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EsteLivro" defaultThemeVersion="124226"/>
  <mc:AlternateContent xmlns:mc="http://schemas.openxmlformats.org/markup-compatibility/2006">
    <mc:Choice Requires="x15">
      <x15ac:absPath xmlns:x15ac="http://schemas.microsoft.com/office/spreadsheetml/2010/11/ac" url="https://raemineduc.sharepoint.com/sites/DesportosGmnicos2-1234/Documentos Partilhados/1234/programas de pontuação/"/>
    </mc:Choice>
  </mc:AlternateContent>
  <xr:revisionPtr revIDLastSave="1242" documentId="8_{F0126D10-C998-4716-A664-638536A555E1}" xr6:coauthVersionLast="47" xr6:coauthVersionMax="47" xr10:uidLastSave="{E8701288-CF3D-4011-BE04-6408A473908E}"/>
  <workbookProtection workbookAlgorithmName="SHA-512" workbookHashValue="L4N8gYugzz6mpb2xBCLXQxLluxDH0bbhUxHz14/sVR6kj12RUPrxnjZYBcnxIi1gnBfP7sLpli2xAysc/XPC8A==" workbookSaltValue="LF+md4NT83l2XiJvt3HuzA==" workbookSpinCount="100000" lockStructure="1"/>
  <bookViews>
    <workbookView showSheetTabs="0" xWindow="-120" yWindow="-16320" windowWidth="29040" windowHeight="16440" tabRatio="869" firstSheet="1" activeTab="8" xr2:uid="{00000000-000D-0000-FFFF-FFFF00000000}"/>
  </bookViews>
  <sheets>
    <sheet name="dados (2)" sheetId="76" state="hidden" r:id="rId1"/>
    <sheet name="menú" sheetId="69" r:id="rId2"/>
    <sheet name="dados" sheetId="72" state="hidden" r:id="rId3"/>
    <sheet name="Classificação Final" sheetId="55" r:id="rId4"/>
    <sheet name="Classificação geral" sheetId="54" state="hidden" r:id="rId5"/>
    <sheet name="quadro eletrónico" sheetId="73" r:id="rId6"/>
    <sheet name="fotos" sheetId="74" r:id="rId7"/>
    <sheet name="ordem de passagem" sheetId="52" r:id="rId8"/>
    <sheet name="Relatório da competição" sheetId="75" r:id="rId9"/>
    <sheet name="ordenação" sheetId="70" r:id="rId10"/>
    <sheet name="ajuizamento" sheetId="53" r:id="rId11"/>
    <sheet name="CC - nível 2" sheetId="77" r:id="rId12"/>
  </sheets>
  <definedNames>
    <definedName name="_xlnm._FilterDatabase" localSheetId="4" hidden="1">'Classificação geral'!$D$7:$AI$103</definedName>
    <definedName name="_xlnm._FilterDatabase" localSheetId="0" hidden="1">'dados (2)'!$C$2:$G$5339</definedName>
    <definedName name="_xlnm._FilterDatabase" localSheetId="9" hidden="1">ordenação!$B$12:$D$12</definedName>
    <definedName name="aa">'dados (2)'!$O$3:$O$1104</definedName>
    <definedName name="AC">'dados (2)'!$M$3:$M$1104</definedName>
    <definedName name="aco">'dados (2)'!$P$3:$P$1104</definedName>
    <definedName name="algarve1">'dados (2)'!$N$3:$N$1104</definedName>
    <definedName name="_xlnm.Print_Area" localSheetId="10">ajuizamento!$J$4:$CA$117</definedName>
    <definedName name="_xlnm.Print_Area" localSheetId="11">'CC - nível 2'!$A$4:$AA$37</definedName>
    <definedName name="_xlnm.Print_Area" localSheetId="3">'Classificação Final'!$B$4:$Q$38</definedName>
    <definedName name="_xlnm.Print_Area" localSheetId="1">menú!$A$1:$P$22</definedName>
    <definedName name="_xlnm.Print_Area" localSheetId="7">'ordem de passagem'!$D$4:$G$113</definedName>
    <definedName name="_xlnm.Print_Area" localSheetId="9">ordenação!$A$4:$E$107</definedName>
    <definedName name="_xlnm.Print_Area" localSheetId="8">'Relatório da competição'!$D$4:$AB$41</definedName>
    <definedName name="aveiro">'dados (2)'!$Q$3:$Q$1104</definedName>
    <definedName name="baal">'dados (2)'!$R$3:$R$1104</definedName>
    <definedName name="bc">'dados (2)'!$T$3:$T$1104</definedName>
    <definedName name="braga">'dados (2)'!$S$3:$S$1104</definedName>
    <definedName name="cb">'dados (2)'!$U$3:$U$1104</definedName>
    <definedName name="clde">'dados (2)'!$I$3:$I$26</definedName>
    <definedName name="coimbra">'dados (2)'!$V$3:$V$1104</definedName>
    <definedName name="Coordenadas">'dados (2)'!$G$3:$G$7001</definedName>
    <definedName name="difpar2">dados!$I$2</definedName>
    <definedName name="difpar3">dados!$J$2</definedName>
    <definedName name="diftrio2">dados!$K$2</definedName>
    <definedName name="diftrio3">dados!$L$2</definedName>
    <definedName name="edv">'dados (2)'!$W$3:$W$1104</definedName>
    <definedName name="Escolas">'dados (2)'!$C$3:$C$7001</definedName>
    <definedName name="faltas">dados!$M$2:$M$4</definedName>
    <definedName name="foto">INDEX(fotos!$A$4:$A$165,MATCH('quadro eletrónico'!$L$14:$AJ$15,fotos!$B$4:$B$165,0))</definedName>
    <definedName name="grupos">dados!$B$1:$B$2</definedName>
    <definedName name="guarda">'dados (2)'!$X$3:$X$1104</definedName>
    <definedName name="leiria">'dados (2)'!$Y$3:$Y$1104</definedName>
    <definedName name="lmt">'dados (2)'!$Z$3:$Z$1104</definedName>
    <definedName name="lovx">'dados (2)'!$AB$3:$AB$1104</definedName>
    <definedName name="lx">'dados (2)'!$AA$3:$AA$1104</definedName>
    <definedName name="meses">'dados (2)'!$H$30:$H$41</definedName>
    <definedName name="nível">dados!$C$1:$C$2</definedName>
    <definedName name="oeste">'dados (2)'!$AC$3:$AC$1104</definedName>
    <definedName name="pontuação">dados!$G$2:$G$42</definedName>
    <definedName name="porto">'dados (2)'!$AD$3:$AD$1104</definedName>
    <definedName name="setubal">'dados (2)'!$AE$3:$AE$1104</definedName>
    <definedName name="sexo">dados!$A$1:$A$3</definedName>
    <definedName name="sintra">'dados (2)'!$AF$3:$AF$1104</definedName>
    <definedName name="tâmega">'dados (2)'!$AG$3:$AG$1104</definedName>
    <definedName name="_xlnm.Print_Titles" localSheetId="11">'CC - nível 2'!$4:$11</definedName>
    <definedName name="_xlnm.Print_Titles" localSheetId="3">'Classificação Final'!$74:$78</definedName>
    <definedName name="vc">'dados (2)'!$AH$9:$AH$1104</definedName>
    <definedName name="viseu">'dados (2)'!$AJ$9:$AJ$1104</definedName>
    <definedName name="vrd">'dados (2)'!$AI$9:$AI$1104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9" i="75" l="1"/>
  <c r="E20" i="75"/>
  <c r="E21" i="75"/>
  <c r="E22" i="75"/>
  <c r="E23" i="75"/>
  <c r="E24" i="75"/>
  <c r="E25" i="75"/>
  <c r="E26" i="75"/>
  <c r="E27" i="75"/>
  <c r="E28" i="75"/>
  <c r="E29" i="75"/>
  <c r="E30" i="75"/>
  <c r="E31" i="75"/>
  <c r="E32" i="75"/>
  <c r="E33" i="75"/>
  <c r="E34" i="75"/>
  <c r="E35" i="75"/>
  <c r="E36" i="75"/>
  <c r="E37" i="75"/>
  <c r="E38" i="75"/>
  <c r="E39" i="75"/>
  <c r="E40" i="75"/>
  <c r="E41" i="75"/>
  <c r="D20" i="75"/>
  <c r="D21" i="75"/>
  <c r="D22" i="75"/>
  <c r="D23" i="75"/>
  <c r="D24" i="75"/>
  <c r="D25" i="75"/>
  <c r="D26" i="75"/>
  <c r="D27" i="75"/>
  <c r="D28" i="75"/>
  <c r="D29" i="75"/>
  <c r="D30" i="75"/>
  <c r="D31" i="75"/>
  <c r="D32" i="75"/>
  <c r="D33" i="75"/>
  <c r="D34" i="75"/>
  <c r="D35" i="75"/>
  <c r="D36" i="75"/>
  <c r="D37" i="75"/>
  <c r="D38" i="75"/>
  <c r="D39" i="75"/>
  <c r="D40" i="75"/>
  <c r="D41" i="75"/>
  <c r="D42" i="75"/>
  <c r="D43" i="75"/>
  <c r="D44" i="75"/>
  <c r="D45" i="75"/>
  <c r="D46" i="75"/>
  <c r="D47" i="75"/>
  <c r="D48" i="75"/>
  <c r="D49" i="75"/>
  <c r="D50" i="75"/>
  <c r="D51" i="75"/>
  <c r="D52" i="75"/>
  <c r="D53" i="75"/>
  <c r="D54" i="75"/>
  <c r="D55" i="75"/>
  <c r="D56" i="75"/>
  <c r="D57" i="75"/>
  <c r="D58" i="75"/>
  <c r="D59" i="75"/>
  <c r="D60" i="75"/>
  <c r="D61" i="75"/>
  <c r="D62" i="75"/>
  <c r="D63" i="75"/>
  <c r="D64" i="75"/>
  <c r="D65" i="75"/>
  <c r="D66" i="75"/>
  <c r="D67" i="75"/>
  <c r="D68" i="75"/>
  <c r="D69" i="75"/>
  <c r="D70" i="75"/>
  <c r="D71" i="75"/>
  <c r="D72" i="75"/>
  <c r="D73" i="75"/>
  <c r="D74" i="75"/>
  <c r="D75" i="75"/>
  <c r="D76" i="75"/>
  <c r="D77" i="75"/>
  <c r="D78" i="75"/>
  <c r="D79" i="75"/>
  <c r="D80" i="75"/>
  <c r="D81" i="75"/>
  <c r="D82" i="75"/>
  <c r="D83" i="75"/>
  <c r="D84" i="75"/>
  <c r="D85" i="75"/>
  <c r="D86" i="75"/>
  <c r="D87" i="75"/>
  <c r="D88" i="75"/>
  <c r="D89" i="75"/>
  <c r="D90" i="75"/>
  <c r="D91" i="75"/>
  <c r="D92" i="75"/>
  <c r="D93" i="75"/>
  <c r="D94" i="75"/>
  <c r="D95" i="75"/>
  <c r="D96" i="75"/>
  <c r="D97" i="75"/>
  <c r="D98" i="75"/>
  <c r="D99" i="75"/>
  <c r="D100" i="75"/>
  <c r="D101" i="75"/>
  <c r="D102" i="75"/>
  <c r="D103" i="75"/>
  <c r="D104" i="75"/>
  <c r="D105" i="75"/>
  <c r="D106" i="75"/>
  <c r="D107" i="75"/>
  <c r="D108" i="75"/>
  <c r="D109" i="75"/>
  <c r="D110" i="75"/>
  <c r="D111" i="75"/>
  <c r="D112" i="75"/>
  <c r="D113" i="75"/>
  <c r="D114" i="75"/>
  <c r="D115" i="75"/>
  <c r="D116" i="75"/>
  <c r="D117" i="75"/>
  <c r="D118" i="75"/>
  <c r="D119" i="75"/>
  <c r="D120" i="75"/>
  <c r="D121" i="75"/>
  <c r="D122" i="75"/>
  <c r="D123" i="75"/>
  <c r="D124" i="75"/>
  <c r="D125" i="75"/>
  <c r="D126" i="75"/>
  <c r="D127" i="75"/>
  <c r="D128" i="75"/>
  <c r="D129" i="75"/>
  <c r="D130" i="75"/>
  <c r="D131" i="75"/>
  <c r="D132" i="75"/>
  <c r="D133" i="75"/>
  <c r="D134" i="75"/>
  <c r="D135" i="75"/>
  <c r="D136" i="75"/>
  <c r="D137" i="75"/>
  <c r="D138" i="75"/>
  <c r="D139" i="75"/>
  <c r="D140" i="75"/>
  <c r="D141" i="75"/>
  <c r="D142" i="75"/>
  <c r="D143" i="75"/>
  <c r="D144" i="75"/>
  <c r="D145" i="75"/>
  <c r="D146" i="75"/>
  <c r="D147" i="75"/>
  <c r="D148" i="75"/>
  <c r="D149" i="75"/>
  <c r="D150" i="75"/>
  <c r="D151" i="75"/>
  <c r="D152" i="75"/>
  <c r="D153" i="75"/>
  <c r="D154" i="75"/>
  <c r="D155" i="75"/>
  <c r="D156" i="75"/>
  <c r="D157" i="75"/>
  <c r="D158" i="75"/>
  <c r="D159" i="75"/>
  <c r="D160" i="75"/>
  <c r="D161" i="75"/>
  <c r="D162" i="75"/>
  <c r="D163" i="75"/>
  <c r="D164" i="75"/>
  <c r="D165" i="75"/>
  <c r="D166" i="75"/>
  <c r="D167" i="75"/>
  <c r="D168" i="75"/>
  <c r="D169" i="75"/>
  <c r="D170" i="75"/>
  <c r="D171" i="75"/>
  <c r="D172" i="75"/>
  <c r="D173" i="75"/>
  <c r="D174" i="75"/>
  <c r="D175" i="75"/>
  <c r="D176" i="75"/>
  <c r="D177" i="75"/>
  <c r="D178" i="75"/>
  <c r="D179" i="75"/>
  <c r="D180" i="75"/>
  <c r="D181" i="75"/>
  <c r="D19" i="75"/>
  <c r="C10" i="55"/>
  <c r="C14" i="77"/>
  <c r="D14" i="77"/>
  <c r="C15" i="77"/>
  <c r="D15" i="77"/>
  <c r="C16" i="77"/>
  <c r="D16" i="77"/>
  <c r="C17" i="77"/>
  <c r="D17" i="77"/>
  <c r="C18" i="77"/>
  <c r="D18" i="77"/>
  <c r="C19" i="77"/>
  <c r="D19" i="77"/>
  <c r="C20" i="77"/>
  <c r="D20" i="77"/>
  <c r="C21" i="77"/>
  <c r="D21" i="77"/>
  <c r="C22" i="77"/>
  <c r="D22" i="77"/>
  <c r="C23" i="77"/>
  <c r="D23" i="77"/>
  <c r="C24" i="77"/>
  <c r="D24" i="77"/>
  <c r="C25" i="77"/>
  <c r="D25" i="77"/>
  <c r="C26" i="77"/>
  <c r="D26" i="77"/>
  <c r="C27" i="77"/>
  <c r="D27" i="77"/>
  <c r="C28" i="77"/>
  <c r="D28" i="77"/>
  <c r="C29" i="77"/>
  <c r="D29" i="77"/>
  <c r="C30" i="77"/>
  <c r="D30" i="77"/>
  <c r="C31" i="77"/>
  <c r="D31" i="77"/>
  <c r="C32" i="77"/>
  <c r="D32" i="77"/>
  <c r="C33" i="77"/>
  <c r="D33" i="77"/>
  <c r="C34" i="77"/>
  <c r="D34" i="77"/>
  <c r="C35" i="77"/>
  <c r="D35" i="77"/>
  <c r="C36" i="77"/>
  <c r="D36" i="77"/>
  <c r="C37" i="77"/>
  <c r="D37" i="77"/>
  <c r="C13" i="77"/>
  <c r="D13" i="77"/>
  <c r="D12" i="77"/>
  <c r="C12" i="77"/>
  <c r="C15" i="53"/>
  <c r="D15" i="53"/>
  <c r="E15" i="53"/>
  <c r="F15" i="53"/>
  <c r="G15" i="53"/>
  <c r="C16" i="53"/>
  <c r="D16" i="53"/>
  <c r="E16" i="53"/>
  <c r="F16" i="53"/>
  <c r="G16" i="53"/>
  <c r="C17" i="53"/>
  <c r="D17" i="53"/>
  <c r="E17" i="53"/>
  <c r="F17" i="53"/>
  <c r="G17" i="53"/>
  <c r="C18" i="53"/>
  <c r="D18" i="53"/>
  <c r="E18" i="53"/>
  <c r="F18" i="53"/>
  <c r="G18" i="53"/>
  <c r="C19" i="53"/>
  <c r="D19" i="53"/>
  <c r="E19" i="53"/>
  <c r="F19" i="53"/>
  <c r="G19" i="53"/>
  <c r="C20" i="53"/>
  <c r="D20" i="53"/>
  <c r="E20" i="53"/>
  <c r="F20" i="53"/>
  <c r="G20" i="53"/>
  <c r="C21" i="53"/>
  <c r="D21" i="53"/>
  <c r="E21" i="53"/>
  <c r="F21" i="53"/>
  <c r="G21" i="53"/>
  <c r="C22" i="53"/>
  <c r="D22" i="53"/>
  <c r="E22" i="53"/>
  <c r="F22" i="53"/>
  <c r="G22" i="53"/>
  <c r="C23" i="53"/>
  <c r="D23" i="53"/>
  <c r="E23" i="53"/>
  <c r="F23" i="53"/>
  <c r="G23" i="53"/>
  <c r="C24" i="53"/>
  <c r="D24" i="53"/>
  <c r="E24" i="53"/>
  <c r="F24" i="53"/>
  <c r="G24" i="53"/>
  <c r="C25" i="53"/>
  <c r="D25" i="53"/>
  <c r="E25" i="53"/>
  <c r="F25" i="53"/>
  <c r="G25" i="53"/>
  <c r="C26" i="53"/>
  <c r="D26" i="53"/>
  <c r="E26" i="53"/>
  <c r="F26" i="53"/>
  <c r="G26" i="53"/>
  <c r="C27" i="53"/>
  <c r="D27" i="53"/>
  <c r="E27" i="53"/>
  <c r="F27" i="53"/>
  <c r="G27" i="53"/>
  <c r="C28" i="53"/>
  <c r="D28" i="53"/>
  <c r="E28" i="53"/>
  <c r="F28" i="53"/>
  <c r="G28" i="53"/>
  <c r="C29" i="53"/>
  <c r="D29" i="53"/>
  <c r="E29" i="53"/>
  <c r="F29" i="53"/>
  <c r="G29" i="53"/>
  <c r="C30" i="53"/>
  <c r="D30" i="53"/>
  <c r="E30" i="53"/>
  <c r="F30" i="53"/>
  <c r="G30" i="53"/>
  <c r="C31" i="53"/>
  <c r="D31" i="53"/>
  <c r="E31" i="53"/>
  <c r="F31" i="53"/>
  <c r="G31" i="53"/>
  <c r="C32" i="53"/>
  <c r="D32" i="53"/>
  <c r="E32" i="53"/>
  <c r="F32" i="53"/>
  <c r="G32" i="53"/>
  <c r="C33" i="53"/>
  <c r="D33" i="53"/>
  <c r="E33" i="53"/>
  <c r="F33" i="53"/>
  <c r="G33" i="53"/>
  <c r="C34" i="53"/>
  <c r="D34" i="53"/>
  <c r="E34" i="53"/>
  <c r="F34" i="53"/>
  <c r="G34" i="53"/>
  <c r="C35" i="53"/>
  <c r="D35" i="53"/>
  <c r="E35" i="53"/>
  <c r="F35" i="53"/>
  <c r="G35" i="53"/>
  <c r="C36" i="53"/>
  <c r="D36" i="53"/>
  <c r="E36" i="53"/>
  <c r="F36" i="53"/>
  <c r="G36" i="53"/>
  <c r="C37" i="53"/>
  <c r="D37" i="53"/>
  <c r="E37" i="53"/>
  <c r="F37" i="53"/>
  <c r="G37" i="53"/>
  <c r="C38" i="53"/>
  <c r="D38" i="53"/>
  <c r="E38" i="53"/>
  <c r="F38" i="53"/>
  <c r="G38" i="53"/>
  <c r="C39" i="53"/>
  <c r="D39" i="53"/>
  <c r="E39" i="53"/>
  <c r="F39" i="53"/>
  <c r="G39" i="53"/>
  <c r="C40" i="53"/>
  <c r="D40" i="53"/>
  <c r="E40" i="53"/>
  <c r="F40" i="53"/>
  <c r="G40" i="53"/>
  <c r="C41" i="53"/>
  <c r="D41" i="53"/>
  <c r="E41" i="53"/>
  <c r="F41" i="53"/>
  <c r="G41" i="53"/>
  <c r="C42" i="53"/>
  <c r="D42" i="53"/>
  <c r="E42" i="53"/>
  <c r="F42" i="53"/>
  <c r="G42" i="53"/>
  <c r="C43" i="53"/>
  <c r="D43" i="53"/>
  <c r="E43" i="53"/>
  <c r="F43" i="53"/>
  <c r="G43" i="53"/>
  <c r="C44" i="53"/>
  <c r="D44" i="53"/>
  <c r="E44" i="53"/>
  <c r="F44" i="53"/>
  <c r="G44" i="53"/>
  <c r="C45" i="53"/>
  <c r="D45" i="53"/>
  <c r="E45" i="53"/>
  <c r="F45" i="53"/>
  <c r="G45" i="53"/>
  <c r="C46" i="53"/>
  <c r="D46" i="53"/>
  <c r="E46" i="53"/>
  <c r="F46" i="53"/>
  <c r="G46" i="53"/>
  <c r="C47" i="53"/>
  <c r="D47" i="53"/>
  <c r="E47" i="53"/>
  <c r="F47" i="53"/>
  <c r="G47" i="53"/>
  <c r="C48" i="53"/>
  <c r="D48" i="53"/>
  <c r="E48" i="53"/>
  <c r="F48" i="53"/>
  <c r="G48" i="53"/>
  <c r="C49" i="53"/>
  <c r="D49" i="53"/>
  <c r="E49" i="53"/>
  <c r="F49" i="53"/>
  <c r="G49" i="53"/>
  <c r="C50" i="53"/>
  <c r="D50" i="53"/>
  <c r="E50" i="53"/>
  <c r="F50" i="53"/>
  <c r="G50" i="53"/>
  <c r="C51" i="53"/>
  <c r="D51" i="53"/>
  <c r="E51" i="53"/>
  <c r="F51" i="53"/>
  <c r="G51" i="53"/>
  <c r="C52" i="53"/>
  <c r="D52" i="53"/>
  <c r="E52" i="53"/>
  <c r="F52" i="53"/>
  <c r="G52" i="53"/>
  <c r="C53" i="53"/>
  <c r="D53" i="53"/>
  <c r="E53" i="53"/>
  <c r="F53" i="53"/>
  <c r="G53" i="53"/>
  <c r="C54" i="53"/>
  <c r="D54" i="53"/>
  <c r="E54" i="53"/>
  <c r="F54" i="53"/>
  <c r="G54" i="53"/>
  <c r="C55" i="53"/>
  <c r="D55" i="53"/>
  <c r="E55" i="53"/>
  <c r="F55" i="53"/>
  <c r="G55" i="53"/>
  <c r="C56" i="53"/>
  <c r="D56" i="53"/>
  <c r="E56" i="53"/>
  <c r="F56" i="53"/>
  <c r="G56" i="53"/>
  <c r="C57" i="53"/>
  <c r="D57" i="53"/>
  <c r="E57" i="53"/>
  <c r="F57" i="53"/>
  <c r="G57" i="53"/>
  <c r="C58" i="53"/>
  <c r="D58" i="53"/>
  <c r="E58" i="53"/>
  <c r="F58" i="53"/>
  <c r="G58" i="53"/>
  <c r="C59" i="53"/>
  <c r="D59" i="53"/>
  <c r="E59" i="53"/>
  <c r="F59" i="53"/>
  <c r="G59" i="53"/>
  <c r="C60" i="53"/>
  <c r="D60" i="53"/>
  <c r="E60" i="53"/>
  <c r="F60" i="53"/>
  <c r="G60" i="53"/>
  <c r="C61" i="53"/>
  <c r="D61" i="53"/>
  <c r="E61" i="53"/>
  <c r="F61" i="53"/>
  <c r="G61" i="53"/>
  <c r="C62" i="53"/>
  <c r="D62" i="53"/>
  <c r="E62" i="53"/>
  <c r="F62" i="53"/>
  <c r="G62" i="53"/>
  <c r="C63" i="53"/>
  <c r="D63" i="53"/>
  <c r="E63" i="53"/>
  <c r="F63" i="53"/>
  <c r="G63" i="53"/>
  <c r="C64" i="53"/>
  <c r="D64" i="53"/>
  <c r="E64" i="53"/>
  <c r="F64" i="53"/>
  <c r="G64" i="53"/>
  <c r="C65" i="53"/>
  <c r="D65" i="53"/>
  <c r="E65" i="53"/>
  <c r="F65" i="53"/>
  <c r="G65" i="53"/>
  <c r="C66" i="53"/>
  <c r="D66" i="53"/>
  <c r="E66" i="53"/>
  <c r="F66" i="53"/>
  <c r="G66" i="53"/>
  <c r="C67" i="53"/>
  <c r="D67" i="53"/>
  <c r="E67" i="53"/>
  <c r="F67" i="53"/>
  <c r="G67" i="53"/>
  <c r="C68" i="53"/>
  <c r="D68" i="53"/>
  <c r="E68" i="53"/>
  <c r="F68" i="53"/>
  <c r="G68" i="53"/>
  <c r="C69" i="53"/>
  <c r="D69" i="53"/>
  <c r="E69" i="53"/>
  <c r="F69" i="53"/>
  <c r="G69" i="53"/>
  <c r="C70" i="53"/>
  <c r="D70" i="53"/>
  <c r="E70" i="53"/>
  <c r="F70" i="53"/>
  <c r="G70" i="53"/>
  <c r="C71" i="53"/>
  <c r="D71" i="53"/>
  <c r="E71" i="53"/>
  <c r="F71" i="53"/>
  <c r="G71" i="53"/>
  <c r="C72" i="53"/>
  <c r="D72" i="53"/>
  <c r="E72" i="53"/>
  <c r="F72" i="53"/>
  <c r="G72" i="53"/>
  <c r="C73" i="53"/>
  <c r="D73" i="53"/>
  <c r="E73" i="53"/>
  <c r="F73" i="53"/>
  <c r="G73" i="53"/>
  <c r="C74" i="53"/>
  <c r="D74" i="53"/>
  <c r="E74" i="53"/>
  <c r="F74" i="53"/>
  <c r="G74" i="53"/>
  <c r="C75" i="53"/>
  <c r="D75" i="53"/>
  <c r="E75" i="53"/>
  <c r="F75" i="53"/>
  <c r="G75" i="53"/>
  <c r="C76" i="53"/>
  <c r="D76" i="53"/>
  <c r="E76" i="53"/>
  <c r="F76" i="53"/>
  <c r="G76" i="53"/>
  <c r="C77" i="53"/>
  <c r="D77" i="53"/>
  <c r="E77" i="53"/>
  <c r="F77" i="53"/>
  <c r="G77" i="53"/>
  <c r="C78" i="53"/>
  <c r="D78" i="53"/>
  <c r="E78" i="53"/>
  <c r="F78" i="53"/>
  <c r="G78" i="53"/>
  <c r="C79" i="53"/>
  <c r="D79" i="53"/>
  <c r="E79" i="53"/>
  <c r="F79" i="53"/>
  <c r="G79" i="53"/>
  <c r="C80" i="53"/>
  <c r="D80" i="53"/>
  <c r="E80" i="53"/>
  <c r="F80" i="53"/>
  <c r="G80" i="53"/>
  <c r="C81" i="53"/>
  <c r="D81" i="53"/>
  <c r="E81" i="53"/>
  <c r="F81" i="53"/>
  <c r="G81" i="53"/>
  <c r="C82" i="53"/>
  <c r="D82" i="53"/>
  <c r="E82" i="53"/>
  <c r="F82" i="53"/>
  <c r="G82" i="53"/>
  <c r="C83" i="53"/>
  <c r="D83" i="53"/>
  <c r="E83" i="53"/>
  <c r="F83" i="53"/>
  <c r="G83" i="53"/>
  <c r="C84" i="53"/>
  <c r="D84" i="53"/>
  <c r="E84" i="53"/>
  <c r="F84" i="53"/>
  <c r="G84" i="53"/>
  <c r="C85" i="53"/>
  <c r="D85" i="53"/>
  <c r="E85" i="53"/>
  <c r="F85" i="53"/>
  <c r="G85" i="53"/>
  <c r="C86" i="53"/>
  <c r="D86" i="53"/>
  <c r="E86" i="53"/>
  <c r="F86" i="53"/>
  <c r="G86" i="53"/>
  <c r="C87" i="53"/>
  <c r="D87" i="53"/>
  <c r="E87" i="53"/>
  <c r="F87" i="53"/>
  <c r="G87" i="53"/>
  <c r="C88" i="53"/>
  <c r="D88" i="53"/>
  <c r="E88" i="53"/>
  <c r="F88" i="53"/>
  <c r="G88" i="53"/>
  <c r="C89" i="53"/>
  <c r="D89" i="53"/>
  <c r="E89" i="53"/>
  <c r="F89" i="53"/>
  <c r="G89" i="53"/>
  <c r="C90" i="53"/>
  <c r="D90" i="53"/>
  <c r="E90" i="53"/>
  <c r="F90" i="53"/>
  <c r="G90" i="53"/>
  <c r="C91" i="53"/>
  <c r="D91" i="53"/>
  <c r="E91" i="53"/>
  <c r="F91" i="53"/>
  <c r="G91" i="53"/>
  <c r="C92" i="53"/>
  <c r="D92" i="53"/>
  <c r="E92" i="53"/>
  <c r="F92" i="53"/>
  <c r="G92" i="53"/>
  <c r="C93" i="53"/>
  <c r="D93" i="53"/>
  <c r="E93" i="53"/>
  <c r="F93" i="53"/>
  <c r="G93" i="53"/>
  <c r="C94" i="53"/>
  <c r="D94" i="53"/>
  <c r="E94" i="53"/>
  <c r="F94" i="53"/>
  <c r="G94" i="53"/>
  <c r="C95" i="53"/>
  <c r="D95" i="53"/>
  <c r="E95" i="53"/>
  <c r="F95" i="53"/>
  <c r="G95" i="53"/>
  <c r="C96" i="53"/>
  <c r="D96" i="53"/>
  <c r="E96" i="53"/>
  <c r="F96" i="53"/>
  <c r="G96" i="53"/>
  <c r="C97" i="53"/>
  <c r="D97" i="53"/>
  <c r="E97" i="53"/>
  <c r="F97" i="53"/>
  <c r="G97" i="53"/>
  <c r="C98" i="53"/>
  <c r="D98" i="53"/>
  <c r="E98" i="53"/>
  <c r="F98" i="53"/>
  <c r="G98" i="53"/>
  <c r="C99" i="53"/>
  <c r="D99" i="53"/>
  <c r="E99" i="53"/>
  <c r="F99" i="53"/>
  <c r="G99" i="53"/>
  <c r="C100" i="53"/>
  <c r="D100" i="53"/>
  <c r="E100" i="53"/>
  <c r="F100" i="53"/>
  <c r="G100" i="53"/>
  <c r="C101" i="53"/>
  <c r="D101" i="53"/>
  <c r="E101" i="53"/>
  <c r="F101" i="53"/>
  <c r="G101" i="53"/>
  <c r="C102" i="53"/>
  <c r="D102" i="53"/>
  <c r="E102" i="53"/>
  <c r="F102" i="53"/>
  <c r="G102" i="53"/>
  <c r="C103" i="53"/>
  <c r="D103" i="53"/>
  <c r="E103" i="53"/>
  <c r="F103" i="53"/>
  <c r="G103" i="53"/>
  <c r="C104" i="53"/>
  <c r="D104" i="53"/>
  <c r="E104" i="53"/>
  <c r="F104" i="53"/>
  <c r="G104" i="53"/>
  <c r="C105" i="53"/>
  <c r="D105" i="53"/>
  <c r="E105" i="53"/>
  <c r="F105" i="53"/>
  <c r="G105" i="53"/>
  <c r="C106" i="53"/>
  <c r="D106" i="53"/>
  <c r="E106" i="53"/>
  <c r="F106" i="53"/>
  <c r="G106" i="53"/>
  <c r="C107" i="53"/>
  <c r="D107" i="53"/>
  <c r="E107" i="53"/>
  <c r="F107" i="53"/>
  <c r="G107" i="53"/>
  <c r="C108" i="53"/>
  <c r="D108" i="53"/>
  <c r="E108" i="53"/>
  <c r="F108" i="53"/>
  <c r="G108" i="53"/>
  <c r="C109" i="53"/>
  <c r="D109" i="53"/>
  <c r="E109" i="53"/>
  <c r="F109" i="53"/>
  <c r="G109" i="53"/>
  <c r="C110" i="53"/>
  <c r="D110" i="53"/>
  <c r="E110" i="53"/>
  <c r="F110" i="53"/>
  <c r="G110" i="53"/>
  <c r="D14" i="53"/>
  <c r="E14" i="53"/>
  <c r="F14" i="53"/>
  <c r="G14" i="53"/>
  <c r="C14" i="53"/>
  <c r="C13" i="55"/>
  <c r="AB1" i="72"/>
  <c r="D10" i="70"/>
  <c r="B20" i="75"/>
  <c r="B21" i="75"/>
  <c r="B22" i="75"/>
  <c r="B23" i="75"/>
  <c r="B24" i="75"/>
  <c r="B25" i="75"/>
  <c r="B26" i="75"/>
  <c r="B27" i="75"/>
  <c r="B28" i="75"/>
  <c r="B29" i="75"/>
  <c r="B30" i="75"/>
  <c r="B31" i="75"/>
  <c r="B32" i="75"/>
  <c r="B33" i="75"/>
  <c r="B34" i="75"/>
  <c r="B35" i="75"/>
  <c r="B36" i="75"/>
  <c r="B37" i="75"/>
  <c r="B38" i="75"/>
  <c r="B39" i="75"/>
  <c r="B40" i="75"/>
  <c r="B41" i="75"/>
  <c r="B42" i="75"/>
  <c r="B43" i="75"/>
  <c r="B44" i="75"/>
  <c r="B45" i="75"/>
  <c r="B46" i="75"/>
  <c r="B47" i="75"/>
  <c r="B48" i="75"/>
  <c r="B49" i="75"/>
  <c r="B50" i="75"/>
  <c r="B51" i="75"/>
  <c r="B52" i="75"/>
  <c r="B53" i="75"/>
  <c r="B54" i="75"/>
  <c r="B55" i="75"/>
  <c r="B56" i="75"/>
  <c r="B57" i="75"/>
  <c r="B58" i="75"/>
  <c r="B59" i="75"/>
  <c r="B60" i="75"/>
  <c r="B61" i="75"/>
  <c r="B62" i="75"/>
  <c r="B63" i="75"/>
  <c r="B64" i="75"/>
  <c r="B65" i="75"/>
  <c r="B66" i="75"/>
  <c r="B67" i="75"/>
  <c r="B68" i="75"/>
  <c r="B69" i="75"/>
  <c r="B70" i="75"/>
  <c r="B71" i="75"/>
  <c r="B72" i="75"/>
  <c r="B73" i="75"/>
  <c r="B74" i="75"/>
  <c r="B75" i="75"/>
  <c r="B76" i="75"/>
  <c r="B77" i="75"/>
  <c r="B78" i="75"/>
  <c r="B79" i="75"/>
  <c r="B80" i="75"/>
  <c r="B81" i="75"/>
  <c r="B82" i="75"/>
  <c r="B83" i="75"/>
  <c r="B84" i="75"/>
  <c r="B85" i="75"/>
  <c r="B86" i="75"/>
  <c r="B87" i="75"/>
  <c r="B88" i="75"/>
  <c r="B89" i="75"/>
  <c r="B90" i="75"/>
  <c r="B91" i="75"/>
  <c r="B92" i="75"/>
  <c r="B93" i="75"/>
  <c r="B94" i="75"/>
  <c r="B95" i="75"/>
  <c r="B96" i="75"/>
  <c r="B97" i="75"/>
  <c r="B98" i="75"/>
  <c r="B99" i="75"/>
  <c r="B100" i="75"/>
  <c r="B101" i="75"/>
  <c r="B102" i="75"/>
  <c r="B103" i="75"/>
  <c r="B104" i="75"/>
  <c r="B105" i="75"/>
  <c r="B106" i="75"/>
  <c r="B107" i="75"/>
  <c r="B108" i="75"/>
  <c r="B109" i="75"/>
  <c r="B110" i="75"/>
  <c r="B111" i="75"/>
  <c r="B112" i="75"/>
  <c r="B113" i="75"/>
  <c r="B114" i="75"/>
  <c r="B115" i="75"/>
  <c r="B116" i="75"/>
  <c r="B117" i="75"/>
  <c r="B118" i="75"/>
  <c r="B119" i="75"/>
  <c r="B120" i="75"/>
  <c r="B121" i="75"/>
  <c r="B122" i="75"/>
  <c r="B123" i="75"/>
  <c r="B124" i="75"/>
  <c r="B125" i="75"/>
  <c r="B126" i="75"/>
  <c r="B127" i="75"/>
  <c r="B128" i="75"/>
  <c r="B129" i="75"/>
  <c r="B130" i="75"/>
  <c r="B131" i="75"/>
  <c r="B132" i="75"/>
  <c r="B133" i="75"/>
  <c r="B134" i="75"/>
  <c r="B135" i="75"/>
  <c r="B136" i="75"/>
  <c r="B137" i="75"/>
  <c r="B138" i="75"/>
  <c r="B139" i="75"/>
  <c r="B140" i="75"/>
  <c r="B141" i="75"/>
  <c r="B142" i="75"/>
  <c r="B143" i="75"/>
  <c r="B144" i="75"/>
  <c r="B145" i="75"/>
  <c r="B146" i="75"/>
  <c r="B147" i="75"/>
  <c r="B148" i="75"/>
  <c r="B149" i="75"/>
  <c r="B150" i="75"/>
  <c r="B151" i="75"/>
  <c r="B152" i="75"/>
  <c r="B153" i="75"/>
  <c r="B154" i="75"/>
  <c r="B155" i="75"/>
  <c r="B156" i="75"/>
  <c r="B157" i="75"/>
  <c r="B158" i="75"/>
  <c r="B159" i="75"/>
  <c r="B160" i="75"/>
  <c r="B161" i="75"/>
  <c r="B162" i="75"/>
  <c r="B163" i="75"/>
  <c r="B164" i="75"/>
  <c r="B165" i="75"/>
  <c r="B166" i="75"/>
  <c r="B167" i="75"/>
  <c r="B168" i="75"/>
  <c r="B169" i="75"/>
  <c r="B170" i="75"/>
  <c r="B171" i="75"/>
  <c r="B172" i="75"/>
  <c r="B173" i="75"/>
  <c r="B174" i="75"/>
  <c r="B175" i="75"/>
  <c r="B176" i="75"/>
  <c r="B177" i="75"/>
  <c r="B178" i="75"/>
  <c r="B179" i="75"/>
  <c r="B180" i="75"/>
  <c r="B181" i="75"/>
  <c r="B19" i="75"/>
  <c r="G9" i="54" l="1"/>
  <c r="H9" i="54"/>
  <c r="G10" i="54"/>
  <c r="H10" i="54"/>
  <c r="G11" i="54"/>
  <c r="H11" i="54"/>
  <c r="G12" i="54"/>
  <c r="H12" i="54"/>
  <c r="G13" i="54"/>
  <c r="H13" i="54"/>
  <c r="G14" i="54"/>
  <c r="H14" i="54"/>
  <c r="G15" i="54"/>
  <c r="H15" i="54"/>
  <c r="G16" i="54"/>
  <c r="H16" i="54"/>
  <c r="G17" i="54"/>
  <c r="H17" i="54"/>
  <c r="G18" i="54"/>
  <c r="H18" i="54"/>
  <c r="G19" i="54"/>
  <c r="H19" i="54"/>
  <c r="G20" i="54"/>
  <c r="H20" i="54"/>
  <c r="G21" i="54"/>
  <c r="H21" i="54"/>
  <c r="G22" i="54"/>
  <c r="H22" i="54"/>
  <c r="G23" i="54"/>
  <c r="H23" i="54"/>
  <c r="G24" i="54"/>
  <c r="H24" i="54"/>
  <c r="G25" i="54"/>
  <c r="H25" i="54"/>
  <c r="G26" i="54"/>
  <c r="H26" i="54"/>
  <c r="G27" i="54"/>
  <c r="H27" i="54"/>
  <c r="G28" i="54"/>
  <c r="H28" i="54"/>
  <c r="G29" i="54"/>
  <c r="H29" i="54"/>
  <c r="G30" i="54"/>
  <c r="H30" i="54"/>
  <c r="G31" i="54"/>
  <c r="H31" i="54"/>
  <c r="G32" i="54"/>
  <c r="H32" i="54"/>
  <c r="G33" i="54"/>
  <c r="H33" i="54"/>
  <c r="G34" i="54"/>
  <c r="H34" i="54"/>
  <c r="G35" i="54"/>
  <c r="H35" i="54"/>
  <c r="G36" i="54"/>
  <c r="H36" i="54"/>
  <c r="G37" i="54"/>
  <c r="H37" i="54"/>
  <c r="G38" i="54"/>
  <c r="H38" i="54"/>
  <c r="G39" i="54"/>
  <c r="H39" i="54"/>
  <c r="G40" i="54"/>
  <c r="H40" i="54"/>
  <c r="G41" i="54"/>
  <c r="H41" i="54"/>
  <c r="G42" i="54"/>
  <c r="H42" i="54"/>
  <c r="G43" i="54"/>
  <c r="H43" i="54"/>
  <c r="G44" i="54"/>
  <c r="H44" i="54"/>
  <c r="G45" i="54"/>
  <c r="H45" i="54"/>
  <c r="G46" i="54"/>
  <c r="H46" i="54"/>
  <c r="G47" i="54"/>
  <c r="H47" i="54"/>
  <c r="G48" i="54"/>
  <c r="H48" i="54"/>
  <c r="G49" i="54"/>
  <c r="H49" i="54"/>
  <c r="G50" i="54"/>
  <c r="H50" i="54"/>
  <c r="G51" i="54"/>
  <c r="H51" i="54"/>
  <c r="G52" i="54"/>
  <c r="H52" i="54"/>
  <c r="G53" i="54"/>
  <c r="H53" i="54"/>
  <c r="G54" i="54"/>
  <c r="H54" i="54"/>
  <c r="G55" i="54"/>
  <c r="H55" i="54"/>
  <c r="G56" i="54"/>
  <c r="H56" i="54"/>
  <c r="G57" i="54"/>
  <c r="H57" i="54"/>
  <c r="G58" i="54"/>
  <c r="H58" i="54"/>
  <c r="G59" i="54"/>
  <c r="H59" i="54"/>
  <c r="G60" i="54"/>
  <c r="H60" i="54"/>
  <c r="G61" i="54"/>
  <c r="H61" i="54"/>
  <c r="G62" i="54"/>
  <c r="H62" i="54"/>
  <c r="G63" i="54"/>
  <c r="H63" i="54"/>
  <c r="G64" i="54"/>
  <c r="H64" i="54"/>
  <c r="G65" i="54"/>
  <c r="H65" i="54"/>
  <c r="G66" i="54"/>
  <c r="H66" i="54"/>
  <c r="G67" i="54"/>
  <c r="H67" i="54"/>
  <c r="G68" i="54"/>
  <c r="H68" i="54"/>
  <c r="G69" i="54"/>
  <c r="H69" i="54"/>
  <c r="G70" i="54"/>
  <c r="H70" i="54"/>
  <c r="G71" i="54"/>
  <c r="H71" i="54"/>
  <c r="G72" i="54"/>
  <c r="H72" i="54"/>
  <c r="G73" i="54"/>
  <c r="H73" i="54"/>
  <c r="G74" i="54"/>
  <c r="H74" i="54"/>
  <c r="G75" i="54"/>
  <c r="H75" i="54"/>
  <c r="G76" i="54"/>
  <c r="H76" i="54"/>
  <c r="G77" i="54"/>
  <c r="H77" i="54"/>
  <c r="G78" i="54"/>
  <c r="H78" i="54"/>
  <c r="G79" i="54"/>
  <c r="H79" i="54"/>
  <c r="G80" i="54"/>
  <c r="H80" i="54"/>
  <c r="G81" i="54"/>
  <c r="H81" i="54"/>
  <c r="G82" i="54"/>
  <c r="H82" i="54"/>
  <c r="G83" i="54"/>
  <c r="H83" i="54"/>
  <c r="G84" i="54"/>
  <c r="H84" i="54"/>
  <c r="G85" i="54"/>
  <c r="H85" i="54"/>
  <c r="G86" i="54"/>
  <c r="H86" i="54"/>
  <c r="G87" i="54"/>
  <c r="H87" i="54"/>
  <c r="G88" i="54"/>
  <c r="H88" i="54"/>
  <c r="G89" i="54"/>
  <c r="H89" i="54"/>
  <c r="G90" i="54"/>
  <c r="H90" i="54"/>
  <c r="G91" i="54"/>
  <c r="H91" i="54"/>
  <c r="G92" i="54"/>
  <c r="H92" i="54"/>
  <c r="G93" i="54"/>
  <c r="H93" i="54"/>
  <c r="G94" i="54"/>
  <c r="H94" i="54"/>
  <c r="G95" i="54"/>
  <c r="H95" i="54"/>
  <c r="G96" i="54"/>
  <c r="H96" i="54"/>
  <c r="G97" i="54"/>
  <c r="H97" i="54"/>
  <c r="G98" i="54"/>
  <c r="H98" i="54"/>
  <c r="G99" i="54"/>
  <c r="H99" i="54"/>
  <c r="G100" i="54"/>
  <c r="H100" i="54"/>
  <c r="G101" i="54"/>
  <c r="H101" i="54"/>
  <c r="G102" i="54"/>
  <c r="H102" i="54"/>
  <c r="G103" i="54"/>
  <c r="H103" i="54"/>
  <c r="H8" i="54"/>
  <c r="G8" i="54"/>
  <c r="A12" i="53" l="1"/>
  <c r="AV4" i="53" l="1"/>
  <c r="AV6" i="53" s="1"/>
  <c r="J10" i="75"/>
  <c r="AK8" i="54"/>
  <c r="AK9" i="54"/>
  <c r="AK10" i="54"/>
  <c r="AK11" i="54"/>
  <c r="AK12" i="54"/>
  <c r="AK13" i="54"/>
  <c r="AK14" i="54"/>
  <c r="AK15" i="54"/>
  <c r="AK16" i="54"/>
  <c r="AK17" i="54"/>
  <c r="AK18" i="54"/>
  <c r="AK19" i="54"/>
  <c r="AK20" i="54"/>
  <c r="V9" i="75" l="1"/>
  <c r="W9" i="75"/>
  <c r="L9" i="75"/>
  <c r="J9" i="75"/>
  <c r="C6" i="77"/>
  <c r="V7" i="75"/>
  <c r="W7" i="75"/>
  <c r="L7" i="75"/>
  <c r="J7" i="75"/>
  <c r="AU38" i="73"/>
  <c r="B14" i="52"/>
  <c r="C14" i="52"/>
  <c r="B15" i="52"/>
  <c r="C15" i="52"/>
  <c r="B16" i="52"/>
  <c r="C16" i="52"/>
  <c r="B17" i="52"/>
  <c r="C17" i="52"/>
  <c r="B18" i="52"/>
  <c r="C18" i="52"/>
  <c r="B19" i="52"/>
  <c r="C19" i="52"/>
  <c r="B20" i="52"/>
  <c r="C20" i="52"/>
  <c r="B21" i="52"/>
  <c r="C21" i="52"/>
  <c r="B22" i="52"/>
  <c r="C22" i="52"/>
  <c r="B23" i="52"/>
  <c r="C23" i="52"/>
  <c r="B24" i="52"/>
  <c r="C24" i="52"/>
  <c r="B25" i="52"/>
  <c r="C25" i="52"/>
  <c r="B26" i="52"/>
  <c r="C26" i="52"/>
  <c r="B27" i="52"/>
  <c r="C27" i="52"/>
  <c r="B28" i="52"/>
  <c r="C28" i="52"/>
  <c r="B29" i="52"/>
  <c r="C29" i="52"/>
  <c r="B30" i="52"/>
  <c r="C30" i="52"/>
  <c r="B31" i="52"/>
  <c r="C31" i="52"/>
  <c r="B32" i="52"/>
  <c r="C32" i="52"/>
  <c r="B33" i="52"/>
  <c r="C33" i="52"/>
  <c r="B34" i="52"/>
  <c r="C34" i="52"/>
  <c r="B35" i="52"/>
  <c r="C35" i="52"/>
  <c r="B36" i="52"/>
  <c r="C36" i="52"/>
  <c r="B37" i="52"/>
  <c r="C37" i="52"/>
  <c r="B38" i="52"/>
  <c r="C38" i="52"/>
  <c r="B39" i="52"/>
  <c r="C39" i="52"/>
  <c r="B40" i="52"/>
  <c r="C40" i="52"/>
  <c r="B41" i="52"/>
  <c r="C41" i="52"/>
  <c r="B42" i="52"/>
  <c r="C42" i="52"/>
  <c r="B43" i="52"/>
  <c r="C43" i="52"/>
  <c r="B44" i="52"/>
  <c r="C44" i="52"/>
  <c r="B45" i="52"/>
  <c r="C45" i="52"/>
  <c r="B46" i="52"/>
  <c r="C46" i="52"/>
  <c r="B47" i="52"/>
  <c r="C47" i="52"/>
  <c r="B48" i="52"/>
  <c r="C48" i="52"/>
  <c r="B49" i="52"/>
  <c r="C49" i="52"/>
  <c r="B50" i="52"/>
  <c r="C50" i="52"/>
  <c r="B51" i="52"/>
  <c r="C51" i="52"/>
  <c r="B52" i="52"/>
  <c r="C52" i="52"/>
  <c r="B53" i="52"/>
  <c r="C53" i="52"/>
  <c r="B54" i="52"/>
  <c r="C54" i="52"/>
  <c r="B55" i="52"/>
  <c r="C55" i="52"/>
  <c r="B56" i="52"/>
  <c r="C56" i="52"/>
  <c r="B57" i="52"/>
  <c r="C57" i="52"/>
  <c r="B58" i="52"/>
  <c r="C58" i="52"/>
  <c r="B59" i="52"/>
  <c r="C59" i="52"/>
  <c r="B60" i="52"/>
  <c r="C60" i="52"/>
  <c r="B61" i="52"/>
  <c r="C61" i="52"/>
  <c r="B62" i="52"/>
  <c r="C62" i="52"/>
  <c r="B63" i="52"/>
  <c r="C63" i="52"/>
  <c r="B64" i="52"/>
  <c r="C64" i="52"/>
  <c r="B65" i="52"/>
  <c r="C65" i="52"/>
  <c r="B66" i="52"/>
  <c r="C66" i="52"/>
  <c r="B67" i="52"/>
  <c r="C67" i="52"/>
  <c r="B68" i="52"/>
  <c r="C68" i="52"/>
  <c r="B69" i="52"/>
  <c r="C69" i="52"/>
  <c r="B70" i="52"/>
  <c r="C70" i="52"/>
  <c r="B71" i="52"/>
  <c r="C71" i="52"/>
  <c r="B72" i="52"/>
  <c r="C72" i="52"/>
  <c r="B73" i="52"/>
  <c r="C73" i="52"/>
  <c r="B74" i="52"/>
  <c r="C74" i="52"/>
  <c r="B75" i="52"/>
  <c r="C75" i="52"/>
  <c r="B76" i="52"/>
  <c r="C76" i="52"/>
  <c r="B77" i="52"/>
  <c r="C77" i="52"/>
  <c r="B78" i="52"/>
  <c r="C78" i="52"/>
  <c r="B79" i="52"/>
  <c r="C79" i="52"/>
  <c r="B80" i="52"/>
  <c r="C80" i="52"/>
  <c r="B81" i="52"/>
  <c r="C81" i="52"/>
  <c r="B82" i="52"/>
  <c r="C82" i="52"/>
  <c r="B83" i="52"/>
  <c r="C83" i="52"/>
  <c r="B84" i="52"/>
  <c r="C84" i="52"/>
  <c r="B85" i="52"/>
  <c r="C85" i="52"/>
  <c r="B86" i="52"/>
  <c r="C86" i="52"/>
  <c r="B87" i="52"/>
  <c r="C87" i="52"/>
  <c r="B88" i="52"/>
  <c r="C88" i="52"/>
  <c r="B89" i="52"/>
  <c r="C89" i="52"/>
  <c r="B90" i="52"/>
  <c r="C90" i="52"/>
  <c r="B91" i="52"/>
  <c r="C91" i="52"/>
  <c r="B92" i="52"/>
  <c r="C92" i="52"/>
  <c r="B93" i="52"/>
  <c r="C93" i="52"/>
  <c r="B94" i="52"/>
  <c r="C94" i="52"/>
  <c r="B95" i="52"/>
  <c r="C95" i="52"/>
  <c r="B96" i="52"/>
  <c r="C96" i="52"/>
  <c r="B97" i="52"/>
  <c r="C97" i="52"/>
  <c r="B98" i="52"/>
  <c r="C98" i="52"/>
  <c r="B99" i="52"/>
  <c r="C99" i="52"/>
  <c r="B100" i="52"/>
  <c r="C100" i="52"/>
  <c r="B101" i="52"/>
  <c r="C101" i="52"/>
  <c r="B102" i="52"/>
  <c r="C102" i="52"/>
  <c r="B103" i="52"/>
  <c r="C103" i="52"/>
  <c r="B104" i="52"/>
  <c r="C104" i="52"/>
  <c r="B105" i="52"/>
  <c r="C105" i="52"/>
  <c r="B106" i="52"/>
  <c r="C106" i="52"/>
  <c r="B107" i="52"/>
  <c r="C107" i="52"/>
  <c r="B108" i="52"/>
  <c r="C108" i="52"/>
  <c r="B109" i="52"/>
  <c r="C109" i="52"/>
  <c r="B110" i="52"/>
  <c r="C110" i="52"/>
  <c r="B111" i="52"/>
  <c r="C111" i="52"/>
  <c r="B112" i="52"/>
  <c r="C112" i="52"/>
  <c r="B113" i="52"/>
  <c r="C113" i="52"/>
  <c r="B114" i="52"/>
  <c r="C114" i="52"/>
  <c r="B115" i="52"/>
  <c r="C115" i="52"/>
  <c r="B116" i="52"/>
  <c r="C116" i="52"/>
  <c r="B117" i="52"/>
  <c r="C117" i="52"/>
  <c r="B118" i="52"/>
  <c r="C118" i="52"/>
  <c r="B119" i="52"/>
  <c r="C119" i="52"/>
  <c r="B120" i="52"/>
  <c r="C120" i="52"/>
  <c r="B121" i="52"/>
  <c r="C121" i="52"/>
  <c r="B122" i="52"/>
  <c r="C122" i="52"/>
  <c r="B123" i="52"/>
  <c r="C123" i="52"/>
  <c r="B124" i="52"/>
  <c r="C124" i="52"/>
  <c r="B125" i="52"/>
  <c r="C125" i="52"/>
  <c r="B126" i="52"/>
  <c r="C126" i="52"/>
  <c r="B127" i="52"/>
  <c r="C127" i="52"/>
  <c r="B128" i="52"/>
  <c r="C128" i="52"/>
  <c r="B129" i="52"/>
  <c r="C129" i="52"/>
  <c r="B130" i="52"/>
  <c r="C130" i="52"/>
  <c r="B131" i="52"/>
  <c r="C131" i="52"/>
  <c r="B132" i="52"/>
  <c r="C132" i="52"/>
  <c r="B133" i="52"/>
  <c r="C133" i="52"/>
  <c r="B134" i="52"/>
  <c r="C134" i="52"/>
  <c r="B135" i="52"/>
  <c r="C135" i="52"/>
  <c r="B136" i="52"/>
  <c r="C136" i="52"/>
  <c r="B137" i="52"/>
  <c r="C137" i="52"/>
  <c r="B138" i="52"/>
  <c r="C138" i="52"/>
  <c r="B139" i="52"/>
  <c r="C139" i="52"/>
  <c r="B140" i="52"/>
  <c r="C140" i="52"/>
  <c r="B141" i="52"/>
  <c r="C141" i="52"/>
  <c r="B142" i="52"/>
  <c r="C142" i="52"/>
  <c r="B143" i="52"/>
  <c r="C143" i="52"/>
  <c r="B144" i="52"/>
  <c r="C144" i="52"/>
  <c r="B145" i="52"/>
  <c r="C145" i="52"/>
  <c r="B146" i="52"/>
  <c r="C146" i="52"/>
  <c r="B147" i="52"/>
  <c r="C147" i="52"/>
  <c r="B148" i="52"/>
  <c r="C148" i="52"/>
  <c r="B149" i="52"/>
  <c r="C149" i="52"/>
  <c r="B150" i="52"/>
  <c r="C150" i="52"/>
  <c r="B13" i="52"/>
  <c r="C13" i="52"/>
  <c r="E42" i="75"/>
  <c r="E43" i="75"/>
  <c r="E45" i="75"/>
  <c r="E46" i="75"/>
  <c r="E47" i="75"/>
  <c r="E49" i="75"/>
  <c r="E57" i="75"/>
  <c r="E58" i="75"/>
  <c r="E59" i="75"/>
  <c r="E62" i="75"/>
  <c r="E64" i="75"/>
  <c r="E66" i="75"/>
  <c r="E67" i="75"/>
  <c r="E68" i="75"/>
  <c r="E70" i="75"/>
  <c r="E71" i="75"/>
  <c r="E72" i="75"/>
  <c r="E73" i="75"/>
  <c r="E74" i="75"/>
  <c r="E75" i="75"/>
  <c r="E77" i="75"/>
  <c r="E78" i="75"/>
  <c r="E79" i="75"/>
  <c r="E80" i="75"/>
  <c r="E81" i="75"/>
  <c r="E82" i="75"/>
  <c r="E83" i="75"/>
  <c r="E84" i="75"/>
  <c r="E85" i="75"/>
  <c r="E86" i="75"/>
  <c r="E87" i="75"/>
  <c r="E88" i="75"/>
  <c r="E89" i="75"/>
  <c r="E90" i="75"/>
  <c r="E91" i="75"/>
  <c r="E92" i="75"/>
  <c r="E93" i="75"/>
  <c r="E94" i="75"/>
  <c r="E95" i="75"/>
  <c r="E96" i="75"/>
  <c r="E97" i="75"/>
  <c r="E98" i="75"/>
  <c r="E99" i="75"/>
  <c r="E100" i="75"/>
  <c r="E101" i="75"/>
  <c r="E102" i="75"/>
  <c r="E103" i="75"/>
  <c r="C26" i="75"/>
  <c r="C25" i="75"/>
  <c r="C24" i="75"/>
  <c r="C23" i="75"/>
  <c r="C22" i="75"/>
  <c r="C19" i="75"/>
  <c r="C27" i="75"/>
  <c r="G55" i="75"/>
  <c r="F55" i="75" s="1"/>
  <c r="G56" i="75"/>
  <c r="F56" i="75" s="1"/>
  <c r="G57" i="75"/>
  <c r="F57" i="75" s="1"/>
  <c r="G58" i="75"/>
  <c r="F58" i="75" s="1"/>
  <c r="G59" i="75"/>
  <c r="F59" i="75" s="1"/>
  <c r="G60" i="75"/>
  <c r="F60" i="75" s="1"/>
  <c r="G61" i="75"/>
  <c r="F61" i="75" s="1"/>
  <c r="G62" i="75"/>
  <c r="F62" i="75" s="1"/>
  <c r="G63" i="75"/>
  <c r="F63" i="75" s="1"/>
  <c r="G64" i="75"/>
  <c r="F64" i="75" s="1"/>
  <c r="G65" i="75"/>
  <c r="F65" i="75" s="1"/>
  <c r="G66" i="75"/>
  <c r="F66" i="75" s="1"/>
  <c r="G67" i="75"/>
  <c r="F67" i="75" s="1"/>
  <c r="G68" i="75"/>
  <c r="F68" i="75" s="1"/>
  <c r="G69" i="75"/>
  <c r="F69" i="75" s="1"/>
  <c r="G70" i="75"/>
  <c r="F70" i="75" s="1"/>
  <c r="G71" i="75"/>
  <c r="F71" i="75" s="1"/>
  <c r="G72" i="75"/>
  <c r="F72" i="75" s="1"/>
  <c r="F73" i="75"/>
  <c r="F74" i="75"/>
  <c r="F75" i="75"/>
  <c r="F76" i="75"/>
  <c r="F77" i="75"/>
  <c r="F78" i="75"/>
  <c r="F79" i="75"/>
  <c r="F80" i="75"/>
  <c r="F81" i="75"/>
  <c r="F82" i="75"/>
  <c r="F83" i="75"/>
  <c r="F84" i="75"/>
  <c r="F85" i="75"/>
  <c r="F86" i="75"/>
  <c r="F87" i="75"/>
  <c r="F88" i="75"/>
  <c r="F89" i="75"/>
  <c r="F90" i="75"/>
  <c r="F91" i="75"/>
  <c r="F92" i="75"/>
  <c r="F93" i="75"/>
  <c r="F94" i="75"/>
  <c r="F95" i="75"/>
  <c r="F96" i="75"/>
  <c r="F97" i="75"/>
  <c r="F98" i="75"/>
  <c r="F99" i="75"/>
  <c r="F100" i="75"/>
  <c r="F101" i="75"/>
  <c r="F102" i="75"/>
  <c r="F103" i="75"/>
  <c r="F104" i="75"/>
  <c r="F105" i="75"/>
  <c r="F106" i="75"/>
  <c r="F107" i="75"/>
  <c r="F108" i="75"/>
  <c r="F109" i="75"/>
  <c r="F110" i="75"/>
  <c r="F111" i="75"/>
  <c r="F112" i="75"/>
  <c r="F113" i="75"/>
  <c r="F114" i="75"/>
  <c r="F115" i="75"/>
  <c r="F116" i="75"/>
  <c r="F117" i="75"/>
  <c r="F118" i="75"/>
  <c r="F119" i="75"/>
  <c r="F120" i="75"/>
  <c r="F121" i="75"/>
  <c r="F122" i="75"/>
  <c r="F123" i="75"/>
  <c r="F124" i="75"/>
  <c r="F125" i="75"/>
  <c r="F126" i="75"/>
  <c r="F127" i="75"/>
  <c r="F128" i="75"/>
  <c r="F129" i="75"/>
  <c r="F130" i="75"/>
  <c r="F131" i="75"/>
  <c r="F132" i="75"/>
  <c r="F133" i="75"/>
  <c r="F134" i="75"/>
  <c r="F135" i="75"/>
  <c r="F136" i="75"/>
  <c r="F137" i="75"/>
  <c r="F138" i="75"/>
  <c r="F139" i="75"/>
  <c r="F140" i="75"/>
  <c r="F141" i="75"/>
  <c r="F142" i="75"/>
  <c r="F143" i="75"/>
  <c r="F144" i="75"/>
  <c r="F145" i="75"/>
  <c r="F146" i="75"/>
  <c r="F147" i="75"/>
  <c r="F148" i="75"/>
  <c r="F149" i="75"/>
  <c r="F150" i="75"/>
  <c r="F151" i="75"/>
  <c r="F152" i="75"/>
  <c r="F153" i="75"/>
  <c r="F154" i="75"/>
  <c r="F155" i="75"/>
  <c r="F156" i="75"/>
  <c r="F157" i="75"/>
  <c r="F158" i="75"/>
  <c r="F159" i="75"/>
  <c r="F160" i="75"/>
  <c r="F161" i="75"/>
  <c r="F162" i="75"/>
  <c r="F163" i="75"/>
  <c r="F164" i="75"/>
  <c r="F165" i="75"/>
  <c r="F166" i="75"/>
  <c r="F167" i="75"/>
  <c r="F168" i="75"/>
  <c r="F169" i="75"/>
  <c r="F170" i="75"/>
  <c r="F171" i="75"/>
  <c r="F172" i="75"/>
  <c r="F173" i="75"/>
  <c r="F174" i="75"/>
  <c r="F175" i="75"/>
  <c r="F176" i="75"/>
  <c r="F177" i="75"/>
  <c r="F178" i="75"/>
  <c r="F179" i="75"/>
  <c r="F180" i="75"/>
  <c r="F181" i="75"/>
  <c r="E104" i="75"/>
  <c r="E105" i="75"/>
  <c r="E106" i="75"/>
  <c r="E107" i="75"/>
  <c r="E108" i="75"/>
  <c r="E109" i="75"/>
  <c r="E110" i="75"/>
  <c r="E111" i="75"/>
  <c r="E112" i="75"/>
  <c r="E113" i="75"/>
  <c r="E114" i="75"/>
  <c r="E115" i="75"/>
  <c r="E116" i="75"/>
  <c r="E117" i="75"/>
  <c r="E118" i="75"/>
  <c r="E119" i="75"/>
  <c r="E120" i="75"/>
  <c r="E121" i="75"/>
  <c r="E122" i="75"/>
  <c r="E123" i="75"/>
  <c r="E124" i="75"/>
  <c r="E125" i="75"/>
  <c r="E126" i="75"/>
  <c r="E127" i="75"/>
  <c r="E128" i="75"/>
  <c r="E129" i="75"/>
  <c r="E130" i="75"/>
  <c r="E131" i="75"/>
  <c r="E132" i="75"/>
  <c r="E133" i="75"/>
  <c r="E134" i="75"/>
  <c r="E135" i="75"/>
  <c r="E136" i="75"/>
  <c r="E137" i="75"/>
  <c r="E138" i="75"/>
  <c r="E139" i="75"/>
  <c r="E140" i="75"/>
  <c r="E141" i="75"/>
  <c r="E142" i="75"/>
  <c r="E143" i="75"/>
  <c r="E144" i="75"/>
  <c r="E145" i="75"/>
  <c r="E146" i="75"/>
  <c r="E147" i="75"/>
  <c r="E148" i="75"/>
  <c r="E149" i="75"/>
  <c r="E150" i="75"/>
  <c r="E151" i="75"/>
  <c r="E152" i="75"/>
  <c r="E153" i="75"/>
  <c r="E154" i="75"/>
  <c r="E155" i="75"/>
  <c r="E156" i="75"/>
  <c r="E157" i="75"/>
  <c r="E158" i="75"/>
  <c r="E159" i="75"/>
  <c r="E160" i="75"/>
  <c r="E161" i="75"/>
  <c r="E162" i="75"/>
  <c r="E163" i="75"/>
  <c r="E164" i="75"/>
  <c r="E165" i="75"/>
  <c r="E166" i="75"/>
  <c r="E167" i="75"/>
  <c r="E168" i="75"/>
  <c r="E169" i="75"/>
  <c r="E170" i="75"/>
  <c r="E171" i="75"/>
  <c r="E172" i="75"/>
  <c r="E173" i="75"/>
  <c r="E174" i="75"/>
  <c r="E175" i="75"/>
  <c r="E176" i="75"/>
  <c r="E177" i="75"/>
  <c r="E178" i="75"/>
  <c r="E179" i="75"/>
  <c r="E180" i="75"/>
  <c r="E181" i="75"/>
  <c r="C20" i="75"/>
  <c r="C21" i="75"/>
  <c r="C28" i="75"/>
  <c r="C29" i="75"/>
  <c r="C30" i="75"/>
  <c r="C31" i="75"/>
  <c r="C32" i="75"/>
  <c r="C33" i="75"/>
  <c r="C34" i="75"/>
  <c r="C35" i="75"/>
  <c r="C36" i="75"/>
  <c r="C37" i="75"/>
  <c r="C38" i="75"/>
  <c r="C39" i="75"/>
  <c r="C40" i="75"/>
  <c r="C41" i="75"/>
  <c r="C42" i="75"/>
  <c r="C43" i="75"/>
  <c r="C44" i="75"/>
  <c r="C45" i="75"/>
  <c r="C46" i="75"/>
  <c r="C47" i="75"/>
  <c r="C48" i="75"/>
  <c r="C49" i="75"/>
  <c r="C50" i="75"/>
  <c r="C51" i="75"/>
  <c r="C52" i="75"/>
  <c r="C53" i="75"/>
  <c r="C54" i="75"/>
  <c r="C55" i="75"/>
  <c r="C56" i="75"/>
  <c r="C57" i="75"/>
  <c r="C58" i="75"/>
  <c r="C59" i="75"/>
  <c r="C60" i="75"/>
  <c r="C61" i="75"/>
  <c r="C62" i="75"/>
  <c r="C63" i="75"/>
  <c r="C64" i="75"/>
  <c r="C65" i="75"/>
  <c r="C66" i="75"/>
  <c r="C67" i="75"/>
  <c r="C68" i="75"/>
  <c r="C69" i="75"/>
  <c r="C70" i="75"/>
  <c r="C71" i="75"/>
  <c r="C72" i="75"/>
  <c r="C73" i="75"/>
  <c r="C74" i="75"/>
  <c r="C75" i="75"/>
  <c r="C76" i="75"/>
  <c r="C77" i="75"/>
  <c r="C78" i="75"/>
  <c r="C79" i="75"/>
  <c r="C80" i="75"/>
  <c r="C81" i="75"/>
  <c r="C82" i="75"/>
  <c r="C83" i="75"/>
  <c r="C84" i="75"/>
  <c r="C85" i="75"/>
  <c r="C86" i="75"/>
  <c r="C87" i="75"/>
  <c r="C88" i="75"/>
  <c r="C89" i="75"/>
  <c r="C90" i="75"/>
  <c r="C91" i="75"/>
  <c r="C92" i="75"/>
  <c r="C93" i="75"/>
  <c r="C94" i="75"/>
  <c r="C95" i="75"/>
  <c r="C96" i="75"/>
  <c r="C97" i="75"/>
  <c r="C98" i="75"/>
  <c r="C99" i="75"/>
  <c r="C100" i="75"/>
  <c r="C101" i="75"/>
  <c r="C102" i="75"/>
  <c r="C103" i="75"/>
  <c r="C104" i="75"/>
  <c r="C105" i="75"/>
  <c r="C106" i="75"/>
  <c r="C107" i="75"/>
  <c r="C108" i="75"/>
  <c r="C109" i="75"/>
  <c r="C110" i="75"/>
  <c r="C111" i="75"/>
  <c r="C112" i="75"/>
  <c r="C113" i="75"/>
  <c r="C114" i="75"/>
  <c r="C115" i="75"/>
  <c r="C116" i="75"/>
  <c r="C117" i="75"/>
  <c r="C118" i="75"/>
  <c r="C119" i="75"/>
  <c r="C120" i="75"/>
  <c r="C121" i="75"/>
  <c r="C122" i="75"/>
  <c r="C123" i="75"/>
  <c r="C124" i="75"/>
  <c r="C125" i="75"/>
  <c r="C126" i="75"/>
  <c r="C127" i="75"/>
  <c r="C128" i="75"/>
  <c r="C129" i="75"/>
  <c r="C130" i="75"/>
  <c r="C131" i="75"/>
  <c r="C132" i="75"/>
  <c r="C133" i="75"/>
  <c r="C134" i="75"/>
  <c r="C135" i="75"/>
  <c r="C136" i="75"/>
  <c r="C137" i="75"/>
  <c r="C138" i="75"/>
  <c r="C139" i="75"/>
  <c r="C140" i="75"/>
  <c r="C141" i="75"/>
  <c r="C142" i="75"/>
  <c r="C143" i="75"/>
  <c r="C144" i="75"/>
  <c r="C145" i="75"/>
  <c r="C146" i="75"/>
  <c r="C147" i="75"/>
  <c r="C148" i="75"/>
  <c r="C149" i="75"/>
  <c r="C150" i="75"/>
  <c r="C151" i="75"/>
  <c r="C152" i="75"/>
  <c r="C153" i="75"/>
  <c r="C154" i="75"/>
  <c r="C155" i="75"/>
  <c r="C156" i="75"/>
  <c r="C157" i="75"/>
  <c r="C158" i="75"/>
  <c r="C159" i="75"/>
  <c r="C160" i="75"/>
  <c r="C161" i="75"/>
  <c r="C162" i="75"/>
  <c r="C163" i="75"/>
  <c r="C164" i="75"/>
  <c r="C165" i="75"/>
  <c r="C166" i="75"/>
  <c r="C167" i="75"/>
  <c r="C168" i="75"/>
  <c r="C169" i="75"/>
  <c r="C170" i="75"/>
  <c r="C171" i="75"/>
  <c r="C172" i="75"/>
  <c r="C173" i="75"/>
  <c r="C174" i="75"/>
  <c r="C175" i="75"/>
  <c r="C176" i="75"/>
  <c r="C177" i="75"/>
  <c r="C178" i="75"/>
  <c r="C179" i="75"/>
  <c r="C180" i="75"/>
  <c r="C181" i="75"/>
  <c r="AK72" i="54"/>
  <c r="K17" i="53"/>
  <c r="AT17" i="53" s="1"/>
  <c r="B6" i="74"/>
  <c r="B7" i="74"/>
  <c r="B8" i="74"/>
  <c r="B9" i="74"/>
  <c r="B10" i="74"/>
  <c r="B11" i="74"/>
  <c r="B12" i="74"/>
  <c r="B13" i="74"/>
  <c r="B14" i="74"/>
  <c r="B15" i="74"/>
  <c r="B16" i="74"/>
  <c r="B17" i="74"/>
  <c r="B18" i="74"/>
  <c r="B19" i="74"/>
  <c r="B20" i="74"/>
  <c r="B21" i="74"/>
  <c r="B22" i="74"/>
  <c r="B23" i="74"/>
  <c r="B24" i="74"/>
  <c r="B25" i="74"/>
  <c r="B26" i="74"/>
  <c r="B27" i="74"/>
  <c r="B28" i="74"/>
  <c r="B29" i="74"/>
  <c r="B30" i="74"/>
  <c r="B31" i="74"/>
  <c r="B32" i="74"/>
  <c r="B33" i="74"/>
  <c r="B34" i="74"/>
  <c r="B35" i="74"/>
  <c r="B36" i="74"/>
  <c r="B37" i="74"/>
  <c r="B38" i="74"/>
  <c r="B39" i="74"/>
  <c r="B40" i="74"/>
  <c r="B41" i="74"/>
  <c r="B42" i="74"/>
  <c r="B43" i="74"/>
  <c r="B44" i="74"/>
  <c r="B45" i="74"/>
  <c r="B46" i="74"/>
  <c r="B47" i="74"/>
  <c r="B48" i="74"/>
  <c r="B49" i="74"/>
  <c r="B50" i="74"/>
  <c r="B51" i="74"/>
  <c r="B52" i="74"/>
  <c r="B53" i="74"/>
  <c r="B54" i="74"/>
  <c r="B55" i="74"/>
  <c r="B56" i="74"/>
  <c r="B57" i="74"/>
  <c r="B58" i="74"/>
  <c r="B59" i="74"/>
  <c r="B60" i="74"/>
  <c r="B61" i="74"/>
  <c r="B62" i="74"/>
  <c r="B63" i="74"/>
  <c r="B64" i="74"/>
  <c r="B65" i="74"/>
  <c r="B66" i="74"/>
  <c r="B67" i="74"/>
  <c r="B68" i="74"/>
  <c r="B69" i="74"/>
  <c r="B70" i="74"/>
  <c r="B71" i="74"/>
  <c r="B72" i="74"/>
  <c r="B73" i="74"/>
  <c r="B74" i="74"/>
  <c r="B75" i="74"/>
  <c r="B76" i="74"/>
  <c r="B77" i="74"/>
  <c r="B78" i="74"/>
  <c r="B79" i="74"/>
  <c r="B80" i="74"/>
  <c r="B81" i="74"/>
  <c r="B82" i="74"/>
  <c r="B83" i="74"/>
  <c r="B84" i="74"/>
  <c r="B85" i="74"/>
  <c r="B86" i="74"/>
  <c r="B87" i="74"/>
  <c r="B88" i="74"/>
  <c r="B89" i="74"/>
  <c r="B90" i="74"/>
  <c r="B91" i="74"/>
  <c r="B92" i="74"/>
  <c r="B93" i="74"/>
  <c r="B94" i="74"/>
  <c r="B95" i="74"/>
  <c r="B96" i="74"/>
  <c r="B97" i="74"/>
  <c r="B98" i="74"/>
  <c r="B99" i="74"/>
  <c r="B100" i="74"/>
  <c r="B101" i="74"/>
  <c r="B102" i="74"/>
  <c r="B103" i="74"/>
  <c r="B104" i="74"/>
  <c r="B105" i="74"/>
  <c r="B106" i="74"/>
  <c r="B107" i="74"/>
  <c r="B108" i="74"/>
  <c r="B109" i="74"/>
  <c r="B110" i="74"/>
  <c r="B111" i="74"/>
  <c r="B112" i="74"/>
  <c r="B113" i="74"/>
  <c r="B114" i="74"/>
  <c r="B115" i="74"/>
  <c r="B116" i="74"/>
  <c r="B117" i="74"/>
  <c r="B118" i="74"/>
  <c r="B119" i="74"/>
  <c r="B120" i="74"/>
  <c r="B121" i="74"/>
  <c r="B122" i="74"/>
  <c r="B123" i="74"/>
  <c r="B124" i="74"/>
  <c r="B125" i="74"/>
  <c r="B126" i="74"/>
  <c r="B127" i="74"/>
  <c r="B128" i="74"/>
  <c r="B129" i="74"/>
  <c r="B130" i="74"/>
  <c r="B131" i="74"/>
  <c r="B132" i="74"/>
  <c r="B133" i="74"/>
  <c r="B134" i="74"/>
  <c r="B135" i="74"/>
  <c r="B136" i="74"/>
  <c r="B137" i="74"/>
  <c r="B138" i="74"/>
  <c r="B139" i="74"/>
  <c r="B140" i="74"/>
  <c r="B141" i="74"/>
  <c r="B142" i="74"/>
  <c r="B143" i="74"/>
  <c r="B144" i="74"/>
  <c r="B145" i="74"/>
  <c r="B146" i="74"/>
  <c r="B147" i="74"/>
  <c r="B148" i="74"/>
  <c r="B149" i="74"/>
  <c r="B150" i="74"/>
  <c r="B151" i="74"/>
  <c r="B152" i="74"/>
  <c r="B153" i="74"/>
  <c r="B154" i="74"/>
  <c r="B155" i="74"/>
  <c r="B156" i="74"/>
  <c r="B157" i="74"/>
  <c r="B158" i="74"/>
  <c r="B159" i="74"/>
  <c r="B160" i="74"/>
  <c r="B161" i="74"/>
  <c r="B162" i="74"/>
  <c r="B163" i="74"/>
  <c r="B164" i="74"/>
  <c r="B165" i="74"/>
  <c r="B5" i="74"/>
  <c r="K9" i="54"/>
  <c r="J9" i="54"/>
  <c r="O9" i="54"/>
  <c r="P9" i="54"/>
  <c r="CR9" i="54" s="1"/>
  <c r="Q9" i="54"/>
  <c r="AU9" i="54" s="1"/>
  <c r="BT9" i="54" s="1"/>
  <c r="R9" i="54"/>
  <c r="AV9" i="54" s="1"/>
  <c r="BU9" i="54" s="1"/>
  <c r="S9" i="54"/>
  <c r="K14" i="53"/>
  <c r="AT14" i="53" s="1"/>
  <c r="J14" i="53"/>
  <c r="K15" i="53"/>
  <c r="AT15" i="53" s="1"/>
  <c r="J15" i="53"/>
  <c r="J17" i="53"/>
  <c r="J18" i="53"/>
  <c r="K18" i="53"/>
  <c r="AT18" i="53" s="1"/>
  <c r="J19" i="53"/>
  <c r="K19" i="53"/>
  <c r="AT19" i="53" s="1"/>
  <c r="J20" i="53"/>
  <c r="K20" i="53"/>
  <c r="AT20" i="53" s="1"/>
  <c r="J21" i="53"/>
  <c r="K21" i="53"/>
  <c r="AT21" i="53" s="1"/>
  <c r="K16" i="53"/>
  <c r="AT16" i="53" s="1"/>
  <c r="J16" i="53"/>
  <c r="J22" i="53"/>
  <c r="K22" i="53"/>
  <c r="AT22" i="53" s="1"/>
  <c r="J23" i="53"/>
  <c r="K23" i="53"/>
  <c r="AT23" i="53" s="1"/>
  <c r="J24" i="53"/>
  <c r="K24" i="53"/>
  <c r="AT24" i="53" s="1"/>
  <c r="J25" i="53"/>
  <c r="K25" i="53"/>
  <c r="AT25" i="53" s="1"/>
  <c r="J26" i="53"/>
  <c r="K26" i="53"/>
  <c r="AT26" i="53" s="1"/>
  <c r="J27" i="53"/>
  <c r="K27" i="53"/>
  <c r="AT27" i="53" s="1"/>
  <c r="J28" i="53"/>
  <c r="K28" i="53"/>
  <c r="AT28" i="53" s="1"/>
  <c r="J29" i="53"/>
  <c r="K29" i="53"/>
  <c r="AT29" i="53" s="1"/>
  <c r="J30" i="53"/>
  <c r="K30" i="53"/>
  <c r="AT30" i="53" s="1"/>
  <c r="J31" i="53"/>
  <c r="K31" i="53"/>
  <c r="AT31" i="53" s="1"/>
  <c r="J32" i="53"/>
  <c r="K32" i="53"/>
  <c r="AT32" i="53" s="1"/>
  <c r="J33" i="53"/>
  <c r="K33" i="53"/>
  <c r="AT33" i="53" s="1"/>
  <c r="J34" i="53"/>
  <c r="B34" i="53" s="1"/>
  <c r="K34" i="53"/>
  <c r="AT34" i="53" s="1"/>
  <c r="J35" i="53"/>
  <c r="B35" i="53" s="1"/>
  <c r="K35" i="53"/>
  <c r="AT35" i="53" s="1"/>
  <c r="J36" i="53"/>
  <c r="B36" i="53" s="1"/>
  <c r="K36" i="53"/>
  <c r="AT36" i="53" s="1"/>
  <c r="J37" i="53"/>
  <c r="B37" i="53" s="1"/>
  <c r="K37" i="53"/>
  <c r="AT37" i="53" s="1"/>
  <c r="J38" i="53"/>
  <c r="B38" i="53" s="1"/>
  <c r="K38" i="53"/>
  <c r="AT38" i="53" s="1"/>
  <c r="J39" i="53"/>
  <c r="B39" i="53" s="1"/>
  <c r="K39" i="53"/>
  <c r="AT39" i="53" s="1"/>
  <c r="J40" i="53"/>
  <c r="B40" i="53" s="1"/>
  <c r="K40" i="53"/>
  <c r="AT40" i="53" s="1"/>
  <c r="J41" i="53"/>
  <c r="B41" i="53" s="1"/>
  <c r="K41" i="53"/>
  <c r="AT41" i="53" s="1"/>
  <c r="J42" i="53"/>
  <c r="B42" i="53" s="1"/>
  <c r="K42" i="53"/>
  <c r="AT42" i="53" s="1"/>
  <c r="J43" i="53"/>
  <c r="B43" i="53" s="1"/>
  <c r="K43" i="53"/>
  <c r="AT43" i="53" s="1"/>
  <c r="J44" i="53"/>
  <c r="B44" i="53" s="1"/>
  <c r="K44" i="53"/>
  <c r="AT44" i="53" s="1"/>
  <c r="J45" i="53"/>
  <c r="B45" i="53" s="1"/>
  <c r="K45" i="53"/>
  <c r="AT45" i="53" s="1"/>
  <c r="AG39" i="54" s="1"/>
  <c r="J46" i="53"/>
  <c r="B46" i="53" s="1"/>
  <c r="K46" i="53"/>
  <c r="AT46" i="53" s="1"/>
  <c r="J47" i="53"/>
  <c r="B47" i="53" s="1"/>
  <c r="K47" i="53"/>
  <c r="J48" i="53"/>
  <c r="B48" i="53" s="1"/>
  <c r="K48" i="53"/>
  <c r="AT48" i="53" s="1"/>
  <c r="J49" i="53"/>
  <c r="B49" i="53" s="1"/>
  <c r="K49" i="53"/>
  <c r="AT49" i="53" s="1"/>
  <c r="J50" i="53"/>
  <c r="B50" i="53" s="1"/>
  <c r="K50" i="53"/>
  <c r="AT50" i="53" s="1"/>
  <c r="J51" i="53"/>
  <c r="B51" i="53" s="1"/>
  <c r="K51" i="53"/>
  <c r="AT51" i="53" s="1"/>
  <c r="J52" i="53"/>
  <c r="B52" i="53" s="1"/>
  <c r="K52" i="53"/>
  <c r="AT52" i="53" s="1"/>
  <c r="AG46" i="54" s="1"/>
  <c r="J53" i="53"/>
  <c r="B53" i="53" s="1"/>
  <c r="K53" i="53"/>
  <c r="AT53" i="53" s="1"/>
  <c r="J54" i="53"/>
  <c r="B54" i="53" s="1"/>
  <c r="K54" i="53"/>
  <c r="AT54" i="53" s="1"/>
  <c r="J55" i="53"/>
  <c r="B55" i="53" s="1"/>
  <c r="K55" i="53"/>
  <c r="AT55" i="53" s="1"/>
  <c r="J56" i="53"/>
  <c r="B56" i="53" s="1"/>
  <c r="K56" i="53"/>
  <c r="AT56" i="53" s="1"/>
  <c r="J57" i="53"/>
  <c r="B57" i="53" s="1"/>
  <c r="K57" i="53"/>
  <c r="AT57" i="53" s="1"/>
  <c r="J58" i="53"/>
  <c r="B58" i="53" s="1"/>
  <c r="K58" i="53"/>
  <c r="AT58" i="53" s="1"/>
  <c r="J59" i="53"/>
  <c r="B59" i="53" s="1"/>
  <c r="K59" i="53"/>
  <c r="AT59" i="53" s="1"/>
  <c r="J60" i="53"/>
  <c r="B60" i="53" s="1"/>
  <c r="K60" i="53"/>
  <c r="J61" i="53"/>
  <c r="B61" i="53" s="1"/>
  <c r="K61" i="53"/>
  <c r="AT61" i="53" s="1"/>
  <c r="J62" i="53"/>
  <c r="B62" i="53" s="1"/>
  <c r="K62" i="53"/>
  <c r="AT62" i="53" s="1"/>
  <c r="J63" i="53"/>
  <c r="B63" i="53" s="1"/>
  <c r="K63" i="53"/>
  <c r="AT63" i="53" s="1"/>
  <c r="AG57" i="54" s="1"/>
  <c r="J64" i="53"/>
  <c r="B64" i="53" s="1"/>
  <c r="K64" i="53"/>
  <c r="AT64" i="53" s="1"/>
  <c r="J65" i="53"/>
  <c r="B65" i="53" s="1"/>
  <c r="K65" i="53"/>
  <c r="J66" i="53"/>
  <c r="B66" i="53" s="1"/>
  <c r="K66" i="53"/>
  <c r="AT66" i="53" s="1"/>
  <c r="J67" i="53"/>
  <c r="B67" i="53" s="1"/>
  <c r="K67" i="53"/>
  <c r="AT67" i="53" s="1"/>
  <c r="J68" i="53"/>
  <c r="J69" i="53"/>
  <c r="J70" i="53"/>
  <c r="J71" i="53"/>
  <c r="J72" i="53"/>
  <c r="J73" i="53"/>
  <c r="J74" i="53"/>
  <c r="J75" i="53"/>
  <c r="J76" i="53"/>
  <c r="J77" i="53"/>
  <c r="J78" i="53"/>
  <c r="J79" i="53"/>
  <c r="J80" i="53"/>
  <c r="J81" i="53"/>
  <c r="J82" i="53"/>
  <c r="J83" i="53"/>
  <c r="J84" i="53"/>
  <c r="J85" i="53"/>
  <c r="J86" i="53"/>
  <c r="J87" i="53"/>
  <c r="J88" i="53"/>
  <c r="J89" i="53"/>
  <c r="J90" i="53"/>
  <c r="J91" i="53"/>
  <c r="J92" i="53"/>
  <c r="J93" i="53"/>
  <c r="J94" i="53"/>
  <c r="J95" i="53"/>
  <c r="J96" i="53"/>
  <c r="J97" i="53"/>
  <c r="J98" i="53"/>
  <c r="J99" i="53"/>
  <c r="J100" i="53"/>
  <c r="J101" i="53"/>
  <c r="J102" i="53"/>
  <c r="J103" i="53"/>
  <c r="J104" i="53"/>
  <c r="J105" i="53"/>
  <c r="J106" i="53"/>
  <c r="J107" i="53"/>
  <c r="J108" i="53"/>
  <c r="J109" i="53"/>
  <c r="AK61" i="54"/>
  <c r="AK21" i="54"/>
  <c r="I21" i="54"/>
  <c r="AM21" i="54" s="1"/>
  <c r="BL21" i="54" s="1"/>
  <c r="J21" i="54"/>
  <c r="K21" i="54"/>
  <c r="AO21" i="54" s="1"/>
  <c r="BN21" i="54" s="1"/>
  <c r="L21" i="54"/>
  <c r="AP21" i="54" s="1"/>
  <c r="BO21" i="54" s="1"/>
  <c r="M21" i="54"/>
  <c r="AQ21" i="54" s="1"/>
  <c r="BP21" i="54" s="1"/>
  <c r="N21" i="54"/>
  <c r="AR21" i="54" s="1"/>
  <c r="BQ21" i="54" s="1"/>
  <c r="O21" i="54"/>
  <c r="I14" i="54"/>
  <c r="AM14" i="54" s="1"/>
  <c r="BL14" i="54" s="1"/>
  <c r="J14" i="54"/>
  <c r="AN14" i="54" s="1"/>
  <c r="K14" i="54"/>
  <c r="AO14" i="54" s="1"/>
  <c r="L14" i="54"/>
  <c r="AP14" i="54" s="1"/>
  <c r="M14" i="54"/>
  <c r="AQ14" i="54" s="1"/>
  <c r="J8" i="54"/>
  <c r="L8" i="54"/>
  <c r="AP8" i="54" s="1"/>
  <c r="BO8" i="54" s="1"/>
  <c r="M8" i="54"/>
  <c r="N8" i="54"/>
  <c r="AR8" i="54" s="1"/>
  <c r="BQ8" i="54" s="1"/>
  <c r="O8" i="54"/>
  <c r="AS8" i="54" s="1"/>
  <c r="BR8" i="54" s="1"/>
  <c r="M11" i="54"/>
  <c r="AQ11" i="54" s="1"/>
  <c r="AK32" i="54"/>
  <c r="AK29" i="54"/>
  <c r="L5" i="73"/>
  <c r="K11" i="54"/>
  <c r="J11" i="54"/>
  <c r="AN11" i="54" s="1"/>
  <c r="L11" i="54"/>
  <c r="AP11" i="54" s="1"/>
  <c r="AK22" i="54"/>
  <c r="AK23" i="54"/>
  <c r="AK24" i="54"/>
  <c r="AK25" i="54"/>
  <c r="AK26" i="54"/>
  <c r="AK27" i="54"/>
  <c r="AK28" i="54"/>
  <c r="AK30" i="54"/>
  <c r="AK31" i="54"/>
  <c r="AK33" i="54"/>
  <c r="AK34" i="54"/>
  <c r="AK35" i="54"/>
  <c r="AK36" i="54"/>
  <c r="AK37" i="54"/>
  <c r="AK38" i="54"/>
  <c r="AK39" i="54"/>
  <c r="AK40" i="54"/>
  <c r="AK41" i="54"/>
  <c r="AK42" i="54"/>
  <c r="AK43" i="54"/>
  <c r="AK44" i="54"/>
  <c r="AK45" i="54"/>
  <c r="AK46" i="54"/>
  <c r="AK47" i="54"/>
  <c r="AK48" i="54"/>
  <c r="AK49" i="54"/>
  <c r="AK50" i="54"/>
  <c r="AK51" i="54"/>
  <c r="AK52" i="54"/>
  <c r="AK53" i="54"/>
  <c r="AK54" i="54"/>
  <c r="AK55" i="54"/>
  <c r="AK56" i="54"/>
  <c r="AK57" i="54"/>
  <c r="AK58" i="54"/>
  <c r="AK59" i="54"/>
  <c r="AK60" i="54"/>
  <c r="AK62" i="54"/>
  <c r="AK63" i="54"/>
  <c r="AK64" i="54"/>
  <c r="AK65" i="54"/>
  <c r="AK66" i="54"/>
  <c r="AK67" i="54"/>
  <c r="AK68" i="54"/>
  <c r="AK69" i="54"/>
  <c r="AK70" i="54"/>
  <c r="AK71" i="54"/>
  <c r="AK73" i="54"/>
  <c r="AK74" i="54"/>
  <c r="AK75" i="54"/>
  <c r="AK76" i="54"/>
  <c r="AK77" i="54"/>
  <c r="AK78" i="54"/>
  <c r="AK79" i="54"/>
  <c r="AK80" i="54"/>
  <c r="AK81" i="54"/>
  <c r="AK82" i="54"/>
  <c r="AK83" i="54"/>
  <c r="AK84" i="54"/>
  <c r="AK85" i="54"/>
  <c r="AK86" i="54"/>
  <c r="AK87" i="54"/>
  <c r="AK88" i="54"/>
  <c r="AK89" i="54"/>
  <c r="AK90" i="54"/>
  <c r="AK91" i="54"/>
  <c r="AK92" i="54"/>
  <c r="AK93" i="54"/>
  <c r="AK94" i="54"/>
  <c r="AK95" i="54"/>
  <c r="AK96" i="54"/>
  <c r="AK97" i="54"/>
  <c r="AK98" i="54"/>
  <c r="AK99" i="54"/>
  <c r="AK100" i="54"/>
  <c r="AK101" i="54"/>
  <c r="AK102" i="54"/>
  <c r="AK103" i="54"/>
  <c r="AB2" i="72"/>
  <c r="AB3" i="72"/>
  <c r="AB4" i="72"/>
  <c r="AB5" i="72"/>
  <c r="AC1" i="72"/>
  <c r="AC2" i="72"/>
  <c r="AC3" i="72"/>
  <c r="AC4" i="72"/>
  <c r="AC5" i="72"/>
  <c r="AD1" i="72"/>
  <c r="AD2" i="72"/>
  <c r="AD3" i="72"/>
  <c r="AD4" i="72"/>
  <c r="AD5" i="72"/>
  <c r="AE1" i="72"/>
  <c r="AE2" i="72"/>
  <c r="E9" i="52"/>
  <c r="K109" i="53"/>
  <c r="C103" i="54" s="1"/>
  <c r="K108" i="53"/>
  <c r="AT108" i="53" s="1"/>
  <c r="K107" i="53"/>
  <c r="K106" i="53"/>
  <c r="AT106" i="53" s="1"/>
  <c r="K105" i="53"/>
  <c r="C99" i="54" s="1"/>
  <c r="K104" i="53"/>
  <c r="AT104" i="53" s="1"/>
  <c r="K103" i="53"/>
  <c r="AT103" i="53" s="1"/>
  <c r="K102" i="53"/>
  <c r="AT102" i="53" s="1"/>
  <c r="K101" i="53"/>
  <c r="C95" i="54" s="1"/>
  <c r="K100" i="53"/>
  <c r="AT100" i="53" s="1"/>
  <c r="K99" i="53"/>
  <c r="AT99" i="53" s="1"/>
  <c r="K98" i="53"/>
  <c r="AT98" i="53" s="1"/>
  <c r="K97" i="53"/>
  <c r="AT97" i="53" s="1"/>
  <c r="K96" i="53"/>
  <c r="AT96" i="53" s="1"/>
  <c r="K95" i="53"/>
  <c r="AT95" i="53" s="1"/>
  <c r="K94" i="53"/>
  <c r="AT94" i="53" s="1"/>
  <c r="K93" i="53"/>
  <c r="AT93" i="53" s="1"/>
  <c r="K92" i="53"/>
  <c r="AT92" i="53" s="1"/>
  <c r="K91" i="53"/>
  <c r="AT91" i="53" s="1"/>
  <c r="K90" i="53"/>
  <c r="AT90" i="53" s="1"/>
  <c r="K89" i="53"/>
  <c r="C83" i="54" s="1"/>
  <c r="K88" i="53"/>
  <c r="K87" i="53"/>
  <c r="AT87" i="53" s="1"/>
  <c r="K86" i="53"/>
  <c r="AT86" i="53" s="1"/>
  <c r="K85" i="53"/>
  <c r="C79" i="54" s="1"/>
  <c r="K84" i="53"/>
  <c r="AT84" i="53" s="1"/>
  <c r="K83" i="53"/>
  <c r="AT83" i="53" s="1"/>
  <c r="K82" i="53"/>
  <c r="K81" i="53"/>
  <c r="C75" i="54" s="1"/>
  <c r="K80" i="53"/>
  <c r="AT80" i="53" s="1"/>
  <c r="K79" i="53"/>
  <c r="AT79" i="53" s="1"/>
  <c r="K78" i="53"/>
  <c r="AT78" i="53" s="1"/>
  <c r="K77" i="53"/>
  <c r="AT77" i="53" s="1"/>
  <c r="K76" i="53"/>
  <c r="AT76" i="53" s="1"/>
  <c r="K75" i="53"/>
  <c r="K74" i="53"/>
  <c r="AT74" i="53" s="1"/>
  <c r="K73" i="53"/>
  <c r="C67" i="54" s="1"/>
  <c r="K72" i="53"/>
  <c r="AT72" i="53" s="1"/>
  <c r="K71" i="53"/>
  <c r="AT71" i="53" s="1"/>
  <c r="K70" i="53"/>
  <c r="AT70" i="53" s="1"/>
  <c r="K69" i="53"/>
  <c r="C63" i="54" s="1"/>
  <c r="K68" i="53"/>
  <c r="AT68" i="53" s="1"/>
  <c r="I15" i="53"/>
  <c r="D9" i="54" s="1"/>
  <c r="I9" i="54"/>
  <c r="L9" i="54"/>
  <c r="CN9" i="54" s="1"/>
  <c r="M9" i="54"/>
  <c r="AQ9" i="54" s="1"/>
  <c r="BP9" i="54" s="1"/>
  <c r="N9" i="54"/>
  <c r="AR9" i="54" s="1"/>
  <c r="BQ9" i="54" s="1"/>
  <c r="T9" i="54"/>
  <c r="CV9" i="54" s="1"/>
  <c r="U9" i="54"/>
  <c r="CW9" i="54" s="1"/>
  <c r="V9" i="54"/>
  <c r="AZ9" i="54" s="1"/>
  <c r="BY9" i="54" s="1"/>
  <c r="W9" i="54"/>
  <c r="CY9" i="54" s="1"/>
  <c r="X9" i="54"/>
  <c r="BB9" i="54" s="1"/>
  <c r="CA9" i="54" s="1"/>
  <c r="Y9" i="54"/>
  <c r="Z9" i="54"/>
  <c r="AA9" i="54"/>
  <c r="BE9" i="54" s="1"/>
  <c r="CD9" i="54" s="1"/>
  <c r="AB9" i="54"/>
  <c r="DD9" i="54" s="1"/>
  <c r="AC9" i="54"/>
  <c r="AD9" i="54"/>
  <c r="DF9" i="54" s="1"/>
  <c r="AE9" i="54"/>
  <c r="DG9" i="54" s="1"/>
  <c r="AF9" i="54"/>
  <c r="BJ9" i="54" s="1"/>
  <c r="CI9" i="54" s="1"/>
  <c r="I10" i="54"/>
  <c r="CK10" i="54" s="1"/>
  <c r="J10" i="54"/>
  <c r="AN10" i="54" s="1"/>
  <c r="K10" i="54"/>
  <c r="AO10" i="54" s="1"/>
  <c r="BN10" i="54" s="1"/>
  <c r="L10" i="54"/>
  <c r="CN10" i="54" s="1"/>
  <c r="M10" i="54"/>
  <c r="AQ10" i="54" s="1"/>
  <c r="BP10" i="54" s="1"/>
  <c r="N10" i="54"/>
  <c r="O10" i="54"/>
  <c r="CQ10" i="54" s="1"/>
  <c r="P10" i="54"/>
  <c r="CR10" i="54" s="1"/>
  <c r="Q10" i="54"/>
  <c r="CS10" i="54" s="1"/>
  <c r="R10" i="54"/>
  <c r="S10" i="54"/>
  <c r="CU10" i="54" s="1"/>
  <c r="T10" i="54"/>
  <c r="CV10" i="54" s="1"/>
  <c r="U10" i="54"/>
  <c r="CW10" i="54" s="1"/>
  <c r="V10" i="54"/>
  <c r="AZ10" i="54" s="1"/>
  <c r="BY10" i="54" s="1"/>
  <c r="W10" i="54"/>
  <c r="CY10" i="54" s="1"/>
  <c r="X10" i="54"/>
  <c r="BB10" i="54" s="1"/>
  <c r="CA10" i="54" s="1"/>
  <c r="Y10" i="54"/>
  <c r="BC10" i="54" s="1"/>
  <c r="Z10" i="54"/>
  <c r="AA10" i="54"/>
  <c r="BE10" i="54" s="1"/>
  <c r="CD10" i="54" s="1"/>
  <c r="AB10" i="54"/>
  <c r="BF10" i="54" s="1"/>
  <c r="CE10" i="54" s="1"/>
  <c r="AC10" i="54"/>
  <c r="AD10" i="54"/>
  <c r="AE10" i="54"/>
  <c r="DG10" i="54" s="1"/>
  <c r="AF10" i="54"/>
  <c r="BJ10" i="54" s="1"/>
  <c r="CI10" i="54" s="1"/>
  <c r="I11" i="54"/>
  <c r="N11" i="54"/>
  <c r="CP11" i="54" s="1"/>
  <c r="O11" i="54"/>
  <c r="P11" i="54"/>
  <c r="CR11" i="54" s="1"/>
  <c r="Q11" i="54"/>
  <c r="R11" i="54"/>
  <c r="AV11" i="54" s="1"/>
  <c r="BU11" i="54" s="1"/>
  <c r="S11" i="54"/>
  <c r="CU11" i="54" s="1"/>
  <c r="T11" i="54"/>
  <c r="CV11" i="54" s="1"/>
  <c r="U11" i="54"/>
  <c r="V11" i="54"/>
  <c r="W11" i="54"/>
  <c r="BA11" i="54" s="1"/>
  <c r="BZ11" i="54" s="1"/>
  <c r="X11" i="54"/>
  <c r="CZ11" i="54" s="1"/>
  <c r="Y11" i="54"/>
  <c r="DA11" i="54" s="1"/>
  <c r="Z11" i="54"/>
  <c r="AA11" i="54"/>
  <c r="DC11" i="54" s="1"/>
  <c r="AB11" i="54"/>
  <c r="DD11" i="54" s="1"/>
  <c r="AC11" i="54"/>
  <c r="AD11" i="54"/>
  <c r="DF11" i="54" s="1"/>
  <c r="AE11" i="54"/>
  <c r="DG11" i="54" s="1"/>
  <c r="AF11" i="54"/>
  <c r="DH11" i="54" s="1"/>
  <c r="I12" i="54"/>
  <c r="J12" i="54"/>
  <c r="CL12" i="54" s="1"/>
  <c r="K12" i="54"/>
  <c r="AO12" i="54" s="1"/>
  <c r="BN12" i="54" s="1"/>
  <c r="L12" i="54"/>
  <c r="CN12" i="54" s="1"/>
  <c r="M12" i="54"/>
  <c r="AQ12" i="54" s="1"/>
  <c r="BP12" i="54" s="1"/>
  <c r="N12" i="54"/>
  <c r="AR12" i="54" s="1"/>
  <c r="BQ12" i="54" s="1"/>
  <c r="O12" i="54"/>
  <c r="CQ12" i="54" s="1"/>
  <c r="P12" i="54"/>
  <c r="AT12" i="54" s="1"/>
  <c r="BS12" i="54" s="1"/>
  <c r="Q12" i="54"/>
  <c r="R12" i="54"/>
  <c r="CT12" i="54" s="1"/>
  <c r="S12" i="54"/>
  <c r="CU12" i="54" s="1"/>
  <c r="T12" i="54"/>
  <c r="CV12" i="54" s="1"/>
  <c r="U12" i="54"/>
  <c r="AY12" i="54" s="1"/>
  <c r="BX12" i="54" s="1"/>
  <c r="V12" i="54"/>
  <c r="W12" i="54"/>
  <c r="CY12" i="54" s="1"/>
  <c r="X12" i="54"/>
  <c r="Y12" i="54"/>
  <c r="Z12" i="54"/>
  <c r="BD12" i="54" s="1"/>
  <c r="CC12" i="54" s="1"/>
  <c r="AA12" i="54"/>
  <c r="DC12" i="54" s="1"/>
  <c r="AB12" i="54"/>
  <c r="DD12" i="54" s="1"/>
  <c r="AC12" i="54"/>
  <c r="DE12" i="54" s="1"/>
  <c r="AD12" i="54"/>
  <c r="AE12" i="54"/>
  <c r="DG12" i="54" s="1"/>
  <c r="AF12" i="54"/>
  <c r="I13" i="54"/>
  <c r="CK13" i="54" s="1"/>
  <c r="J13" i="54"/>
  <c r="CL13" i="54" s="1"/>
  <c r="K13" i="54"/>
  <c r="AO13" i="54" s="1"/>
  <c r="BN13" i="54" s="1"/>
  <c r="L13" i="54"/>
  <c r="AP13" i="54" s="1"/>
  <c r="BO13" i="54" s="1"/>
  <c r="M13" i="54"/>
  <c r="AQ13" i="54" s="1"/>
  <c r="BP13" i="54" s="1"/>
  <c r="N13" i="54"/>
  <c r="AR13" i="54" s="1"/>
  <c r="BQ13" i="54" s="1"/>
  <c r="O13" i="54"/>
  <c r="CQ13" i="54" s="1"/>
  <c r="P13" i="54"/>
  <c r="AT13" i="54" s="1"/>
  <c r="BS13" i="54" s="1"/>
  <c r="Q13" i="54"/>
  <c r="CS13" i="54" s="1"/>
  <c r="R13" i="54"/>
  <c r="CT13" i="54" s="1"/>
  <c r="S13" i="54"/>
  <c r="T13" i="54"/>
  <c r="AX13" i="54" s="1"/>
  <c r="BW13" i="54" s="1"/>
  <c r="U13" i="54"/>
  <c r="AY13" i="54" s="1"/>
  <c r="BX13" i="54" s="1"/>
  <c r="V13" i="54"/>
  <c r="AZ13" i="54" s="1"/>
  <c r="BY13" i="54" s="1"/>
  <c r="W13" i="54"/>
  <c r="X13" i="54"/>
  <c r="Y13" i="54"/>
  <c r="BC13" i="54" s="1"/>
  <c r="CB13" i="54" s="1"/>
  <c r="Z13" i="54"/>
  <c r="DB13" i="54" s="1"/>
  <c r="AA13" i="54"/>
  <c r="BE13" i="54" s="1"/>
  <c r="CD13" i="54" s="1"/>
  <c r="AB13" i="54"/>
  <c r="AC13" i="54"/>
  <c r="AD13" i="54"/>
  <c r="BH13" i="54" s="1"/>
  <c r="CG13" i="54" s="1"/>
  <c r="AE13" i="54"/>
  <c r="BI13" i="54" s="1"/>
  <c r="CH13" i="54" s="1"/>
  <c r="AF13" i="54"/>
  <c r="DH13" i="54" s="1"/>
  <c r="N14" i="54"/>
  <c r="AR14" i="54" s="1"/>
  <c r="BQ14" i="54" s="1"/>
  <c r="O14" i="54"/>
  <c r="AS14" i="54" s="1"/>
  <c r="BR14" i="54" s="1"/>
  <c r="P14" i="54"/>
  <c r="AT14" i="54" s="1"/>
  <c r="BS14" i="54" s="1"/>
  <c r="Q14" i="54"/>
  <c r="R14" i="54"/>
  <c r="S14" i="54"/>
  <c r="CU14" i="54" s="1"/>
  <c r="T14" i="54"/>
  <c r="CV14" i="54" s="1"/>
  <c r="U14" i="54"/>
  <c r="AY14" i="54" s="1"/>
  <c r="BX14" i="54" s="1"/>
  <c r="V14" i="54"/>
  <c r="AZ14" i="54" s="1"/>
  <c r="BY14" i="54" s="1"/>
  <c r="W14" i="54"/>
  <c r="X14" i="54"/>
  <c r="CZ14" i="54" s="1"/>
  <c r="Y14" i="54"/>
  <c r="BC14" i="54" s="1"/>
  <c r="CB14" i="54" s="1"/>
  <c r="Z14" i="54"/>
  <c r="DB14" i="54" s="1"/>
  <c r="AA14" i="54"/>
  <c r="BE14" i="54" s="1"/>
  <c r="CD14" i="54" s="1"/>
  <c r="AB14" i="54"/>
  <c r="DD14" i="54" s="1"/>
  <c r="AC14" i="54"/>
  <c r="DE14" i="54" s="1"/>
  <c r="AD14" i="54"/>
  <c r="DF14" i="54" s="1"/>
  <c r="AE14" i="54"/>
  <c r="DG14" i="54" s="1"/>
  <c r="AF14" i="54"/>
  <c r="BJ14" i="54" s="1"/>
  <c r="CI14" i="54" s="1"/>
  <c r="I15" i="54"/>
  <c r="CK15" i="54" s="1"/>
  <c r="J15" i="54"/>
  <c r="AN15" i="54" s="1"/>
  <c r="K15" i="54"/>
  <c r="L15" i="54"/>
  <c r="CN15" i="54" s="1"/>
  <c r="M15" i="54"/>
  <c r="CO15" i="54" s="1"/>
  <c r="N15" i="54"/>
  <c r="AR15" i="54" s="1"/>
  <c r="BQ15" i="54" s="1"/>
  <c r="O15" i="54"/>
  <c r="P15" i="54"/>
  <c r="Q15" i="54"/>
  <c r="CS15" i="54" s="1"/>
  <c r="R15" i="54"/>
  <c r="AV15" i="54" s="1"/>
  <c r="BU15" i="54" s="1"/>
  <c r="S15" i="54"/>
  <c r="T15" i="54"/>
  <c r="AX15" i="54" s="1"/>
  <c r="BW15" i="54" s="1"/>
  <c r="U15" i="54"/>
  <c r="CW15" i="54" s="1"/>
  <c r="V15" i="54"/>
  <c r="AZ15" i="54" s="1"/>
  <c r="BY15" i="54" s="1"/>
  <c r="W15" i="54"/>
  <c r="CY15" i="54" s="1"/>
  <c r="X15" i="54"/>
  <c r="Y15" i="54"/>
  <c r="DA15" i="54" s="1"/>
  <c r="Z15" i="54"/>
  <c r="BD15" i="54" s="1"/>
  <c r="CC15" i="54" s="1"/>
  <c r="AA15" i="54"/>
  <c r="DC15" i="54" s="1"/>
  <c r="AB15" i="54"/>
  <c r="AC15" i="54"/>
  <c r="DE15" i="54" s="1"/>
  <c r="AD15" i="54"/>
  <c r="BH15" i="54" s="1"/>
  <c r="CG15" i="54" s="1"/>
  <c r="AE15" i="54"/>
  <c r="DG15" i="54" s="1"/>
  <c r="AF15" i="54"/>
  <c r="I22" i="53"/>
  <c r="D16" i="54" s="1"/>
  <c r="I16" i="54"/>
  <c r="AM16" i="54" s="1"/>
  <c r="BL16" i="54" s="1"/>
  <c r="J16" i="54"/>
  <c r="CL16" i="54" s="1"/>
  <c r="K16" i="54"/>
  <c r="CM16" i="54" s="1"/>
  <c r="L16" i="54"/>
  <c r="AP16" i="54" s="1"/>
  <c r="BO16" i="54" s="1"/>
  <c r="M16" i="54"/>
  <c r="N16" i="54"/>
  <c r="CP16" i="54" s="1"/>
  <c r="O16" i="54"/>
  <c r="AS16" i="54" s="1"/>
  <c r="BR16" i="54" s="1"/>
  <c r="P16" i="54"/>
  <c r="Q16" i="54"/>
  <c r="AU16" i="54" s="1"/>
  <c r="BT16" i="54" s="1"/>
  <c r="R16" i="54"/>
  <c r="AV16" i="54" s="1"/>
  <c r="BU16" i="54" s="1"/>
  <c r="S16" i="54"/>
  <c r="CU16" i="54" s="1"/>
  <c r="T16" i="54"/>
  <c r="AX16" i="54" s="1"/>
  <c r="BW16" i="54" s="1"/>
  <c r="U16" i="54"/>
  <c r="V16" i="54"/>
  <c r="W16" i="54"/>
  <c r="BA16" i="54" s="1"/>
  <c r="BZ16" i="54" s="1"/>
  <c r="X16" i="54"/>
  <c r="BB16" i="54" s="1"/>
  <c r="CA16" i="54" s="1"/>
  <c r="Y16" i="54"/>
  <c r="BC16" i="54" s="1"/>
  <c r="CB16" i="54" s="1"/>
  <c r="Z16" i="54"/>
  <c r="DB16" i="54" s="1"/>
  <c r="AA16" i="54"/>
  <c r="DC16" i="54" s="1"/>
  <c r="AB16" i="54"/>
  <c r="DD16" i="54" s="1"/>
  <c r="AC16" i="54"/>
  <c r="AD16" i="54"/>
  <c r="BH16" i="54" s="1"/>
  <c r="CG16" i="54" s="1"/>
  <c r="AE16" i="54"/>
  <c r="BI16" i="54" s="1"/>
  <c r="CH16" i="54" s="1"/>
  <c r="AF16" i="54"/>
  <c r="DH16" i="54" s="1"/>
  <c r="I17" i="54"/>
  <c r="CK17" i="54" s="1"/>
  <c r="J17" i="54"/>
  <c r="AN17" i="54" s="1"/>
  <c r="BM17" i="54" s="1"/>
  <c r="K17" i="54"/>
  <c r="CM17" i="54" s="1"/>
  <c r="L17" i="54"/>
  <c r="CN17" i="54" s="1"/>
  <c r="M17" i="54"/>
  <c r="N17" i="54"/>
  <c r="AR17" i="54" s="1"/>
  <c r="BQ17" i="54" s="1"/>
  <c r="O17" i="54"/>
  <c r="P17" i="54"/>
  <c r="Q17" i="54"/>
  <c r="AU17" i="54" s="1"/>
  <c r="BT17" i="54" s="1"/>
  <c r="R17" i="54"/>
  <c r="AV17" i="54" s="1"/>
  <c r="BU17" i="54" s="1"/>
  <c r="S17" i="54"/>
  <c r="AW17" i="54" s="1"/>
  <c r="BV17" i="54" s="1"/>
  <c r="T17" i="54"/>
  <c r="AX17" i="54" s="1"/>
  <c r="BW17" i="54" s="1"/>
  <c r="U17" i="54"/>
  <c r="V17" i="54"/>
  <c r="AZ17" i="54" s="1"/>
  <c r="BY17" i="54" s="1"/>
  <c r="W17" i="54"/>
  <c r="CY17" i="54" s="1"/>
  <c r="X17" i="54"/>
  <c r="Y17" i="54"/>
  <c r="DA17" i="54" s="1"/>
  <c r="Z17" i="54"/>
  <c r="AA17" i="54"/>
  <c r="DC17" i="54" s="1"/>
  <c r="AB17" i="54"/>
  <c r="AC17" i="54"/>
  <c r="AD17" i="54"/>
  <c r="BH17" i="54" s="1"/>
  <c r="CG17" i="54" s="1"/>
  <c r="AE17" i="54"/>
  <c r="AF17" i="54"/>
  <c r="BJ17" i="54" s="1"/>
  <c r="CI17" i="54" s="1"/>
  <c r="I18" i="54"/>
  <c r="AM18" i="54" s="1"/>
  <c r="BL18" i="54" s="1"/>
  <c r="J18" i="54"/>
  <c r="CL18" i="54" s="1"/>
  <c r="K18" i="54"/>
  <c r="CM18" i="54" s="1"/>
  <c r="L18" i="54"/>
  <c r="M18" i="54"/>
  <c r="CO18" i="54" s="1"/>
  <c r="N18" i="54"/>
  <c r="CP18" i="54" s="1"/>
  <c r="O18" i="54"/>
  <c r="P18" i="54"/>
  <c r="CR18" i="54" s="1"/>
  <c r="Q18" i="54"/>
  <c r="AU18" i="54" s="1"/>
  <c r="BT18" i="54" s="1"/>
  <c r="R18" i="54"/>
  <c r="AV18" i="54" s="1"/>
  <c r="BU18" i="54" s="1"/>
  <c r="S18" i="54"/>
  <c r="AW18" i="54" s="1"/>
  <c r="BV18" i="54" s="1"/>
  <c r="T18" i="54"/>
  <c r="U18" i="54"/>
  <c r="CW18" i="54" s="1"/>
  <c r="V18" i="54"/>
  <c r="CX18" i="54" s="1"/>
  <c r="W18" i="54"/>
  <c r="CY18" i="54" s="1"/>
  <c r="X18" i="54"/>
  <c r="BB18" i="54" s="1"/>
  <c r="CA18" i="54" s="1"/>
  <c r="Y18" i="54"/>
  <c r="DA18" i="54" s="1"/>
  <c r="Z18" i="54"/>
  <c r="DB18" i="54" s="1"/>
  <c r="AA18" i="54"/>
  <c r="DC18" i="54" s="1"/>
  <c r="AB18" i="54"/>
  <c r="BF18" i="54" s="1"/>
  <c r="CE18" i="54" s="1"/>
  <c r="AC18" i="54"/>
  <c r="BG18" i="54" s="1"/>
  <c r="CF18" i="54" s="1"/>
  <c r="AD18" i="54"/>
  <c r="AE18" i="54"/>
  <c r="DG18" i="54" s="1"/>
  <c r="AF18" i="54"/>
  <c r="DH18" i="54" s="1"/>
  <c r="I19" i="54"/>
  <c r="J19" i="54"/>
  <c r="CL19" i="54" s="1"/>
  <c r="K19" i="54"/>
  <c r="AO19" i="54" s="1"/>
  <c r="BN19" i="54" s="1"/>
  <c r="L19" i="54"/>
  <c r="M19" i="54"/>
  <c r="N19" i="54"/>
  <c r="CP19" i="54" s="1"/>
  <c r="O19" i="54"/>
  <c r="CQ19" i="54" s="1"/>
  <c r="P19" i="54"/>
  <c r="CR19" i="54" s="1"/>
  <c r="Q19" i="54"/>
  <c r="R19" i="54"/>
  <c r="CT19" i="54" s="1"/>
  <c r="S19" i="54"/>
  <c r="CU19" i="54" s="1"/>
  <c r="T19" i="54"/>
  <c r="CV19" i="54" s="1"/>
  <c r="U19" i="54"/>
  <c r="V19" i="54"/>
  <c r="CX19" i="54" s="1"/>
  <c r="W19" i="54"/>
  <c r="CY19" i="54" s="1"/>
  <c r="X19" i="54"/>
  <c r="CZ19" i="54" s="1"/>
  <c r="Y19" i="54"/>
  <c r="Z19" i="54"/>
  <c r="BD19" i="54" s="1"/>
  <c r="CC19" i="54" s="1"/>
  <c r="AA19" i="54"/>
  <c r="BE19" i="54" s="1"/>
  <c r="CD19" i="54" s="1"/>
  <c r="AB19" i="54"/>
  <c r="AC19" i="54"/>
  <c r="BG19" i="54" s="1"/>
  <c r="CF19" i="54" s="1"/>
  <c r="AD19" i="54"/>
  <c r="DF19" i="54" s="1"/>
  <c r="AE19" i="54"/>
  <c r="DG19" i="54" s="1"/>
  <c r="AF19" i="54"/>
  <c r="DH19" i="54" s="1"/>
  <c r="I20" i="54"/>
  <c r="CK20" i="54" s="1"/>
  <c r="J20" i="54"/>
  <c r="K20" i="54"/>
  <c r="CM20" i="54" s="1"/>
  <c r="L20" i="54"/>
  <c r="CN20" i="54" s="1"/>
  <c r="M20" i="54"/>
  <c r="CO20" i="54" s="1"/>
  <c r="N20" i="54"/>
  <c r="CP20" i="54" s="1"/>
  <c r="O20" i="54"/>
  <c r="CQ20" i="54" s="1"/>
  <c r="P20" i="54"/>
  <c r="CR20" i="54" s="1"/>
  <c r="Q20" i="54"/>
  <c r="R20" i="54"/>
  <c r="CT20" i="54" s="1"/>
  <c r="S20" i="54"/>
  <c r="CU20" i="54" s="1"/>
  <c r="T20" i="54"/>
  <c r="CV20" i="54" s="1"/>
  <c r="U20" i="54"/>
  <c r="V20" i="54"/>
  <c r="AZ20" i="54" s="1"/>
  <c r="BY20" i="54" s="1"/>
  <c r="W20" i="54"/>
  <c r="CY20" i="54" s="1"/>
  <c r="X20" i="54"/>
  <c r="CZ20" i="54" s="1"/>
  <c r="Y20" i="54"/>
  <c r="Z20" i="54"/>
  <c r="BD20" i="54" s="1"/>
  <c r="CC20" i="54" s="1"/>
  <c r="AA20" i="54"/>
  <c r="DC20" i="54" s="1"/>
  <c r="AB20" i="54"/>
  <c r="DD20" i="54" s="1"/>
  <c r="AC20" i="54"/>
  <c r="DE20" i="54" s="1"/>
  <c r="AD20" i="54"/>
  <c r="BH20" i="54" s="1"/>
  <c r="CG20" i="54" s="1"/>
  <c r="AE20" i="54"/>
  <c r="DG20" i="54" s="1"/>
  <c r="AF20" i="54"/>
  <c r="BJ20" i="54" s="1"/>
  <c r="CI20" i="54" s="1"/>
  <c r="I27" i="53"/>
  <c r="D21" i="54" s="1"/>
  <c r="P21" i="54"/>
  <c r="AT21" i="54" s="1"/>
  <c r="BS21" i="54" s="1"/>
  <c r="Q21" i="54"/>
  <c r="CS21" i="54" s="1"/>
  <c r="R21" i="54"/>
  <c r="CT21" i="54" s="1"/>
  <c r="S21" i="54"/>
  <c r="CU21" i="54" s="1"/>
  <c r="T21" i="54"/>
  <c r="CV21" i="54" s="1"/>
  <c r="U21" i="54"/>
  <c r="V21" i="54"/>
  <c r="W21" i="54"/>
  <c r="CY21" i="54" s="1"/>
  <c r="X21" i="54"/>
  <c r="CZ21" i="54" s="1"/>
  <c r="Y21" i="54"/>
  <c r="DA21" i="54" s="1"/>
  <c r="Z21" i="54"/>
  <c r="BD21" i="54" s="1"/>
  <c r="CC21" i="54" s="1"/>
  <c r="AA21" i="54"/>
  <c r="BE21" i="54" s="1"/>
  <c r="CD21" i="54" s="1"/>
  <c r="AB21" i="54"/>
  <c r="AC21" i="54"/>
  <c r="DE21" i="54" s="1"/>
  <c r="AD21" i="54"/>
  <c r="AE21" i="54"/>
  <c r="AF21" i="54"/>
  <c r="I28" i="53"/>
  <c r="D22" i="54" s="1"/>
  <c r="I22" i="54"/>
  <c r="AM22" i="54" s="1"/>
  <c r="BL22" i="54" s="1"/>
  <c r="J22" i="54"/>
  <c r="K22" i="54"/>
  <c r="L22" i="54"/>
  <c r="CN22" i="54" s="1"/>
  <c r="M22" i="54"/>
  <c r="AQ22" i="54" s="1"/>
  <c r="BP22" i="54" s="1"/>
  <c r="N22" i="54"/>
  <c r="O22" i="54"/>
  <c r="AS22" i="54" s="1"/>
  <c r="BR22" i="54" s="1"/>
  <c r="P22" i="54"/>
  <c r="AT22" i="54" s="1"/>
  <c r="BS22" i="54" s="1"/>
  <c r="Q22" i="54"/>
  <c r="AU22" i="54" s="1"/>
  <c r="BT22" i="54" s="1"/>
  <c r="R22" i="54"/>
  <c r="CT22" i="54" s="1"/>
  <c r="S22" i="54"/>
  <c r="CU22" i="54" s="1"/>
  <c r="T22" i="54"/>
  <c r="CV22" i="54" s="1"/>
  <c r="U22" i="54"/>
  <c r="AY22" i="54" s="1"/>
  <c r="BX22" i="54" s="1"/>
  <c r="V22" i="54"/>
  <c r="W22" i="54"/>
  <c r="X22" i="54"/>
  <c r="CZ22" i="54" s="1"/>
  <c r="Y22" i="54"/>
  <c r="Z22" i="54"/>
  <c r="DB22" i="54" s="1"/>
  <c r="AA22" i="54"/>
  <c r="DC22" i="54" s="1"/>
  <c r="AB22" i="54"/>
  <c r="DD22" i="54" s="1"/>
  <c r="AC22" i="54"/>
  <c r="BG22" i="54" s="1"/>
  <c r="CF22" i="54" s="1"/>
  <c r="AD22" i="54"/>
  <c r="AE22" i="54"/>
  <c r="BI22" i="54" s="1"/>
  <c r="CH22" i="54" s="1"/>
  <c r="AF22" i="54"/>
  <c r="BJ22" i="54" s="1"/>
  <c r="CI22" i="54" s="1"/>
  <c r="I23" i="54"/>
  <c r="AM23" i="54" s="1"/>
  <c r="BL23" i="54" s="1"/>
  <c r="J23" i="54"/>
  <c r="AN23" i="54" s="1"/>
  <c r="BM23" i="54" s="1"/>
  <c r="K23" i="54"/>
  <c r="AO23" i="54" s="1"/>
  <c r="BN23" i="54" s="1"/>
  <c r="L23" i="54"/>
  <c r="CN23" i="54" s="1"/>
  <c r="M23" i="54"/>
  <c r="AQ23" i="54" s="1"/>
  <c r="BP23" i="54" s="1"/>
  <c r="N23" i="54"/>
  <c r="CP23" i="54" s="1"/>
  <c r="O23" i="54"/>
  <c r="CQ23" i="54" s="1"/>
  <c r="P23" i="54"/>
  <c r="CR23" i="54" s="1"/>
  <c r="Q23" i="54"/>
  <c r="CS23" i="54" s="1"/>
  <c r="R23" i="54"/>
  <c r="AV23" i="54" s="1"/>
  <c r="BU23" i="54" s="1"/>
  <c r="S23" i="54"/>
  <c r="AW23" i="54" s="1"/>
  <c r="BV23" i="54" s="1"/>
  <c r="T23" i="54"/>
  <c r="U23" i="54"/>
  <c r="CW23" i="54" s="1"/>
  <c r="V23" i="54"/>
  <c r="AZ23" i="54" s="1"/>
  <c r="BY23" i="54" s="1"/>
  <c r="W23" i="54"/>
  <c r="CY23" i="54" s="1"/>
  <c r="X23" i="54"/>
  <c r="CZ23" i="54" s="1"/>
  <c r="Y23" i="54"/>
  <c r="DA23" i="54" s="1"/>
  <c r="Z23" i="54"/>
  <c r="DB23" i="54" s="1"/>
  <c r="AA23" i="54"/>
  <c r="BE23" i="54" s="1"/>
  <c r="CD23" i="54" s="1"/>
  <c r="AB23" i="54"/>
  <c r="DD23" i="54" s="1"/>
  <c r="AC23" i="54"/>
  <c r="BG23" i="54" s="1"/>
  <c r="CF23" i="54" s="1"/>
  <c r="AD23" i="54"/>
  <c r="AE23" i="54"/>
  <c r="AF23" i="54"/>
  <c r="DH23" i="54" s="1"/>
  <c r="I24" i="54"/>
  <c r="CK24" i="54" s="1"/>
  <c r="J24" i="54"/>
  <c r="AN24" i="54" s="1"/>
  <c r="BM24" i="54" s="1"/>
  <c r="K24" i="54"/>
  <c r="AO24" i="54" s="1"/>
  <c r="BN24" i="54" s="1"/>
  <c r="L24" i="54"/>
  <c r="AP24" i="54" s="1"/>
  <c r="BO24" i="54" s="1"/>
  <c r="M24" i="54"/>
  <c r="AQ24" i="54" s="1"/>
  <c r="BP24" i="54" s="1"/>
  <c r="N24" i="54"/>
  <c r="O24" i="54"/>
  <c r="CQ24" i="54" s="1"/>
  <c r="P24" i="54"/>
  <c r="CR24" i="54" s="1"/>
  <c r="Q24" i="54"/>
  <c r="R24" i="54"/>
  <c r="CT24" i="54" s="1"/>
  <c r="S24" i="54"/>
  <c r="CU24" i="54" s="1"/>
  <c r="T24" i="54"/>
  <c r="CV24" i="54" s="1"/>
  <c r="U24" i="54"/>
  <c r="V24" i="54"/>
  <c r="W24" i="54"/>
  <c r="CY24" i="54" s="1"/>
  <c r="X24" i="54"/>
  <c r="BB24" i="54" s="1"/>
  <c r="CA24" i="54" s="1"/>
  <c r="Y24" i="54"/>
  <c r="Z24" i="54"/>
  <c r="BD24" i="54" s="1"/>
  <c r="CC24" i="54" s="1"/>
  <c r="AA24" i="54"/>
  <c r="DC24" i="54" s="1"/>
  <c r="AB24" i="54"/>
  <c r="AC24" i="54"/>
  <c r="AD24" i="54"/>
  <c r="AE24" i="54"/>
  <c r="DG24" i="54" s="1"/>
  <c r="AF24" i="54"/>
  <c r="BJ24" i="54" s="1"/>
  <c r="CI24" i="54" s="1"/>
  <c r="I25" i="54"/>
  <c r="AM25" i="54" s="1"/>
  <c r="BL25" i="54" s="1"/>
  <c r="J25" i="54"/>
  <c r="AN25" i="54" s="1"/>
  <c r="BM25" i="54" s="1"/>
  <c r="K25" i="54"/>
  <c r="L25" i="54"/>
  <c r="AP25" i="54" s="1"/>
  <c r="BO25" i="54" s="1"/>
  <c r="M25" i="54"/>
  <c r="CO25" i="54" s="1"/>
  <c r="N25" i="54"/>
  <c r="O25" i="54"/>
  <c r="CQ25" i="54" s="1"/>
  <c r="P25" i="54"/>
  <c r="Q25" i="54"/>
  <c r="AU25" i="54" s="1"/>
  <c r="BT25" i="54" s="1"/>
  <c r="R25" i="54"/>
  <c r="AV25" i="54" s="1"/>
  <c r="BU25" i="54" s="1"/>
  <c r="S25" i="54"/>
  <c r="T25" i="54"/>
  <c r="U25" i="54"/>
  <c r="CW25" i="54" s="1"/>
  <c r="V25" i="54"/>
  <c r="W25" i="54"/>
  <c r="BA25" i="54" s="1"/>
  <c r="BZ25" i="54" s="1"/>
  <c r="X25" i="54"/>
  <c r="Y25" i="54"/>
  <c r="BC25" i="54" s="1"/>
  <c r="CB25" i="54" s="1"/>
  <c r="Z25" i="54"/>
  <c r="DB25" i="54" s="1"/>
  <c r="AA25" i="54"/>
  <c r="DC25" i="54" s="1"/>
  <c r="AB25" i="54"/>
  <c r="DD25" i="54" s="1"/>
  <c r="AC25" i="54"/>
  <c r="DE25" i="54" s="1"/>
  <c r="AD25" i="54"/>
  <c r="AE25" i="54"/>
  <c r="BI25" i="54" s="1"/>
  <c r="CH25" i="54" s="1"/>
  <c r="AF25" i="54"/>
  <c r="BJ25" i="54" s="1"/>
  <c r="CI25" i="54" s="1"/>
  <c r="I26" i="54"/>
  <c r="CK26" i="54" s="1"/>
  <c r="J26" i="54"/>
  <c r="K26" i="54"/>
  <c r="AO26" i="54" s="1"/>
  <c r="BN26" i="54" s="1"/>
  <c r="L26" i="54"/>
  <c r="M26" i="54"/>
  <c r="N26" i="54"/>
  <c r="O26" i="54"/>
  <c r="CQ26" i="54" s="1"/>
  <c r="P26" i="54"/>
  <c r="CR26" i="54" s="1"/>
  <c r="Q26" i="54"/>
  <c r="CS26" i="54" s="1"/>
  <c r="R26" i="54"/>
  <c r="S26" i="54"/>
  <c r="CU26" i="54" s="1"/>
  <c r="T26" i="54"/>
  <c r="CV26" i="54" s="1"/>
  <c r="U26" i="54"/>
  <c r="V26" i="54"/>
  <c r="CX26" i="54" s="1"/>
  <c r="W26" i="54"/>
  <c r="X26" i="54"/>
  <c r="BB26" i="54" s="1"/>
  <c r="CA26" i="54" s="1"/>
  <c r="Y26" i="54"/>
  <c r="DA26" i="54" s="1"/>
  <c r="Z26" i="54"/>
  <c r="DB26" i="54" s="1"/>
  <c r="AA26" i="54"/>
  <c r="DC26" i="54" s="1"/>
  <c r="AB26" i="54"/>
  <c r="AC26" i="54"/>
  <c r="DE26" i="54" s="1"/>
  <c r="AD26" i="54"/>
  <c r="AE26" i="54"/>
  <c r="AF26" i="54"/>
  <c r="DH26" i="54" s="1"/>
  <c r="I27" i="54"/>
  <c r="J27" i="54"/>
  <c r="AN27" i="54" s="1"/>
  <c r="BM27" i="54" s="1"/>
  <c r="K27" i="54"/>
  <c r="L27" i="54"/>
  <c r="CN27" i="54" s="1"/>
  <c r="M27" i="54"/>
  <c r="CO27" i="54" s="1"/>
  <c r="N27" i="54"/>
  <c r="O27" i="54"/>
  <c r="AS27" i="54" s="1"/>
  <c r="BR27" i="54" s="1"/>
  <c r="P27" i="54"/>
  <c r="AT27" i="54" s="1"/>
  <c r="BS27" i="54" s="1"/>
  <c r="Q27" i="54"/>
  <c r="R27" i="54"/>
  <c r="CT27" i="54" s="1"/>
  <c r="S27" i="54"/>
  <c r="T27" i="54"/>
  <c r="AX27" i="54" s="1"/>
  <c r="BW27" i="54" s="1"/>
  <c r="U27" i="54"/>
  <c r="AY27" i="54" s="1"/>
  <c r="BX27" i="54" s="1"/>
  <c r="V27" i="54"/>
  <c r="W27" i="54"/>
  <c r="CY27" i="54" s="1"/>
  <c r="X27" i="54"/>
  <c r="BB27" i="54" s="1"/>
  <c r="CA27" i="54" s="1"/>
  <c r="Y27" i="54"/>
  <c r="Z27" i="54"/>
  <c r="AA27" i="54"/>
  <c r="AB27" i="54"/>
  <c r="BF27" i="54" s="1"/>
  <c r="CE27" i="54" s="1"/>
  <c r="AC27" i="54"/>
  <c r="BG27" i="54" s="1"/>
  <c r="CF27" i="54" s="1"/>
  <c r="AD27" i="54"/>
  <c r="AE27" i="54"/>
  <c r="DG27" i="54" s="1"/>
  <c r="AF27" i="54"/>
  <c r="BJ27" i="54" s="1"/>
  <c r="CI27" i="54" s="1"/>
  <c r="I28" i="54"/>
  <c r="CK28" i="54" s="1"/>
  <c r="J28" i="54"/>
  <c r="AN28" i="54" s="1"/>
  <c r="BM28" i="54" s="1"/>
  <c r="K28" i="54"/>
  <c r="AO28" i="54" s="1"/>
  <c r="BN28" i="54" s="1"/>
  <c r="L28" i="54"/>
  <c r="AP28" i="54" s="1"/>
  <c r="BO28" i="54" s="1"/>
  <c r="M28" i="54"/>
  <c r="CO28" i="54" s="1"/>
  <c r="N28" i="54"/>
  <c r="CP28" i="54" s="1"/>
  <c r="O28" i="54"/>
  <c r="CQ28" i="54" s="1"/>
  <c r="P28" i="54"/>
  <c r="Q28" i="54"/>
  <c r="R28" i="54"/>
  <c r="S28" i="54"/>
  <c r="CU28" i="54" s="1"/>
  <c r="T28" i="54"/>
  <c r="U28" i="54"/>
  <c r="AY28" i="54" s="1"/>
  <c r="BX28" i="54" s="1"/>
  <c r="V28" i="54"/>
  <c r="CX28" i="54" s="1"/>
  <c r="W28" i="54"/>
  <c r="CY28" i="54" s="1"/>
  <c r="X28" i="54"/>
  <c r="BB28" i="54" s="1"/>
  <c r="CA28" i="54" s="1"/>
  <c r="Y28" i="54"/>
  <c r="BC28" i="54" s="1"/>
  <c r="CB28" i="54" s="1"/>
  <c r="Z28" i="54"/>
  <c r="AA28" i="54"/>
  <c r="AB28" i="54"/>
  <c r="DD28" i="54" s="1"/>
  <c r="AC28" i="54"/>
  <c r="BG28" i="54" s="1"/>
  <c r="CF28" i="54" s="1"/>
  <c r="AD28" i="54"/>
  <c r="DF28" i="54" s="1"/>
  <c r="AE28" i="54"/>
  <c r="DG28" i="54" s="1"/>
  <c r="AF28" i="54"/>
  <c r="BJ28" i="54" s="1"/>
  <c r="CI28" i="54" s="1"/>
  <c r="I29" i="54"/>
  <c r="AM29" i="54" s="1"/>
  <c r="BL29" i="54" s="1"/>
  <c r="J29" i="54"/>
  <c r="CL29" i="54" s="1"/>
  <c r="K29" i="54"/>
  <c r="L29" i="54"/>
  <c r="M29" i="54"/>
  <c r="CO29" i="54" s="1"/>
  <c r="N29" i="54"/>
  <c r="CP29" i="54" s="1"/>
  <c r="O29" i="54"/>
  <c r="CQ29" i="54" s="1"/>
  <c r="P29" i="54"/>
  <c r="CR29" i="54" s="1"/>
  <c r="Q29" i="54"/>
  <c r="R29" i="54"/>
  <c r="CT29" i="54" s="1"/>
  <c r="S29" i="54"/>
  <c r="CU29" i="54" s="1"/>
  <c r="T29" i="54"/>
  <c r="U29" i="54"/>
  <c r="AY29" i="54" s="1"/>
  <c r="BX29" i="54" s="1"/>
  <c r="V29" i="54"/>
  <c r="W29" i="54"/>
  <c r="X29" i="54"/>
  <c r="Y29" i="54"/>
  <c r="Z29" i="54"/>
  <c r="DB29" i="54" s="1"/>
  <c r="AA29" i="54"/>
  <c r="BE29" i="54" s="1"/>
  <c r="CD29" i="54" s="1"/>
  <c r="AB29" i="54"/>
  <c r="AC29" i="54"/>
  <c r="DE29" i="54" s="1"/>
  <c r="AD29" i="54"/>
  <c r="AE29" i="54"/>
  <c r="AF29" i="54"/>
  <c r="BJ29" i="54" s="1"/>
  <c r="CI29" i="54" s="1"/>
  <c r="I30" i="54"/>
  <c r="AM30" i="54" s="1"/>
  <c r="BL30" i="54" s="1"/>
  <c r="J30" i="54"/>
  <c r="AN30" i="54" s="1"/>
  <c r="BM30" i="54" s="1"/>
  <c r="K30" i="54"/>
  <c r="L30" i="54"/>
  <c r="CN30" i="54" s="1"/>
  <c r="M30" i="54"/>
  <c r="CO30" i="54" s="1"/>
  <c r="N30" i="54"/>
  <c r="CP30" i="54" s="1"/>
  <c r="O30" i="54"/>
  <c r="P30" i="54"/>
  <c r="CR30" i="54" s="1"/>
  <c r="Q30" i="54"/>
  <c r="CS30" i="54" s="1"/>
  <c r="R30" i="54"/>
  <c r="S30" i="54"/>
  <c r="T30" i="54"/>
  <c r="AX30" i="54" s="1"/>
  <c r="BW30" i="54" s="1"/>
  <c r="U30" i="54"/>
  <c r="CW30" i="54" s="1"/>
  <c r="V30" i="54"/>
  <c r="W30" i="54"/>
  <c r="X30" i="54"/>
  <c r="Y30" i="54"/>
  <c r="DA30" i="54" s="1"/>
  <c r="Z30" i="54"/>
  <c r="AA30" i="54"/>
  <c r="AB30" i="54"/>
  <c r="BF30" i="54" s="1"/>
  <c r="CE30" i="54" s="1"/>
  <c r="AC30" i="54"/>
  <c r="AD30" i="54"/>
  <c r="DF30" i="54" s="1"/>
  <c r="AE30" i="54"/>
  <c r="AF30" i="54"/>
  <c r="I31" i="54"/>
  <c r="J31" i="54"/>
  <c r="CL31" i="54" s="1"/>
  <c r="K31" i="54"/>
  <c r="AO31" i="54" s="1"/>
  <c r="BN31" i="54" s="1"/>
  <c r="L31" i="54"/>
  <c r="M31" i="54"/>
  <c r="CO31" i="54" s="1"/>
  <c r="N31" i="54"/>
  <c r="AR31" i="54" s="1"/>
  <c r="BQ31" i="54" s="1"/>
  <c r="O31" i="54"/>
  <c r="P31" i="54"/>
  <c r="CR31" i="54" s="1"/>
  <c r="Q31" i="54"/>
  <c r="CS31" i="54" s="1"/>
  <c r="R31" i="54"/>
  <c r="S31" i="54"/>
  <c r="CU31" i="54" s="1"/>
  <c r="T31" i="54"/>
  <c r="U31" i="54"/>
  <c r="V31" i="54"/>
  <c r="W31" i="54"/>
  <c r="CY31" i="54" s="1"/>
  <c r="X31" i="54"/>
  <c r="CZ31" i="54" s="1"/>
  <c r="Y31" i="54"/>
  <c r="BC31" i="54" s="1"/>
  <c r="CB31" i="54" s="1"/>
  <c r="Z31" i="54"/>
  <c r="AA31" i="54"/>
  <c r="BE31" i="54" s="1"/>
  <c r="CD31" i="54" s="1"/>
  <c r="AB31" i="54"/>
  <c r="BF31" i="54" s="1"/>
  <c r="CE31" i="54" s="1"/>
  <c r="AC31" i="54"/>
  <c r="AD31" i="54"/>
  <c r="DF31" i="54" s="1"/>
  <c r="AE31" i="54"/>
  <c r="AF31" i="54"/>
  <c r="BJ31" i="54" s="1"/>
  <c r="CI31" i="54" s="1"/>
  <c r="I32" i="54"/>
  <c r="AM32" i="54" s="1"/>
  <c r="BL32" i="54" s="1"/>
  <c r="J32" i="54"/>
  <c r="CL32" i="54" s="1"/>
  <c r="K32" i="54"/>
  <c r="L32" i="54"/>
  <c r="M32" i="54"/>
  <c r="CO32" i="54" s="1"/>
  <c r="N32" i="54"/>
  <c r="AR32" i="54" s="1"/>
  <c r="BQ32" i="54" s="1"/>
  <c r="O32" i="54"/>
  <c r="CQ32" i="54" s="1"/>
  <c r="P32" i="54"/>
  <c r="CR32" i="54" s="1"/>
  <c r="Q32" i="54"/>
  <c r="AU32" i="54" s="1"/>
  <c r="BT32" i="54" s="1"/>
  <c r="R32" i="54"/>
  <c r="CT32" i="54" s="1"/>
  <c r="S32" i="54"/>
  <c r="AW32" i="54" s="1"/>
  <c r="BV32" i="54" s="1"/>
  <c r="T32" i="54"/>
  <c r="U32" i="54"/>
  <c r="AY32" i="54" s="1"/>
  <c r="BX32" i="54" s="1"/>
  <c r="V32" i="54"/>
  <c r="W32" i="54"/>
  <c r="X32" i="54"/>
  <c r="CZ32" i="54" s="1"/>
  <c r="Y32" i="54"/>
  <c r="DA32" i="54" s="1"/>
  <c r="Z32" i="54"/>
  <c r="DB32" i="54" s="1"/>
  <c r="AA32" i="54"/>
  <c r="AB32" i="54"/>
  <c r="AC32" i="54"/>
  <c r="BG32" i="54" s="1"/>
  <c r="CF32" i="54" s="1"/>
  <c r="AD32" i="54"/>
  <c r="AE32" i="54"/>
  <c r="AF32" i="54"/>
  <c r="BJ32" i="54" s="1"/>
  <c r="CI32" i="54" s="1"/>
  <c r="I33" i="54"/>
  <c r="CK33" i="54" s="1"/>
  <c r="J33" i="54"/>
  <c r="K33" i="54"/>
  <c r="L33" i="54"/>
  <c r="CN33" i="54" s="1"/>
  <c r="M33" i="54"/>
  <c r="CO33" i="54" s="1"/>
  <c r="N33" i="54"/>
  <c r="AR33" i="54" s="1"/>
  <c r="BQ33" i="54" s="1"/>
  <c r="O33" i="54"/>
  <c r="AS33" i="54" s="1"/>
  <c r="BR33" i="54" s="1"/>
  <c r="P33" i="54"/>
  <c r="AT33" i="54" s="1"/>
  <c r="BS33" i="54" s="1"/>
  <c r="Q33" i="54"/>
  <c r="CS33" i="54" s="1"/>
  <c r="R33" i="54"/>
  <c r="AV33" i="54" s="1"/>
  <c r="BU33" i="54" s="1"/>
  <c r="S33" i="54"/>
  <c r="T33" i="54"/>
  <c r="CV33" i="54" s="1"/>
  <c r="U33" i="54"/>
  <c r="AY33" i="54" s="1"/>
  <c r="BX33" i="54" s="1"/>
  <c r="V33" i="54"/>
  <c r="W33" i="54"/>
  <c r="CY33" i="54" s="1"/>
  <c r="X33" i="54"/>
  <c r="CZ33" i="54" s="1"/>
  <c r="Y33" i="54"/>
  <c r="Z33" i="54"/>
  <c r="DB33" i="54" s="1"/>
  <c r="AA33" i="54"/>
  <c r="AB33" i="54"/>
  <c r="DD33" i="54" s="1"/>
  <c r="AC33" i="54"/>
  <c r="DE33" i="54" s="1"/>
  <c r="AD33" i="54"/>
  <c r="AE33" i="54"/>
  <c r="AF33" i="54"/>
  <c r="DH33" i="54" s="1"/>
  <c r="I40" i="53"/>
  <c r="D34" i="54" s="1"/>
  <c r="I34" i="54"/>
  <c r="AM34" i="54" s="1"/>
  <c r="BL34" i="54" s="1"/>
  <c r="J34" i="54"/>
  <c r="CL34" i="54" s="1"/>
  <c r="K34" i="54"/>
  <c r="L34" i="54"/>
  <c r="AP34" i="54" s="1"/>
  <c r="BO34" i="54" s="1"/>
  <c r="M34" i="54"/>
  <c r="N34" i="54"/>
  <c r="O34" i="54"/>
  <c r="CQ34" i="54" s="1"/>
  <c r="P34" i="54"/>
  <c r="AT34" i="54" s="1"/>
  <c r="BS34" i="54" s="1"/>
  <c r="Q34" i="54"/>
  <c r="CS34" i="54" s="1"/>
  <c r="R34" i="54"/>
  <c r="CT34" i="54" s="1"/>
  <c r="S34" i="54"/>
  <c r="T34" i="54"/>
  <c r="AX34" i="54" s="1"/>
  <c r="BW34" i="54" s="1"/>
  <c r="U34" i="54"/>
  <c r="V34" i="54"/>
  <c r="W34" i="54"/>
  <c r="X34" i="54"/>
  <c r="Y34" i="54"/>
  <c r="Z34" i="54"/>
  <c r="BD34" i="54" s="1"/>
  <c r="CC34" i="54" s="1"/>
  <c r="AA34" i="54"/>
  <c r="DC34" i="54" s="1"/>
  <c r="AB34" i="54"/>
  <c r="DD34" i="54" s="1"/>
  <c r="AC34" i="54"/>
  <c r="AD34" i="54"/>
  <c r="AE34" i="54"/>
  <c r="AF34" i="54"/>
  <c r="I35" i="54"/>
  <c r="AM35" i="54" s="1"/>
  <c r="BL35" i="54" s="1"/>
  <c r="J35" i="54"/>
  <c r="K35" i="54"/>
  <c r="AO35" i="54" s="1"/>
  <c r="BN35" i="54" s="1"/>
  <c r="L35" i="54"/>
  <c r="AP35" i="54" s="1"/>
  <c r="BO35" i="54" s="1"/>
  <c r="M35" i="54"/>
  <c r="N35" i="54"/>
  <c r="AR35" i="54" s="1"/>
  <c r="BQ35" i="54" s="1"/>
  <c r="O35" i="54"/>
  <c r="P35" i="54"/>
  <c r="AT35" i="54" s="1"/>
  <c r="BS35" i="54" s="1"/>
  <c r="Q35" i="54"/>
  <c r="R35" i="54"/>
  <c r="AV35" i="54" s="1"/>
  <c r="BU35" i="54" s="1"/>
  <c r="S35" i="54"/>
  <c r="AW35" i="54" s="1"/>
  <c r="BV35" i="54" s="1"/>
  <c r="T35" i="54"/>
  <c r="CV35" i="54" s="1"/>
  <c r="U35" i="54"/>
  <c r="V35" i="54"/>
  <c r="W35" i="54"/>
  <c r="X35" i="54"/>
  <c r="BB35" i="54" s="1"/>
  <c r="CA35" i="54" s="1"/>
  <c r="Y35" i="54"/>
  <c r="BC35" i="54" s="1"/>
  <c r="CB35" i="54" s="1"/>
  <c r="Z35" i="54"/>
  <c r="BD35" i="54" s="1"/>
  <c r="CC35" i="54" s="1"/>
  <c r="AA35" i="54"/>
  <c r="DC35" i="54" s="1"/>
  <c r="AB35" i="54"/>
  <c r="BF35" i="54" s="1"/>
  <c r="CE35" i="54" s="1"/>
  <c r="AC35" i="54"/>
  <c r="BG35" i="54" s="1"/>
  <c r="CF35" i="54" s="1"/>
  <c r="AD35" i="54"/>
  <c r="BH35" i="54" s="1"/>
  <c r="CG35" i="54" s="1"/>
  <c r="AE35" i="54"/>
  <c r="AF35" i="54"/>
  <c r="BJ35" i="54" s="1"/>
  <c r="CI35" i="54" s="1"/>
  <c r="I42" i="53"/>
  <c r="D36" i="54" s="1"/>
  <c r="I36" i="54"/>
  <c r="CK36" i="54" s="1"/>
  <c r="J36" i="54"/>
  <c r="CL36" i="54" s="1"/>
  <c r="K36" i="54"/>
  <c r="L36" i="54"/>
  <c r="M36" i="54"/>
  <c r="N36" i="54"/>
  <c r="AR36" i="54" s="1"/>
  <c r="BQ36" i="54" s="1"/>
  <c r="O36" i="54"/>
  <c r="AS36" i="54" s="1"/>
  <c r="BR36" i="54" s="1"/>
  <c r="P36" i="54"/>
  <c r="CR36" i="54" s="1"/>
  <c r="Q36" i="54"/>
  <c r="R36" i="54"/>
  <c r="S36" i="54"/>
  <c r="T36" i="54"/>
  <c r="CV36" i="54" s="1"/>
  <c r="U36" i="54"/>
  <c r="CW36" i="54" s="1"/>
  <c r="V36" i="54"/>
  <c r="CX36" i="54" s="1"/>
  <c r="W36" i="54"/>
  <c r="BA36" i="54" s="1"/>
  <c r="BZ36" i="54" s="1"/>
  <c r="X36" i="54"/>
  <c r="CZ36" i="54" s="1"/>
  <c r="Y36" i="54"/>
  <c r="BC36" i="54" s="1"/>
  <c r="CB36" i="54" s="1"/>
  <c r="Z36" i="54"/>
  <c r="AA36" i="54"/>
  <c r="AB36" i="54"/>
  <c r="BF36" i="54" s="1"/>
  <c r="CE36" i="54" s="1"/>
  <c r="AC36" i="54"/>
  <c r="BG36" i="54" s="1"/>
  <c r="CF36" i="54" s="1"/>
  <c r="AD36" i="54"/>
  <c r="AE36" i="54"/>
  <c r="BI36" i="54" s="1"/>
  <c r="CH36" i="54" s="1"/>
  <c r="AF36" i="54"/>
  <c r="I37" i="54"/>
  <c r="J37" i="54"/>
  <c r="K37" i="54"/>
  <c r="CM37" i="54" s="1"/>
  <c r="L37" i="54"/>
  <c r="M37" i="54"/>
  <c r="CO37" i="54" s="1"/>
  <c r="N37" i="54"/>
  <c r="AR37" i="54" s="1"/>
  <c r="BQ37" i="54" s="1"/>
  <c r="O37" i="54"/>
  <c r="AS37" i="54" s="1"/>
  <c r="BR37" i="54" s="1"/>
  <c r="P37" i="54"/>
  <c r="Q37" i="54"/>
  <c r="R37" i="54"/>
  <c r="CT37" i="54" s="1"/>
  <c r="S37" i="54"/>
  <c r="T37" i="54"/>
  <c r="U37" i="54"/>
  <c r="CW37" i="54" s="1"/>
  <c r="V37" i="54"/>
  <c r="AZ37" i="54" s="1"/>
  <c r="BY37" i="54" s="1"/>
  <c r="W37" i="54"/>
  <c r="X37" i="54"/>
  <c r="Y37" i="54"/>
  <c r="BC37" i="54" s="1"/>
  <c r="CB37" i="54" s="1"/>
  <c r="Z37" i="54"/>
  <c r="AA37" i="54"/>
  <c r="DC37" i="54" s="1"/>
  <c r="AB37" i="54"/>
  <c r="DD37" i="54" s="1"/>
  <c r="AC37" i="54"/>
  <c r="DE37" i="54" s="1"/>
  <c r="AD37" i="54"/>
  <c r="DF37" i="54" s="1"/>
  <c r="AE37" i="54"/>
  <c r="DG37" i="54" s="1"/>
  <c r="AF37" i="54"/>
  <c r="BJ37" i="54" s="1"/>
  <c r="CI37" i="54" s="1"/>
  <c r="I44" i="53"/>
  <c r="D38" i="54" s="1"/>
  <c r="I38" i="54"/>
  <c r="AM38" i="54" s="1"/>
  <c r="BL38" i="54" s="1"/>
  <c r="J38" i="54"/>
  <c r="AN38" i="54" s="1"/>
  <c r="BM38" i="54" s="1"/>
  <c r="K38" i="54"/>
  <c r="CM38" i="54" s="1"/>
  <c r="L38" i="54"/>
  <c r="CN38" i="54" s="1"/>
  <c r="M38" i="54"/>
  <c r="CO38" i="54" s="1"/>
  <c r="N38" i="54"/>
  <c r="O38" i="54"/>
  <c r="P38" i="54"/>
  <c r="CR38" i="54" s="1"/>
  <c r="Q38" i="54"/>
  <c r="AU38" i="54" s="1"/>
  <c r="BT38" i="54" s="1"/>
  <c r="R38" i="54"/>
  <c r="CT38" i="54" s="1"/>
  <c r="S38" i="54"/>
  <c r="AW38" i="54" s="1"/>
  <c r="BV38" i="54" s="1"/>
  <c r="T38" i="54"/>
  <c r="AX38" i="54" s="1"/>
  <c r="BW38" i="54" s="1"/>
  <c r="U38" i="54"/>
  <c r="AY38" i="54" s="1"/>
  <c r="BX38" i="54" s="1"/>
  <c r="V38" i="54"/>
  <c r="AZ38" i="54" s="1"/>
  <c r="BY38" i="54" s="1"/>
  <c r="W38" i="54"/>
  <c r="CY38" i="54" s="1"/>
  <c r="X38" i="54"/>
  <c r="Y38" i="54"/>
  <c r="BC38" i="54" s="1"/>
  <c r="CB38" i="54" s="1"/>
  <c r="Z38" i="54"/>
  <c r="BD38" i="54" s="1"/>
  <c r="CC38" i="54" s="1"/>
  <c r="AA38" i="54"/>
  <c r="BE38" i="54" s="1"/>
  <c r="CD38" i="54" s="1"/>
  <c r="AB38" i="54"/>
  <c r="DD38" i="54" s="1"/>
  <c r="AC38" i="54"/>
  <c r="DE38" i="54" s="1"/>
  <c r="AD38" i="54"/>
  <c r="AE38" i="54"/>
  <c r="AF38" i="54"/>
  <c r="I39" i="54"/>
  <c r="AM39" i="54" s="1"/>
  <c r="BL39" i="54" s="1"/>
  <c r="J39" i="54"/>
  <c r="CL39" i="54" s="1"/>
  <c r="K39" i="54"/>
  <c r="CM39" i="54" s="1"/>
  <c r="L39" i="54"/>
  <c r="M39" i="54"/>
  <c r="CO39" i="54" s="1"/>
  <c r="N39" i="54"/>
  <c r="AR39" i="54" s="1"/>
  <c r="BQ39" i="54" s="1"/>
  <c r="O39" i="54"/>
  <c r="AS39" i="54" s="1"/>
  <c r="BR39" i="54" s="1"/>
  <c r="P39" i="54"/>
  <c r="AT39" i="54" s="1"/>
  <c r="BS39" i="54" s="1"/>
  <c r="Q39" i="54"/>
  <c r="R39" i="54"/>
  <c r="CT39" i="54" s="1"/>
  <c r="S39" i="54"/>
  <c r="AW39" i="54" s="1"/>
  <c r="BV39" i="54" s="1"/>
  <c r="T39" i="54"/>
  <c r="U39" i="54"/>
  <c r="AY39" i="54" s="1"/>
  <c r="BX39" i="54" s="1"/>
  <c r="V39" i="54"/>
  <c r="AZ39" i="54" s="1"/>
  <c r="BY39" i="54" s="1"/>
  <c r="W39" i="54"/>
  <c r="X39" i="54"/>
  <c r="Y39" i="54"/>
  <c r="Z39" i="54"/>
  <c r="DB39" i="54" s="1"/>
  <c r="AA39" i="54"/>
  <c r="BE39" i="54" s="1"/>
  <c r="CD39" i="54" s="1"/>
  <c r="AB39" i="54"/>
  <c r="AC39" i="54"/>
  <c r="DE39" i="54" s="1"/>
  <c r="AD39" i="54"/>
  <c r="BH39" i="54" s="1"/>
  <c r="CG39" i="54" s="1"/>
  <c r="AE39" i="54"/>
  <c r="AF39" i="54"/>
  <c r="I40" i="54"/>
  <c r="CK40" i="54" s="1"/>
  <c r="J40" i="54"/>
  <c r="AN40" i="54" s="1"/>
  <c r="BM40" i="54" s="1"/>
  <c r="K40" i="54"/>
  <c r="AO40" i="54" s="1"/>
  <c r="BN40" i="54" s="1"/>
  <c r="L40" i="54"/>
  <c r="M40" i="54"/>
  <c r="AQ40" i="54" s="1"/>
  <c r="BP40" i="54" s="1"/>
  <c r="N40" i="54"/>
  <c r="AR40" i="54" s="1"/>
  <c r="BQ40" i="54" s="1"/>
  <c r="O40" i="54"/>
  <c r="P40" i="54"/>
  <c r="CR40" i="54" s="1"/>
  <c r="Q40" i="54"/>
  <c r="CS40" i="54" s="1"/>
  <c r="R40" i="54"/>
  <c r="AV40" i="54" s="1"/>
  <c r="BU40" i="54" s="1"/>
  <c r="S40" i="54"/>
  <c r="CU40" i="54" s="1"/>
  <c r="T40" i="54"/>
  <c r="AX40" i="54" s="1"/>
  <c r="BW40" i="54" s="1"/>
  <c r="U40" i="54"/>
  <c r="CW40" i="54" s="1"/>
  <c r="V40" i="54"/>
  <c r="CX40" i="54" s="1"/>
  <c r="W40" i="54"/>
  <c r="CY40" i="54" s="1"/>
  <c r="X40" i="54"/>
  <c r="BB40" i="54" s="1"/>
  <c r="CA40" i="54" s="1"/>
  <c r="Y40" i="54"/>
  <c r="Z40" i="54"/>
  <c r="DB40" i="54" s="1"/>
  <c r="AA40" i="54"/>
  <c r="DC40" i="54" s="1"/>
  <c r="AB40" i="54"/>
  <c r="DD40" i="54" s="1"/>
  <c r="AC40" i="54"/>
  <c r="DE40" i="54" s="1"/>
  <c r="AD40" i="54"/>
  <c r="AE40" i="54"/>
  <c r="DG40" i="54" s="1"/>
  <c r="AF40" i="54"/>
  <c r="BJ40" i="54" s="1"/>
  <c r="CI40" i="54" s="1"/>
  <c r="I41" i="54"/>
  <c r="J41" i="54"/>
  <c r="AN41" i="54" s="1"/>
  <c r="BM41" i="54" s="1"/>
  <c r="K41" i="54"/>
  <c r="L41" i="54"/>
  <c r="M41" i="54"/>
  <c r="AQ41" i="54" s="1"/>
  <c r="BP41" i="54" s="1"/>
  <c r="N41" i="54"/>
  <c r="O41" i="54"/>
  <c r="CQ41" i="54" s="1"/>
  <c r="P41" i="54"/>
  <c r="Q41" i="54"/>
  <c r="R41" i="54"/>
  <c r="AV41" i="54" s="1"/>
  <c r="BU41" i="54" s="1"/>
  <c r="S41" i="54"/>
  <c r="CU41" i="54" s="1"/>
  <c r="T41" i="54"/>
  <c r="AX41" i="54" s="1"/>
  <c r="BW41" i="54" s="1"/>
  <c r="U41" i="54"/>
  <c r="V41" i="54"/>
  <c r="W41" i="54"/>
  <c r="CY41" i="54" s="1"/>
  <c r="X41" i="54"/>
  <c r="Y41" i="54"/>
  <c r="BC41" i="54" s="1"/>
  <c r="CB41" i="54" s="1"/>
  <c r="Z41" i="54"/>
  <c r="AA41" i="54"/>
  <c r="AB41" i="54"/>
  <c r="DD41" i="54" s="1"/>
  <c r="AC41" i="54"/>
  <c r="DE41" i="54" s="1"/>
  <c r="AD41" i="54"/>
  <c r="DF41" i="54" s="1"/>
  <c r="AE41" i="54"/>
  <c r="BI41" i="54" s="1"/>
  <c r="CH41" i="54" s="1"/>
  <c r="AF41" i="54"/>
  <c r="I48" i="53"/>
  <c r="D42" i="54" s="1"/>
  <c r="I42" i="54"/>
  <c r="CK42" i="54" s="1"/>
  <c r="J42" i="54"/>
  <c r="K42" i="54"/>
  <c r="L42" i="54"/>
  <c r="AP42" i="54" s="1"/>
  <c r="BO42" i="54" s="1"/>
  <c r="M42" i="54"/>
  <c r="AQ42" i="54" s="1"/>
  <c r="BP42" i="54" s="1"/>
  <c r="N42" i="54"/>
  <c r="O42" i="54"/>
  <c r="P42" i="54"/>
  <c r="AT42" i="54" s="1"/>
  <c r="BS42" i="54" s="1"/>
  <c r="Q42" i="54"/>
  <c r="CS42" i="54" s="1"/>
  <c r="R42" i="54"/>
  <c r="S42" i="54"/>
  <c r="AW42" i="54" s="1"/>
  <c r="BV42" i="54" s="1"/>
  <c r="T42" i="54"/>
  <c r="CV42" i="54" s="1"/>
  <c r="U42" i="54"/>
  <c r="CW42" i="54" s="1"/>
  <c r="V42" i="54"/>
  <c r="W42" i="54"/>
  <c r="X42" i="54"/>
  <c r="BB42" i="54" s="1"/>
  <c r="CA42" i="54" s="1"/>
  <c r="Y42" i="54"/>
  <c r="Z42" i="54"/>
  <c r="AA42" i="54"/>
  <c r="DC42" i="54" s="1"/>
  <c r="AB42" i="54"/>
  <c r="DD42" i="54" s="1"/>
  <c r="AC42" i="54"/>
  <c r="BG42" i="54" s="1"/>
  <c r="CF42" i="54" s="1"/>
  <c r="AD42" i="54"/>
  <c r="AE42" i="54"/>
  <c r="AF42" i="54"/>
  <c r="BJ42" i="54" s="1"/>
  <c r="CI42" i="54" s="1"/>
  <c r="I49" i="53"/>
  <c r="D43" i="54" s="1"/>
  <c r="I43" i="54"/>
  <c r="J43" i="54"/>
  <c r="CL43" i="54" s="1"/>
  <c r="K43" i="54"/>
  <c r="AO43" i="54" s="1"/>
  <c r="BN43" i="54" s="1"/>
  <c r="L43" i="54"/>
  <c r="AP43" i="54" s="1"/>
  <c r="BO43" i="54" s="1"/>
  <c r="M43" i="54"/>
  <c r="N43" i="54"/>
  <c r="CP43" i="54" s="1"/>
  <c r="O43" i="54"/>
  <c r="P43" i="54"/>
  <c r="AT43" i="54" s="1"/>
  <c r="BS43" i="54" s="1"/>
  <c r="Q43" i="54"/>
  <c r="CS43" i="54" s="1"/>
  <c r="R43" i="54"/>
  <c r="S43" i="54"/>
  <c r="CU43" i="54" s="1"/>
  <c r="T43" i="54"/>
  <c r="AX43" i="54" s="1"/>
  <c r="BW43" i="54" s="1"/>
  <c r="U43" i="54"/>
  <c r="V43" i="54"/>
  <c r="CX43" i="54" s="1"/>
  <c r="W43" i="54"/>
  <c r="X43" i="54"/>
  <c r="BB43" i="54" s="1"/>
  <c r="CA43" i="54" s="1"/>
  <c r="Y43" i="54"/>
  <c r="Z43" i="54"/>
  <c r="BD43" i="54" s="1"/>
  <c r="CC43" i="54" s="1"/>
  <c r="AA43" i="54"/>
  <c r="BE43" i="54" s="1"/>
  <c r="CD43" i="54" s="1"/>
  <c r="AB43" i="54"/>
  <c r="AC43" i="54"/>
  <c r="BG43" i="54" s="1"/>
  <c r="CF43" i="54" s="1"/>
  <c r="AD43" i="54"/>
  <c r="AE43" i="54"/>
  <c r="AF43" i="54"/>
  <c r="I44" i="54"/>
  <c r="AM44" i="54" s="1"/>
  <c r="BL44" i="54" s="1"/>
  <c r="J44" i="54"/>
  <c r="AN44" i="54" s="1"/>
  <c r="BM44" i="54" s="1"/>
  <c r="K44" i="54"/>
  <c r="AO44" i="54" s="1"/>
  <c r="BN44" i="54" s="1"/>
  <c r="L44" i="54"/>
  <c r="CN44" i="54" s="1"/>
  <c r="M44" i="54"/>
  <c r="CO44" i="54" s="1"/>
  <c r="N44" i="54"/>
  <c r="CP44" i="54" s="1"/>
  <c r="O44" i="54"/>
  <c r="P44" i="54"/>
  <c r="Q44" i="54"/>
  <c r="CS44" i="54" s="1"/>
  <c r="R44" i="54"/>
  <c r="S44" i="54"/>
  <c r="AW44" i="54" s="1"/>
  <c r="BV44" i="54" s="1"/>
  <c r="T44" i="54"/>
  <c r="AX44" i="54" s="1"/>
  <c r="BW44" i="54" s="1"/>
  <c r="U44" i="54"/>
  <c r="V44" i="54"/>
  <c r="W44" i="54"/>
  <c r="CY44" i="54" s="1"/>
  <c r="X44" i="54"/>
  <c r="CZ44" i="54" s="1"/>
  <c r="Y44" i="54"/>
  <c r="DA44" i="54" s="1"/>
  <c r="Z44" i="54"/>
  <c r="BD44" i="54" s="1"/>
  <c r="CC44" i="54" s="1"/>
  <c r="AA44" i="54"/>
  <c r="BE44" i="54" s="1"/>
  <c r="CD44" i="54" s="1"/>
  <c r="AB44" i="54"/>
  <c r="DD44" i="54" s="1"/>
  <c r="AC44" i="54"/>
  <c r="AD44" i="54"/>
  <c r="AE44" i="54"/>
  <c r="AF44" i="54"/>
  <c r="BJ44" i="54" s="1"/>
  <c r="CI44" i="54" s="1"/>
  <c r="I45" i="54"/>
  <c r="AM45" i="54" s="1"/>
  <c r="BL45" i="54" s="1"/>
  <c r="J45" i="54"/>
  <c r="K45" i="54"/>
  <c r="CM45" i="54" s="1"/>
  <c r="L45" i="54"/>
  <c r="AP45" i="54" s="1"/>
  <c r="BO45" i="54" s="1"/>
  <c r="M45" i="54"/>
  <c r="N45" i="54"/>
  <c r="O45" i="54"/>
  <c r="AS45" i="54" s="1"/>
  <c r="BR45" i="54" s="1"/>
  <c r="P45" i="54"/>
  <c r="CR45" i="54" s="1"/>
  <c r="Q45" i="54"/>
  <c r="R45" i="54"/>
  <c r="S45" i="54"/>
  <c r="CU45" i="54" s="1"/>
  <c r="T45" i="54"/>
  <c r="AX45" i="54" s="1"/>
  <c r="BW45" i="54" s="1"/>
  <c r="U45" i="54"/>
  <c r="V45" i="54"/>
  <c r="W45" i="54"/>
  <c r="X45" i="54"/>
  <c r="CZ45" i="54" s="1"/>
  <c r="Y45" i="54"/>
  <c r="Z45" i="54"/>
  <c r="AA45" i="54"/>
  <c r="DC45" i="54" s="1"/>
  <c r="AB45" i="54"/>
  <c r="DD45" i="54" s="1"/>
  <c r="AC45" i="54"/>
  <c r="BG45" i="54" s="1"/>
  <c r="CF45" i="54" s="1"/>
  <c r="AD45" i="54"/>
  <c r="AE45" i="54"/>
  <c r="AF45" i="54"/>
  <c r="I52" i="53"/>
  <c r="D46" i="54" s="1"/>
  <c r="I46" i="54"/>
  <c r="CK46" i="54" s="1"/>
  <c r="J46" i="54"/>
  <c r="AN46" i="54" s="1"/>
  <c r="BM46" i="54" s="1"/>
  <c r="K46" i="54"/>
  <c r="L46" i="54"/>
  <c r="M46" i="54"/>
  <c r="CO46" i="54" s="1"/>
  <c r="N46" i="54"/>
  <c r="O46" i="54"/>
  <c r="AS46" i="54" s="1"/>
  <c r="BR46" i="54" s="1"/>
  <c r="P46" i="54"/>
  <c r="Q46" i="54"/>
  <c r="CS46" i="54" s="1"/>
  <c r="R46" i="54"/>
  <c r="CT46" i="54" s="1"/>
  <c r="S46" i="54"/>
  <c r="CU46" i="54" s="1"/>
  <c r="T46" i="54"/>
  <c r="U46" i="54"/>
  <c r="V46" i="54"/>
  <c r="CX46" i="54" s="1"/>
  <c r="W46" i="54"/>
  <c r="BA46" i="54" s="1"/>
  <c r="BZ46" i="54" s="1"/>
  <c r="X46" i="54"/>
  <c r="Y46" i="54"/>
  <c r="BC46" i="54" s="1"/>
  <c r="CB46" i="54" s="1"/>
  <c r="Z46" i="54"/>
  <c r="DB46" i="54" s="1"/>
  <c r="AA46" i="54"/>
  <c r="AB46" i="54"/>
  <c r="BF46" i="54" s="1"/>
  <c r="CE46" i="54" s="1"/>
  <c r="AC46" i="54"/>
  <c r="AD46" i="54"/>
  <c r="DF46" i="54" s="1"/>
  <c r="AE46" i="54"/>
  <c r="BI46" i="54" s="1"/>
  <c r="CH46" i="54" s="1"/>
  <c r="AF46" i="54"/>
  <c r="I47" i="54"/>
  <c r="CK47" i="54" s="1"/>
  <c r="J47" i="54"/>
  <c r="CL47" i="54" s="1"/>
  <c r="K47" i="54"/>
  <c r="CM47" i="54" s="1"/>
  <c r="L47" i="54"/>
  <c r="AP47" i="54" s="1"/>
  <c r="BO47" i="54" s="1"/>
  <c r="M47" i="54"/>
  <c r="N47" i="54"/>
  <c r="O47" i="54"/>
  <c r="AS47" i="54" s="1"/>
  <c r="BR47" i="54" s="1"/>
  <c r="P47" i="54"/>
  <c r="AT47" i="54" s="1"/>
  <c r="BS47" i="54" s="1"/>
  <c r="Q47" i="54"/>
  <c r="AU47" i="54" s="1"/>
  <c r="BT47" i="54" s="1"/>
  <c r="R47" i="54"/>
  <c r="AV47" i="54" s="1"/>
  <c r="BU47" i="54" s="1"/>
  <c r="S47" i="54"/>
  <c r="AW47" i="54" s="1"/>
  <c r="BV47" i="54" s="1"/>
  <c r="T47" i="54"/>
  <c r="AX47" i="54" s="1"/>
  <c r="BW47" i="54" s="1"/>
  <c r="U47" i="54"/>
  <c r="CW47" i="54" s="1"/>
  <c r="V47" i="54"/>
  <c r="W47" i="54"/>
  <c r="CY47" i="54" s="1"/>
  <c r="X47" i="54"/>
  <c r="CZ47" i="54" s="1"/>
  <c r="Y47" i="54"/>
  <c r="DA47" i="54" s="1"/>
  <c r="Z47" i="54"/>
  <c r="BD47" i="54" s="1"/>
  <c r="CC47" i="54" s="1"/>
  <c r="AA47" i="54"/>
  <c r="DC47" i="54" s="1"/>
  <c r="AB47" i="54"/>
  <c r="BF47" i="54" s="1"/>
  <c r="CE47" i="54" s="1"/>
  <c r="AC47" i="54"/>
  <c r="BG47" i="54" s="1"/>
  <c r="CF47" i="54" s="1"/>
  <c r="AD47" i="54"/>
  <c r="AE47" i="54"/>
  <c r="DG47" i="54" s="1"/>
  <c r="AF47" i="54"/>
  <c r="BJ47" i="54" s="1"/>
  <c r="CI47" i="54" s="1"/>
  <c r="I48" i="54"/>
  <c r="AM48" i="54" s="1"/>
  <c r="BL48" i="54" s="1"/>
  <c r="J48" i="54"/>
  <c r="K48" i="54"/>
  <c r="AO48" i="54" s="1"/>
  <c r="BN48" i="54" s="1"/>
  <c r="L48" i="54"/>
  <c r="M48" i="54"/>
  <c r="AQ48" i="54" s="1"/>
  <c r="BP48" i="54" s="1"/>
  <c r="N48" i="54"/>
  <c r="O48" i="54"/>
  <c r="AS48" i="54" s="1"/>
  <c r="BR48" i="54" s="1"/>
  <c r="P48" i="54"/>
  <c r="Q48" i="54"/>
  <c r="R48" i="54"/>
  <c r="CT48" i="54" s="1"/>
  <c r="S48" i="54"/>
  <c r="CU48" i="54" s="1"/>
  <c r="T48" i="54"/>
  <c r="U48" i="54"/>
  <c r="V48" i="54"/>
  <c r="W48" i="54"/>
  <c r="BA48" i="54" s="1"/>
  <c r="BZ48" i="54" s="1"/>
  <c r="X48" i="54"/>
  <c r="BB48" i="54" s="1"/>
  <c r="CA48" i="54" s="1"/>
  <c r="Y48" i="54"/>
  <c r="Z48" i="54"/>
  <c r="DB48" i="54" s="1"/>
  <c r="AA48" i="54"/>
  <c r="DC48" i="54" s="1"/>
  <c r="AB48" i="54"/>
  <c r="AC48" i="54"/>
  <c r="AD48" i="54"/>
  <c r="AE48" i="54"/>
  <c r="BI48" i="54" s="1"/>
  <c r="CH48" i="54" s="1"/>
  <c r="AF48" i="54"/>
  <c r="I49" i="54"/>
  <c r="AM49" i="54" s="1"/>
  <c r="BL49" i="54" s="1"/>
  <c r="J49" i="54"/>
  <c r="K49" i="54"/>
  <c r="L49" i="54"/>
  <c r="M49" i="54"/>
  <c r="N49" i="54"/>
  <c r="AR49" i="54" s="1"/>
  <c r="BQ49" i="54" s="1"/>
  <c r="O49" i="54"/>
  <c r="AS49" i="54" s="1"/>
  <c r="BR49" i="54" s="1"/>
  <c r="P49" i="54"/>
  <c r="CR49" i="54" s="1"/>
  <c r="Q49" i="54"/>
  <c r="CS49" i="54" s="1"/>
  <c r="R49" i="54"/>
  <c r="CT49" i="54" s="1"/>
  <c r="S49" i="54"/>
  <c r="T49" i="54"/>
  <c r="U49" i="54"/>
  <c r="V49" i="54"/>
  <c r="CX49" i="54" s="1"/>
  <c r="W49" i="54"/>
  <c r="BA49" i="54" s="1"/>
  <c r="BZ49" i="54" s="1"/>
  <c r="X49" i="54"/>
  <c r="Y49" i="54"/>
  <c r="Z49" i="54"/>
  <c r="BD49" i="54" s="1"/>
  <c r="CC49" i="54" s="1"/>
  <c r="AA49" i="54"/>
  <c r="DC49" i="54" s="1"/>
  <c r="AB49" i="54"/>
  <c r="BF49" i="54" s="1"/>
  <c r="CE49" i="54" s="1"/>
  <c r="AC49" i="54"/>
  <c r="AD49" i="54"/>
  <c r="BH49" i="54" s="1"/>
  <c r="CG49" i="54" s="1"/>
  <c r="AE49" i="54"/>
  <c r="DG49" i="54" s="1"/>
  <c r="AF49" i="54"/>
  <c r="I56" i="53"/>
  <c r="D50" i="54" s="1"/>
  <c r="I50" i="54"/>
  <c r="J50" i="54"/>
  <c r="CL50" i="54" s="1"/>
  <c r="K50" i="54"/>
  <c r="CM50" i="54" s="1"/>
  <c r="L50" i="54"/>
  <c r="AP50" i="54" s="1"/>
  <c r="BO50" i="54" s="1"/>
  <c r="M50" i="54"/>
  <c r="CO50" i="54" s="1"/>
  <c r="N50" i="54"/>
  <c r="AR50" i="54" s="1"/>
  <c r="BQ50" i="54" s="1"/>
  <c r="O50" i="54"/>
  <c r="P50" i="54"/>
  <c r="AT50" i="54" s="1"/>
  <c r="BS50" i="54" s="1"/>
  <c r="Q50" i="54"/>
  <c r="R50" i="54"/>
  <c r="S50" i="54"/>
  <c r="T50" i="54"/>
  <c r="CV50" i="54" s="1"/>
  <c r="U50" i="54"/>
  <c r="V50" i="54"/>
  <c r="AZ50" i="54" s="1"/>
  <c r="BY50" i="54" s="1"/>
  <c r="W50" i="54"/>
  <c r="CY50" i="54" s="1"/>
  <c r="X50" i="54"/>
  <c r="BB50" i="54" s="1"/>
  <c r="CA50" i="54" s="1"/>
  <c r="Y50" i="54"/>
  <c r="DA50" i="54" s="1"/>
  <c r="Z50" i="54"/>
  <c r="BD50" i="54" s="1"/>
  <c r="CC50" i="54" s="1"/>
  <c r="AA50" i="54"/>
  <c r="AB50" i="54"/>
  <c r="BF50" i="54" s="1"/>
  <c r="CE50" i="54" s="1"/>
  <c r="AC50" i="54"/>
  <c r="DE50" i="54" s="1"/>
  <c r="AD50" i="54"/>
  <c r="BH50" i="54" s="1"/>
  <c r="CG50" i="54" s="1"/>
  <c r="AE50" i="54"/>
  <c r="AF50" i="54"/>
  <c r="BJ50" i="54" s="1"/>
  <c r="CI50" i="54" s="1"/>
  <c r="I57" i="53"/>
  <c r="D51" i="54" s="1"/>
  <c r="I51" i="54"/>
  <c r="AM51" i="54" s="1"/>
  <c r="BL51" i="54" s="1"/>
  <c r="J51" i="54"/>
  <c r="K51" i="54"/>
  <c r="L51" i="54"/>
  <c r="CN51" i="54" s="1"/>
  <c r="M51" i="54"/>
  <c r="N51" i="54"/>
  <c r="CP51" i="54" s="1"/>
  <c r="O51" i="54"/>
  <c r="AS51" i="54" s="1"/>
  <c r="BR51" i="54" s="1"/>
  <c r="P51" i="54"/>
  <c r="AT51" i="54" s="1"/>
  <c r="BS51" i="54" s="1"/>
  <c r="Q51" i="54"/>
  <c r="AU51" i="54" s="1"/>
  <c r="BT51" i="54" s="1"/>
  <c r="R51" i="54"/>
  <c r="AV51" i="54" s="1"/>
  <c r="BU51" i="54" s="1"/>
  <c r="S51" i="54"/>
  <c r="CU51" i="54" s="1"/>
  <c r="T51" i="54"/>
  <c r="U51" i="54"/>
  <c r="CW51" i="54" s="1"/>
  <c r="V51" i="54"/>
  <c r="CX51" i="54" s="1"/>
  <c r="W51" i="54"/>
  <c r="X51" i="54"/>
  <c r="BB51" i="54" s="1"/>
  <c r="CA51" i="54" s="1"/>
  <c r="Y51" i="54"/>
  <c r="DA51" i="54" s="1"/>
  <c r="Z51" i="54"/>
  <c r="BD51" i="54" s="1"/>
  <c r="CC51" i="54" s="1"/>
  <c r="AA51" i="54"/>
  <c r="AB51" i="54"/>
  <c r="DD51" i="54" s="1"/>
  <c r="AC51" i="54"/>
  <c r="BG51" i="54" s="1"/>
  <c r="CF51" i="54" s="1"/>
  <c r="AD51" i="54"/>
  <c r="DF51" i="54" s="1"/>
  <c r="AE51" i="54"/>
  <c r="BI51" i="54" s="1"/>
  <c r="CH51" i="54" s="1"/>
  <c r="AF51" i="54"/>
  <c r="BJ51" i="54" s="1"/>
  <c r="CI51" i="54" s="1"/>
  <c r="I58" i="53"/>
  <c r="D52" i="54" s="1"/>
  <c r="I52" i="54"/>
  <c r="CK52" i="54" s="1"/>
  <c r="J52" i="54"/>
  <c r="K52" i="54"/>
  <c r="CM52" i="54" s="1"/>
  <c r="L52" i="54"/>
  <c r="CN52" i="54" s="1"/>
  <c r="M52" i="54"/>
  <c r="CO52" i="54" s="1"/>
  <c r="N52" i="54"/>
  <c r="O52" i="54"/>
  <c r="AS52" i="54" s="1"/>
  <c r="BR52" i="54" s="1"/>
  <c r="P52" i="54"/>
  <c r="CR52" i="54" s="1"/>
  <c r="Q52" i="54"/>
  <c r="R52" i="54"/>
  <c r="S52" i="54"/>
  <c r="T52" i="54"/>
  <c r="U52" i="54"/>
  <c r="CW52" i="54" s="1"/>
  <c r="V52" i="54"/>
  <c r="AZ52" i="54" s="1"/>
  <c r="BY52" i="54" s="1"/>
  <c r="W52" i="54"/>
  <c r="CY52" i="54" s="1"/>
  <c r="X52" i="54"/>
  <c r="BB52" i="54" s="1"/>
  <c r="CA52" i="54" s="1"/>
  <c r="Y52" i="54"/>
  <c r="Z52" i="54"/>
  <c r="AA52" i="54"/>
  <c r="AB52" i="54"/>
  <c r="DD52" i="54" s="1"/>
  <c r="AC52" i="54"/>
  <c r="BG52" i="54" s="1"/>
  <c r="CF52" i="54" s="1"/>
  <c r="AD52" i="54"/>
  <c r="AE52" i="54"/>
  <c r="BI52" i="54" s="1"/>
  <c r="CH52" i="54" s="1"/>
  <c r="AF52" i="54"/>
  <c r="BJ52" i="54" s="1"/>
  <c r="CI52" i="54" s="1"/>
  <c r="I59" i="53"/>
  <c r="D53" i="54" s="1"/>
  <c r="I53" i="54"/>
  <c r="J53" i="54"/>
  <c r="AN53" i="54" s="1"/>
  <c r="BM53" i="54" s="1"/>
  <c r="K53" i="54"/>
  <c r="CM53" i="54" s="1"/>
  <c r="L53" i="54"/>
  <c r="M53" i="54"/>
  <c r="N53" i="54"/>
  <c r="AR53" i="54" s="1"/>
  <c r="BQ53" i="54" s="1"/>
  <c r="O53" i="54"/>
  <c r="CQ53" i="54" s="1"/>
  <c r="P53" i="54"/>
  <c r="Q53" i="54"/>
  <c r="R53" i="54"/>
  <c r="CT53" i="54" s="1"/>
  <c r="S53" i="54"/>
  <c r="AW53" i="54" s="1"/>
  <c r="BV53" i="54" s="1"/>
  <c r="T53" i="54"/>
  <c r="U53" i="54"/>
  <c r="V53" i="54"/>
  <c r="CX53" i="54" s="1"/>
  <c r="W53" i="54"/>
  <c r="CY53" i="54" s="1"/>
  <c r="X53" i="54"/>
  <c r="BB53" i="54" s="1"/>
  <c r="CA53" i="54" s="1"/>
  <c r="Y53" i="54"/>
  <c r="Z53" i="54"/>
  <c r="DB53" i="54" s="1"/>
  <c r="AA53" i="54"/>
  <c r="BE53" i="54" s="1"/>
  <c r="CD53" i="54" s="1"/>
  <c r="AB53" i="54"/>
  <c r="AC53" i="54"/>
  <c r="AD53" i="54"/>
  <c r="DF53" i="54" s="1"/>
  <c r="AE53" i="54"/>
  <c r="BI53" i="54" s="1"/>
  <c r="CH53" i="54" s="1"/>
  <c r="AF53" i="54"/>
  <c r="I60" i="53"/>
  <c r="D54" i="54" s="1"/>
  <c r="I54" i="54"/>
  <c r="CK54" i="54" s="1"/>
  <c r="J54" i="54"/>
  <c r="AN54" i="54" s="1"/>
  <c r="BM54" i="54" s="1"/>
  <c r="K54" i="54"/>
  <c r="L54" i="54"/>
  <c r="CN54" i="54" s="1"/>
  <c r="M54" i="54"/>
  <c r="CO54" i="54" s="1"/>
  <c r="N54" i="54"/>
  <c r="AR54" i="54" s="1"/>
  <c r="BQ54" i="54" s="1"/>
  <c r="O54" i="54"/>
  <c r="P54" i="54"/>
  <c r="AT54" i="54" s="1"/>
  <c r="BS54" i="54" s="1"/>
  <c r="Q54" i="54"/>
  <c r="AU54" i="54" s="1"/>
  <c r="BT54" i="54" s="1"/>
  <c r="R54" i="54"/>
  <c r="AV54" i="54" s="1"/>
  <c r="BU54" i="54" s="1"/>
  <c r="S54" i="54"/>
  <c r="T54" i="54"/>
  <c r="AX54" i="54" s="1"/>
  <c r="BW54" i="54" s="1"/>
  <c r="U54" i="54"/>
  <c r="AY54" i="54" s="1"/>
  <c r="BX54" i="54" s="1"/>
  <c r="V54" i="54"/>
  <c r="AZ54" i="54" s="1"/>
  <c r="BY54" i="54" s="1"/>
  <c r="W54" i="54"/>
  <c r="X54" i="54"/>
  <c r="CZ54" i="54" s="1"/>
  <c r="Y54" i="54"/>
  <c r="DA54" i="54" s="1"/>
  <c r="Z54" i="54"/>
  <c r="DB54" i="54" s="1"/>
  <c r="AA54" i="54"/>
  <c r="AB54" i="54"/>
  <c r="DD54" i="54" s="1"/>
  <c r="AC54" i="54"/>
  <c r="BG54" i="54" s="1"/>
  <c r="CF54" i="54" s="1"/>
  <c r="AD54" i="54"/>
  <c r="DF54" i="54" s="1"/>
  <c r="AE54" i="54"/>
  <c r="BI54" i="54" s="1"/>
  <c r="CH54" i="54" s="1"/>
  <c r="AF54" i="54"/>
  <c r="BJ54" i="54" s="1"/>
  <c r="CI54" i="54" s="1"/>
  <c r="I61" i="53"/>
  <c r="D55" i="54" s="1"/>
  <c r="I55" i="54"/>
  <c r="CK55" i="54" s="1"/>
  <c r="J55" i="54"/>
  <c r="AN55" i="54" s="1"/>
  <c r="BM55" i="54" s="1"/>
  <c r="K55" i="54"/>
  <c r="L55" i="54"/>
  <c r="CN55" i="54" s="1"/>
  <c r="M55" i="54"/>
  <c r="AQ55" i="54" s="1"/>
  <c r="BP55" i="54" s="1"/>
  <c r="N55" i="54"/>
  <c r="AR55" i="54" s="1"/>
  <c r="BQ55" i="54" s="1"/>
  <c r="O55" i="54"/>
  <c r="CQ55" i="54" s="1"/>
  <c r="P55" i="54"/>
  <c r="Q55" i="54"/>
  <c r="AU55" i="54" s="1"/>
  <c r="BT55" i="54" s="1"/>
  <c r="R55" i="54"/>
  <c r="CT55" i="54" s="1"/>
  <c r="S55" i="54"/>
  <c r="T55" i="54"/>
  <c r="CV55" i="54" s="1"/>
  <c r="U55" i="54"/>
  <c r="V55" i="54"/>
  <c r="AZ55" i="54" s="1"/>
  <c r="BY55" i="54" s="1"/>
  <c r="W55" i="54"/>
  <c r="BA55" i="54" s="1"/>
  <c r="BZ55" i="54" s="1"/>
  <c r="X55" i="54"/>
  <c r="Y55" i="54"/>
  <c r="DA55" i="54" s="1"/>
  <c r="Z55" i="54"/>
  <c r="DB55" i="54" s="1"/>
  <c r="AA55" i="54"/>
  <c r="BE55" i="54" s="1"/>
  <c r="CD55" i="54" s="1"/>
  <c r="AB55" i="54"/>
  <c r="BF55" i="54" s="1"/>
  <c r="CE55" i="54" s="1"/>
  <c r="AC55" i="54"/>
  <c r="BG55" i="54" s="1"/>
  <c r="CF55" i="54" s="1"/>
  <c r="AD55" i="54"/>
  <c r="AE55" i="54"/>
  <c r="BI55" i="54" s="1"/>
  <c r="CH55" i="54" s="1"/>
  <c r="AF55" i="54"/>
  <c r="BJ55" i="54" s="1"/>
  <c r="CI55" i="54" s="1"/>
  <c r="I62" i="53"/>
  <c r="D56" i="54" s="1"/>
  <c r="I56" i="54"/>
  <c r="J56" i="54"/>
  <c r="CL56" i="54" s="1"/>
  <c r="K56" i="54"/>
  <c r="L56" i="54"/>
  <c r="CN56" i="54" s="1"/>
  <c r="M56" i="54"/>
  <c r="CO56" i="54" s="1"/>
  <c r="N56" i="54"/>
  <c r="O56" i="54"/>
  <c r="P56" i="54"/>
  <c r="AT56" i="54" s="1"/>
  <c r="BS56" i="54" s="1"/>
  <c r="Q56" i="54"/>
  <c r="AU56" i="54" s="1"/>
  <c r="BT56" i="54" s="1"/>
  <c r="R56" i="54"/>
  <c r="AV56" i="54" s="1"/>
  <c r="BU56" i="54" s="1"/>
  <c r="S56" i="54"/>
  <c r="CU56" i="54" s="1"/>
  <c r="T56" i="54"/>
  <c r="CV56" i="54" s="1"/>
  <c r="U56" i="54"/>
  <c r="AY56" i="54" s="1"/>
  <c r="BX56" i="54" s="1"/>
  <c r="V56" i="54"/>
  <c r="AZ56" i="54" s="1"/>
  <c r="W56" i="54"/>
  <c r="X56" i="54"/>
  <c r="CZ56" i="54" s="1"/>
  <c r="Y56" i="54"/>
  <c r="DA56" i="54" s="1"/>
  <c r="Z56" i="54"/>
  <c r="AA56" i="54"/>
  <c r="AB56" i="54"/>
  <c r="DD56" i="54" s="1"/>
  <c r="AC56" i="54"/>
  <c r="DE56" i="54" s="1"/>
  <c r="AD56" i="54"/>
  <c r="BH56" i="54" s="1"/>
  <c r="CG56" i="54" s="1"/>
  <c r="AE56" i="54"/>
  <c r="BI56" i="54" s="1"/>
  <c r="CH56" i="54" s="1"/>
  <c r="AF56" i="54"/>
  <c r="BJ56" i="54" s="1"/>
  <c r="CI56" i="54" s="1"/>
  <c r="I63" i="53"/>
  <c r="D57" i="54" s="1"/>
  <c r="I57" i="54"/>
  <c r="CK57" i="54" s="1"/>
  <c r="J57" i="54"/>
  <c r="AN57" i="54" s="1"/>
  <c r="BM57" i="54" s="1"/>
  <c r="K57" i="54"/>
  <c r="CM57" i="54" s="1"/>
  <c r="L57" i="54"/>
  <c r="CN57" i="54" s="1"/>
  <c r="M57" i="54"/>
  <c r="N57" i="54"/>
  <c r="AR57" i="54" s="1"/>
  <c r="BQ57" i="54" s="1"/>
  <c r="O57" i="54"/>
  <c r="AS57" i="54" s="1"/>
  <c r="BR57" i="54" s="1"/>
  <c r="P57" i="54"/>
  <c r="Q57" i="54"/>
  <c r="R57" i="54"/>
  <c r="CT57" i="54" s="1"/>
  <c r="S57" i="54"/>
  <c r="CU57" i="54" s="1"/>
  <c r="T57" i="54"/>
  <c r="AX57" i="54" s="1"/>
  <c r="BW57" i="54" s="1"/>
  <c r="U57" i="54"/>
  <c r="V57" i="54"/>
  <c r="AZ57" i="54" s="1"/>
  <c r="BY57" i="54" s="1"/>
  <c r="W57" i="54"/>
  <c r="CY57" i="54" s="1"/>
  <c r="X57" i="54"/>
  <c r="Y57" i="54"/>
  <c r="BC57" i="54" s="1"/>
  <c r="CB57" i="54" s="1"/>
  <c r="Z57" i="54"/>
  <c r="AA57" i="54"/>
  <c r="DC57" i="54" s="1"/>
  <c r="AB57" i="54"/>
  <c r="DD57" i="54" s="1"/>
  <c r="AC57" i="54"/>
  <c r="AD57" i="54"/>
  <c r="AE57" i="54"/>
  <c r="BI57" i="54" s="1"/>
  <c r="CH57" i="54" s="1"/>
  <c r="AF57" i="54"/>
  <c r="DH57" i="54" s="1"/>
  <c r="I64" i="53"/>
  <c r="D58" i="54" s="1"/>
  <c r="I58" i="54"/>
  <c r="AM58" i="54" s="1"/>
  <c r="BL58" i="54" s="1"/>
  <c r="J58" i="54"/>
  <c r="CL58" i="54" s="1"/>
  <c r="K58" i="54"/>
  <c r="CM58" i="54" s="1"/>
  <c r="L58" i="54"/>
  <c r="CN58" i="54" s="1"/>
  <c r="M58" i="54"/>
  <c r="N58" i="54"/>
  <c r="AR58" i="54" s="1"/>
  <c r="BQ58" i="54" s="1"/>
  <c r="O58" i="54"/>
  <c r="P58" i="54"/>
  <c r="Q58" i="54"/>
  <c r="CS58" i="54" s="1"/>
  <c r="R58" i="54"/>
  <c r="AV58" i="54" s="1"/>
  <c r="BU58" i="54" s="1"/>
  <c r="S58" i="54"/>
  <c r="T58" i="54"/>
  <c r="U58" i="54"/>
  <c r="CW58" i="54" s="1"/>
  <c r="V58" i="54"/>
  <c r="CX58" i="54" s="1"/>
  <c r="W58" i="54"/>
  <c r="X58" i="54"/>
  <c r="Y58" i="54"/>
  <c r="BC58" i="54" s="1"/>
  <c r="CB58" i="54" s="1"/>
  <c r="Z58" i="54"/>
  <c r="DB58" i="54" s="1"/>
  <c r="AA58" i="54"/>
  <c r="AB58" i="54"/>
  <c r="BF58" i="54" s="1"/>
  <c r="CE58" i="54" s="1"/>
  <c r="AC58" i="54"/>
  <c r="AD58" i="54"/>
  <c r="DF58" i="54" s="1"/>
  <c r="AE58" i="54"/>
  <c r="AF58" i="54"/>
  <c r="BJ58" i="54" s="1"/>
  <c r="CI58" i="54" s="1"/>
  <c r="I65" i="53"/>
  <c r="D59" i="54" s="1"/>
  <c r="I59" i="54"/>
  <c r="AM59" i="54" s="1"/>
  <c r="BL59" i="54" s="1"/>
  <c r="J59" i="54"/>
  <c r="K59" i="54"/>
  <c r="AO59" i="54" s="1"/>
  <c r="BN59" i="54" s="1"/>
  <c r="L59" i="54"/>
  <c r="CN59" i="54" s="1"/>
  <c r="M59" i="54"/>
  <c r="CO59" i="54" s="1"/>
  <c r="N59" i="54"/>
  <c r="CP59" i="54" s="1"/>
  <c r="O59" i="54"/>
  <c r="CQ59" i="54" s="1"/>
  <c r="P59" i="54"/>
  <c r="CR59" i="54" s="1"/>
  <c r="Q59" i="54"/>
  <c r="AU59" i="54" s="1"/>
  <c r="BT59" i="54" s="1"/>
  <c r="R59" i="54"/>
  <c r="S59" i="54"/>
  <c r="AW59" i="54" s="1"/>
  <c r="BV59" i="54" s="1"/>
  <c r="T59" i="54"/>
  <c r="CV59" i="54" s="1"/>
  <c r="U59" i="54"/>
  <c r="AY59" i="54" s="1"/>
  <c r="BX59" i="54" s="1"/>
  <c r="V59" i="54"/>
  <c r="CX59" i="54" s="1"/>
  <c r="W59" i="54"/>
  <c r="CY59" i="54" s="1"/>
  <c r="X59" i="54"/>
  <c r="CZ59" i="54" s="1"/>
  <c r="Y59" i="54"/>
  <c r="BC59" i="54" s="1"/>
  <c r="CB59" i="54" s="1"/>
  <c r="Z59" i="54"/>
  <c r="BD59" i="54" s="1"/>
  <c r="CC59" i="54" s="1"/>
  <c r="AA59" i="54"/>
  <c r="AB59" i="54"/>
  <c r="DD59" i="54" s="1"/>
  <c r="AC59" i="54"/>
  <c r="DE59" i="54" s="1"/>
  <c r="AD59" i="54"/>
  <c r="BH59" i="54" s="1"/>
  <c r="CG59" i="54" s="1"/>
  <c r="AE59" i="54"/>
  <c r="BI59" i="54" s="1"/>
  <c r="CH59" i="54" s="1"/>
  <c r="AF59" i="54"/>
  <c r="BJ59" i="54" s="1"/>
  <c r="CI59" i="54" s="1"/>
  <c r="I66" i="53"/>
  <c r="D60" i="54" s="1"/>
  <c r="I60" i="54"/>
  <c r="J60" i="54"/>
  <c r="AN60" i="54" s="1"/>
  <c r="BM60" i="54" s="1"/>
  <c r="K60" i="54"/>
  <c r="CM60" i="54" s="1"/>
  <c r="L60" i="54"/>
  <c r="CN60" i="54" s="1"/>
  <c r="M60" i="54"/>
  <c r="AQ60" i="54" s="1"/>
  <c r="BP60" i="54" s="1"/>
  <c r="N60" i="54"/>
  <c r="O60" i="54"/>
  <c r="AS60" i="54" s="1"/>
  <c r="BR60" i="54" s="1"/>
  <c r="P60" i="54"/>
  <c r="Q60" i="54"/>
  <c r="R60" i="54"/>
  <c r="CT60" i="54" s="1"/>
  <c r="S60" i="54"/>
  <c r="CU60" i="54" s="1"/>
  <c r="T60" i="54"/>
  <c r="AX60" i="54" s="1"/>
  <c r="BW60" i="54" s="1"/>
  <c r="U60" i="54"/>
  <c r="CW60" i="54" s="1"/>
  <c r="V60" i="54"/>
  <c r="W60" i="54"/>
  <c r="CY60" i="54" s="1"/>
  <c r="X60" i="54"/>
  <c r="CZ60" i="54" s="1"/>
  <c r="Y60" i="54"/>
  <c r="Z60" i="54"/>
  <c r="BD60" i="54" s="1"/>
  <c r="CC60" i="54" s="1"/>
  <c r="AA60" i="54"/>
  <c r="BE60" i="54" s="1"/>
  <c r="CD60" i="54" s="1"/>
  <c r="AB60" i="54"/>
  <c r="DD60" i="54" s="1"/>
  <c r="AC60" i="54"/>
  <c r="DE60" i="54" s="1"/>
  <c r="AD60" i="54"/>
  <c r="AE60" i="54"/>
  <c r="DG60" i="54" s="1"/>
  <c r="AF60" i="54"/>
  <c r="I67" i="53"/>
  <c r="D61" i="54" s="1"/>
  <c r="I61" i="54"/>
  <c r="CK61" i="54" s="1"/>
  <c r="J61" i="54"/>
  <c r="K61" i="54"/>
  <c r="CM61" i="54" s="1"/>
  <c r="L61" i="54"/>
  <c r="M61" i="54"/>
  <c r="CO61" i="54" s="1"/>
  <c r="N61" i="54"/>
  <c r="O61" i="54"/>
  <c r="P61" i="54"/>
  <c r="AT61" i="54" s="1"/>
  <c r="BS61" i="54" s="1"/>
  <c r="Q61" i="54"/>
  <c r="CS61" i="54" s="1"/>
  <c r="R61" i="54"/>
  <c r="AV61" i="54" s="1"/>
  <c r="BU61" i="54" s="1"/>
  <c r="S61" i="54"/>
  <c r="CU61" i="54" s="1"/>
  <c r="T61" i="54"/>
  <c r="U61" i="54"/>
  <c r="V61" i="54"/>
  <c r="CX61" i="54" s="1"/>
  <c r="W61" i="54"/>
  <c r="X61" i="54"/>
  <c r="BB61" i="54" s="1"/>
  <c r="CA61" i="54" s="1"/>
  <c r="Y61" i="54"/>
  <c r="DA61" i="54" s="1"/>
  <c r="Z61" i="54"/>
  <c r="AA61" i="54"/>
  <c r="BE61" i="54" s="1"/>
  <c r="CD61" i="54" s="1"/>
  <c r="AB61" i="54"/>
  <c r="AC61" i="54"/>
  <c r="DE61" i="54" s="1"/>
  <c r="AD61" i="54"/>
  <c r="DF61" i="54" s="1"/>
  <c r="AE61" i="54"/>
  <c r="AF61" i="54"/>
  <c r="BJ61" i="54" s="1"/>
  <c r="CI61" i="54" s="1"/>
  <c r="I68" i="53"/>
  <c r="D62" i="54" s="1"/>
  <c r="I62" i="54"/>
  <c r="J62" i="54"/>
  <c r="AN62" i="54" s="1"/>
  <c r="BM62" i="54" s="1"/>
  <c r="K62" i="54"/>
  <c r="CM62" i="54" s="1"/>
  <c r="L62" i="54"/>
  <c r="CN62" i="54" s="1"/>
  <c r="M62" i="54"/>
  <c r="CO62" i="54" s="1"/>
  <c r="N62" i="54"/>
  <c r="O62" i="54"/>
  <c r="CQ62" i="54" s="1"/>
  <c r="P62" i="54"/>
  <c r="AT62" i="54" s="1"/>
  <c r="BS62" i="54" s="1"/>
  <c r="Q62" i="54"/>
  <c r="R62" i="54"/>
  <c r="AV62" i="54" s="1"/>
  <c r="BU62" i="54" s="1"/>
  <c r="S62" i="54"/>
  <c r="AW62" i="54" s="1"/>
  <c r="BV62" i="54" s="1"/>
  <c r="T62" i="54"/>
  <c r="CV62" i="54" s="1"/>
  <c r="U62" i="54"/>
  <c r="AY62" i="54" s="1"/>
  <c r="BX62" i="54" s="1"/>
  <c r="V62" i="54"/>
  <c r="CX62" i="54" s="1"/>
  <c r="W62" i="54"/>
  <c r="CY62" i="54" s="1"/>
  <c r="X62" i="54"/>
  <c r="BB62" i="54" s="1"/>
  <c r="CA62" i="54" s="1"/>
  <c r="Y62" i="54"/>
  <c r="Z62" i="54"/>
  <c r="AA62" i="54"/>
  <c r="BE62" i="54" s="1"/>
  <c r="CD62" i="54" s="1"/>
  <c r="AB62" i="54"/>
  <c r="BF62" i="54" s="1"/>
  <c r="CE62" i="54" s="1"/>
  <c r="AC62" i="54"/>
  <c r="BG62" i="54" s="1"/>
  <c r="CF62" i="54" s="1"/>
  <c r="AD62" i="54"/>
  <c r="DF62" i="54" s="1"/>
  <c r="AE62" i="54"/>
  <c r="DG62" i="54" s="1"/>
  <c r="AF62" i="54"/>
  <c r="BJ62" i="54" s="1"/>
  <c r="CI62" i="54" s="1"/>
  <c r="I69" i="53"/>
  <c r="D63" i="54" s="1"/>
  <c r="I63" i="54"/>
  <c r="CK63" i="54" s="1"/>
  <c r="J63" i="54"/>
  <c r="CL63" i="54" s="1"/>
  <c r="K63" i="54"/>
  <c r="AO63" i="54" s="1"/>
  <c r="BN63" i="54" s="1"/>
  <c r="L63" i="54"/>
  <c r="AP63" i="54" s="1"/>
  <c r="BO63" i="54" s="1"/>
  <c r="M63" i="54"/>
  <c r="AQ63" i="54" s="1"/>
  <c r="BP63" i="54" s="1"/>
  <c r="N63" i="54"/>
  <c r="CP63" i="54" s="1"/>
  <c r="O63" i="54"/>
  <c r="P63" i="54"/>
  <c r="CR63" i="54" s="1"/>
  <c r="Q63" i="54"/>
  <c r="CS63" i="54" s="1"/>
  <c r="R63" i="54"/>
  <c r="AV63" i="54" s="1"/>
  <c r="BU63" i="54" s="1"/>
  <c r="S63" i="54"/>
  <c r="AW63" i="54" s="1"/>
  <c r="BV63" i="54" s="1"/>
  <c r="T63" i="54"/>
  <c r="CV63" i="54" s="1"/>
  <c r="U63" i="54"/>
  <c r="AY63" i="54" s="1"/>
  <c r="BX63" i="54" s="1"/>
  <c r="V63" i="54"/>
  <c r="W63" i="54"/>
  <c r="X63" i="54"/>
  <c r="BB63" i="54" s="1"/>
  <c r="CA63" i="54" s="1"/>
  <c r="Y63" i="54"/>
  <c r="DA63" i="54" s="1"/>
  <c r="Z63" i="54"/>
  <c r="BD63" i="54" s="1"/>
  <c r="CC63" i="54" s="1"/>
  <c r="AA63" i="54"/>
  <c r="DC63" i="54" s="1"/>
  <c r="AB63" i="54"/>
  <c r="BF63" i="54" s="1"/>
  <c r="CE63" i="54" s="1"/>
  <c r="AC63" i="54"/>
  <c r="DE63" i="54" s="1"/>
  <c r="AD63" i="54"/>
  <c r="AE63" i="54"/>
  <c r="AF63" i="54"/>
  <c r="BJ63" i="54" s="1"/>
  <c r="CI63" i="54" s="1"/>
  <c r="I70" i="53"/>
  <c r="D64" i="54" s="1"/>
  <c r="I64" i="54"/>
  <c r="AM64" i="54" s="1"/>
  <c r="BL64" i="54" s="1"/>
  <c r="J64" i="54"/>
  <c r="CL64" i="54" s="1"/>
  <c r="K64" i="54"/>
  <c r="CM64" i="54" s="1"/>
  <c r="L64" i="54"/>
  <c r="M64" i="54"/>
  <c r="AQ64" i="54" s="1"/>
  <c r="BP64" i="54" s="1"/>
  <c r="N64" i="54"/>
  <c r="O64" i="54"/>
  <c r="CQ64" i="54" s="1"/>
  <c r="P64" i="54"/>
  <c r="Q64" i="54"/>
  <c r="AU64" i="54" s="1"/>
  <c r="BT64" i="54" s="1"/>
  <c r="R64" i="54"/>
  <c r="AV64" i="54" s="1"/>
  <c r="BU64" i="54" s="1"/>
  <c r="S64" i="54"/>
  <c r="CU64" i="54" s="1"/>
  <c r="T64" i="54"/>
  <c r="U64" i="54"/>
  <c r="AY64" i="54" s="1"/>
  <c r="BX64" i="54" s="1"/>
  <c r="V64" i="54"/>
  <c r="W64" i="54"/>
  <c r="BA64" i="54" s="1"/>
  <c r="BZ64" i="54" s="1"/>
  <c r="X64" i="54"/>
  <c r="Y64" i="54"/>
  <c r="Z64" i="54"/>
  <c r="AA64" i="54"/>
  <c r="BE64" i="54" s="1"/>
  <c r="CD64" i="54" s="1"/>
  <c r="AB64" i="54"/>
  <c r="AC64" i="54"/>
  <c r="DE64" i="54" s="1"/>
  <c r="AD64" i="54"/>
  <c r="AE64" i="54"/>
  <c r="DG64" i="54" s="1"/>
  <c r="AF64" i="54"/>
  <c r="BJ64" i="54" s="1"/>
  <c r="CI64" i="54" s="1"/>
  <c r="I71" i="53"/>
  <c r="D65" i="54" s="1"/>
  <c r="I65" i="54"/>
  <c r="AM65" i="54" s="1"/>
  <c r="BL65" i="54" s="1"/>
  <c r="J65" i="54"/>
  <c r="CL65" i="54" s="1"/>
  <c r="K65" i="54"/>
  <c r="L65" i="54"/>
  <c r="CN65" i="54" s="1"/>
  <c r="M65" i="54"/>
  <c r="AQ65" i="54" s="1"/>
  <c r="BP65" i="54" s="1"/>
  <c r="N65" i="54"/>
  <c r="CP65" i="54" s="1"/>
  <c r="O65" i="54"/>
  <c r="P65" i="54"/>
  <c r="Q65" i="54"/>
  <c r="CS65" i="54" s="1"/>
  <c r="R65" i="54"/>
  <c r="AV65" i="54" s="1"/>
  <c r="BU65" i="54" s="1"/>
  <c r="S65" i="54"/>
  <c r="CU65" i="54" s="1"/>
  <c r="T65" i="54"/>
  <c r="AX65" i="54" s="1"/>
  <c r="BW65" i="54" s="1"/>
  <c r="U65" i="54"/>
  <c r="AY65" i="54" s="1"/>
  <c r="BX65" i="54" s="1"/>
  <c r="V65" i="54"/>
  <c r="CX65" i="54" s="1"/>
  <c r="W65" i="54"/>
  <c r="BA65" i="54" s="1"/>
  <c r="BZ65" i="54" s="1"/>
  <c r="X65" i="54"/>
  <c r="CZ65" i="54" s="1"/>
  <c r="Y65" i="54"/>
  <c r="DA65" i="54" s="1"/>
  <c r="Z65" i="54"/>
  <c r="BD65" i="54" s="1"/>
  <c r="CC65" i="54" s="1"/>
  <c r="AA65" i="54"/>
  <c r="AB65" i="54"/>
  <c r="DD65" i="54" s="1"/>
  <c r="AC65" i="54"/>
  <c r="AD65" i="54"/>
  <c r="BH65" i="54" s="1"/>
  <c r="CG65" i="54" s="1"/>
  <c r="AE65" i="54"/>
  <c r="BI65" i="54" s="1"/>
  <c r="CH65" i="54" s="1"/>
  <c r="AF65" i="54"/>
  <c r="BJ65" i="54" s="1"/>
  <c r="CI65" i="54" s="1"/>
  <c r="I72" i="53"/>
  <c r="D66" i="54" s="1"/>
  <c r="I66" i="54"/>
  <c r="AM66" i="54" s="1"/>
  <c r="BL66" i="54" s="1"/>
  <c r="J66" i="54"/>
  <c r="K66" i="54"/>
  <c r="CM66" i="54" s="1"/>
  <c r="L66" i="54"/>
  <c r="CN66" i="54" s="1"/>
  <c r="M66" i="54"/>
  <c r="CO66" i="54" s="1"/>
  <c r="N66" i="54"/>
  <c r="AR66" i="54" s="1"/>
  <c r="BQ66" i="54" s="1"/>
  <c r="O66" i="54"/>
  <c r="P66" i="54"/>
  <c r="AT66" i="54" s="1"/>
  <c r="BS66" i="54" s="1"/>
  <c r="Q66" i="54"/>
  <c r="AU66" i="54" s="1"/>
  <c r="BT66" i="54" s="1"/>
  <c r="R66" i="54"/>
  <c r="S66" i="54"/>
  <c r="AW66" i="54" s="1"/>
  <c r="BV66" i="54" s="1"/>
  <c r="T66" i="54"/>
  <c r="CV66" i="54" s="1"/>
  <c r="U66" i="54"/>
  <c r="CW66" i="54" s="1"/>
  <c r="V66" i="54"/>
  <c r="AZ66" i="54" s="1"/>
  <c r="BY66" i="54" s="1"/>
  <c r="W66" i="54"/>
  <c r="CY66" i="54" s="1"/>
  <c r="X66" i="54"/>
  <c r="CZ66" i="54" s="1"/>
  <c r="Y66" i="54"/>
  <c r="BC66" i="54" s="1"/>
  <c r="CB66" i="54" s="1"/>
  <c r="Z66" i="54"/>
  <c r="BD66" i="54" s="1"/>
  <c r="CC66" i="54" s="1"/>
  <c r="AA66" i="54"/>
  <c r="AB66" i="54"/>
  <c r="BF66" i="54" s="1"/>
  <c r="CE66" i="54" s="1"/>
  <c r="AC66" i="54"/>
  <c r="DE66" i="54" s="1"/>
  <c r="AD66" i="54"/>
  <c r="BH66" i="54" s="1"/>
  <c r="CG66" i="54" s="1"/>
  <c r="AE66" i="54"/>
  <c r="AF66" i="54"/>
  <c r="I73" i="53"/>
  <c r="D67" i="54" s="1"/>
  <c r="I67" i="54"/>
  <c r="AM67" i="54" s="1"/>
  <c r="BL67" i="54" s="1"/>
  <c r="J67" i="54"/>
  <c r="AN67" i="54" s="1"/>
  <c r="BM67" i="54" s="1"/>
  <c r="K67" i="54"/>
  <c r="AO67" i="54" s="1"/>
  <c r="BN67" i="54" s="1"/>
  <c r="L67" i="54"/>
  <c r="CN67" i="54" s="1"/>
  <c r="M67" i="54"/>
  <c r="CO67" i="54" s="1"/>
  <c r="N67" i="54"/>
  <c r="O67" i="54"/>
  <c r="CQ67" i="54" s="1"/>
  <c r="P67" i="54"/>
  <c r="CR67" i="54" s="1"/>
  <c r="Q67" i="54"/>
  <c r="CS67" i="54" s="1"/>
  <c r="R67" i="54"/>
  <c r="CT67" i="54" s="1"/>
  <c r="S67" i="54"/>
  <c r="AW67" i="54" s="1"/>
  <c r="BV67" i="54" s="1"/>
  <c r="T67" i="54"/>
  <c r="AX67" i="54" s="1"/>
  <c r="BW67" i="54" s="1"/>
  <c r="U67" i="54"/>
  <c r="AY67" i="54" s="1"/>
  <c r="BX67" i="54" s="1"/>
  <c r="V67" i="54"/>
  <c r="W67" i="54"/>
  <c r="CY67" i="54" s="1"/>
  <c r="X67" i="54"/>
  <c r="CZ67" i="54" s="1"/>
  <c r="Y67" i="54"/>
  <c r="Z67" i="54"/>
  <c r="BD67" i="54" s="1"/>
  <c r="CC67" i="54" s="1"/>
  <c r="AA67" i="54"/>
  <c r="BE67" i="54" s="1"/>
  <c r="CD67" i="54" s="1"/>
  <c r="AB67" i="54"/>
  <c r="BF67" i="54" s="1"/>
  <c r="CE67" i="54" s="1"/>
  <c r="AC67" i="54"/>
  <c r="DE67" i="54" s="1"/>
  <c r="AD67" i="54"/>
  <c r="AE67" i="54"/>
  <c r="BI67" i="54" s="1"/>
  <c r="CH67" i="54" s="1"/>
  <c r="AF67" i="54"/>
  <c r="DH67" i="54" s="1"/>
  <c r="I74" i="53"/>
  <c r="D68" i="54" s="1"/>
  <c r="I68" i="54"/>
  <c r="CK68" i="54" s="1"/>
  <c r="J68" i="54"/>
  <c r="K68" i="54"/>
  <c r="L68" i="54"/>
  <c r="CN68" i="54" s="1"/>
  <c r="M68" i="54"/>
  <c r="N68" i="54"/>
  <c r="AR68" i="54" s="1"/>
  <c r="BQ68" i="54" s="1"/>
  <c r="O68" i="54"/>
  <c r="AS68" i="54" s="1"/>
  <c r="BR68" i="54" s="1"/>
  <c r="P68" i="54"/>
  <c r="Q68" i="54"/>
  <c r="R68" i="54"/>
  <c r="CT68" i="54" s="1"/>
  <c r="S68" i="54"/>
  <c r="T68" i="54"/>
  <c r="AX68" i="54" s="1"/>
  <c r="BW68" i="54" s="1"/>
  <c r="U68" i="54"/>
  <c r="V68" i="54"/>
  <c r="W68" i="54"/>
  <c r="BA68" i="54" s="1"/>
  <c r="BZ68" i="54" s="1"/>
  <c r="X68" i="54"/>
  <c r="Y68" i="54"/>
  <c r="Z68" i="54"/>
  <c r="BD68" i="54" s="1"/>
  <c r="CC68" i="54" s="1"/>
  <c r="AA68" i="54"/>
  <c r="AB68" i="54"/>
  <c r="DD68" i="54" s="1"/>
  <c r="AC68" i="54"/>
  <c r="DE68" i="54" s="1"/>
  <c r="AD68" i="54"/>
  <c r="DF68" i="54" s="1"/>
  <c r="AE68" i="54"/>
  <c r="DG68" i="54" s="1"/>
  <c r="AF68" i="54"/>
  <c r="BJ68" i="54" s="1"/>
  <c r="CI68" i="54" s="1"/>
  <c r="I75" i="53"/>
  <c r="D69" i="54" s="1"/>
  <c r="I69" i="54"/>
  <c r="AM69" i="54" s="1"/>
  <c r="BL69" i="54" s="1"/>
  <c r="J69" i="54"/>
  <c r="K69" i="54"/>
  <c r="AO69" i="54" s="1"/>
  <c r="BN69" i="54" s="1"/>
  <c r="L69" i="54"/>
  <c r="AP69" i="54" s="1"/>
  <c r="BO69" i="54" s="1"/>
  <c r="M69" i="54"/>
  <c r="CO69" i="54" s="1"/>
  <c r="N69" i="54"/>
  <c r="O69" i="54"/>
  <c r="P69" i="54"/>
  <c r="Q69" i="54"/>
  <c r="CS69" i="54" s="1"/>
  <c r="R69" i="54"/>
  <c r="S69" i="54"/>
  <c r="AW69" i="54" s="1"/>
  <c r="BV69" i="54" s="1"/>
  <c r="T69" i="54"/>
  <c r="CV69" i="54" s="1"/>
  <c r="U69" i="54"/>
  <c r="CW69" i="54" s="1"/>
  <c r="V69" i="54"/>
  <c r="AZ69" i="54" s="1"/>
  <c r="BY69" i="54" s="1"/>
  <c r="W69" i="54"/>
  <c r="BA69" i="54" s="1"/>
  <c r="BZ69" i="54" s="1"/>
  <c r="X69" i="54"/>
  <c r="Y69" i="54"/>
  <c r="BC69" i="54" s="1"/>
  <c r="CB69" i="54" s="1"/>
  <c r="Z69" i="54"/>
  <c r="AA69" i="54"/>
  <c r="DC69" i="54" s="1"/>
  <c r="AB69" i="54"/>
  <c r="DD69" i="54" s="1"/>
  <c r="AC69" i="54"/>
  <c r="DE69" i="54" s="1"/>
  <c r="AD69" i="54"/>
  <c r="AE69" i="54"/>
  <c r="BI69" i="54" s="1"/>
  <c r="CH69" i="54" s="1"/>
  <c r="AF69" i="54"/>
  <c r="I76" i="53"/>
  <c r="D70" i="54" s="1"/>
  <c r="I70" i="54"/>
  <c r="AM70" i="54" s="1"/>
  <c r="BL70" i="54" s="1"/>
  <c r="J70" i="54"/>
  <c r="K70" i="54"/>
  <c r="CM70" i="54" s="1"/>
  <c r="L70" i="54"/>
  <c r="AP70" i="54" s="1"/>
  <c r="BO70" i="54" s="1"/>
  <c r="M70" i="54"/>
  <c r="CO70" i="54" s="1"/>
  <c r="N70" i="54"/>
  <c r="AR70" i="54" s="1"/>
  <c r="BQ70" i="54" s="1"/>
  <c r="O70" i="54"/>
  <c r="AS70" i="54" s="1"/>
  <c r="BR70" i="54" s="1"/>
  <c r="P70" i="54"/>
  <c r="AT70" i="54" s="1"/>
  <c r="BS70" i="54" s="1"/>
  <c r="Q70" i="54"/>
  <c r="AU70" i="54" s="1"/>
  <c r="BT70" i="54" s="1"/>
  <c r="R70" i="54"/>
  <c r="CT70" i="54" s="1"/>
  <c r="S70" i="54"/>
  <c r="T70" i="54"/>
  <c r="AX70" i="54" s="1"/>
  <c r="BW70" i="54" s="1"/>
  <c r="U70" i="54"/>
  <c r="AY70" i="54" s="1"/>
  <c r="BX70" i="54" s="1"/>
  <c r="V70" i="54"/>
  <c r="AZ70" i="54" s="1"/>
  <c r="BY70" i="54" s="1"/>
  <c r="W70" i="54"/>
  <c r="BA70" i="54" s="1"/>
  <c r="BZ70" i="54" s="1"/>
  <c r="X70" i="54"/>
  <c r="Y70" i="54"/>
  <c r="DA70" i="54" s="1"/>
  <c r="Z70" i="54"/>
  <c r="DB70" i="54" s="1"/>
  <c r="AA70" i="54"/>
  <c r="AB70" i="54"/>
  <c r="BF70" i="54" s="1"/>
  <c r="CE70" i="54" s="1"/>
  <c r="AC70" i="54"/>
  <c r="BG70" i="54" s="1"/>
  <c r="CF70" i="54" s="1"/>
  <c r="AD70" i="54"/>
  <c r="BH70" i="54" s="1"/>
  <c r="CG70" i="54" s="1"/>
  <c r="AE70" i="54"/>
  <c r="BI70" i="54" s="1"/>
  <c r="CH70" i="54" s="1"/>
  <c r="AF70" i="54"/>
  <c r="BJ70" i="54" s="1"/>
  <c r="CI70" i="54" s="1"/>
  <c r="I77" i="53"/>
  <c r="D71" i="54" s="1"/>
  <c r="I71" i="54"/>
  <c r="AM71" i="54" s="1"/>
  <c r="BL71" i="54" s="1"/>
  <c r="J71" i="54"/>
  <c r="AN71" i="54" s="1"/>
  <c r="BM71" i="54" s="1"/>
  <c r="K71" i="54"/>
  <c r="L71" i="54"/>
  <c r="CN71" i="54" s="1"/>
  <c r="M71" i="54"/>
  <c r="N71" i="54"/>
  <c r="CP71" i="54" s="1"/>
  <c r="O71" i="54"/>
  <c r="P71" i="54"/>
  <c r="CR71" i="54" s="1"/>
  <c r="Q71" i="54"/>
  <c r="CS71" i="54" s="1"/>
  <c r="R71" i="54"/>
  <c r="AV71" i="54" s="1"/>
  <c r="BU71" i="54" s="1"/>
  <c r="S71" i="54"/>
  <c r="CU71" i="54" s="1"/>
  <c r="T71" i="54"/>
  <c r="AX71" i="54" s="1"/>
  <c r="BW71" i="54" s="1"/>
  <c r="U71" i="54"/>
  <c r="V71" i="54"/>
  <c r="AZ71" i="54" s="1"/>
  <c r="BY71" i="54" s="1"/>
  <c r="W71" i="54"/>
  <c r="X71" i="54"/>
  <c r="CZ71" i="54" s="1"/>
  <c r="Y71" i="54"/>
  <c r="BC71" i="54" s="1"/>
  <c r="CB71" i="54" s="1"/>
  <c r="Z71" i="54"/>
  <c r="BD71" i="54" s="1"/>
  <c r="CC71" i="54" s="1"/>
  <c r="AA71" i="54"/>
  <c r="DC71" i="54" s="1"/>
  <c r="AB71" i="54"/>
  <c r="DD71" i="54" s="1"/>
  <c r="AC71" i="54"/>
  <c r="BG71" i="54" s="1"/>
  <c r="CF71" i="54" s="1"/>
  <c r="AD71" i="54"/>
  <c r="BH71" i="54" s="1"/>
  <c r="CG71" i="54" s="1"/>
  <c r="AE71" i="54"/>
  <c r="BI71" i="54" s="1"/>
  <c r="CH71" i="54" s="1"/>
  <c r="AF71" i="54"/>
  <c r="BJ71" i="54" s="1"/>
  <c r="CI71" i="54" s="1"/>
  <c r="I78" i="53"/>
  <c r="D72" i="54" s="1"/>
  <c r="I72" i="54"/>
  <c r="CK72" i="54" s="1"/>
  <c r="J72" i="54"/>
  <c r="K72" i="54"/>
  <c r="CM72" i="54" s="1"/>
  <c r="L72" i="54"/>
  <c r="CN72" i="54" s="1"/>
  <c r="M72" i="54"/>
  <c r="CO72" i="54" s="1"/>
  <c r="N72" i="54"/>
  <c r="O72" i="54"/>
  <c r="AS72" i="54" s="1"/>
  <c r="BR72" i="54" s="1"/>
  <c r="P72" i="54"/>
  <c r="CR72" i="54" s="1"/>
  <c r="Q72" i="54"/>
  <c r="CS72" i="54" s="1"/>
  <c r="R72" i="54"/>
  <c r="S72" i="54"/>
  <c r="AW72" i="54" s="1"/>
  <c r="BV72" i="54" s="1"/>
  <c r="T72" i="54"/>
  <c r="CV72" i="54" s="1"/>
  <c r="U72" i="54"/>
  <c r="CW72" i="54" s="1"/>
  <c r="V72" i="54"/>
  <c r="W72" i="54"/>
  <c r="CY72" i="54" s="1"/>
  <c r="X72" i="54"/>
  <c r="BB72" i="54" s="1"/>
  <c r="CA72" i="54" s="1"/>
  <c r="Y72" i="54"/>
  <c r="DA72" i="54" s="1"/>
  <c r="Z72" i="54"/>
  <c r="DB72" i="54" s="1"/>
  <c r="AA72" i="54"/>
  <c r="BE72" i="54" s="1"/>
  <c r="CD72" i="54" s="1"/>
  <c r="AB72" i="54"/>
  <c r="DD72" i="54" s="1"/>
  <c r="AC72" i="54"/>
  <c r="DE72" i="54" s="1"/>
  <c r="AD72" i="54"/>
  <c r="AE72" i="54"/>
  <c r="AF72" i="54"/>
  <c r="BJ72" i="54" s="1"/>
  <c r="CI72" i="54" s="1"/>
  <c r="I79" i="53"/>
  <c r="D73" i="54" s="1"/>
  <c r="I73" i="54"/>
  <c r="AM73" i="54" s="1"/>
  <c r="BL73" i="54" s="1"/>
  <c r="J73" i="54"/>
  <c r="CL73" i="54" s="1"/>
  <c r="K73" i="54"/>
  <c r="L73" i="54"/>
  <c r="M73" i="54"/>
  <c r="CO73" i="54" s="1"/>
  <c r="N73" i="54"/>
  <c r="AR73" i="54" s="1"/>
  <c r="BQ73" i="54" s="1"/>
  <c r="O73" i="54"/>
  <c r="CQ73" i="54" s="1"/>
  <c r="P73" i="54"/>
  <c r="CR73" i="54" s="1"/>
  <c r="Q73" i="54"/>
  <c r="AU73" i="54" s="1"/>
  <c r="BT73" i="54" s="1"/>
  <c r="R73" i="54"/>
  <c r="S73" i="54"/>
  <c r="T73" i="54"/>
  <c r="U73" i="54"/>
  <c r="AY73" i="54" s="1"/>
  <c r="BX73" i="54" s="1"/>
  <c r="V73" i="54"/>
  <c r="W73" i="54"/>
  <c r="X73" i="54"/>
  <c r="CZ73" i="54" s="1"/>
  <c r="Y73" i="54"/>
  <c r="DA73" i="54" s="1"/>
  <c r="Z73" i="54"/>
  <c r="AA73" i="54"/>
  <c r="DC73" i="54" s="1"/>
  <c r="AB73" i="54"/>
  <c r="DD73" i="54" s="1"/>
  <c r="AC73" i="54"/>
  <c r="AD73" i="54"/>
  <c r="BH73" i="54" s="1"/>
  <c r="CG73" i="54" s="1"/>
  <c r="AE73" i="54"/>
  <c r="BI73" i="54" s="1"/>
  <c r="CH73" i="54" s="1"/>
  <c r="AF73" i="54"/>
  <c r="DH73" i="54" s="1"/>
  <c r="I80" i="53"/>
  <c r="D74" i="54" s="1"/>
  <c r="I74" i="54"/>
  <c r="AM74" i="54" s="1"/>
  <c r="BL74" i="54" s="1"/>
  <c r="J74" i="54"/>
  <c r="CL74" i="54" s="1"/>
  <c r="K74" i="54"/>
  <c r="CM74" i="54" s="1"/>
  <c r="L74" i="54"/>
  <c r="CN74" i="54" s="1"/>
  <c r="M74" i="54"/>
  <c r="CO74" i="54" s="1"/>
  <c r="N74" i="54"/>
  <c r="AR74" i="54" s="1"/>
  <c r="BQ74" i="54" s="1"/>
  <c r="O74" i="54"/>
  <c r="P74" i="54"/>
  <c r="Q74" i="54"/>
  <c r="CS74" i="54" s="1"/>
  <c r="R74" i="54"/>
  <c r="S74" i="54"/>
  <c r="T74" i="54"/>
  <c r="CV74" i="54" s="1"/>
  <c r="U74" i="54"/>
  <c r="CW74" i="54" s="1"/>
  <c r="V74" i="54"/>
  <c r="AZ74" i="54" s="1"/>
  <c r="BY74" i="54" s="1"/>
  <c r="W74" i="54"/>
  <c r="CY74" i="54" s="1"/>
  <c r="X74" i="54"/>
  <c r="Y74" i="54"/>
  <c r="BC74" i="54" s="1"/>
  <c r="CB74" i="54" s="1"/>
  <c r="Z74" i="54"/>
  <c r="DB74" i="54" s="1"/>
  <c r="AA74" i="54"/>
  <c r="AB74" i="54"/>
  <c r="BF74" i="54" s="1"/>
  <c r="CE74" i="54" s="1"/>
  <c r="AC74" i="54"/>
  <c r="BG74" i="54" s="1"/>
  <c r="CF74" i="54" s="1"/>
  <c r="AD74" i="54"/>
  <c r="DF74" i="54" s="1"/>
  <c r="AE74" i="54"/>
  <c r="DG74" i="54" s="1"/>
  <c r="AF74" i="54"/>
  <c r="DH74" i="54" s="1"/>
  <c r="I81" i="53"/>
  <c r="D75" i="54" s="1"/>
  <c r="I75" i="54"/>
  <c r="CK75" i="54" s="1"/>
  <c r="J75" i="54"/>
  <c r="AN75" i="54" s="1"/>
  <c r="BM75" i="54" s="1"/>
  <c r="K75" i="54"/>
  <c r="L75" i="54"/>
  <c r="M75" i="54"/>
  <c r="AQ75" i="54" s="1"/>
  <c r="BP75" i="54" s="1"/>
  <c r="N75" i="54"/>
  <c r="O75" i="54"/>
  <c r="P75" i="54"/>
  <c r="Q75" i="54"/>
  <c r="AU75" i="54" s="1"/>
  <c r="BT75" i="54" s="1"/>
  <c r="R75" i="54"/>
  <c r="AV75" i="54" s="1"/>
  <c r="BU75" i="54" s="1"/>
  <c r="S75" i="54"/>
  <c r="T75" i="54"/>
  <c r="U75" i="54"/>
  <c r="CW75" i="54" s="1"/>
  <c r="V75" i="54"/>
  <c r="CX75" i="54" s="1"/>
  <c r="W75" i="54"/>
  <c r="X75" i="54"/>
  <c r="BB75" i="54" s="1"/>
  <c r="CA75" i="54" s="1"/>
  <c r="Y75" i="54"/>
  <c r="Z75" i="54"/>
  <c r="BD75" i="54" s="1"/>
  <c r="CC75" i="54" s="1"/>
  <c r="AA75" i="54"/>
  <c r="BE75" i="54" s="1"/>
  <c r="CD75" i="54" s="1"/>
  <c r="AB75" i="54"/>
  <c r="AC75" i="54"/>
  <c r="DE75" i="54" s="1"/>
  <c r="AD75" i="54"/>
  <c r="BH75" i="54" s="1"/>
  <c r="CG75" i="54" s="1"/>
  <c r="AE75" i="54"/>
  <c r="AF75" i="54"/>
  <c r="DH75" i="54" s="1"/>
  <c r="I82" i="53"/>
  <c r="D76" i="54" s="1"/>
  <c r="I76" i="54"/>
  <c r="CK76" i="54" s="1"/>
  <c r="J76" i="54"/>
  <c r="AN76" i="54" s="1"/>
  <c r="K76" i="54"/>
  <c r="L76" i="54"/>
  <c r="M76" i="54"/>
  <c r="N76" i="54"/>
  <c r="AR76" i="54" s="1"/>
  <c r="BQ76" i="54" s="1"/>
  <c r="O76" i="54"/>
  <c r="AS76" i="54" s="1"/>
  <c r="BR76" i="54" s="1"/>
  <c r="P76" i="54"/>
  <c r="CR76" i="54" s="1"/>
  <c r="Q76" i="54"/>
  <c r="AU76" i="54" s="1"/>
  <c r="BT76" i="54" s="1"/>
  <c r="R76" i="54"/>
  <c r="S76" i="54"/>
  <c r="AW76" i="54" s="1"/>
  <c r="BV76" i="54" s="1"/>
  <c r="T76" i="54"/>
  <c r="CV76" i="54" s="1"/>
  <c r="U76" i="54"/>
  <c r="V76" i="54"/>
  <c r="CX76" i="54" s="1"/>
  <c r="W76" i="54"/>
  <c r="CY76" i="54" s="1"/>
  <c r="X76" i="54"/>
  <c r="Y76" i="54"/>
  <c r="DA76" i="54" s="1"/>
  <c r="Z76" i="54"/>
  <c r="DB76" i="54" s="1"/>
  <c r="AA76" i="54"/>
  <c r="AB76" i="54"/>
  <c r="BF76" i="54" s="1"/>
  <c r="CE76" i="54" s="1"/>
  <c r="AC76" i="54"/>
  <c r="AD76" i="54"/>
  <c r="BH76" i="54" s="1"/>
  <c r="CG76" i="54" s="1"/>
  <c r="AE76" i="54"/>
  <c r="BI76" i="54" s="1"/>
  <c r="CH76" i="54" s="1"/>
  <c r="AF76" i="54"/>
  <c r="I83" i="53"/>
  <c r="D77" i="54" s="1"/>
  <c r="I77" i="54"/>
  <c r="J77" i="54"/>
  <c r="K77" i="54"/>
  <c r="CM77" i="54" s="1"/>
  <c r="L77" i="54"/>
  <c r="CN77" i="54" s="1"/>
  <c r="M77" i="54"/>
  <c r="AQ77" i="54" s="1"/>
  <c r="BP77" i="54" s="1"/>
  <c r="N77" i="54"/>
  <c r="AR77" i="54" s="1"/>
  <c r="BQ77" i="54" s="1"/>
  <c r="O77" i="54"/>
  <c r="P77" i="54"/>
  <c r="CR77" i="54" s="1"/>
  <c r="Q77" i="54"/>
  <c r="CS77" i="54" s="1"/>
  <c r="R77" i="54"/>
  <c r="AV77" i="54" s="1"/>
  <c r="BU77" i="54" s="1"/>
  <c r="S77" i="54"/>
  <c r="T77" i="54"/>
  <c r="AX77" i="54" s="1"/>
  <c r="BW77" i="54" s="1"/>
  <c r="U77" i="54"/>
  <c r="V77" i="54"/>
  <c r="CX77" i="54" s="1"/>
  <c r="W77" i="54"/>
  <c r="BA77" i="54" s="1"/>
  <c r="BZ77" i="54" s="1"/>
  <c r="X77" i="54"/>
  <c r="Y77" i="54"/>
  <c r="BC77" i="54" s="1"/>
  <c r="CB77" i="54" s="1"/>
  <c r="Z77" i="54"/>
  <c r="DB77" i="54" s="1"/>
  <c r="AA77" i="54"/>
  <c r="DC77" i="54" s="1"/>
  <c r="AB77" i="54"/>
  <c r="DD77" i="54" s="1"/>
  <c r="AC77" i="54"/>
  <c r="DE77" i="54" s="1"/>
  <c r="AD77" i="54"/>
  <c r="AE77" i="54"/>
  <c r="AF77" i="54"/>
  <c r="BJ77" i="54" s="1"/>
  <c r="CI77" i="54" s="1"/>
  <c r="I84" i="53"/>
  <c r="D78" i="54" s="1"/>
  <c r="I78" i="54"/>
  <c r="AM78" i="54" s="1"/>
  <c r="BL78" i="54" s="1"/>
  <c r="J78" i="54"/>
  <c r="AN78" i="54" s="1"/>
  <c r="BM78" i="54" s="1"/>
  <c r="K78" i="54"/>
  <c r="L78" i="54"/>
  <c r="CN78" i="54" s="1"/>
  <c r="M78" i="54"/>
  <c r="AQ78" i="54" s="1"/>
  <c r="BP78" i="54" s="1"/>
  <c r="N78" i="54"/>
  <c r="CP78" i="54" s="1"/>
  <c r="O78" i="54"/>
  <c r="AS78" i="54" s="1"/>
  <c r="BR78" i="54" s="1"/>
  <c r="P78" i="54"/>
  <c r="Q78" i="54"/>
  <c r="CS78" i="54" s="1"/>
  <c r="R78" i="54"/>
  <c r="CT78" i="54" s="1"/>
  <c r="S78" i="54"/>
  <c r="AW78" i="54" s="1"/>
  <c r="BV78" i="54" s="1"/>
  <c r="T78" i="54"/>
  <c r="U78" i="54"/>
  <c r="CW78" i="54" s="1"/>
  <c r="V78" i="54"/>
  <c r="AZ78" i="54" s="1"/>
  <c r="BY78" i="54" s="1"/>
  <c r="W78" i="54"/>
  <c r="CY78" i="54" s="1"/>
  <c r="X78" i="54"/>
  <c r="Y78" i="54"/>
  <c r="Z78" i="54"/>
  <c r="BD78" i="54" s="1"/>
  <c r="CC78" i="54" s="1"/>
  <c r="AA78" i="54"/>
  <c r="DC78" i="54" s="1"/>
  <c r="AB78" i="54"/>
  <c r="BF78" i="54" s="1"/>
  <c r="CE78" i="54" s="1"/>
  <c r="AC78" i="54"/>
  <c r="BG78" i="54" s="1"/>
  <c r="CF78" i="54" s="1"/>
  <c r="AD78" i="54"/>
  <c r="DF78" i="54" s="1"/>
  <c r="AE78" i="54"/>
  <c r="BI78" i="54" s="1"/>
  <c r="CH78" i="54" s="1"/>
  <c r="AF78" i="54"/>
  <c r="BJ78" i="54" s="1"/>
  <c r="CI78" i="54" s="1"/>
  <c r="I85" i="53"/>
  <c r="D79" i="54" s="1"/>
  <c r="I79" i="54"/>
  <c r="CK79" i="54" s="1"/>
  <c r="J79" i="54"/>
  <c r="AN79" i="54" s="1"/>
  <c r="BM79" i="54" s="1"/>
  <c r="K79" i="54"/>
  <c r="CM79" i="54" s="1"/>
  <c r="L79" i="54"/>
  <c r="AP79" i="54" s="1"/>
  <c r="BO79" i="54" s="1"/>
  <c r="M79" i="54"/>
  <c r="N79" i="54"/>
  <c r="O79" i="54"/>
  <c r="P79" i="54"/>
  <c r="CR79" i="54" s="1"/>
  <c r="Q79" i="54"/>
  <c r="CS79" i="54" s="1"/>
  <c r="R79" i="54"/>
  <c r="S79" i="54"/>
  <c r="CU79" i="54" s="1"/>
  <c r="T79" i="54"/>
  <c r="CV79" i="54" s="1"/>
  <c r="U79" i="54"/>
  <c r="V79" i="54"/>
  <c r="CX79" i="54" s="1"/>
  <c r="W79" i="54"/>
  <c r="CY79" i="54" s="1"/>
  <c r="X79" i="54"/>
  <c r="CZ79" i="54" s="1"/>
  <c r="Y79" i="54"/>
  <c r="BC79" i="54" s="1"/>
  <c r="CB79" i="54" s="1"/>
  <c r="Z79" i="54"/>
  <c r="BD79" i="54" s="1"/>
  <c r="CC79" i="54" s="1"/>
  <c r="AA79" i="54"/>
  <c r="BE79" i="54" s="1"/>
  <c r="CD79" i="54" s="1"/>
  <c r="AB79" i="54"/>
  <c r="DD79" i="54" s="1"/>
  <c r="AC79" i="54"/>
  <c r="AD79" i="54"/>
  <c r="DF79" i="54" s="1"/>
  <c r="AE79" i="54"/>
  <c r="AF79" i="54"/>
  <c r="I86" i="53"/>
  <c r="D80" i="54" s="1"/>
  <c r="I80" i="54"/>
  <c r="AM80" i="54" s="1"/>
  <c r="BL80" i="54" s="1"/>
  <c r="J80" i="54"/>
  <c r="K80" i="54"/>
  <c r="AO80" i="54" s="1"/>
  <c r="BN80" i="54" s="1"/>
  <c r="L80" i="54"/>
  <c r="AP80" i="54" s="1"/>
  <c r="BO80" i="54" s="1"/>
  <c r="M80" i="54"/>
  <c r="N80" i="54"/>
  <c r="CP80" i="54" s="1"/>
  <c r="O80" i="54"/>
  <c r="AS80" i="54" s="1"/>
  <c r="BR80" i="54" s="1"/>
  <c r="P80" i="54"/>
  <c r="AT80" i="54" s="1"/>
  <c r="BS80" i="54" s="1"/>
  <c r="Q80" i="54"/>
  <c r="AU80" i="54" s="1"/>
  <c r="BT80" i="54" s="1"/>
  <c r="R80" i="54"/>
  <c r="AV80" i="54" s="1"/>
  <c r="BU80" i="54" s="1"/>
  <c r="S80" i="54"/>
  <c r="AW80" i="54" s="1"/>
  <c r="BV80" i="54" s="1"/>
  <c r="T80" i="54"/>
  <c r="CV80" i="54" s="1"/>
  <c r="U80" i="54"/>
  <c r="AY80" i="54" s="1"/>
  <c r="BX80" i="54" s="1"/>
  <c r="V80" i="54"/>
  <c r="AZ80" i="54" s="1"/>
  <c r="BY80" i="54" s="1"/>
  <c r="W80" i="54"/>
  <c r="BA80" i="54" s="1"/>
  <c r="BZ80" i="54" s="1"/>
  <c r="X80" i="54"/>
  <c r="CZ80" i="54" s="1"/>
  <c r="Y80" i="54"/>
  <c r="DA80" i="54" s="1"/>
  <c r="Z80" i="54"/>
  <c r="AA80" i="54"/>
  <c r="DC80" i="54" s="1"/>
  <c r="AB80" i="54"/>
  <c r="DD80" i="54" s="1"/>
  <c r="AC80" i="54"/>
  <c r="AD80" i="54"/>
  <c r="BH80" i="54" s="1"/>
  <c r="CG80" i="54" s="1"/>
  <c r="AE80" i="54"/>
  <c r="BI80" i="54" s="1"/>
  <c r="CH80" i="54" s="1"/>
  <c r="AF80" i="54"/>
  <c r="I87" i="53"/>
  <c r="D81" i="54" s="1"/>
  <c r="I81" i="54"/>
  <c r="AM81" i="54" s="1"/>
  <c r="BL81" i="54" s="1"/>
  <c r="J81" i="54"/>
  <c r="K81" i="54"/>
  <c r="CM81" i="54" s="1"/>
  <c r="L81" i="54"/>
  <c r="AP81" i="54" s="1"/>
  <c r="BO81" i="54" s="1"/>
  <c r="M81" i="54"/>
  <c r="AQ81" i="54" s="1"/>
  <c r="BP81" i="54" s="1"/>
  <c r="N81" i="54"/>
  <c r="AR81" i="54" s="1"/>
  <c r="BQ81" i="54" s="1"/>
  <c r="O81" i="54"/>
  <c r="CQ81" i="54" s="1"/>
  <c r="P81" i="54"/>
  <c r="AT81" i="54" s="1"/>
  <c r="BS81" i="54" s="1"/>
  <c r="Q81" i="54"/>
  <c r="R81" i="54"/>
  <c r="S81" i="54"/>
  <c r="CU81" i="54" s="1"/>
  <c r="T81" i="54"/>
  <c r="CV81" i="54" s="1"/>
  <c r="U81" i="54"/>
  <c r="CW81" i="54" s="1"/>
  <c r="V81" i="54"/>
  <c r="AZ81" i="54" s="1"/>
  <c r="BY81" i="54" s="1"/>
  <c r="W81" i="54"/>
  <c r="X81" i="54"/>
  <c r="Y81" i="54"/>
  <c r="Z81" i="54"/>
  <c r="AA81" i="54"/>
  <c r="BE81" i="54" s="1"/>
  <c r="CD81" i="54" s="1"/>
  <c r="AB81" i="54"/>
  <c r="BF81" i="54" s="1"/>
  <c r="CE81" i="54" s="1"/>
  <c r="AC81" i="54"/>
  <c r="DE81" i="54" s="1"/>
  <c r="AD81" i="54"/>
  <c r="DF81" i="54" s="1"/>
  <c r="AE81" i="54"/>
  <c r="BI81" i="54" s="1"/>
  <c r="CH81" i="54" s="1"/>
  <c r="AF81" i="54"/>
  <c r="I88" i="53"/>
  <c r="D82" i="54" s="1"/>
  <c r="I82" i="54"/>
  <c r="AM82" i="54" s="1"/>
  <c r="BL82" i="54" s="1"/>
  <c r="J82" i="54"/>
  <c r="AN82" i="54" s="1"/>
  <c r="BM82" i="54" s="1"/>
  <c r="K82" i="54"/>
  <c r="AO82" i="54" s="1"/>
  <c r="BN82" i="54" s="1"/>
  <c r="L82" i="54"/>
  <c r="M82" i="54"/>
  <c r="AQ82" i="54" s="1"/>
  <c r="BP82" i="54" s="1"/>
  <c r="N82" i="54"/>
  <c r="CP82" i="54" s="1"/>
  <c r="O82" i="54"/>
  <c r="CQ82" i="54" s="1"/>
  <c r="P82" i="54"/>
  <c r="AT82" i="54" s="1"/>
  <c r="BS82" i="54" s="1"/>
  <c r="Q82" i="54"/>
  <c r="AU82" i="54" s="1"/>
  <c r="BT82" i="54" s="1"/>
  <c r="R82" i="54"/>
  <c r="AV82" i="54" s="1"/>
  <c r="BU82" i="54" s="1"/>
  <c r="S82" i="54"/>
  <c r="AW82" i="54" s="1"/>
  <c r="BV82" i="54" s="1"/>
  <c r="T82" i="54"/>
  <c r="AX82" i="54" s="1"/>
  <c r="BW82" i="54" s="1"/>
  <c r="U82" i="54"/>
  <c r="CW82" i="54" s="1"/>
  <c r="V82" i="54"/>
  <c r="AZ82" i="54" s="1"/>
  <c r="BY82" i="54" s="1"/>
  <c r="W82" i="54"/>
  <c r="X82" i="54"/>
  <c r="Y82" i="54"/>
  <c r="DA82" i="54" s="1"/>
  <c r="Z82" i="54"/>
  <c r="BD82" i="54" s="1"/>
  <c r="CC82" i="54" s="1"/>
  <c r="AA82" i="54"/>
  <c r="BE82" i="54" s="1"/>
  <c r="CD82" i="54" s="1"/>
  <c r="AB82" i="54"/>
  <c r="AC82" i="54"/>
  <c r="BG82" i="54" s="1"/>
  <c r="CF82" i="54" s="1"/>
  <c r="AD82" i="54"/>
  <c r="BH82" i="54" s="1"/>
  <c r="CG82" i="54" s="1"/>
  <c r="AE82" i="54"/>
  <c r="AF82" i="54"/>
  <c r="BJ82" i="54" s="1"/>
  <c r="CI82" i="54" s="1"/>
  <c r="I89" i="53"/>
  <c r="D83" i="54" s="1"/>
  <c r="I83" i="54"/>
  <c r="J83" i="54"/>
  <c r="AN83" i="54" s="1"/>
  <c r="BM83" i="54" s="1"/>
  <c r="K83" i="54"/>
  <c r="CM83" i="54" s="1"/>
  <c r="L83" i="54"/>
  <c r="CN83" i="54" s="1"/>
  <c r="M83" i="54"/>
  <c r="AQ83" i="54" s="1"/>
  <c r="BP83" i="54" s="1"/>
  <c r="N83" i="54"/>
  <c r="O83" i="54"/>
  <c r="P83" i="54"/>
  <c r="AT83" i="54" s="1"/>
  <c r="BS83" i="54" s="1"/>
  <c r="Q83" i="54"/>
  <c r="AU83" i="54" s="1"/>
  <c r="BT83" i="54" s="1"/>
  <c r="R83" i="54"/>
  <c r="S83" i="54"/>
  <c r="AW83" i="54" s="1"/>
  <c r="BV83" i="54" s="1"/>
  <c r="T83" i="54"/>
  <c r="AX83" i="54" s="1"/>
  <c r="BW83" i="54" s="1"/>
  <c r="U83" i="54"/>
  <c r="CW83" i="54" s="1"/>
  <c r="V83" i="54"/>
  <c r="W83" i="54"/>
  <c r="X83" i="54"/>
  <c r="BB83" i="54" s="1"/>
  <c r="CA83" i="54" s="1"/>
  <c r="Y83" i="54"/>
  <c r="BC83" i="54" s="1"/>
  <c r="CB83" i="54" s="1"/>
  <c r="Z83" i="54"/>
  <c r="AA83" i="54"/>
  <c r="DC83" i="54" s="1"/>
  <c r="AB83" i="54"/>
  <c r="BF83" i="54" s="1"/>
  <c r="CE83" i="54" s="1"/>
  <c r="AC83" i="54"/>
  <c r="BG83" i="54" s="1"/>
  <c r="CF83" i="54" s="1"/>
  <c r="AD83" i="54"/>
  <c r="AE83" i="54"/>
  <c r="BI83" i="54" s="1"/>
  <c r="CH83" i="54" s="1"/>
  <c r="AF83" i="54"/>
  <c r="BJ83" i="54" s="1"/>
  <c r="CI83" i="54" s="1"/>
  <c r="I90" i="53"/>
  <c r="D84" i="54" s="1"/>
  <c r="I84" i="54"/>
  <c r="J84" i="54"/>
  <c r="K84" i="54"/>
  <c r="L84" i="54"/>
  <c r="CN84" i="54" s="1"/>
  <c r="M84" i="54"/>
  <c r="AQ84" i="54" s="1"/>
  <c r="BP84" i="54" s="1"/>
  <c r="N84" i="54"/>
  <c r="O84" i="54"/>
  <c r="CQ84" i="54" s="1"/>
  <c r="P84" i="54"/>
  <c r="AT84" i="54" s="1"/>
  <c r="BS84" i="54" s="1"/>
  <c r="Q84" i="54"/>
  <c r="R84" i="54"/>
  <c r="AV84" i="54" s="1"/>
  <c r="BU84" i="54" s="1"/>
  <c r="S84" i="54"/>
  <c r="T84" i="54"/>
  <c r="CV84" i="54" s="1"/>
  <c r="U84" i="54"/>
  <c r="AY84" i="54" s="1"/>
  <c r="BX84" i="54" s="1"/>
  <c r="V84" i="54"/>
  <c r="AZ84" i="54" s="1"/>
  <c r="BY84" i="54" s="1"/>
  <c r="W84" i="54"/>
  <c r="CY84" i="54" s="1"/>
  <c r="X84" i="54"/>
  <c r="Y84" i="54"/>
  <c r="Z84" i="54"/>
  <c r="AA84" i="54"/>
  <c r="AB84" i="54"/>
  <c r="DD84" i="54" s="1"/>
  <c r="AC84" i="54"/>
  <c r="BG84" i="54" s="1"/>
  <c r="CF84" i="54" s="1"/>
  <c r="AD84" i="54"/>
  <c r="BH84" i="54" s="1"/>
  <c r="CG84" i="54" s="1"/>
  <c r="AE84" i="54"/>
  <c r="BI84" i="54" s="1"/>
  <c r="CH84" i="54" s="1"/>
  <c r="AF84" i="54"/>
  <c r="I91" i="53"/>
  <c r="D85" i="54" s="1"/>
  <c r="I85" i="54"/>
  <c r="CK85" i="54" s="1"/>
  <c r="J85" i="54"/>
  <c r="K85" i="54"/>
  <c r="AO85" i="54" s="1"/>
  <c r="BN85" i="54" s="1"/>
  <c r="L85" i="54"/>
  <c r="M85" i="54"/>
  <c r="N85" i="54"/>
  <c r="O85" i="54"/>
  <c r="AS85" i="54" s="1"/>
  <c r="BR85" i="54" s="1"/>
  <c r="P85" i="54"/>
  <c r="AT85" i="54" s="1"/>
  <c r="BS85" i="54" s="1"/>
  <c r="Q85" i="54"/>
  <c r="CS85" i="54" s="1"/>
  <c r="R85" i="54"/>
  <c r="AV85" i="54" s="1"/>
  <c r="BU85" i="54" s="1"/>
  <c r="S85" i="54"/>
  <c r="AW85" i="54" s="1"/>
  <c r="BV85" i="54" s="1"/>
  <c r="T85" i="54"/>
  <c r="AX85" i="54" s="1"/>
  <c r="BW85" i="54" s="1"/>
  <c r="U85" i="54"/>
  <c r="V85" i="54"/>
  <c r="AZ85" i="54" s="1"/>
  <c r="BY85" i="54" s="1"/>
  <c r="W85" i="54"/>
  <c r="BA85" i="54" s="1"/>
  <c r="BZ85" i="54" s="1"/>
  <c r="X85" i="54"/>
  <c r="BB85" i="54" s="1"/>
  <c r="CA85" i="54" s="1"/>
  <c r="Y85" i="54"/>
  <c r="BC85" i="54" s="1"/>
  <c r="CB85" i="54" s="1"/>
  <c r="Z85" i="54"/>
  <c r="AA85" i="54"/>
  <c r="BE85" i="54" s="1"/>
  <c r="CD85" i="54" s="1"/>
  <c r="AB85" i="54"/>
  <c r="BF85" i="54" s="1"/>
  <c r="CE85" i="54" s="1"/>
  <c r="AC85" i="54"/>
  <c r="AD85" i="54"/>
  <c r="AE85" i="54"/>
  <c r="BI85" i="54" s="1"/>
  <c r="CH85" i="54" s="1"/>
  <c r="AF85" i="54"/>
  <c r="BJ85" i="54" s="1"/>
  <c r="CI85" i="54" s="1"/>
  <c r="I92" i="53"/>
  <c r="D86" i="54" s="1"/>
  <c r="I86" i="54"/>
  <c r="AM86" i="54" s="1"/>
  <c r="BL86" i="54" s="1"/>
  <c r="J86" i="54"/>
  <c r="K86" i="54"/>
  <c r="L86" i="54"/>
  <c r="CN86" i="54" s="1"/>
  <c r="M86" i="54"/>
  <c r="AQ86" i="54" s="1"/>
  <c r="BP86" i="54" s="1"/>
  <c r="N86" i="54"/>
  <c r="AR86" i="54" s="1"/>
  <c r="BQ86" i="54" s="1"/>
  <c r="O86" i="54"/>
  <c r="AS86" i="54" s="1"/>
  <c r="BR86" i="54" s="1"/>
  <c r="P86" i="54"/>
  <c r="Q86" i="54"/>
  <c r="R86" i="54"/>
  <c r="CT86" i="54" s="1"/>
  <c r="S86" i="54"/>
  <c r="AW86" i="54" s="1"/>
  <c r="BV86" i="54" s="1"/>
  <c r="T86" i="54"/>
  <c r="CV86" i="54" s="1"/>
  <c r="U86" i="54"/>
  <c r="AY86" i="54" s="1"/>
  <c r="BX86" i="54" s="1"/>
  <c r="V86" i="54"/>
  <c r="AZ86" i="54" s="1"/>
  <c r="BY86" i="54" s="1"/>
  <c r="W86" i="54"/>
  <c r="CY86" i="54" s="1"/>
  <c r="X86" i="54"/>
  <c r="Y86" i="54"/>
  <c r="BC86" i="54" s="1"/>
  <c r="CB86" i="54" s="1"/>
  <c r="Z86" i="54"/>
  <c r="BD86" i="54" s="1"/>
  <c r="CC86" i="54" s="1"/>
  <c r="AA86" i="54"/>
  <c r="AB86" i="54"/>
  <c r="DD86" i="54" s="1"/>
  <c r="AC86" i="54"/>
  <c r="BG86" i="54" s="1"/>
  <c r="CF86" i="54" s="1"/>
  <c r="AD86" i="54"/>
  <c r="DF86" i="54" s="1"/>
  <c r="AE86" i="54"/>
  <c r="BI86" i="54" s="1"/>
  <c r="CH86" i="54" s="1"/>
  <c r="AF86" i="54"/>
  <c r="DH86" i="54" s="1"/>
  <c r="I93" i="53"/>
  <c r="D87" i="54" s="1"/>
  <c r="I87" i="54"/>
  <c r="AM87" i="54" s="1"/>
  <c r="BL87" i="54" s="1"/>
  <c r="J87" i="54"/>
  <c r="CL87" i="54" s="1"/>
  <c r="K87" i="54"/>
  <c r="CM87" i="54" s="1"/>
  <c r="L87" i="54"/>
  <c r="CN87" i="54" s="1"/>
  <c r="M87" i="54"/>
  <c r="N87" i="54"/>
  <c r="O87" i="54"/>
  <c r="AS87" i="54" s="1"/>
  <c r="BR87" i="54" s="1"/>
  <c r="P87" i="54"/>
  <c r="AT87" i="54" s="1"/>
  <c r="BS87" i="54" s="1"/>
  <c r="Q87" i="54"/>
  <c r="AU87" i="54" s="1"/>
  <c r="BT87" i="54" s="1"/>
  <c r="R87" i="54"/>
  <c r="AV87" i="54" s="1"/>
  <c r="BU87" i="54" s="1"/>
  <c r="S87" i="54"/>
  <c r="CU87" i="54" s="1"/>
  <c r="T87" i="54"/>
  <c r="CV87" i="54" s="1"/>
  <c r="U87" i="54"/>
  <c r="CW87" i="54" s="1"/>
  <c r="V87" i="54"/>
  <c r="W87" i="54"/>
  <c r="X87" i="54"/>
  <c r="BB87" i="54" s="1"/>
  <c r="CA87" i="54" s="1"/>
  <c r="Y87" i="54"/>
  <c r="BC87" i="54" s="1"/>
  <c r="CB87" i="54" s="1"/>
  <c r="Z87" i="54"/>
  <c r="BD87" i="54" s="1"/>
  <c r="CC87" i="54" s="1"/>
  <c r="AA87" i="54"/>
  <c r="BE87" i="54" s="1"/>
  <c r="CD87" i="54" s="1"/>
  <c r="AB87" i="54"/>
  <c r="DD87" i="54" s="1"/>
  <c r="AC87" i="54"/>
  <c r="AD87" i="54"/>
  <c r="AE87" i="54"/>
  <c r="BI87" i="54" s="1"/>
  <c r="CH87" i="54" s="1"/>
  <c r="AF87" i="54"/>
  <c r="BJ87" i="54" s="1"/>
  <c r="CI87" i="54" s="1"/>
  <c r="I94" i="53"/>
  <c r="D88" i="54" s="1"/>
  <c r="I88" i="54"/>
  <c r="AM88" i="54" s="1"/>
  <c r="BL88" i="54" s="1"/>
  <c r="J88" i="54"/>
  <c r="K88" i="54"/>
  <c r="CM88" i="54" s="1"/>
  <c r="L88" i="54"/>
  <c r="M88" i="54"/>
  <c r="CO88" i="54" s="1"/>
  <c r="N88" i="54"/>
  <c r="CP88" i="54" s="1"/>
  <c r="O88" i="54"/>
  <c r="P88" i="54"/>
  <c r="AT88" i="54" s="1"/>
  <c r="BS88" i="54" s="1"/>
  <c r="Q88" i="54"/>
  <c r="R88" i="54"/>
  <c r="S88" i="54"/>
  <c r="CU88" i="54" s="1"/>
  <c r="T88" i="54"/>
  <c r="CV88" i="54" s="1"/>
  <c r="U88" i="54"/>
  <c r="CW88" i="54" s="1"/>
  <c r="V88" i="54"/>
  <c r="W88" i="54"/>
  <c r="X88" i="54"/>
  <c r="BB88" i="54" s="1"/>
  <c r="CA88" i="54" s="1"/>
  <c r="Y88" i="54"/>
  <c r="Z88" i="54"/>
  <c r="AA88" i="54"/>
  <c r="BE88" i="54" s="1"/>
  <c r="CD88" i="54" s="1"/>
  <c r="AB88" i="54"/>
  <c r="BF88" i="54" s="1"/>
  <c r="CE88" i="54" s="1"/>
  <c r="AC88" i="54"/>
  <c r="AD88" i="54"/>
  <c r="BH88" i="54" s="1"/>
  <c r="CG88" i="54" s="1"/>
  <c r="AE88" i="54"/>
  <c r="BI88" i="54" s="1"/>
  <c r="CH88" i="54" s="1"/>
  <c r="AF88" i="54"/>
  <c r="BJ88" i="54" s="1"/>
  <c r="CI88" i="54" s="1"/>
  <c r="I95" i="53"/>
  <c r="D89" i="54" s="1"/>
  <c r="I89" i="54"/>
  <c r="AM89" i="54" s="1"/>
  <c r="BL89" i="54" s="1"/>
  <c r="J89" i="54"/>
  <c r="AN89" i="54" s="1"/>
  <c r="BM89" i="54" s="1"/>
  <c r="K89" i="54"/>
  <c r="L89" i="54"/>
  <c r="M89" i="54"/>
  <c r="AQ89" i="54" s="1"/>
  <c r="BP89" i="54" s="1"/>
  <c r="N89" i="54"/>
  <c r="AR89" i="54" s="1"/>
  <c r="BQ89" i="54" s="1"/>
  <c r="O89" i="54"/>
  <c r="P89" i="54"/>
  <c r="AT89" i="54" s="1"/>
  <c r="BS89" i="54" s="1"/>
  <c r="Q89" i="54"/>
  <c r="AU89" i="54" s="1"/>
  <c r="BT89" i="54" s="1"/>
  <c r="R89" i="54"/>
  <c r="AV89" i="54" s="1"/>
  <c r="BU89" i="54" s="1"/>
  <c r="S89" i="54"/>
  <c r="T89" i="54"/>
  <c r="U89" i="54"/>
  <c r="V89" i="54"/>
  <c r="W89" i="54"/>
  <c r="BA89" i="54" s="1"/>
  <c r="BZ89" i="54" s="1"/>
  <c r="X89" i="54"/>
  <c r="Y89" i="54"/>
  <c r="BC89" i="54" s="1"/>
  <c r="CB89" i="54" s="1"/>
  <c r="Z89" i="54"/>
  <c r="AA89" i="54"/>
  <c r="AB89" i="54"/>
  <c r="AC89" i="54"/>
  <c r="DE89" i="54" s="1"/>
  <c r="AD89" i="54"/>
  <c r="BH89" i="54" s="1"/>
  <c r="CG89" i="54" s="1"/>
  <c r="AE89" i="54"/>
  <c r="BI89" i="54" s="1"/>
  <c r="CH89" i="54" s="1"/>
  <c r="AF89" i="54"/>
  <c r="BJ89" i="54" s="1"/>
  <c r="CI89" i="54" s="1"/>
  <c r="I96" i="53"/>
  <c r="D90" i="54" s="1"/>
  <c r="I90" i="54"/>
  <c r="J90" i="54"/>
  <c r="K90" i="54"/>
  <c r="AO90" i="54" s="1"/>
  <c r="BN90" i="54" s="1"/>
  <c r="L90" i="54"/>
  <c r="AP90" i="54" s="1"/>
  <c r="BO90" i="54" s="1"/>
  <c r="M90" i="54"/>
  <c r="AQ90" i="54" s="1"/>
  <c r="BP90" i="54" s="1"/>
  <c r="N90" i="54"/>
  <c r="CP90" i="54" s="1"/>
  <c r="O90" i="54"/>
  <c r="AS90" i="54" s="1"/>
  <c r="BR90" i="54" s="1"/>
  <c r="P90" i="54"/>
  <c r="AT90" i="54" s="1"/>
  <c r="BS90" i="54" s="1"/>
  <c r="Q90" i="54"/>
  <c r="AU90" i="54" s="1"/>
  <c r="BT90" i="54" s="1"/>
  <c r="R90" i="54"/>
  <c r="AV90" i="54" s="1"/>
  <c r="BU90" i="54" s="1"/>
  <c r="S90" i="54"/>
  <c r="AW90" i="54" s="1"/>
  <c r="BV90" i="54" s="1"/>
  <c r="T90" i="54"/>
  <c r="AX90" i="54" s="1"/>
  <c r="BW90" i="54" s="1"/>
  <c r="U90" i="54"/>
  <c r="AY90" i="54" s="1"/>
  <c r="BX90" i="54" s="1"/>
  <c r="V90" i="54"/>
  <c r="AZ90" i="54" s="1"/>
  <c r="BY90" i="54" s="1"/>
  <c r="W90" i="54"/>
  <c r="BA90" i="54" s="1"/>
  <c r="BZ90" i="54" s="1"/>
  <c r="X90" i="54"/>
  <c r="Y90" i="54"/>
  <c r="BC90" i="54" s="1"/>
  <c r="CB90" i="54" s="1"/>
  <c r="Z90" i="54"/>
  <c r="BD90" i="54" s="1"/>
  <c r="CC90" i="54" s="1"/>
  <c r="AA90" i="54"/>
  <c r="BE90" i="54" s="1"/>
  <c r="CD90" i="54" s="1"/>
  <c r="AB90" i="54"/>
  <c r="AC90" i="54"/>
  <c r="AD90" i="54"/>
  <c r="BH90" i="54" s="1"/>
  <c r="CG90" i="54" s="1"/>
  <c r="AE90" i="54"/>
  <c r="BI90" i="54" s="1"/>
  <c r="CH90" i="54" s="1"/>
  <c r="AF90" i="54"/>
  <c r="BJ90" i="54" s="1"/>
  <c r="CI90" i="54" s="1"/>
  <c r="I97" i="53"/>
  <c r="D91" i="54" s="1"/>
  <c r="I91" i="54"/>
  <c r="AM91" i="54" s="1"/>
  <c r="BL91" i="54" s="1"/>
  <c r="J91" i="54"/>
  <c r="AN91" i="54" s="1"/>
  <c r="BM91" i="54" s="1"/>
  <c r="K91" i="54"/>
  <c r="CM91" i="54" s="1"/>
  <c r="L91" i="54"/>
  <c r="CN91" i="54" s="1"/>
  <c r="M91" i="54"/>
  <c r="CO91" i="54" s="1"/>
  <c r="N91" i="54"/>
  <c r="O91" i="54"/>
  <c r="P91" i="54"/>
  <c r="AT91" i="54" s="1"/>
  <c r="BS91" i="54" s="1"/>
  <c r="Q91" i="54"/>
  <c r="CS91" i="54" s="1"/>
  <c r="R91" i="54"/>
  <c r="CT91" i="54" s="1"/>
  <c r="S91" i="54"/>
  <c r="AW91" i="54" s="1"/>
  <c r="BV91" i="54" s="1"/>
  <c r="T91" i="54"/>
  <c r="AX91" i="54" s="1"/>
  <c r="BW91" i="54" s="1"/>
  <c r="U91" i="54"/>
  <c r="V91" i="54"/>
  <c r="AZ91" i="54" s="1"/>
  <c r="BY91" i="54" s="1"/>
  <c r="W91" i="54"/>
  <c r="X91" i="54"/>
  <c r="BB91" i="54" s="1"/>
  <c r="CA91" i="54" s="1"/>
  <c r="Y91" i="54"/>
  <c r="DA91" i="54" s="1"/>
  <c r="Z91" i="54"/>
  <c r="AA91" i="54"/>
  <c r="DC91" i="54" s="1"/>
  <c r="AB91" i="54"/>
  <c r="BF91" i="54" s="1"/>
  <c r="CE91" i="54" s="1"/>
  <c r="AC91" i="54"/>
  <c r="BG91" i="54" s="1"/>
  <c r="CF91" i="54" s="1"/>
  <c r="AD91" i="54"/>
  <c r="BH91" i="54" s="1"/>
  <c r="CG91" i="54" s="1"/>
  <c r="AE91" i="54"/>
  <c r="AF91" i="54"/>
  <c r="BJ91" i="54" s="1"/>
  <c r="CI91" i="54" s="1"/>
  <c r="I98" i="53"/>
  <c r="D92" i="54" s="1"/>
  <c r="I92" i="54"/>
  <c r="AM92" i="54" s="1"/>
  <c r="BL92" i="54" s="1"/>
  <c r="J92" i="54"/>
  <c r="K92" i="54"/>
  <c r="L92" i="54"/>
  <c r="AP92" i="54" s="1"/>
  <c r="BO92" i="54" s="1"/>
  <c r="M92" i="54"/>
  <c r="N92" i="54"/>
  <c r="O92" i="54"/>
  <c r="AS92" i="54" s="1"/>
  <c r="BR92" i="54" s="1"/>
  <c r="P92" i="54"/>
  <c r="CR92" i="54" s="1"/>
  <c r="Q92" i="54"/>
  <c r="AU92" i="54" s="1"/>
  <c r="BT92" i="54" s="1"/>
  <c r="R92" i="54"/>
  <c r="S92" i="54"/>
  <c r="T92" i="54"/>
  <c r="AX92" i="54" s="1"/>
  <c r="BW92" i="54" s="1"/>
  <c r="U92" i="54"/>
  <c r="CW92" i="54" s="1"/>
  <c r="V92" i="54"/>
  <c r="CX92" i="54" s="1"/>
  <c r="W92" i="54"/>
  <c r="X92" i="54"/>
  <c r="BB92" i="54" s="1"/>
  <c r="CA92" i="54" s="1"/>
  <c r="Y92" i="54"/>
  <c r="Z92" i="54"/>
  <c r="AA92" i="54"/>
  <c r="BE92" i="54" s="1"/>
  <c r="CD92" i="54" s="1"/>
  <c r="AB92" i="54"/>
  <c r="BF92" i="54" s="1"/>
  <c r="CE92" i="54" s="1"/>
  <c r="AC92" i="54"/>
  <c r="BG92" i="54" s="1"/>
  <c r="CF92" i="54" s="1"/>
  <c r="AD92" i="54"/>
  <c r="BH92" i="54" s="1"/>
  <c r="CG92" i="54" s="1"/>
  <c r="AE92" i="54"/>
  <c r="AF92" i="54"/>
  <c r="BJ92" i="54" s="1"/>
  <c r="CI92" i="54" s="1"/>
  <c r="I99" i="53"/>
  <c r="D93" i="54" s="1"/>
  <c r="I93" i="54"/>
  <c r="AM93" i="54" s="1"/>
  <c r="BL93" i="54" s="1"/>
  <c r="J93" i="54"/>
  <c r="CL93" i="54" s="1"/>
  <c r="K93" i="54"/>
  <c r="AO93" i="54" s="1"/>
  <c r="BN93" i="54" s="1"/>
  <c r="L93" i="54"/>
  <c r="CN93" i="54" s="1"/>
  <c r="M93" i="54"/>
  <c r="N93" i="54"/>
  <c r="CP93" i="54" s="1"/>
  <c r="O93" i="54"/>
  <c r="AS93" i="54" s="1"/>
  <c r="BR93" i="54" s="1"/>
  <c r="P93" i="54"/>
  <c r="Q93" i="54"/>
  <c r="AU93" i="54" s="1"/>
  <c r="BT93" i="54" s="1"/>
  <c r="R93" i="54"/>
  <c r="S93" i="54"/>
  <c r="T93" i="54"/>
  <c r="CV93" i="54" s="1"/>
  <c r="U93" i="54"/>
  <c r="V93" i="54"/>
  <c r="CX93" i="54" s="1"/>
  <c r="W93" i="54"/>
  <c r="CY93" i="54" s="1"/>
  <c r="X93" i="54"/>
  <c r="Y93" i="54"/>
  <c r="BC93" i="54" s="1"/>
  <c r="CB93" i="54" s="1"/>
  <c r="Z93" i="54"/>
  <c r="BD93" i="54" s="1"/>
  <c r="CC93" i="54" s="1"/>
  <c r="AA93" i="54"/>
  <c r="BE93" i="54" s="1"/>
  <c r="CD93" i="54" s="1"/>
  <c r="AB93" i="54"/>
  <c r="BF93" i="54" s="1"/>
  <c r="CE93" i="54" s="1"/>
  <c r="AC93" i="54"/>
  <c r="AD93" i="54"/>
  <c r="DF93" i="54" s="1"/>
  <c r="AE93" i="54"/>
  <c r="BI93" i="54" s="1"/>
  <c r="CH93" i="54" s="1"/>
  <c r="AF93" i="54"/>
  <c r="I100" i="53"/>
  <c r="D94" i="54" s="1"/>
  <c r="I94" i="54"/>
  <c r="CK94" i="54" s="1"/>
  <c r="J94" i="54"/>
  <c r="CL94" i="54" s="1"/>
  <c r="K94" i="54"/>
  <c r="L94" i="54"/>
  <c r="CN94" i="54" s="1"/>
  <c r="M94" i="54"/>
  <c r="AQ94" i="54" s="1"/>
  <c r="BP94" i="54" s="1"/>
  <c r="N94" i="54"/>
  <c r="AR94" i="54" s="1"/>
  <c r="BQ94" i="54" s="1"/>
  <c r="O94" i="54"/>
  <c r="AS94" i="54" s="1"/>
  <c r="BR94" i="54" s="1"/>
  <c r="P94" i="54"/>
  <c r="AT94" i="54" s="1"/>
  <c r="BS94" i="54" s="1"/>
  <c r="Q94" i="54"/>
  <c r="CS94" i="54" s="1"/>
  <c r="R94" i="54"/>
  <c r="CT94" i="54" s="1"/>
  <c r="S94" i="54"/>
  <c r="AW94" i="54" s="1"/>
  <c r="BV94" i="54" s="1"/>
  <c r="T94" i="54"/>
  <c r="AX94" i="54" s="1"/>
  <c r="BW94" i="54" s="1"/>
  <c r="U94" i="54"/>
  <c r="V94" i="54"/>
  <c r="AZ94" i="54" s="1"/>
  <c r="BY94" i="54" s="1"/>
  <c r="W94" i="54"/>
  <c r="BA94" i="54" s="1"/>
  <c r="BZ94" i="54" s="1"/>
  <c r="X94" i="54"/>
  <c r="BB94" i="54" s="1"/>
  <c r="CA94" i="54" s="1"/>
  <c r="Y94" i="54"/>
  <c r="BC94" i="54" s="1"/>
  <c r="CB94" i="54" s="1"/>
  <c r="Z94" i="54"/>
  <c r="AA94" i="54"/>
  <c r="AB94" i="54"/>
  <c r="DD94" i="54" s="1"/>
  <c r="AC94" i="54"/>
  <c r="BG94" i="54" s="1"/>
  <c r="CF94" i="54" s="1"/>
  <c r="AD94" i="54"/>
  <c r="AE94" i="54"/>
  <c r="BI94" i="54" s="1"/>
  <c r="CH94" i="54" s="1"/>
  <c r="AF94" i="54"/>
  <c r="BJ94" i="54" s="1"/>
  <c r="CI94" i="54" s="1"/>
  <c r="I101" i="53"/>
  <c r="D95" i="54" s="1"/>
  <c r="I95" i="54"/>
  <c r="AM95" i="54" s="1"/>
  <c r="BL95" i="54" s="1"/>
  <c r="J95" i="54"/>
  <c r="AN95" i="54" s="1"/>
  <c r="BM95" i="54" s="1"/>
  <c r="K95" i="54"/>
  <c r="L95" i="54"/>
  <c r="AP95" i="54" s="1"/>
  <c r="BO95" i="54" s="1"/>
  <c r="M95" i="54"/>
  <c r="N95" i="54"/>
  <c r="O95" i="54"/>
  <c r="AS95" i="54" s="1"/>
  <c r="BR95" i="54" s="1"/>
  <c r="P95" i="54"/>
  <c r="AT95" i="54" s="1"/>
  <c r="BS95" i="54" s="1"/>
  <c r="Q95" i="54"/>
  <c r="AU95" i="54" s="1"/>
  <c r="BT95" i="54" s="1"/>
  <c r="R95" i="54"/>
  <c r="CT95" i="54" s="1"/>
  <c r="S95" i="54"/>
  <c r="T95" i="54"/>
  <c r="CV95" i="54" s="1"/>
  <c r="U95" i="54"/>
  <c r="AY95" i="54" s="1"/>
  <c r="BX95" i="54" s="1"/>
  <c r="V95" i="54"/>
  <c r="AZ95" i="54" s="1"/>
  <c r="BY95" i="54" s="1"/>
  <c r="W95" i="54"/>
  <c r="BA95" i="54" s="1"/>
  <c r="BZ95" i="54" s="1"/>
  <c r="X95" i="54"/>
  <c r="BB95" i="54" s="1"/>
  <c r="CA95" i="54" s="1"/>
  <c r="Y95" i="54"/>
  <c r="DA95" i="54" s="1"/>
  <c r="Z95" i="54"/>
  <c r="BD95" i="54" s="1"/>
  <c r="CC95" i="54" s="1"/>
  <c r="AA95" i="54"/>
  <c r="BE95" i="54" s="1"/>
  <c r="CD95" i="54" s="1"/>
  <c r="AB95" i="54"/>
  <c r="BF95" i="54" s="1"/>
  <c r="CE95" i="54" s="1"/>
  <c r="AC95" i="54"/>
  <c r="AD95" i="54"/>
  <c r="AE95" i="54"/>
  <c r="DG95" i="54" s="1"/>
  <c r="AF95" i="54"/>
  <c r="I102" i="53"/>
  <c r="D96" i="54" s="1"/>
  <c r="I96" i="54"/>
  <c r="J96" i="54"/>
  <c r="AN96" i="54" s="1"/>
  <c r="BM96" i="54" s="1"/>
  <c r="K96" i="54"/>
  <c r="AO96" i="54" s="1"/>
  <c r="BN96" i="54" s="1"/>
  <c r="L96" i="54"/>
  <c r="M96" i="54"/>
  <c r="CO96" i="54" s="1"/>
  <c r="N96" i="54"/>
  <c r="O96" i="54"/>
  <c r="CQ96" i="54" s="1"/>
  <c r="P96" i="54"/>
  <c r="Q96" i="54"/>
  <c r="R96" i="54"/>
  <c r="S96" i="54"/>
  <c r="CU96" i="54" s="1"/>
  <c r="T96" i="54"/>
  <c r="U96" i="54"/>
  <c r="CW96" i="54" s="1"/>
  <c r="V96" i="54"/>
  <c r="W96" i="54"/>
  <c r="CY96" i="54" s="1"/>
  <c r="X96" i="54"/>
  <c r="BB96" i="54" s="1"/>
  <c r="CA96" i="54" s="1"/>
  <c r="Y96" i="54"/>
  <c r="Z96" i="54"/>
  <c r="BD96" i="54" s="1"/>
  <c r="CC96" i="54" s="1"/>
  <c r="AA96" i="54"/>
  <c r="BE96" i="54" s="1"/>
  <c r="CD96" i="54" s="1"/>
  <c r="AB96" i="54"/>
  <c r="DD96" i="54" s="1"/>
  <c r="AC96" i="54"/>
  <c r="AD96" i="54"/>
  <c r="DF96" i="54" s="1"/>
  <c r="AE96" i="54"/>
  <c r="BI96" i="54" s="1"/>
  <c r="CH96" i="54" s="1"/>
  <c r="AF96" i="54"/>
  <c r="I103" i="53"/>
  <c r="D97" i="54" s="1"/>
  <c r="I97" i="54"/>
  <c r="J97" i="54"/>
  <c r="AN97" i="54" s="1"/>
  <c r="BM97" i="54" s="1"/>
  <c r="K97" i="54"/>
  <c r="CM97" i="54" s="1"/>
  <c r="L97" i="54"/>
  <c r="M97" i="54"/>
  <c r="N97" i="54"/>
  <c r="O97" i="54"/>
  <c r="P97" i="54"/>
  <c r="CR97" i="54" s="1"/>
  <c r="Q97" i="54"/>
  <c r="R97" i="54"/>
  <c r="AV97" i="54" s="1"/>
  <c r="BU97" i="54" s="1"/>
  <c r="S97" i="54"/>
  <c r="AW97" i="54" s="1"/>
  <c r="BV97" i="54" s="1"/>
  <c r="T97" i="54"/>
  <c r="U97" i="54"/>
  <c r="V97" i="54"/>
  <c r="W97" i="54"/>
  <c r="X97" i="54"/>
  <c r="BB97" i="54" s="1"/>
  <c r="CA97" i="54" s="1"/>
  <c r="Y97" i="54"/>
  <c r="Z97" i="54"/>
  <c r="BD97" i="54" s="1"/>
  <c r="CC97" i="54" s="1"/>
  <c r="AA97" i="54"/>
  <c r="BE97" i="54" s="1"/>
  <c r="CD97" i="54" s="1"/>
  <c r="AB97" i="54"/>
  <c r="AC97" i="54"/>
  <c r="AD97" i="54"/>
  <c r="DF97" i="54" s="1"/>
  <c r="AE97" i="54"/>
  <c r="AF97" i="54"/>
  <c r="BJ97" i="54" s="1"/>
  <c r="CI97" i="54" s="1"/>
  <c r="I104" i="53"/>
  <c r="D98" i="54" s="1"/>
  <c r="I98" i="54"/>
  <c r="AM98" i="54" s="1"/>
  <c r="BL98" i="54" s="1"/>
  <c r="J98" i="54"/>
  <c r="K98" i="54"/>
  <c r="CM98" i="54" s="1"/>
  <c r="L98" i="54"/>
  <c r="AP98" i="54" s="1"/>
  <c r="BO98" i="54" s="1"/>
  <c r="M98" i="54"/>
  <c r="AQ98" i="54" s="1"/>
  <c r="BP98" i="54" s="1"/>
  <c r="N98" i="54"/>
  <c r="AR98" i="54" s="1"/>
  <c r="BQ98" i="54" s="1"/>
  <c r="O98" i="54"/>
  <c r="AS98" i="54" s="1"/>
  <c r="BR98" i="54" s="1"/>
  <c r="P98" i="54"/>
  <c r="Q98" i="54"/>
  <c r="AU98" i="54" s="1"/>
  <c r="BT98" i="54" s="1"/>
  <c r="R98" i="54"/>
  <c r="S98" i="54"/>
  <c r="CU98" i="54" s="1"/>
  <c r="T98" i="54"/>
  <c r="AX98" i="54" s="1"/>
  <c r="BW98" i="54" s="1"/>
  <c r="U98" i="54"/>
  <c r="CW98" i="54" s="1"/>
  <c r="V98" i="54"/>
  <c r="AZ98" i="54" s="1"/>
  <c r="BY98" i="54" s="1"/>
  <c r="W98" i="54"/>
  <c r="CY98" i="54" s="1"/>
  <c r="X98" i="54"/>
  <c r="BB98" i="54" s="1"/>
  <c r="CA98" i="54" s="1"/>
  <c r="Y98" i="54"/>
  <c r="BC98" i="54" s="1"/>
  <c r="CB98" i="54" s="1"/>
  <c r="Z98" i="54"/>
  <c r="BD98" i="54" s="1"/>
  <c r="CC98" i="54" s="1"/>
  <c r="AA98" i="54"/>
  <c r="DC98" i="54" s="1"/>
  <c r="AB98" i="54"/>
  <c r="BF98" i="54" s="1"/>
  <c r="CE98" i="54" s="1"/>
  <c r="AC98" i="54"/>
  <c r="DE98" i="54" s="1"/>
  <c r="AD98" i="54"/>
  <c r="BH98" i="54" s="1"/>
  <c r="CG98" i="54" s="1"/>
  <c r="AE98" i="54"/>
  <c r="DG98" i="54" s="1"/>
  <c r="AF98" i="54"/>
  <c r="DH98" i="54" s="1"/>
  <c r="I105" i="53"/>
  <c r="D99" i="54" s="1"/>
  <c r="I99" i="54"/>
  <c r="AM99" i="54" s="1"/>
  <c r="BL99" i="54" s="1"/>
  <c r="J99" i="54"/>
  <c r="CL99" i="54" s="1"/>
  <c r="K99" i="54"/>
  <c r="AO99" i="54" s="1"/>
  <c r="BN99" i="54" s="1"/>
  <c r="L99" i="54"/>
  <c r="AP99" i="54" s="1"/>
  <c r="BO99" i="54" s="1"/>
  <c r="M99" i="54"/>
  <c r="AQ99" i="54" s="1"/>
  <c r="BP99" i="54" s="1"/>
  <c r="N99" i="54"/>
  <c r="AR99" i="54" s="1"/>
  <c r="BQ99" i="54" s="1"/>
  <c r="O99" i="54"/>
  <c r="P99" i="54"/>
  <c r="Q99" i="54"/>
  <c r="AU99" i="54" s="1"/>
  <c r="BT99" i="54" s="1"/>
  <c r="R99" i="54"/>
  <c r="AV99" i="54" s="1"/>
  <c r="BU99" i="54" s="1"/>
  <c r="S99" i="54"/>
  <c r="AW99" i="54" s="1"/>
  <c r="BV99" i="54" s="1"/>
  <c r="T99" i="54"/>
  <c r="AX99" i="54" s="1"/>
  <c r="BW99" i="54" s="1"/>
  <c r="U99" i="54"/>
  <c r="V99" i="54"/>
  <c r="AZ99" i="54" s="1"/>
  <c r="BY99" i="54" s="1"/>
  <c r="W99" i="54"/>
  <c r="BA99" i="54" s="1"/>
  <c r="BZ99" i="54" s="1"/>
  <c r="X99" i="54"/>
  <c r="CZ99" i="54" s="1"/>
  <c r="Y99" i="54"/>
  <c r="BC99" i="54" s="1"/>
  <c r="CB99" i="54" s="1"/>
  <c r="Z99" i="54"/>
  <c r="AA99" i="54"/>
  <c r="AB99" i="54"/>
  <c r="DD99" i="54" s="1"/>
  <c r="AC99" i="54"/>
  <c r="DE99" i="54" s="1"/>
  <c r="AD99" i="54"/>
  <c r="AE99" i="54"/>
  <c r="BI99" i="54" s="1"/>
  <c r="CH99" i="54" s="1"/>
  <c r="AF99" i="54"/>
  <c r="DH99" i="54" s="1"/>
  <c r="I106" i="53"/>
  <c r="D100" i="54" s="1"/>
  <c r="I100" i="54"/>
  <c r="CK100" i="54" s="1"/>
  <c r="J100" i="54"/>
  <c r="CL100" i="54" s="1"/>
  <c r="K100" i="54"/>
  <c r="L100" i="54"/>
  <c r="M100" i="54"/>
  <c r="N100" i="54"/>
  <c r="CP100" i="54" s="1"/>
  <c r="O100" i="54"/>
  <c r="P100" i="54"/>
  <c r="AT100" i="54" s="1"/>
  <c r="BS100" i="54" s="1"/>
  <c r="Q100" i="54"/>
  <c r="R100" i="54"/>
  <c r="AV100" i="54" s="1"/>
  <c r="BU100" i="54" s="1"/>
  <c r="S100" i="54"/>
  <c r="T100" i="54"/>
  <c r="U100" i="54"/>
  <c r="AY100" i="54" s="1"/>
  <c r="BX100" i="54" s="1"/>
  <c r="V100" i="54"/>
  <c r="AZ100" i="54" s="1"/>
  <c r="BY100" i="54" s="1"/>
  <c r="W100" i="54"/>
  <c r="BA100" i="54" s="1"/>
  <c r="BZ100" i="54" s="1"/>
  <c r="X100" i="54"/>
  <c r="BB100" i="54" s="1"/>
  <c r="CA100" i="54" s="1"/>
  <c r="Y100" i="54"/>
  <c r="BC100" i="54" s="1"/>
  <c r="CB100" i="54" s="1"/>
  <c r="Z100" i="54"/>
  <c r="AA100" i="54"/>
  <c r="AB100" i="54"/>
  <c r="DD100" i="54" s="1"/>
  <c r="AC100" i="54"/>
  <c r="DE100" i="54" s="1"/>
  <c r="AD100" i="54"/>
  <c r="AE100" i="54"/>
  <c r="BI100" i="54" s="1"/>
  <c r="CH100" i="54" s="1"/>
  <c r="AF100" i="54"/>
  <c r="BJ100" i="54" s="1"/>
  <c r="CI100" i="54" s="1"/>
  <c r="I107" i="53"/>
  <c r="D101" i="54" s="1"/>
  <c r="I101" i="54"/>
  <c r="J101" i="54"/>
  <c r="AN101" i="54" s="1"/>
  <c r="BM101" i="54" s="1"/>
  <c r="K101" i="54"/>
  <c r="L101" i="54"/>
  <c r="M101" i="54"/>
  <c r="CO101" i="54" s="1"/>
  <c r="N101" i="54"/>
  <c r="CP101" i="54" s="1"/>
  <c r="O101" i="54"/>
  <c r="AS101" i="54" s="1"/>
  <c r="BR101" i="54" s="1"/>
  <c r="P101" i="54"/>
  <c r="AT101" i="54" s="1"/>
  <c r="BS101" i="54" s="1"/>
  <c r="Q101" i="54"/>
  <c r="R101" i="54"/>
  <c r="S101" i="54"/>
  <c r="T101" i="54"/>
  <c r="U101" i="54"/>
  <c r="AY101" i="54" s="1"/>
  <c r="BX101" i="54" s="1"/>
  <c r="V101" i="54"/>
  <c r="W101" i="54"/>
  <c r="BA101" i="54" s="1"/>
  <c r="BZ101" i="54" s="1"/>
  <c r="X101" i="54"/>
  <c r="BB101" i="54" s="1"/>
  <c r="CA101" i="54" s="1"/>
  <c r="Y101" i="54"/>
  <c r="Z101" i="54"/>
  <c r="DB101" i="54" s="1"/>
  <c r="AA101" i="54"/>
  <c r="AB101" i="54"/>
  <c r="AC101" i="54"/>
  <c r="DE101" i="54" s="1"/>
  <c r="AD101" i="54"/>
  <c r="BH101" i="54" s="1"/>
  <c r="CG101" i="54" s="1"/>
  <c r="AE101" i="54"/>
  <c r="BI101" i="54" s="1"/>
  <c r="CH101" i="54" s="1"/>
  <c r="AF101" i="54"/>
  <c r="BJ101" i="54" s="1"/>
  <c r="CI101" i="54" s="1"/>
  <c r="I108" i="53"/>
  <c r="D102" i="54" s="1"/>
  <c r="I102" i="54"/>
  <c r="AM102" i="54" s="1"/>
  <c r="BL102" i="54" s="1"/>
  <c r="J102" i="54"/>
  <c r="AN102" i="54" s="1"/>
  <c r="BM102" i="54" s="1"/>
  <c r="K102" i="54"/>
  <c r="AO102" i="54" s="1"/>
  <c r="BN102" i="54" s="1"/>
  <c r="L102" i="54"/>
  <c r="CN102" i="54" s="1"/>
  <c r="M102" i="54"/>
  <c r="CO102" i="54" s="1"/>
  <c r="N102" i="54"/>
  <c r="AR102" i="54" s="1"/>
  <c r="BQ102" i="54" s="1"/>
  <c r="O102" i="54"/>
  <c r="AS102" i="54" s="1"/>
  <c r="BR102" i="54" s="1"/>
  <c r="P102" i="54"/>
  <c r="Q102" i="54"/>
  <c r="AU102" i="54" s="1"/>
  <c r="BT102" i="54" s="1"/>
  <c r="R102" i="54"/>
  <c r="AV102" i="54" s="1"/>
  <c r="BU102" i="54" s="1"/>
  <c r="S102" i="54"/>
  <c r="AW102" i="54" s="1"/>
  <c r="BV102" i="54" s="1"/>
  <c r="T102" i="54"/>
  <c r="CV102" i="54" s="1"/>
  <c r="U102" i="54"/>
  <c r="AY102" i="54" s="1"/>
  <c r="BX102" i="54" s="1"/>
  <c r="V102" i="54"/>
  <c r="W102" i="54"/>
  <c r="X102" i="54"/>
  <c r="BB102" i="54" s="1"/>
  <c r="CA102" i="54" s="1"/>
  <c r="Y102" i="54"/>
  <c r="BC102" i="54" s="1"/>
  <c r="CB102" i="54" s="1"/>
  <c r="Z102" i="54"/>
  <c r="BD102" i="54" s="1"/>
  <c r="CC102" i="54" s="1"/>
  <c r="AA102" i="54"/>
  <c r="BE102" i="54" s="1"/>
  <c r="CD102" i="54" s="1"/>
  <c r="AB102" i="54"/>
  <c r="DD102" i="54" s="1"/>
  <c r="AC102" i="54"/>
  <c r="BG102" i="54" s="1"/>
  <c r="CF102" i="54" s="1"/>
  <c r="AD102" i="54"/>
  <c r="BH102" i="54" s="1"/>
  <c r="CG102" i="54" s="1"/>
  <c r="AE102" i="54"/>
  <c r="DG102" i="54" s="1"/>
  <c r="AF102" i="54"/>
  <c r="BJ102" i="54" s="1"/>
  <c r="CI102" i="54" s="1"/>
  <c r="I109" i="53"/>
  <c r="D103" i="54" s="1"/>
  <c r="I103" i="54"/>
  <c r="AM103" i="54" s="1"/>
  <c r="BL103" i="54" s="1"/>
  <c r="J103" i="54"/>
  <c r="K103" i="54"/>
  <c r="AO103" i="54" s="1"/>
  <c r="BN103" i="54" s="1"/>
  <c r="L103" i="54"/>
  <c r="AP103" i="54" s="1"/>
  <c r="BO103" i="54" s="1"/>
  <c r="M103" i="54"/>
  <c r="AQ103" i="54" s="1"/>
  <c r="BP103" i="54" s="1"/>
  <c r="N103" i="54"/>
  <c r="AR103" i="54" s="1"/>
  <c r="BQ103" i="54" s="1"/>
  <c r="O103" i="54"/>
  <c r="AS103" i="54" s="1"/>
  <c r="BR103" i="54" s="1"/>
  <c r="P103" i="54"/>
  <c r="AT103" i="54" s="1"/>
  <c r="BS103" i="54" s="1"/>
  <c r="Q103" i="54"/>
  <c r="AU103" i="54" s="1"/>
  <c r="BT103" i="54" s="1"/>
  <c r="R103" i="54"/>
  <c r="S103" i="54"/>
  <c r="T103" i="54"/>
  <c r="U103" i="54"/>
  <c r="V103" i="54"/>
  <c r="CX103" i="54" s="1"/>
  <c r="W103" i="54"/>
  <c r="CY103" i="54" s="1"/>
  <c r="X103" i="54"/>
  <c r="BB103" i="54" s="1"/>
  <c r="CA103" i="54" s="1"/>
  <c r="Y103" i="54"/>
  <c r="BC103" i="54" s="1"/>
  <c r="CB103" i="54" s="1"/>
  <c r="Z103" i="54"/>
  <c r="AA103" i="54"/>
  <c r="DC103" i="54" s="1"/>
  <c r="AB103" i="54"/>
  <c r="BF103" i="54" s="1"/>
  <c r="CE103" i="54" s="1"/>
  <c r="AC103" i="54"/>
  <c r="AD103" i="54"/>
  <c r="BH103" i="54" s="1"/>
  <c r="CG103" i="54" s="1"/>
  <c r="AE103" i="54"/>
  <c r="BI103" i="54" s="1"/>
  <c r="CH103" i="54" s="1"/>
  <c r="AF103" i="54"/>
  <c r="BJ103" i="54" s="1"/>
  <c r="CI103" i="54" s="1"/>
  <c r="I16" i="53"/>
  <c r="D10" i="54" s="1"/>
  <c r="I17" i="53"/>
  <c r="D11" i="54" s="1"/>
  <c r="I18" i="53"/>
  <c r="D12" i="54" s="1"/>
  <c r="I19" i="53"/>
  <c r="D13" i="54" s="1"/>
  <c r="I20" i="53"/>
  <c r="D14" i="54" s="1"/>
  <c r="I21" i="53"/>
  <c r="D15" i="54" s="1"/>
  <c r="I23" i="53"/>
  <c r="D17" i="54" s="1"/>
  <c r="I24" i="53"/>
  <c r="D18" i="54" s="1"/>
  <c r="I25" i="53"/>
  <c r="D19" i="54" s="1"/>
  <c r="I26" i="53"/>
  <c r="D20" i="54" s="1"/>
  <c r="I29" i="53"/>
  <c r="D23" i="54" s="1"/>
  <c r="I30" i="53"/>
  <c r="D24" i="54" s="1"/>
  <c r="I31" i="53"/>
  <c r="D25" i="54" s="1"/>
  <c r="I32" i="53"/>
  <c r="D26" i="54" s="1"/>
  <c r="I33" i="53"/>
  <c r="D27" i="54" s="1"/>
  <c r="I34" i="53"/>
  <c r="D28" i="54" s="1"/>
  <c r="I35" i="53"/>
  <c r="D29" i="54" s="1"/>
  <c r="I36" i="53"/>
  <c r="D30" i="54" s="1"/>
  <c r="I37" i="53"/>
  <c r="D31" i="54" s="1"/>
  <c r="I38" i="53"/>
  <c r="D32" i="54" s="1"/>
  <c r="I39" i="53"/>
  <c r="D33" i="54" s="1"/>
  <c r="I41" i="53"/>
  <c r="D35" i="54" s="1"/>
  <c r="I43" i="53"/>
  <c r="D37" i="54" s="1"/>
  <c r="I45" i="53"/>
  <c r="D39" i="54" s="1"/>
  <c r="I46" i="53"/>
  <c r="D40" i="54" s="1"/>
  <c r="I47" i="53"/>
  <c r="D41" i="54" s="1"/>
  <c r="I50" i="53"/>
  <c r="D44" i="54" s="1"/>
  <c r="I51" i="53"/>
  <c r="D45" i="54" s="1"/>
  <c r="I53" i="53"/>
  <c r="D47" i="54" s="1"/>
  <c r="I54" i="53"/>
  <c r="D48" i="54" s="1"/>
  <c r="I55" i="53"/>
  <c r="D49" i="54" s="1"/>
  <c r="I110" i="53"/>
  <c r="I14" i="53"/>
  <c r="D8" i="54" s="1"/>
  <c r="B9" i="70"/>
  <c r="B8" i="70"/>
  <c r="E8" i="52"/>
  <c r="AR88" i="54"/>
  <c r="BQ88" i="54" s="1"/>
  <c r="AF8" i="54"/>
  <c r="BJ8" i="54" s="1"/>
  <c r="CI8" i="54" s="1"/>
  <c r="EB142" i="54"/>
  <c r="DZ142" i="54"/>
  <c r="DR142" i="54"/>
  <c r="DP142" i="54"/>
  <c r="EB141" i="54"/>
  <c r="DZ141" i="54"/>
  <c r="DR141" i="54"/>
  <c r="DP141" i="54"/>
  <c r="EB140" i="54"/>
  <c r="DZ140" i="54"/>
  <c r="DR140" i="54"/>
  <c r="DP140" i="54"/>
  <c r="EB139" i="54"/>
  <c r="DZ139" i="54"/>
  <c r="DR139" i="54"/>
  <c r="DP139" i="54"/>
  <c r="EB138" i="54"/>
  <c r="DZ138" i="54"/>
  <c r="DR138" i="54"/>
  <c r="DP138" i="54"/>
  <c r="EB137" i="54"/>
  <c r="DZ137" i="54"/>
  <c r="DR137" i="54"/>
  <c r="DP137" i="54"/>
  <c r="EB136" i="54"/>
  <c r="DZ136" i="54"/>
  <c r="DR136" i="54"/>
  <c r="DP136" i="54"/>
  <c r="EB135" i="54"/>
  <c r="DZ135" i="54"/>
  <c r="DR135" i="54"/>
  <c r="DP135" i="54"/>
  <c r="EB134" i="54"/>
  <c r="DZ134" i="54"/>
  <c r="DR134" i="54"/>
  <c r="DP134" i="54"/>
  <c r="EB133" i="54"/>
  <c r="DZ133" i="54"/>
  <c r="DR133" i="54"/>
  <c r="DP133" i="54"/>
  <c r="EB132" i="54"/>
  <c r="DZ132" i="54"/>
  <c r="DR132" i="54"/>
  <c r="DP132" i="54"/>
  <c r="EB131" i="54"/>
  <c r="DZ131" i="54"/>
  <c r="DR131" i="54"/>
  <c r="DP131" i="54"/>
  <c r="EB130" i="54"/>
  <c r="DZ130" i="54"/>
  <c r="DR130" i="54"/>
  <c r="DP130" i="54"/>
  <c r="EB129" i="54"/>
  <c r="DZ129" i="54"/>
  <c r="DR129" i="54"/>
  <c r="DP129" i="54"/>
  <c r="EB128" i="54"/>
  <c r="DZ128" i="54"/>
  <c r="DR128" i="54"/>
  <c r="DP128" i="54"/>
  <c r="EB127" i="54"/>
  <c r="DZ127" i="54"/>
  <c r="DR127" i="54"/>
  <c r="DP127" i="54"/>
  <c r="EB126" i="54"/>
  <c r="DZ126" i="54"/>
  <c r="DR126" i="54"/>
  <c r="DP126" i="54"/>
  <c r="EB125" i="54"/>
  <c r="DZ125" i="54"/>
  <c r="DR125" i="54"/>
  <c r="DP125" i="54"/>
  <c r="EB124" i="54"/>
  <c r="DZ124" i="54"/>
  <c r="DR124" i="54"/>
  <c r="DP124" i="54"/>
  <c r="EB123" i="54"/>
  <c r="DZ123" i="54"/>
  <c r="DR123" i="54"/>
  <c r="DP123" i="54"/>
  <c r="DH104" i="54"/>
  <c r="DG104" i="54"/>
  <c r="DF104" i="54"/>
  <c r="DE104" i="54"/>
  <c r="DD104" i="54"/>
  <c r="DC104" i="54"/>
  <c r="DB104" i="54"/>
  <c r="DA104" i="54"/>
  <c r="CZ104" i="54"/>
  <c r="CY104" i="54"/>
  <c r="CX104" i="54"/>
  <c r="CW104" i="54"/>
  <c r="CV104" i="54"/>
  <c r="CU104" i="54"/>
  <c r="CT104" i="54"/>
  <c r="CS104" i="54"/>
  <c r="CR104" i="54"/>
  <c r="CQ104" i="54"/>
  <c r="CP104" i="54"/>
  <c r="CO104" i="54"/>
  <c r="CN104" i="54"/>
  <c r="CM104" i="54"/>
  <c r="CL104" i="54"/>
  <c r="CK104" i="54"/>
  <c r="DH1" i="54"/>
  <c r="DG1" i="54"/>
  <c r="DF1" i="54"/>
  <c r="DE1" i="54"/>
  <c r="DD1" i="54"/>
  <c r="DC1" i="54"/>
  <c r="DB1" i="54"/>
  <c r="DA1" i="54"/>
  <c r="CZ1" i="54"/>
  <c r="CY1" i="54"/>
  <c r="CX1" i="54"/>
  <c r="CW1" i="54"/>
  <c r="CV1" i="54"/>
  <c r="CU1" i="54"/>
  <c r="CT1" i="54"/>
  <c r="CS1" i="54"/>
  <c r="CR1" i="54"/>
  <c r="CQ1" i="54"/>
  <c r="CP1" i="54"/>
  <c r="CO1" i="54"/>
  <c r="CN1" i="54"/>
  <c r="CM1" i="54"/>
  <c r="CL1" i="54"/>
  <c r="CK1" i="54"/>
  <c r="DA10" i="54"/>
  <c r="CQ14" i="54"/>
  <c r="K8" i="54"/>
  <c r="P8" i="54"/>
  <c r="AT8" i="54" s="1"/>
  <c r="BS8" i="54" s="1"/>
  <c r="Q8" i="54"/>
  <c r="CS8" i="54" s="1"/>
  <c r="R8" i="54"/>
  <c r="AV8" i="54" s="1"/>
  <c r="BU8" i="54" s="1"/>
  <c r="S8" i="54"/>
  <c r="AW8" i="54" s="1"/>
  <c r="BV8" i="54" s="1"/>
  <c r="T8" i="54"/>
  <c r="AX8" i="54" s="1"/>
  <c r="BW8" i="54" s="1"/>
  <c r="U8" i="54"/>
  <c r="AY8" i="54" s="1"/>
  <c r="BX8" i="54" s="1"/>
  <c r="V8" i="54"/>
  <c r="CX8" i="54" s="1"/>
  <c r="W8" i="54"/>
  <c r="BA8" i="54" s="1"/>
  <c r="BZ8" i="54" s="1"/>
  <c r="X8" i="54"/>
  <c r="CZ8" i="54" s="1"/>
  <c r="Y8" i="54"/>
  <c r="DA8" i="54" s="1"/>
  <c r="Z8" i="54"/>
  <c r="DB8" i="54" s="1"/>
  <c r="AA8" i="54"/>
  <c r="DC8" i="54" s="1"/>
  <c r="AB8" i="54"/>
  <c r="BF8" i="54" s="1"/>
  <c r="CE8" i="54" s="1"/>
  <c r="AC8" i="54"/>
  <c r="DE8" i="54" s="1"/>
  <c r="AD8" i="54"/>
  <c r="AE8" i="54"/>
  <c r="DG8" i="54" s="1"/>
  <c r="I8" i="54"/>
  <c r="AM8" i="54" s="1"/>
  <c r="BL8" i="54" s="1"/>
  <c r="DB9" i="54"/>
  <c r="BD9" i="54"/>
  <c r="CC9" i="54" s="1"/>
  <c r="CP33" i="54"/>
  <c r="AN18" i="54"/>
  <c r="BM18" i="54" s="1"/>
  <c r="BG72" i="54"/>
  <c r="CF72" i="54" s="1"/>
  <c r="CO48" i="54"/>
  <c r="BF41" i="54"/>
  <c r="CE41" i="54" s="1"/>
  <c r="CV41" i="54"/>
  <c r="BF37" i="54"/>
  <c r="CE37" i="54" s="1"/>
  <c r="BE65" i="54"/>
  <c r="CD65" i="54" s="1"/>
  <c r="DC65" i="54"/>
  <c r="AW65" i="54"/>
  <c r="BV65" i="54" s="1"/>
  <c r="DC41" i="54"/>
  <c r="BE41" i="54"/>
  <c r="CD41" i="54" s="1"/>
  <c r="AW41" i="54"/>
  <c r="BV41" i="54" s="1"/>
  <c r="BE22" i="54"/>
  <c r="CD22" i="54" s="1"/>
  <c r="AS43" i="54"/>
  <c r="BR43" i="54" s="1"/>
  <c r="AU43" i="54"/>
  <c r="BT43" i="54" s="1"/>
  <c r="BA43" i="54"/>
  <c r="BZ43" i="54" s="1"/>
  <c r="BI43" i="54"/>
  <c r="CH43" i="54" s="1"/>
  <c r="DB35" i="54"/>
  <c r="BD31" i="54"/>
  <c r="CC31" i="54" s="1"/>
  <c r="DB31" i="54"/>
  <c r="AV31" i="54"/>
  <c r="BU31" i="54" s="1"/>
  <c r="CT31" i="54"/>
  <c r="AN31" i="54"/>
  <c r="BM31" i="54" s="1"/>
  <c r="CL27" i="54"/>
  <c r="BD26" i="54"/>
  <c r="CC26" i="54" s="1"/>
  <c r="BD23" i="54"/>
  <c r="CC23" i="54" s="1"/>
  <c r="AM10" i="54"/>
  <c r="BL10" i="54" s="1"/>
  <c r="CS89" i="54"/>
  <c r="DA40" i="54"/>
  <c r="BC40" i="54"/>
  <c r="CB40" i="54" s="1"/>
  <c r="AU40" i="54"/>
  <c r="BT40" i="54" s="1"/>
  <c r="AU34" i="54"/>
  <c r="BT34" i="54" s="1"/>
  <c r="CK34" i="54"/>
  <c r="DA31" i="54"/>
  <c r="AY9" i="54"/>
  <c r="BX9" i="54" s="1"/>
  <c r="CZ102" i="54"/>
  <c r="DH87" i="54"/>
  <c r="CZ87" i="54"/>
  <c r="BB79" i="54"/>
  <c r="CA79" i="54" s="1"/>
  <c r="BB74" i="54"/>
  <c r="CA74" i="54" s="1"/>
  <c r="CZ74" i="54"/>
  <c r="DH55" i="54"/>
  <c r="CZ53" i="54"/>
  <c r="BB21" i="54"/>
  <c r="CA21" i="54" s="1"/>
  <c r="CX15" i="54"/>
  <c r="CQ72" i="54"/>
  <c r="DG43" i="54"/>
  <c r="CY43" i="54"/>
  <c r="CQ43" i="54"/>
  <c r="CQ39" i="54"/>
  <c r="CB10" i="54"/>
  <c r="L6" i="53"/>
  <c r="L9" i="53"/>
  <c r="F17" i="70"/>
  <c r="J9" i="53"/>
  <c r="G10" i="52"/>
  <c r="D2" i="54" s="1"/>
  <c r="F22" i="70"/>
  <c r="F24" i="70"/>
  <c r="F28" i="70"/>
  <c r="F13" i="70"/>
  <c r="F23" i="70"/>
  <c r="F26" i="70"/>
  <c r="F20" i="70"/>
  <c r="F25" i="70"/>
  <c r="F16" i="70"/>
  <c r="F21" i="70"/>
  <c r="F29" i="70"/>
  <c r="F19" i="70"/>
  <c r="F27" i="70"/>
  <c r="F15" i="70"/>
  <c r="F14" i="70"/>
  <c r="F18" i="70"/>
  <c r="F30" i="70"/>
  <c r="F31" i="70"/>
  <c r="F32" i="70"/>
  <c r="F33" i="70"/>
  <c r="F34" i="70"/>
  <c r="F35" i="70"/>
  <c r="F36" i="70"/>
  <c r="F37" i="70"/>
  <c r="F38" i="70"/>
  <c r="F39" i="70"/>
  <c r="F40" i="70"/>
  <c r="F41" i="70"/>
  <c r="F42" i="70"/>
  <c r="F43" i="70"/>
  <c r="F44" i="70"/>
  <c r="F45" i="70"/>
  <c r="F46" i="70"/>
  <c r="F47" i="70"/>
  <c r="F48" i="70"/>
  <c r="F49" i="70"/>
  <c r="F50" i="70"/>
  <c r="F51" i="70"/>
  <c r="F52" i="70"/>
  <c r="F53" i="70"/>
  <c r="F54" i="70"/>
  <c r="F55" i="70"/>
  <c r="F56" i="70"/>
  <c r="F57" i="70"/>
  <c r="F58" i="70"/>
  <c r="F59" i="70"/>
  <c r="F60" i="70"/>
  <c r="F61" i="70"/>
  <c r="F62" i="70"/>
  <c r="F63" i="70"/>
  <c r="F64" i="70"/>
  <c r="F65" i="70"/>
  <c r="F66" i="70"/>
  <c r="F67" i="70"/>
  <c r="F68" i="70"/>
  <c r="F69" i="70"/>
  <c r="F70" i="70"/>
  <c r="F71" i="70"/>
  <c r="F72" i="70"/>
  <c r="F73" i="70"/>
  <c r="F74" i="70"/>
  <c r="F75" i="70"/>
  <c r="F76" i="70"/>
  <c r="F77" i="70"/>
  <c r="F78" i="70"/>
  <c r="F79" i="70"/>
  <c r="F80" i="70"/>
  <c r="F81" i="70"/>
  <c r="F82" i="70"/>
  <c r="F83" i="70"/>
  <c r="F84" i="70"/>
  <c r="F85" i="70"/>
  <c r="F86" i="70"/>
  <c r="F87" i="70"/>
  <c r="F88" i="70"/>
  <c r="F89" i="70"/>
  <c r="F90" i="70"/>
  <c r="F91" i="70"/>
  <c r="F92" i="70"/>
  <c r="F93" i="70"/>
  <c r="F94" i="70"/>
  <c r="F95" i="70"/>
  <c r="F96" i="70"/>
  <c r="F97" i="70"/>
  <c r="F98" i="70"/>
  <c r="F99" i="70"/>
  <c r="F100" i="70"/>
  <c r="F101" i="70"/>
  <c r="F102" i="70"/>
  <c r="F103" i="70"/>
  <c r="F104" i="70"/>
  <c r="F105" i="70"/>
  <c r="F106" i="70"/>
  <c r="F107" i="70"/>
  <c r="F108" i="70"/>
  <c r="F109" i="70"/>
  <c r="F110" i="70"/>
  <c r="F111" i="70"/>
  <c r="F112" i="70"/>
  <c r="F113" i="70"/>
  <c r="F114" i="70"/>
  <c r="F115" i="70"/>
  <c r="F116" i="70"/>
  <c r="F117" i="70"/>
  <c r="F118" i="70"/>
  <c r="F119" i="70"/>
  <c r="F120" i="70"/>
  <c r="F121" i="70"/>
  <c r="F122" i="70"/>
  <c r="F123" i="70"/>
  <c r="F124" i="70"/>
  <c r="F125" i="70"/>
  <c r="F126" i="70"/>
  <c r="F127" i="70"/>
  <c r="F128" i="70"/>
  <c r="F129" i="70"/>
  <c r="F130" i="70"/>
  <c r="F131" i="70"/>
  <c r="F132" i="70"/>
  <c r="F133" i="70"/>
  <c r="F134" i="70"/>
  <c r="F135" i="70"/>
  <c r="F136" i="70"/>
  <c r="F137" i="70"/>
  <c r="F138" i="70"/>
  <c r="F139" i="70"/>
  <c r="F140" i="70"/>
  <c r="F141" i="70"/>
  <c r="F142" i="70"/>
  <c r="F143" i="70"/>
  <c r="F144" i="70"/>
  <c r="F145" i="70"/>
  <c r="F146" i="70"/>
  <c r="F147" i="70"/>
  <c r="F148" i="70"/>
  <c r="F149" i="70"/>
  <c r="F150" i="70"/>
  <c r="AS25" i="54"/>
  <c r="BR25" i="54" s="1"/>
  <c r="CY25" i="54"/>
  <c r="BI20" i="54"/>
  <c r="CH20" i="54" s="1"/>
  <c r="DG25" i="54"/>
  <c r="BD22" i="54"/>
  <c r="CC22" i="54" s="1"/>
  <c r="BD29" i="54"/>
  <c r="CC29" i="54" s="1"/>
  <c r="DF91" i="54"/>
  <c r="DH42" i="54"/>
  <c r="AS62" i="54"/>
  <c r="BR62" i="54" s="1"/>
  <c r="DC14" i="54"/>
  <c r="DG54" i="54"/>
  <c r="BA62" i="54"/>
  <c r="BZ62" i="54" s="1"/>
  <c r="BA66" i="54"/>
  <c r="BZ66" i="54" s="1"/>
  <c r="AN36" i="54"/>
  <c r="BM36" i="54" s="1"/>
  <c r="DC13" i="54"/>
  <c r="AW51" i="54"/>
  <c r="BV51" i="54" s="1"/>
  <c r="CO24" i="54"/>
  <c r="BD18" i="54"/>
  <c r="CC18" i="54" s="1"/>
  <c r="AP51" i="54"/>
  <c r="BO51" i="54" s="1"/>
  <c r="CT18" i="54"/>
  <c r="BJ98" i="54"/>
  <c r="CI98" i="54" s="1"/>
  <c r="BI62" i="54"/>
  <c r="CH62" i="54" s="1"/>
  <c r="DG88" i="54"/>
  <c r="AT49" i="54"/>
  <c r="BS49" i="54" s="1"/>
  <c r="BF51" i="54"/>
  <c r="CE51" i="54" s="1"/>
  <c r="DE52" i="54"/>
  <c r="DC90" i="54"/>
  <c r="CV91" i="54"/>
  <c r="BA74" i="54"/>
  <c r="BZ74" i="54" s="1"/>
  <c r="DC55" i="54"/>
  <c r="DC82" i="54"/>
  <c r="DG70" i="54"/>
  <c r="DA89" i="54"/>
  <c r="CO65" i="54"/>
  <c r="DG71" i="54"/>
  <c r="DC51" i="54"/>
  <c r="BE51" i="54"/>
  <c r="CD51" i="54" s="1"/>
  <c r="AZ43" i="54"/>
  <c r="BY43" i="54" s="1"/>
  <c r="BF33" i="54"/>
  <c r="CE33" i="54" s="1"/>
  <c r="CL23" i="54"/>
  <c r="CT69" i="54"/>
  <c r="AV69" i="54"/>
  <c r="BU69" i="54" s="1"/>
  <c r="AT55" i="54"/>
  <c r="BS55" i="54" s="1"/>
  <c r="CR55" i="54"/>
  <c r="BD52" i="54"/>
  <c r="CC52" i="54" s="1"/>
  <c r="DB52" i="54"/>
  <c r="BH44" i="54"/>
  <c r="CG44" i="54" s="1"/>
  <c r="DF44" i="54"/>
  <c r="BA72" i="54"/>
  <c r="BZ72" i="54" s="1"/>
  <c r="CX67" i="54"/>
  <c r="AZ67" i="54"/>
  <c r="BY67" i="54" s="1"/>
  <c r="CP67" i="54"/>
  <c r="AR67" i="54"/>
  <c r="BQ67" i="54" s="1"/>
  <c r="BC56" i="54"/>
  <c r="CB56" i="54" s="1"/>
  <c r="CQ50" i="54"/>
  <c r="AS50" i="54"/>
  <c r="BR50" i="54" s="1"/>
  <c r="CP21" i="54"/>
  <c r="BA44" i="54"/>
  <c r="BZ44" i="54" s="1"/>
  <c r="DA94" i="54"/>
  <c r="AP65" i="54"/>
  <c r="BO65" i="54" s="1"/>
  <c r="DD61" i="54"/>
  <c r="BF61" i="54"/>
  <c r="CE61" i="54" s="1"/>
  <c r="AY57" i="54"/>
  <c r="BX57" i="54" s="1"/>
  <c r="CW57" i="54"/>
  <c r="BI44" i="54"/>
  <c r="CH44" i="54" s="1"/>
  <c r="DG44" i="54"/>
  <c r="DA36" i="54"/>
  <c r="AN69" i="54"/>
  <c r="BM69" i="54" s="1"/>
  <c r="CL69" i="54"/>
  <c r="AO65" i="54"/>
  <c r="BN65" i="54" s="1"/>
  <c r="CM65" i="54"/>
  <c r="CS64" i="54"/>
  <c r="AY48" i="54"/>
  <c r="BX48" i="54" s="1"/>
  <c r="CW48" i="54"/>
  <c r="BI72" i="54"/>
  <c r="CH72" i="54" s="1"/>
  <c r="DG72" i="54"/>
  <c r="AR44" i="54"/>
  <c r="BQ44" i="54" s="1"/>
  <c r="BE73" i="54"/>
  <c r="CD73" i="54" s="1"/>
  <c r="AO52" i="54"/>
  <c r="BN52" i="54" s="1"/>
  <c r="AR43" i="54"/>
  <c r="BQ43" i="54" s="1"/>
  <c r="AV37" i="54"/>
  <c r="BU37" i="54" s="1"/>
  <c r="CZ35" i="54"/>
  <c r="CK59" i="54"/>
  <c r="DB69" i="54"/>
  <c r="BD69" i="54"/>
  <c r="CC69" i="54" s="1"/>
  <c r="CZ55" i="54"/>
  <c r="BB55" i="54"/>
  <c r="CA55" i="54" s="1"/>
  <c r="CT52" i="54"/>
  <c r="AV52" i="54"/>
  <c r="BU52" i="54" s="1"/>
  <c r="AN52" i="54"/>
  <c r="BM52" i="54" s="1"/>
  <c r="CL52" i="54"/>
  <c r="DE48" i="54"/>
  <c r="BG48" i="54"/>
  <c r="CF48" i="54" s="1"/>
  <c r="CX44" i="54"/>
  <c r="AZ44" i="54"/>
  <c r="BY44" i="54" s="1"/>
  <c r="CS56" i="54"/>
  <c r="BA50" i="54"/>
  <c r="BZ50" i="54" s="1"/>
  <c r="CL42" i="54"/>
  <c r="AN42" i="54"/>
  <c r="BM42" i="54" s="1"/>
  <c r="CK19" i="54"/>
  <c r="AM19" i="54"/>
  <c r="BL19" i="54" s="1"/>
  <c r="BA18" i="54"/>
  <c r="BZ18" i="54" s="1"/>
  <c r="CT23" i="54"/>
  <c r="BF57" i="54"/>
  <c r="CE57" i="54" s="1"/>
  <c r="DE35" i="54"/>
  <c r="CW76" i="54"/>
  <c r="AY76" i="54"/>
  <c r="BX76" i="54" s="1"/>
  <c r="CQ95" i="54"/>
  <c r="CR87" i="54"/>
  <c r="DH102" i="54"/>
  <c r="CT84" i="54"/>
  <c r="CN81" i="54"/>
  <c r="AX81" i="54"/>
  <c r="BW81" i="54" s="1"/>
  <c r="DD81" i="54"/>
  <c r="DA37" i="54"/>
  <c r="CW34" i="54"/>
  <c r="AY34" i="54"/>
  <c r="BX34" i="54" s="1"/>
  <c r="BE33" i="54"/>
  <c r="CD33" i="54" s="1"/>
  <c r="DC33" i="54"/>
  <c r="CM33" i="54"/>
  <c r="AO33" i="54"/>
  <c r="BN33" i="54" s="1"/>
  <c r="AS26" i="54"/>
  <c r="BR26" i="54" s="1"/>
  <c r="AN19" i="54"/>
  <c r="BM19" i="54" s="1"/>
  <c r="CL61" i="54"/>
  <c r="AN61" i="54"/>
  <c r="BM61" i="54" s="1"/>
  <c r="CK56" i="54"/>
  <c r="AM56" i="54"/>
  <c r="BL56" i="54" s="1"/>
  <c r="DG55" i="54"/>
  <c r="CS51" i="54"/>
  <c r="DE49" i="54"/>
  <c r="BG49" i="54"/>
  <c r="CF49" i="54" s="1"/>
  <c r="BJ46" i="54"/>
  <c r="CI46" i="54" s="1"/>
  <c r="DH46" i="54"/>
  <c r="AT46" i="54"/>
  <c r="BS46" i="54" s="1"/>
  <c r="CR46" i="54"/>
  <c r="CM29" i="54"/>
  <c r="AO29" i="54"/>
  <c r="BN29" i="54" s="1"/>
  <c r="BH26" i="54"/>
  <c r="CG26" i="54" s="1"/>
  <c r="DF26" i="54"/>
  <c r="BF21" i="54"/>
  <c r="CE21" i="54" s="1"/>
  <c r="DD21" i="54"/>
  <c r="BF16" i="54"/>
  <c r="CE16" i="54" s="1"/>
  <c r="CP72" i="54"/>
  <c r="AR72" i="54"/>
  <c r="BQ72" i="54" s="1"/>
  <c r="CZ69" i="54"/>
  <c r="BB69" i="54"/>
  <c r="CA69" i="54" s="1"/>
  <c r="CP68" i="54"/>
  <c r="BC61" i="54"/>
  <c r="CB61" i="54" s="1"/>
  <c r="DD49" i="54"/>
  <c r="BA32" i="54"/>
  <c r="BZ32" i="54" s="1"/>
  <c r="CY32" i="54"/>
  <c r="CU30" i="54"/>
  <c r="AW30" i="54"/>
  <c r="BV30" i="54" s="1"/>
  <c r="CM30" i="54"/>
  <c r="AO30" i="54"/>
  <c r="BN30" i="54" s="1"/>
  <c r="BE15" i="54"/>
  <c r="CD15" i="54" s="1"/>
  <c r="BG77" i="54"/>
  <c r="CF77" i="54" s="1"/>
  <c r="CK70" i="54"/>
  <c r="CV67" i="54"/>
  <c r="AT65" i="54"/>
  <c r="BS65" i="54" s="1"/>
  <c r="CR65" i="54"/>
  <c r="AZ64" i="54"/>
  <c r="BY64" i="54" s="1"/>
  <c r="CX64" i="54"/>
  <c r="AY50" i="54"/>
  <c r="BX50" i="54" s="1"/>
  <c r="CW50" i="54"/>
  <c r="AY45" i="54"/>
  <c r="BX45" i="54" s="1"/>
  <c r="CW45" i="54"/>
  <c r="CZ42" i="54"/>
  <c r="BF40" i="54"/>
  <c r="CE40" i="54" s="1"/>
  <c r="CZ38" i="54"/>
  <c r="BB38" i="54"/>
  <c r="CA38" i="54" s="1"/>
  <c r="AV34" i="54"/>
  <c r="BU34" i="54" s="1"/>
  <c r="BH32" i="54"/>
  <c r="CG32" i="54" s="1"/>
  <c r="DF32" i="54"/>
  <c r="DD31" i="54"/>
  <c r="BD30" i="54"/>
  <c r="CC30" i="54" s="1"/>
  <c r="DB30" i="54"/>
  <c r="CT30" i="54"/>
  <c r="AV30" i="54"/>
  <c r="BU30" i="54" s="1"/>
  <c r="CX27" i="54"/>
  <c r="AZ27" i="54"/>
  <c r="BY27" i="54" s="1"/>
  <c r="AR27" i="54"/>
  <c r="BQ27" i="54" s="1"/>
  <c r="CP27" i="54"/>
  <c r="DD26" i="54"/>
  <c r="BF26" i="54"/>
  <c r="CE26" i="54" s="1"/>
  <c r="BD25" i="54"/>
  <c r="CC25" i="54" s="1"/>
  <c r="AW11" i="54"/>
  <c r="BV11" i="54" s="1"/>
  <c r="BB36" i="54"/>
  <c r="CA36" i="54" s="1"/>
  <c r="AU85" i="54"/>
  <c r="BT85" i="54" s="1"/>
  <c r="BF77" i="54"/>
  <c r="CE77" i="54" s="1"/>
  <c r="AM62" i="54"/>
  <c r="BL62" i="54" s="1"/>
  <c r="CK62" i="54"/>
  <c r="DF60" i="54"/>
  <c r="BH60" i="54"/>
  <c r="CG60" i="54" s="1"/>
  <c r="CL54" i="54"/>
  <c r="DA48" i="54"/>
  <c r="BC48" i="54"/>
  <c r="CB48" i="54" s="1"/>
  <c r="BA27" i="54"/>
  <c r="BZ27" i="54" s="1"/>
  <c r="AW29" i="54"/>
  <c r="BV29" i="54" s="1"/>
  <c r="CR70" i="54"/>
  <c r="CP31" i="54"/>
  <c r="CX52" i="54"/>
  <c r="AM85" i="54"/>
  <c r="BL85" i="54" s="1"/>
  <c r="BD101" i="54"/>
  <c r="CC101" i="54" s="1"/>
  <c r="CL101" i="54"/>
  <c r="AM94" i="54"/>
  <c r="BL94" i="54" s="1"/>
  <c r="AY88" i="54"/>
  <c r="BX88" i="54" s="1"/>
  <c r="AQ88" i="54"/>
  <c r="BP88" i="54" s="1"/>
  <c r="BD76" i="54"/>
  <c r="CC76" i="54" s="1"/>
  <c r="CL76" i="54"/>
  <c r="BM76" i="54"/>
  <c r="AM75" i="54"/>
  <c r="BL75" i="54" s="1"/>
  <c r="BE42" i="54"/>
  <c r="CD42" i="54" s="1"/>
  <c r="BG21" i="54"/>
  <c r="CF21" i="54" s="1"/>
  <c r="CS18" i="54"/>
  <c r="DB61" i="54"/>
  <c r="BD61" i="54"/>
  <c r="CC61" i="54" s="1"/>
  <c r="AY58" i="54"/>
  <c r="BX58" i="54" s="1"/>
  <c r="CZ46" i="54"/>
  <c r="BB46" i="54"/>
  <c r="CA46" i="54" s="1"/>
  <c r="DE44" i="54"/>
  <c r="BG44" i="54"/>
  <c r="CF44" i="54" s="1"/>
  <c r="CT42" i="54"/>
  <c r="AV42" i="54"/>
  <c r="BU42" i="54" s="1"/>
  <c r="CL38" i="54"/>
  <c r="BD33" i="54"/>
  <c r="CC33" i="54" s="1"/>
  <c r="CP26" i="54"/>
  <c r="AR26" i="54"/>
  <c r="BQ26" i="54" s="1"/>
  <c r="CN25" i="54"/>
  <c r="CL24" i="54"/>
  <c r="AX21" i="54"/>
  <c r="BW21" i="54" s="1"/>
  <c r="DB20" i="54"/>
  <c r="CS19" i="54"/>
  <c r="AU19" i="54"/>
  <c r="BT19" i="54" s="1"/>
  <c r="CX72" i="54"/>
  <c r="AZ72" i="54"/>
  <c r="BY72" i="54" s="1"/>
  <c r="AP49" i="54"/>
  <c r="BO49" i="54" s="1"/>
  <c r="CN49" i="54"/>
  <c r="AO34" i="54"/>
  <c r="BN34" i="54" s="1"/>
  <c r="CM34" i="54"/>
  <c r="BE25" i="54"/>
  <c r="CD25" i="54" s="1"/>
  <c r="DG23" i="54"/>
  <c r="BI23" i="54"/>
  <c r="CH23" i="54" s="1"/>
  <c r="CY14" i="54"/>
  <c r="BA14" i="54"/>
  <c r="BZ14" i="54" s="1"/>
  <c r="CW12" i="54"/>
  <c r="AY77" i="54"/>
  <c r="BX77" i="54" s="1"/>
  <c r="CW77" i="54"/>
  <c r="CW68" i="54"/>
  <c r="AY68" i="54"/>
  <c r="BX68" i="54" s="1"/>
  <c r="DE45" i="54"/>
  <c r="CR42" i="54"/>
  <c r="CN40" i="54"/>
  <c r="AP40" i="54"/>
  <c r="BO40" i="54" s="1"/>
  <c r="AT38" i="54"/>
  <c r="BS38" i="54" s="1"/>
  <c r="AZ32" i="54"/>
  <c r="BY32" i="54" s="1"/>
  <c r="CX32" i="54"/>
  <c r="AZ18" i="54"/>
  <c r="BY18" i="54" s="1"/>
  <c r="AS23" i="54"/>
  <c r="BR23" i="54" s="1"/>
  <c r="BI14" i="54"/>
  <c r="CH14" i="54" s="1"/>
  <c r="CM86" i="54"/>
  <c r="AO86" i="54"/>
  <c r="BN86" i="54" s="1"/>
  <c r="BI79" i="54"/>
  <c r="CH79" i="54" s="1"/>
  <c r="DG79" i="54"/>
  <c r="AT74" i="54"/>
  <c r="BS74" i="54" s="1"/>
  <c r="CR74" i="54"/>
  <c r="BB70" i="54"/>
  <c r="CA70" i="54" s="1"/>
  <c r="CZ70" i="54"/>
  <c r="CP60" i="54"/>
  <c r="AR60" i="54"/>
  <c r="BQ60" i="54" s="1"/>
  <c r="CT58" i="54"/>
  <c r="AS32" i="54"/>
  <c r="BR32" i="54" s="1"/>
  <c r="DG59" i="54"/>
  <c r="BC18" i="54"/>
  <c r="CB18" i="54" s="1"/>
  <c r="CS47" i="54"/>
  <c r="AV29" i="54"/>
  <c r="BU29" i="54" s="1"/>
  <c r="DC29" i="54"/>
  <c r="AQ50" i="54"/>
  <c r="BP50" i="54" s="1"/>
  <c r="AZ26" i="54"/>
  <c r="BY26" i="54" s="1"/>
  <c r="CU38" i="54"/>
  <c r="CU33" i="54"/>
  <c r="AW33" i="54"/>
  <c r="BV33" i="54" s="1"/>
  <c r="CN29" i="54"/>
  <c r="AP29" i="54"/>
  <c r="BO29" i="54" s="1"/>
  <c r="CY26" i="54"/>
  <c r="BA26" i="54"/>
  <c r="BZ26" i="54" s="1"/>
  <c r="CM24" i="54"/>
  <c r="CK18" i="54"/>
  <c r="BA17" i="54"/>
  <c r="BZ17" i="54" s="1"/>
  <c r="AR63" i="54"/>
  <c r="BQ63" i="54" s="1"/>
  <c r="CO49" i="54"/>
  <c r="AQ49" i="54"/>
  <c r="BP49" i="54" s="1"/>
  <c r="CQ45" i="54"/>
  <c r="AQ44" i="54"/>
  <c r="BP44" i="54" s="1"/>
  <c r="BD42" i="54"/>
  <c r="CC42" i="54" s="1"/>
  <c r="DB42" i="54"/>
  <c r="BF25" i="54"/>
  <c r="CE25" i="54" s="1"/>
  <c r="DF22" i="54"/>
  <c r="BH22" i="54"/>
  <c r="CG22" i="54" s="1"/>
  <c r="BC19" i="54"/>
  <c r="CB19" i="54" s="1"/>
  <c r="DA19" i="54"/>
  <c r="CX17" i="54"/>
  <c r="BJ69" i="54"/>
  <c r="CI69" i="54" s="1"/>
  <c r="DH69" i="54"/>
  <c r="AT69" i="54"/>
  <c r="BS69" i="54" s="1"/>
  <c r="CR69" i="54"/>
  <c r="AZ68" i="54"/>
  <c r="BY68" i="54" s="1"/>
  <c r="CX68" i="54"/>
  <c r="DC66" i="54"/>
  <c r="BE66" i="54"/>
  <c r="CD66" i="54" s="1"/>
  <c r="CV49" i="54"/>
  <c r="AX49" i="54"/>
  <c r="BW49" i="54" s="1"/>
  <c r="DG41" i="54"/>
  <c r="DG32" i="54"/>
  <c r="BI32" i="54"/>
  <c r="CH32" i="54" s="1"/>
  <c r="DC30" i="54"/>
  <c r="BE30" i="54"/>
  <c r="CD30" i="54" s="1"/>
  <c r="CX13" i="54"/>
  <c r="CO77" i="54"/>
  <c r="AQ68" i="54"/>
  <c r="BP68" i="54" s="1"/>
  <c r="CO68" i="54"/>
  <c r="DD67" i="54"/>
  <c r="BH64" i="54"/>
  <c r="CG64" i="54" s="1"/>
  <c r="DF64" i="54"/>
  <c r="AW58" i="54"/>
  <c r="BV58" i="54" s="1"/>
  <c r="CU58" i="54"/>
  <c r="DC54" i="54"/>
  <c r="BE54" i="54"/>
  <c r="CD54" i="54" s="1"/>
  <c r="CO45" i="54"/>
  <c r="AQ45" i="54"/>
  <c r="BP45" i="54" s="1"/>
  <c r="BJ38" i="54"/>
  <c r="CI38" i="54" s="1"/>
  <c r="DH38" i="54"/>
  <c r="CO36" i="54"/>
  <c r="AQ36" i="54"/>
  <c r="BP36" i="54" s="1"/>
  <c r="CL30" i="54"/>
  <c r="DF27" i="54"/>
  <c r="BH27" i="54"/>
  <c r="CG27" i="54" s="1"/>
  <c r="AX26" i="54"/>
  <c r="BW26" i="54" s="1"/>
  <c r="CX23" i="54"/>
  <c r="CT61" i="54"/>
  <c r="CU86" i="54"/>
  <c r="CV77" i="54"/>
  <c r="AU62" i="54"/>
  <c r="BT62" i="54" s="1"/>
  <c r="CS62" i="54"/>
  <c r="AZ60" i="54"/>
  <c r="BY60" i="54" s="1"/>
  <c r="CX60" i="54"/>
  <c r="AT57" i="54"/>
  <c r="BS57" i="54" s="1"/>
  <c r="CR57" i="54"/>
  <c r="CR53" i="54"/>
  <c r="AT53" i="54"/>
  <c r="BS53" i="54" s="1"/>
  <c r="BH52" i="54"/>
  <c r="CG52" i="54" s="1"/>
  <c r="DF52" i="54"/>
  <c r="AR52" i="54"/>
  <c r="BQ52" i="54" s="1"/>
  <c r="CP52" i="54"/>
  <c r="AU48" i="54"/>
  <c r="BT48" i="54" s="1"/>
  <c r="CS48" i="54"/>
  <c r="BA23" i="54"/>
  <c r="BZ23" i="54" s="1"/>
  <c r="BI37" i="54"/>
  <c r="CH37" i="54" s="1"/>
  <c r="BC47" i="54"/>
  <c r="CB47" i="54" s="1"/>
  <c r="CV40" i="54"/>
  <c r="BG50" i="54"/>
  <c r="CF50" i="54" s="1"/>
  <c r="DD97" i="54"/>
  <c r="BF97" i="54"/>
  <c r="CE97" i="54" s="1"/>
  <c r="CW73" i="54"/>
  <c r="CM59" i="54"/>
  <c r="AU39" i="54"/>
  <c r="BT39" i="54" s="1"/>
  <c r="CS39" i="54"/>
  <c r="CM40" i="54"/>
  <c r="AW96" i="54"/>
  <c r="BV96" i="54" s="1"/>
  <c r="AX64" i="54"/>
  <c r="BW64" i="54" s="1"/>
  <c r="CV64" i="54"/>
  <c r="CU59" i="54"/>
  <c r="CS54" i="54"/>
  <c r="BC39" i="54"/>
  <c r="CB39" i="54" s="1"/>
  <c r="DA39" i="54"/>
  <c r="AW26" i="54"/>
  <c r="BV26" i="54" s="1"/>
  <c r="BA20" i="54"/>
  <c r="BZ20" i="54" s="1"/>
  <c r="CQ70" i="54"/>
  <c r="BI74" i="54"/>
  <c r="CH74" i="54" s="1"/>
  <c r="BB90" i="54"/>
  <c r="CA90" i="54" s="1"/>
  <c r="CZ90" i="54"/>
  <c r="BC82" i="54"/>
  <c r="CB82" i="54" s="1"/>
  <c r="DD64" i="54"/>
  <c r="BF64" i="54"/>
  <c r="CE64" i="54" s="1"/>
  <c r="AP64" i="54"/>
  <c r="BO64" i="54" s="1"/>
  <c r="CN64" i="54"/>
  <c r="DC59" i="54"/>
  <c r="BE59" i="54"/>
  <c r="CD59" i="54" s="1"/>
  <c r="CU55" i="54"/>
  <c r="AW55" i="54"/>
  <c r="BV55" i="54" s="1"/>
  <c r="AZ47" i="54"/>
  <c r="BY47" i="54" s="1"/>
  <c r="CX47" i="54"/>
  <c r="CQ38" i="54"/>
  <c r="AS38" i="54"/>
  <c r="BR38" i="54" s="1"/>
  <c r="BC34" i="54"/>
  <c r="CB34" i="54" s="1"/>
  <c r="DA34" i="54"/>
  <c r="CQ33" i="54"/>
  <c r="DE27" i="54"/>
  <c r="BE26" i="54"/>
  <c r="CD26" i="54" s="1"/>
  <c r="CS16" i="54"/>
  <c r="CY70" i="54"/>
  <c r="CR90" i="54"/>
  <c r="AR100" i="54"/>
  <c r="BQ100" i="54" s="1"/>
  <c r="DE85" i="54"/>
  <c r="BG85" i="54"/>
  <c r="CF85" i="54" s="1"/>
  <c r="BE89" i="54"/>
  <c r="CD89" i="54" s="1"/>
  <c r="DC89" i="54"/>
  <c r="AO89" i="54"/>
  <c r="BN89" i="54" s="1"/>
  <c r="CM89" i="54"/>
  <c r="AV96" i="54"/>
  <c r="BU96" i="54" s="1"/>
  <c r="CT96" i="54"/>
  <c r="CQ80" i="54"/>
  <c r="DH70" i="54"/>
  <c r="CR85" i="54"/>
  <c r="CK16" i="54"/>
  <c r="DB66" i="54"/>
  <c r="CV54" i="54"/>
  <c r="DD88" i="54"/>
  <c r="AX93" i="54"/>
  <c r="BW93" i="54" s="1"/>
  <c r="BD92" i="54"/>
  <c r="CC92" i="54" s="1"/>
  <c r="DB92" i="54"/>
  <c r="AN77" i="54"/>
  <c r="BM77" i="54" s="1"/>
  <c r="CL77" i="54"/>
  <c r="BH14" i="54"/>
  <c r="CG14" i="54" s="1"/>
  <c r="CP14" i="54"/>
  <c r="CO63" i="54"/>
  <c r="BI102" i="54"/>
  <c r="CH102" i="54" s="1"/>
  <c r="AY37" i="54"/>
  <c r="BX37" i="54" s="1"/>
  <c r="AU65" i="54"/>
  <c r="BT65" i="54" s="1"/>
  <c r="BA38" i="54"/>
  <c r="BZ38" i="54" s="1"/>
  <c r="DG80" i="54"/>
  <c r="DH85" i="54"/>
  <c r="CK39" i="54"/>
  <c r="AW40" i="54"/>
  <c r="BV40" i="54" s="1"/>
  <c r="AX72" i="54"/>
  <c r="BW72" i="54" s="1"/>
  <c r="BG100" i="54"/>
  <c r="CF100" i="54" s="1"/>
  <c r="AX80" i="54"/>
  <c r="BW80" i="54" s="1"/>
  <c r="CV85" i="54"/>
  <c r="BD84" i="54"/>
  <c r="CC84" i="54" s="1"/>
  <c r="DB84" i="54"/>
  <c r="CP57" i="54"/>
  <c r="CV51" i="54"/>
  <c r="AX51" i="54"/>
  <c r="BW51" i="54" s="1"/>
  <c r="CN41" i="54"/>
  <c r="AP41" i="54"/>
  <c r="BO41" i="54" s="1"/>
  <c r="CV32" i="54"/>
  <c r="AX32" i="54"/>
  <c r="BW32" i="54" s="1"/>
  <c r="CV27" i="54"/>
  <c r="DE19" i="54"/>
  <c r="AP88" i="54"/>
  <c r="BO88" i="54" s="1"/>
  <c r="CN88" i="54"/>
  <c r="CY80" i="54"/>
  <c r="CZ85" i="54"/>
  <c r="AP72" i="54"/>
  <c r="BO72" i="54" s="1"/>
  <c r="BE98" i="54"/>
  <c r="CD98" i="54" s="1"/>
  <c r="BC65" i="54"/>
  <c r="CB65" i="54" s="1"/>
  <c r="DA86" i="54"/>
  <c r="DB96" i="54"/>
  <c r="BE40" i="54"/>
  <c r="CD40" i="54" s="1"/>
  <c r="DD83" i="54"/>
  <c r="BH79" i="54"/>
  <c r="CG79" i="54" s="1"/>
  <c r="AX88" i="54"/>
  <c r="BW88" i="54" s="1"/>
  <c r="BE94" i="54"/>
  <c r="CD94" i="54" s="1"/>
  <c r="DC94" i="54"/>
  <c r="BH62" i="54"/>
  <c r="CG62" i="54" s="1"/>
  <c r="AZ62" i="54"/>
  <c r="BY62" i="54" s="1"/>
  <c r="CR81" i="54"/>
  <c r="AW22" i="54"/>
  <c r="BV22" i="54" s="1"/>
  <c r="CM26" i="54"/>
  <c r="CN80" i="54"/>
  <c r="DF103" i="54"/>
  <c r="DB100" i="54"/>
  <c r="BD100" i="54"/>
  <c r="CC100" i="54" s="1"/>
  <c r="DE76" i="54"/>
  <c r="BG76" i="54"/>
  <c r="CF76" i="54" s="1"/>
  <c r="AQ71" i="54"/>
  <c r="BP71" i="54" s="1"/>
  <c r="CO71" i="54"/>
  <c r="BH67" i="54"/>
  <c r="CG67" i="54" s="1"/>
  <c r="DF67" i="54"/>
  <c r="AU49" i="54"/>
  <c r="BT49" i="54" s="1"/>
  <c r="CK82" i="54"/>
  <c r="DA16" i="54"/>
  <c r="CR8" i="54"/>
  <c r="CW49" i="54"/>
  <c r="AY49" i="54"/>
  <c r="BX49" i="54" s="1"/>
  <c r="AY44" i="54"/>
  <c r="BX44" i="54" s="1"/>
  <c r="CW44" i="54"/>
  <c r="CN43" i="54"/>
  <c r="CO34" i="54"/>
  <c r="AQ34" i="54"/>
  <c r="BP34" i="54" s="1"/>
  <c r="CV29" i="54"/>
  <c r="AX29" i="54"/>
  <c r="BW29" i="54" s="1"/>
  <c r="AR64" i="54"/>
  <c r="BQ64" i="54" s="1"/>
  <c r="CP64" i="54"/>
  <c r="CU73" i="54"/>
  <c r="AW73" i="54"/>
  <c r="BV73" i="54" s="1"/>
  <c r="DH90" i="54"/>
  <c r="CZ101" i="54"/>
  <c r="DD93" i="54"/>
  <c r="CX99" i="54"/>
  <c r="DH65" i="54"/>
  <c r="DH101" i="54"/>
  <c r="CK67" i="54"/>
  <c r="AU78" i="54"/>
  <c r="BT78" i="54" s="1"/>
  <c r="AP91" i="54"/>
  <c r="BO91" i="54" s="1"/>
  <c r="BH99" i="54"/>
  <c r="CG99" i="54" s="1"/>
  <c r="DF99" i="54"/>
  <c r="AT71" i="54"/>
  <c r="BS71" i="54" s="1"/>
  <c r="CO93" i="54"/>
  <c r="AQ93" i="54"/>
  <c r="BP93" i="54" s="1"/>
  <c r="CY77" i="54"/>
  <c r="CR66" i="54"/>
  <c r="CP99" i="54"/>
  <c r="CX80" i="54"/>
  <c r="AR80" i="54"/>
  <c r="BQ80" i="54" s="1"/>
  <c r="AP27" i="54"/>
  <c r="BO27" i="54" s="1"/>
  <c r="AP22" i="54"/>
  <c r="BO22" i="54" s="1"/>
  <c r="DB12" i="54"/>
  <c r="CM73" i="54"/>
  <c r="AO73" i="54"/>
  <c r="BN73" i="54" s="1"/>
  <c r="BB65" i="54"/>
  <c r="CA65" i="54" s="1"/>
  <c r="CK8" i="54"/>
  <c r="AP93" i="54"/>
  <c r="BO93" i="54" s="1"/>
  <c r="AT79" i="54"/>
  <c r="BS79" i="54" s="1"/>
  <c r="CR89" i="54"/>
  <c r="AU67" i="54"/>
  <c r="BT67" i="54" s="1"/>
  <c r="BC11" i="54"/>
  <c r="CB11" i="54" s="1"/>
  <c r="AV68" i="54"/>
  <c r="BU68" i="54" s="1"/>
  <c r="BE84" i="54"/>
  <c r="CD84" i="54" s="1"/>
  <c r="DC84" i="54"/>
  <c r="AW84" i="54"/>
  <c r="BV84" i="54" s="1"/>
  <c r="CU84" i="54"/>
  <c r="AO84" i="54"/>
  <c r="BN84" i="54" s="1"/>
  <c r="CM84" i="54"/>
  <c r="AQ80" i="54"/>
  <c r="BP80" i="54" s="1"/>
  <c r="CO80" i="54"/>
  <c r="CV57" i="54"/>
  <c r="AP57" i="54"/>
  <c r="BO57" i="54" s="1"/>
  <c r="BF45" i="54"/>
  <c r="CE45" i="54" s="1"/>
  <c r="AR29" i="54"/>
  <c r="BQ29" i="54" s="1"/>
  <c r="CX24" i="54"/>
  <c r="AZ24" i="54"/>
  <c r="BY24" i="54" s="1"/>
  <c r="CP24" i="54"/>
  <c r="AR24" i="54"/>
  <c r="BQ24" i="54" s="1"/>
  <c r="BE91" i="54"/>
  <c r="CD91" i="54" s="1"/>
  <c r="AR75" i="54"/>
  <c r="BQ75" i="54" s="1"/>
  <c r="CP75" i="54"/>
  <c r="DD63" i="54"/>
  <c r="AN12" i="54"/>
  <c r="CK11" i="54"/>
  <c r="AM11" i="54"/>
  <c r="CR101" i="54"/>
  <c r="DF16" i="54"/>
  <c r="CK78" i="54"/>
  <c r="BB66" i="54"/>
  <c r="CA66" i="54" s="1"/>
  <c r="DH77" i="54"/>
  <c r="BF73" i="54"/>
  <c r="CE73" i="54" s="1"/>
  <c r="CY87" i="54"/>
  <c r="BA87" i="54"/>
  <c r="BZ87" i="54" s="1"/>
  <c r="DD85" i="54"/>
  <c r="CN85" i="54"/>
  <c r="AP85" i="54"/>
  <c r="BO85" i="54" s="1"/>
  <c r="DF34" i="54"/>
  <c r="BH34" i="54"/>
  <c r="CG34" i="54" s="1"/>
  <c r="AR34" i="54"/>
  <c r="BQ34" i="54" s="1"/>
  <c r="CP34" i="54"/>
  <c r="BA79" i="54"/>
  <c r="BZ79" i="54" s="1"/>
  <c r="BD13" i="54"/>
  <c r="CC13" i="54" s="1"/>
  <c r="DH89" i="54"/>
  <c r="CR95" i="54"/>
  <c r="CV97" i="54"/>
  <c r="AX97" i="54"/>
  <c r="BW97" i="54" s="1"/>
  <c r="CN97" i="54"/>
  <c r="AP97" i="54"/>
  <c r="BO97" i="54" s="1"/>
  <c r="AX96" i="54"/>
  <c r="BW96" i="54" s="1"/>
  <c r="CV96" i="54"/>
  <c r="AP96" i="54"/>
  <c r="BO96" i="54" s="1"/>
  <c r="CN96" i="54"/>
  <c r="CW63" i="54"/>
  <c r="AZ59" i="54"/>
  <c r="BY59" i="54" s="1"/>
  <c r="BG34" i="54"/>
  <c r="CF34" i="54" s="1"/>
  <c r="DE34" i="54"/>
  <c r="BG93" i="54"/>
  <c r="CF93" i="54" s="1"/>
  <c r="DE93" i="54"/>
  <c r="AY93" i="54"/>
  <c r="BX93" i="54" s="1"/>
  <c r="CW93" i="54"/>
  <c r="DF56" i="54"/>
  <c r="CP56" i="54"/>
  <c r="AR56" i="54"/>
  <c r="BQ56" i="54" s="1"/>
  <c r="AW54" i="54"/>
  <c r="BV54" i="54" s="1"/>
  <c r="CU54" i="54"/>
  <c r="BH11" i="54"/>
  <c r="CG11" i="54" s="1"/>
  <c r="DB24" i="54"/>
  <c r="CO55" i="54"/>
  <c r="AP83" i="54"/>
  <c r="BO83" i="54" s="1"/>
  <c r="DG94" i="54"/>
  <c r="DB15" i="54"/>
  <c r="DF47" i="54"/>
  <c r="BH47" i="54"/>
  <c r="CG47" i="54" s="1"/>
  <c r="AR47" i="54"/>
  <c r="BQ47" i="54" s="1"/>
  <c r="CP47" i="54"/>
  <c r="DD46" i="54"/>
  <c r="CT89" i="54"/>
  <c r="CX56" i="54"/>
  <c r="BY56" i="54"/>
  <c r="AO54" i="54"/>
  <c r="BN54" i="54" s="1"/>
  <c r="CM54" i="54"/>
  <c r="DE10" i="54"/>
  <c r="BG10" i="54"/>
  <c r="CF10" i="54" s="1"/>
  <c r="AY10" i="54"/>
  <c r="BX10" i="54" s="1"/>
  <c r="CV83" i="54"/>
  <c r="BC51" i="54"/>
  <c r="CB51" i="54" s="1"/>
  <c r="BH86" i="54"/>
  <c r="CG86" i="54" s="1"/>
  <c r="AR30" i="54"/>
  <c r="BQ30" i="54" s="1"/>
  <c r="CV28" i="54"/>
  <c r="AX28" i="54"/>
  <c r="BW28" i="54" s="1"/>
  <c r="CT66" i="54"/>
  <c r="AV66" i="54"/>
  <c r="BU66" i="54" s="1"/>
  <c r="AW13" i="54"/>
  <c r="BV13" i="54" s="1"/>
  <c r="CU13" i="54"/>
  <c r="CM12" i="54"/>
  <c r="CQ90" i="54"/>
  <c r="DH37" i="54"/>
  <c r="CP15" i="54"/>
  <c r="BE12" i="54"/>
  <c r="CD12" i="54" s="1"/>
  <c r="BE78" i="54"/>
  <c r="CD78" i="54" s="1"/>
  <c r="DF15" i="54"/>
  <c r="AQ61" i="54"/>
  <c r="BP61" i="54" s="1"/>
  <c r="CW65" i="54"/>
  <c r="BG68" i="54"/>
  <c r="CF68" i="54" s="1"/>
  <c r="DF70" i="54"/>
  <c r="DE43" i="54"/>
  <c r="CM41" i="54"/>
  <c r="AO41" i="54"/>
  <c r="BN41" i="54" s="1"/>
  <c r="CO35" i="54"/>
  <c r="AQ35" i="54"/>
  <c r="BP35" i="54" s="1"/>
  <c r="AW34" i="54"/>
  <c r="BV34" i="54" s="1"/>
  <c r="CU34" i="54"/>
  <c r="BH31" i="54"/>
  <c r="CG31" i="54" s="1"/>
  <c r="DF24" i="54"/>
  <c r="BH24" i="54"/>
  <c r="CG24" i="54" s="1"/>
  <c r="CM22" i="54"/>
  <c r="AO22" i="54"/>
  <c r="BN22" i="54" s="1"/>
  <c r="CU78" i="54"/>
  <c r="BH68" i="54"/>
  <c r="CG68" i="54" s="1"/>
  <c r="CX30" i="54"/>
  <c r="AZ30" i="54"/>
  <c r="BY30" i="54" s="1"/>
  <c r="AV27" i="54"/>
  <c r="BU27" i="54" s="1"/>
  <c r="CQ87" i="54"/>
  <c r="BA19" i="54"/>
  <c r="BZ19" i="54" s="1"/>
  <c r="DG87" i="54"/>
  <c r="CY90" i="54"/>
  <c r="DF88" i="54"/>
  <c r="BF28" i="54"/>
  <c r="CE28" i="54" s="1"/>
  <c r="BG61" i="54"/>
  <c r="CF61" i="54" s="1"/>
  <c r="BG58" i="54"/>
  <c r="CF58" i="54" s="1"/>
  <c r="DE58" i="54"/>
  <c r="CU42" i="54"/>
  <c r="DE17" i="54"/>
  <c r="BG17" i="54"/>
  <c r="CF17" i="54" s="1"/>
  <c r="CM78" i="54"/>
  <c r="AO78" i="54"/>
  <c r="BN78" i="54" s="1"/>
  <c r="CW61" i="54"/>
  <c r="AY61" i="54"/>
  <c r="BX61" i="54" s="1"/>
  <c r="CW56" i="54"/>
  <c r="AW98" i="54"/>
  <c r="BV98" i="54" s="1"/>
  <c r="AP67" i="54"/>
  <c r="BO67" i="54" s="1"/>
  <c r="CL96" i="54"/>
  <c r="AO94" i="54"/>
  <c r="BN94" i="54" s="1"/>
  <c r="CM94" i="54"/>
  <c r="AZ88" i="54"/>
  <c r="BY88" i="54" s="1"/>
  <c r="CX88" i="54"/>
  <c r="CO57" i="54"/>
  <c r="AQ57" i="54"/>
  <c r="BP57" i="54" s="1"/>
  <c r="DF35" i="54"/>
  <c r="DD29" i="54"/>
  <c r="BF29" i="54"/>
  <c r="CE29" i="54" s="1"/>
  <c r="CT11" i="54"/>
  <c r="CO9" i="54"/>
  <c r="DG90" i="54"/>
  <c r="CL25" i="54"/>
  <c r="CM13" i="54"/>
  <c r="CU94" i="54"/>
  <c r="BH30" i="54"/>
  <c r="CG30" i="54" s="1"/>
  <c r="CN28" i="54"/>
  <c r="BH83" i="54"/>
  <c r="CG83" i="54" s="1"/>
  <c r="DF83" i="54"/>
  <c r="AZ83" i="54"/>
  <c r="BY83" i="54" s="1"/>
  <c r="CX83" i="54"/>
  <c r="AR83" i="54"/>
  <c r="BQ83" i="54" s="1"/>
  <c r="CP83" i="54"/>
  <c r="AQ76" i="54"/>
  <c r="BP76" i="54" s="1"/>
  <c r="CO76" i="54"/>
  <c r="CN75" i="54"/>
  <c r="AP75" i="54"/>
  <c r="BO75" i="54" s="1"/>
  <c r="CV45" i="54"/>
  <c r="CX10" i="54"/>
  <c r="BG88" i="54"/>
  <c r="CF88" i="54" s="1"/>
  <c r="DE88" i="54"/>
  <c r="AZ34" i="54"/>
  <c r="BY34" i="54" s="1"/>
  <c r="CX34" i="54"/>
  <c r="DE95" i="54"/>
  <c r="BG95" i="54"/>
  <c r="CF95" i="54" s="1"/>
  <c r="CT92" i="54"/>
  <c r="AV92" i="54"/>
  <c r="BU92" i="54" s="1"/>
  <c r="DF80" i="54"/>
  <c r="BG64" i="54"/>
  <c r="CF64" i="54" s="1"/>
  <c r="BI64" i="54"/>
  <c r="CH64" i="54" s="1"/>
  <c r="BI63" i="54"/>
  <c r="CH63" i="54" s="1"/>
  <c r="DG63" i="54"/>
  <c r="BA63" i="54"/>
  <c r="BZ63" i="54" s="1"/>
  <c r="CY63" i="54"/>
  <c r="BE70" i="54"/>
  <c r="CD70" i="54" s="1"/>
  <c r="DC70" i="54"/>
  <c r="CU70" i="54"/>
  <c r="AW70" i="54"/>
  <c r="BV70" i="54" s="1"/>
  <c r="AO70" i="54"/>
  <c r="BN70" i="54" s="1"/>
  <c r="DC68" i="54"/>
  <c r="BE68" i="54"/>
  <c r="CD68" i="54" s="1"/>
  <c r="CU68" i="54"/>
  <c r="AW68" i="54"/>
  <c r="BV68" i="54" s="1"/>
  <c r="AO68" i="54"/>
  <c r="BN68" i="54" s="1"/>
  <c r="CM68" i="54"/>
  <c r="BI9" i="54"/>
  <c r="CH9" i="54" s="1"/>
  <c r="CQ79" i="54"/>
  <c r="AS79" i="54"/>
  <c r="BR79" i="54" s="1"/>
  <c r="BA78" i="54"/>
  <c r="BZ78" i="54" s="1"/>
  <c r="BC81" i="54"/>
  <c r="CB81" i="54" s="1"/>
  <c r="DA81" i="54"/>
  <c r="AU81" i="54"/>
  <c r="BT81" i="54" s="1"/>
  <c r="CS81" i="54"/>
  <c r="BG8" i="54"/>
  <c r="CF8" i="54" s="1"/>
  <c r="AN92" i="54"/>
  <c r="BM92" i="54" s="1"/>
  <c r="CL92" i="54"/>
  <c r="BI15" i="54"/>
  <c r="CH15" i="54" s="1"/>
  <c r="BG53" i="54"/>
  <c r="CF53" i="54" s="1"/>
  <c r="DE53" i="54"/>
  <c r="AY53" i="54"/>
  <c r="BX53" i="54" s="1"/>
  <c r="CW53" i="54"/>
  <c r="AQ53" i="54"/>
  <c r="BP53" i="54" s="1"/>
  <c r="CO53" i="54"/>
  <c r="CZ50" i="54"/>
  <c r="AP59" i="54"/>
  <c r="BO59" i="54" s="1"/>
  <c r="CU63" i="54"/>
  <c r="AN93" i="54"/>
  <c r="BM93" i="54" s="1"/>
  <c r="AR62" i="54"/>
  <c r="BQ62" i="54" s="1"/>
  <c r="CP62" i="54"/>
  <c r="CX87" i="54"/>
  <c r="AZ87" i="54"/>
  <c r="BY87" i="54" s="1"/>
  <c r="DE57" i="54"/>
  <c r="BG57" i="54"/>
  <c r="CF57" i="54" s="1"/>
  <c r="DD53" i="54"/>
  <c r="BF53" i="54"/>
  <c r="CE53" i="54" s="1"/>
  <c r="AX53" i="54"/>
  <c r="BW53" i="54" s="1"/>
  <c r="CV53" i="54"/>
  <c r="AP53" i="54"/>
  <c r="BO53" i="54" s="1"/>
  <c r="CN53" i="54"/>
  <c r="DA52" i="54"/>
  <c r="BC52" i="54"/>
  <c r="CB52" i="54" s="1"/>
  <c r="CS52" i="54"/>
  <c r="AU52" i="54"/>
  <c r="BT52" i="54" s="1"/>
  <c r="AX50" i="54"/>
  <c r="BW50" i="54" s="1"/>
  <c r="DA49" i="54"/>
  <c r="BC49" i="54"/>
  <c r="CB49" i="54" s="1"/>
  <c r="CK49" i="54"/>
  <c r="DD47" i="54"/>
  <c r="DA46" i="54"/>
  <c r="AZ45" i="54"/>
  <c r="BY45" i="54" s="1"/>
  <c r="CX45" i="54"/>
  <c r="AR45" i="54"/>
  <c r="BQ45" i="54" s="1"/>
  <c r="CP45" i="54"/>
  <c r="BA40" i="54"/>
  <c r="BZ40" i="54" s="1"/>
  <c r="DD39" i="54"/>
  <c r="BF39" i="54"/>
  <c r="CE39" i="54" s="1"/>
  <c r="CV39" i="54"/>
  <c r="AX39" i="54"/>
  <c r="BW39" i="54" s="1"/>
  <c r="CN39" i="54"/>
  <c r="AP39" i="54"/>
  <c r="BO39" i="54" s="1"/>
  <c r="AX61" i="54"/>
  <c r="BW61" i="54" s="1"/>
  <c r="CV61" i="54"/>
  <c r="AP61" i="54"/>
  <c r="BO61" i="54" s="1"/>
  <c r="CN61" i="54"/>
  <c r="AR59" i="54"/>
  <c r="BQ59" i="54" s="1"/>
  <c r="BE58" i="54"/>
  <c r="CD58" i="54" s="1"/>
  <c r="DC58" i="54"/>
  <c r="AO58" i="54"/>
  <c r="BN58" i="54" s="1"/>
  <c r="DH15" i="54"/>
  <c r="BJ15" i="54"/>
  <c r="CI15" i="54" s="1"/>
  <c r="CW64" i="54"/>
  <c r="DF59" i="54"/>
  <c r="CX70" i="54"/>
  <c r="DD75" i="54"/>
  <c r="BF75" i="54"/>
  <c r="CE75" i="54" s="1"/>
  <c r="CV75" i="54"/>
  <c r="AX75" i="54"/>
  <c r="BW75" i="54" s="1"/>
  <c r="CO81" i="54"/>
  <c r="BG103" i="54"/>
  <c r="CF103" i="54" s="1"/>
  <c r="DE103" i="54"/>
  <c r="AY103" i="54"/>
  <c r="BX103" i="54" s="1"/>
  <c r="CW103" i="54"/>
  <c r="BE100" i="54"/>
  <c r="CD100" i="54" s="1"/>
  <c r="DC100" i="54"/>
  <c r="CU97" i="54"/>
  <c r="DF95" i="54"/>
  <c r="BH95" i="54"/>
  <c r="CG95" i="54" s="1"/>
  <c r="AR95" i="54"/>
  <c r="BQ95" i="54" s="1"/>
  <c r="CP95" i="54"/>
  <c r="CO92" i="54"/>
  <c r="AQ92" i="54"/>
  <c r="BP92" i="54" s="1"/>
  <c r="BF89" i="54"/>
  <c r="CE89" i="54" s="1"/>
  <c r="DD89" i="54"/>
  <c r="AX89" i="54"/>
  <c r="BW89" i="54" s="1"/>
  <c r="CV89" i="54"/>
  <c r="AP89" i="54"/>
  <c r="BO89" i="54" s="1"/>
  <c r="CN89" i="54"/>
  <c r="BH87" i="54"/>
  <c r="CG87" i="54" s="1"/>
  <c r="DF87" i="54"/>
  <c r="AR87" i="54"/>
  <c r="BQ87" i="54" s="1"/>
  <c r="CP87" i="54"/>
  <c r="DE84" i="54"/>
  <c r="AM13" i="54"/>
  <c r="BL13" i="54" s="1"/>
  <c r="DF12" i="54"/>
  <c r="BH12" i="54"/>
  <c r="CG12" i="54" s="1"/>
  <c r="CX12" i="54"/>
  <c r="AZ12" i="54"/>
  <c r="BY12" i="54" s="1"/>
  <c r="DE11" i="54"/>
  <c r="BG11" i="54"/>
  <c r="CF11" i="54" s="1"/>
  <c r="CW11" i="54"/>
  <c r="AY11" i="54"/>
  <c r="BX11" i="54" s="1"/>
  <c r="BE50" i="54"/>
  <c r="CD50" i="54" s="1"/>
  <c r="DC50" i="54"/>
  <c r="AW50" i="54"/>
  <c r="BV50" i="54" s="1"/>
  <c r="CU50" i="54"/>
  <c r="BJ49" i="54"/>
  <c r="CI49" i="54" s="1"/>
  <c r="DH49" i="54"/>
  <c r="BB49" i="54"/>
  <c r="CA49" i="54" s="1"/>
  <c r="CZ49" i="54"/>
  <c r="BH48" i="54"/>
  <c r="CG48" i="54" s="1"/>
  <c r="DF48" i="54"/>
  <c r="CX48" i="54"/>
  <c r="AZ48" i="54"/>
  <c r="BY48" i="54" s="1"/>
  <c r="AR48" i="54"/>
  <c r="BQ48" i="54" s="1"/>
  <c r="CP48" i="54"/>
  <c r="CU47" i="54"/>
  <c r="AX73" i="54"/>
  <c r="BW73" i="54" s="1"/>
  <c r="CV73" i="54"/>
  <c r="CN73" i="54"/>
  <c r="AP73" i="54"/>
  <c r="BO73" i="54" s="1"/>
  <c r="AY96" i="54"/>
  <c r="BX96" i="54" s="1"/>
  <c r="AQ96" i="54"/>
  <c r="BP96" i="54" s="1"/>
  <c r="BA9" i="54"/>
  <c r="BZ9" i="54" s="1"/>
  <c r="AU10" i="54" l="1"/>
  <c r="BT10" i="54" s="1"/>
  <c r="BF96" i="54"/>
  <c r="CE96" i="54" s="1"/>
  <c r="CW95" i="54"/>
  <c r="CK99" i="54"/>
  <c r="CW28" i="54"/>
  <c r="DB38" i="54"/>
  <c r="BJ16" i="54"/>
  <c r="CI16" i="54" s="1"/>
  <c r="BG67" i="54"/>
  <c r="CF67" i="54" s="1"/>
  <c r="AY75" i="54"/>
  <c r="BX75" i="54" s="1"/>
  <c r="DE32" i="54"/>
  <c r="CL78" i="54"/>
  <c r="CX98" i="54"/>
  <c r="DF66" i="54"/>
  <c r="CQ57" i="54"/>
  <c r="AP12" i="54"/>
  <c r="BO12" i="54" s="1"/>
  <c r="AR82" i="54"/>
  <c r="BQ82" i="54" s="1"/>
  <c r="BJ19" i="54"/>
  <c r="CI19" i="54" s="1"/>
  <c r="BD70" i="54"/>
  <c r="CC70" i="54" s="1"/>
  <c r="CR43" i="54"/>
  <c r="BA57" i="54"/>
  <c r="BZ57" i="54" s="1"/>
  <c r="CS87" i="54"/>
  <c r="BC55" i="54"/>
  <c r="CB55" i="54" s="1"/>
  <c r="B16" i="53"/>
  <c r="CU80" i="54"/>
  <c r="BA84" i="54"/>
  <c r="BZ84" i="54" s="1"/>
  <c r="BI8" i="54"/>
  <c r="CH8" i="54" s="1"/>
  <c r="CL89" i="54"/>
  <c r="BJ75" i="54"/>
  <c r="CI75" i="54" s="1"/>
  <c r="CK74" i="54"/>
  <c r="BF71" i="54"/>
  <c r="CE71" i="54" s="1"/>
  <c r="CZ91" i="54"/>
  <c r="B103" i="53"/>
  <c r="A103" i="53"/>
  <c r="F97" i="54" s="1"/>
  <c r="B95" i="53"/>
  <c r="A95" i="53"/>
  <c r="F89" i="54" s="1"/>
  <c r="B87" i="53"/>
  <c r="A87" i="53"/>
  <c r="F81" i="54" s="1"/>
  <c r="B79" i="53"/>
  <c r="A79" i="53"/>
  <c r="B71" i="53"/>
  <c r="A71" i="53"/>
  <c r="F65" i="54" s="1"/>
  <c r="A15" i="53"/>
  <c r="F9" i="54" s="1"/>
  <c r="B15" i="53"/>
  <c r="A102" i="53"/>
  <c r="F96" i="54" s="1"/>
  <c r="B102" i="53"/>
  <c r="B94" i="53"/>
  <c r="A94" i="53"/>
  <c r="F88" i="54" s="1"/>
  <c r="B86" i="53"/>
  <c r="A86" i="53"/>
  <c r="F80" i="54" s="1"/>
  <c r="A78" i="53"/>
  <c r="F72" i="54" s="1"/>
  <c r="B78" i="53"/>
  <c r="A70" i="53"/>
  <c r="F64" i="54" s="1"/>
  <c r="B70" i="53"/>
  <c r="A23" i="53"/>
  <c r="B23" i="53"/>
  <c r="CK66" i="54"/>
  <c r="AX63" i="54"/>
  <c r="BW63" i="54" s="1"/>
  <c r="AP71" i="54"/>
  <c r="BO71" i="54" s="1"/>
  <c r="BB67" i="54"/>
  <c r="CA67" i="54" s="1"/>
  <c r="BJ67" i="54"/>
  <c r="CI67" i="54" s="1"/>
  <c r="AW64" i="54"/>
  <c r="BV64" i="54" s="1"/>
  <c r="B109" i="53"/>
  <c r="A109" i="53"/>
  <c r="B101" i="53"/>
  <c r="A101" i="53"/>
  <c r="B93" i="53"/>
  <c r="A93" i="53"/>
  <c r="B85" i="53"/>
  <c r="A85" i="53"/>
  <c r="B77" i="53"/>
  <c r="A77" i="53"/>
  <c r="A69" i="53"/>
  <c r="B69" i="53"/>
  <c r="B32" i="53"/>
  <c r="A32" i="53"/>
  <c r="A29" i="53"/>
  <c r="B29" i="53"/>
  <c r="A26" i="53"/>
  <c r="F20" i="54" s="1"/>
  <c r="B26" i="53"/>
  <c r="A14" i="53"/>
  <c r="F8" i="54" s="1"/>
  <c r="AI19" i="73" s="1"/>
  <c r="B14" i="53"/>
  <c r="CM80" i="54"/>
  <c r="DA66" i="54"/>
  <c r="CS66" i="54"/>
  <c r="BB99" i="54"/>
  <c r="CA99" i="54" s="1"/>
  <c r="CR91" i="54"/>
  <c r="B108" i="53"/>
  <c r="A108" i="53"/>
  <c r="F102" i="54" s="1"/>
  <c r="B100" i="53"/>
  <c r="A100" i="53"/>
  <c r="B92" i="53"/>
  <c r="A92" i="53"/>
  <c r="B84" i="53"/>
  <c r="A84" i="53"/>
  <c r="B76" i="53"/>
  <c r="A76" i="53"/>
  <c r="B68" i="53"/>
  <c r="A68" i="53"/>
  <c r="A21" i="53"/>
  <c r="B21" i="53"/>
  <c r="A19" i="53"/>
  <c r="B19" i="53"/>
  <c r="CV71" i="54"/>
  <c r="DA98" i="54"/>
  <c r="B107" i="53"/>
  <c r="A107" i="53"/>
  <c r="F101" i="54" s="1"/>
  <c r="A99" i="53"/>
  <c r="F93" i="54" s="1"/>
  <c r="B99" i="53"/>
  <c r="A91" i="53"/>
  <c r="F85" i="54" s="1"/>
  <c r="B91" i="53"/>
  <c r="B83" i="53"/>
  <c r="A83" i="53"/>
  <c r="B75" i="53"/>
  <c r="A75" i="53"/>
  <c r="A31" i="53"/>
  <c r="B31" i="53"/>
  <c r="A28" i="53"/>
  <c r="B28" i="53"/>
  <c r="A22" i="53"/>
  <c r="F16" i="54" s="1"/>
  <c r="B22" i="53"/>
  <c r="AU74" i="54"/>
  <c r="BT74" i="54" s="1"/>
  <c r="BJ99" i="54"/>
  <c r="CI99" i="54" s="1"/>
  <c r="AS84" i="54"/>
  <c r="BR84" i="54" s="1"/>
  <c r="CW86" i="54"/>
  <c r="CN63" i="54"/>
  <c r="DC64" i="54"/>
  <c r="CZ75" i="54"/>
  <c r="AY78" i="54"/>
  <c r="BX78" i="54" s="1"/>
  <c r="DH91" i="54"/>
  <c r="AN73" i="54"/>
  <c r="BM73" i="54" s="1"/>
  <c r="B106" i="53"/>
  <c r="A106" i="53"/>
  <c r="F100" i="54" s="1"/>
  <c r="A98" i="53"/>
  <c r="B98" i="53"/>
  <c r="A90" i="53"/>
  <c r="F84" i="54" s="1"/>
  <c r="B90" i="53"/>
  <c r="A82" i="53"/>
  <c r="F76" i="54" s="1"/>
  <c r="B82" i="53"/>
  <c r="A74" i="53"/>
  <c r="F68" i="54" s="1"/>
  <c r="B74" i="53"/>
  <c r="A25" i="53"/>
  <c r="B25" i="53"/>
  <c r="AW88" i="54"/>
  <c r="BV88" i="54" s="1"/>
  <c r="CN79" i="54"/>
  <c r="DD103" i="54"/>
  <c r="AQ70" i="54"/>
  <c r="BP70" i="54" s="1"/>
  <c r="DD95" i="54"/>
  <c r="CS82" i="54"/>
  <c r="AP87" i="54"/>
  <c r="BO87" i="54" s="1"/>
  <c r="DA74" i="54"/>
  <c r="AN65" i="54"/>
  <c r="BM65" i="54" s="1"/>
  <c r="AT67" i="54"/>
  <c r="BS67" i="54" s="1"/>
  <c r="B105" i="53"/>
  <c r="A105" i="53"/>
  <c r="B97" i="53"/>
  <c r="A97" i="53"/>
  <c r="B89" i="53"/>
  <c r="A89" i="53"/>
  <c r="B81" i="53"/>
  <c r="A81" i="53"/>
  <c r="A73" i="53"/>
  <c r="B73" i="53"/>
  <c r="A16" i="53"/>
  <c r="F10" i="54" s="1"/>
  <c r="A18" i="53"/>
  <c r="F12" i="54" s="1"/>
  <c r="B18" i="53"/>
  <c r="CS90" i="54"/>
  <c r="BE80" i="54"/>
  <c r="CD80" i="54" s="1"/>
  <c r="DG84" i="54"/>
  <c r="DA90" i="54"/>
  <c r="AO88" i="54"/>
  <c r="BN88" i="54" s="1"/>
  <c r="AX87" i="54"/>
  <c r="BW87" i="54" s="1"/>
  <c r="A104" i="53"/>
  <c r="B104" i="53"/>
  <c r="B96" i="53"/>
  <c r="A96" i="53"/>
  <c r="B88" i="53"/>
  <c r="A88" i="53"/>
  <c r="A80" i="53"/>
  <c r="B80" i="53"/>
  <c r="A72" i="53"/>
  <c r="B72" i="53"/>
  <c r="B33" i="53"/>
  <c r="A33" i="53"/>
  <c r="B30" i="53"/>
  <c r="A30" i="53"/>
  <c r="F24" i="54" s="1"/>
  <c r="A27" i="53"/>
  <c r="B27" i="53"/>
  <c r="B24" i="53"/>
  <c r="A24" i="53"/>
  <c r="B20" i="53"/>
  <c r="A20" i="53"/>
  <c r="A17" i="53"/>
  <c r="B17" i="53"/>
  <c r="AT97" i="54"/>
  <c r="BS97" i="54" s="1"/>
  <c r="CX91" i="54"/>
  <c r="CK65" i="54"/>
  <c r="AN56" i="54"/>
  <c r="BM56" i="54" s="1"/>
  <c r="AG65" i="54"/>
  <c r="AG74" i="54"/>
  <c r="AG90" i="54"/>
  <c r="AM52" i="54"/>
  <c r="BL52" i="54" s="1"/>
  <c r="AO66" i="54"/>
  <c r="BN66" i="54" s="1"/>
  <c r="AO98" i="54"/>
  <c r="BN98" i="54" s="1"/>
  <c r="CL28" i="54"/>
  <c r="CM90" i="54"/>
  <c r="AM47" i="54"/>
  <c r="BL47" i="54" s="1"/>
  <c r="CK48" i="54"/>
  <c r="AG77" i="54"/>
  <c r="AG85" i="54"/>
  <c r="AG66" i="54"/>
  <c r="AG98" i="54"/>
  <c r="AO50" i="54"/>
  <c r="BN50" i="54" s="1"/>
  <c r="CK81" i="54"/>
  <c r="AO74" i="54"/>
  <c r="BN74" i="54" s="1"/>
  <c r="CK89" i="54"/>
  <c r="A36" i="53"/>
  <c r="A66" i="53"/>
  <c r="A63" i="53"/>
  <c r="A60" i="53"/>
  <c r="A57" i="53"/>
  <c r="A54" i="53"/>
  <c r="A48" i="53"/>
  <c r="A45" i="53"/>
  <c r="A42" i="53"/>
  <c r="A39" i="53"/>
  <c r="A51" i="53"/>
  <c r="A35" i="53"/>
  <c r="A47" i="53"/>
  <c r="A65" i="53"/>
  <c r="A62" i="53"/>
  <c r="A59" i="53"/>
  <c r="A56" i="53"/>
  <c r="A53" i="53"/>
  <c r="A50" i="53"/>
  <c r="A44" i="53"/>
  <c r="A41" i="53"/>
  <c r="A38" i="53"/>
  <c r="A34" i="53"/>
  <c r="A67" i="53"/>
  <c r="A64" i="53"/>
  <c r="A58" i="53"/>
  <c r="A55" i="53"/>
  <c r="A46" i="53"/>
  <c r="A40" i="53"/>
  <c r="A37" i="53"/>
  <c r="A61" i="53"/>
  <c r="A52" i="53"/>
  <c r="A49" i="53"/>
  <c r="A43" i="53"/>
  <c r="X19" i="73"/>
  <c r="AC19" i="73"/>
  <c r="AG9" i="54"/>
  <c r="CP98" i="54"/>
  <c r="CT41" i="54"/>
  <c r="BG75" i="54"/>
  <c r="CF75" i="54" s="1"/>
  <c r="AY83" i="54"/>
  <c r="BX83" i="54" s="1"/>
  <c r="CZ16" i="54"/>
  <c r="BH58" i="54"/>
  <c r="CG58" i="54" s="1"/>
  <c r="DH17" i="54"/>
  <c r="AY25" i="54"/>
  <c r="BX25" i="54" s="1"/>
  <c r="DA103" i="54"/>
  <c r="CX50" i="54"/>
  <c r="AX12" i="54"/>
  <c r="BW12" i="54" s="1"/>
  <c r="CW27" i="54"/>
  <c r="DD35" i="54"/>
  <c r="AT20" i="54"/>
  <c r="BS20" i="54" s="1"/>
  <c r="AX35" i="54"/>
  <c r="BW35" i="54" s="1"/>
  <c r="CT54" i="54"/>
  <c r="CY46" i="54"/>
  <c r="AV78" i="54"/>
  <c r="BU78" i="54" s="1"/>
  <c r="CY49" i="54"/>
  <c r="DG57" i="54"/>
  <c r="DE91" i="54"/>
  <c r="CK95" i="54"/>
  <c r="AO53" i="54"/>
  <c r="BN53" i="54" s="1"/>
  <c r="DE28" i="54"/>
  <c r="AQ25" i="54"/>
  <c r="BP25" i="54" s="1"/>
  <c r="AV86" i="54"/>
  <c r="BU86" i="54" s="1"/>
  <c r="DH20" i="54"/>
  <c r="BF84" i="54"/>
  <c r="CE84" i="54" s="1"/>
  <c r="DF50" i="54"/>
  <c r="CX82" i="54"/>
  <c r="AQ27" i="54"/>
  <c r="BP27" i="54" s="1"/>
  <c r="CO99" i="54"/>
  <c r="AX84" i="54"/>
  <c r="BW84" i="54" s="1"/>
  <c r="AQ32" i="54"/>
  <c r="BP32" i="54" s="1"/>
  <c r="AY51" i="54"/>
  <c r="BX51" i="54" s="1"/>
  <c r="AV38" i="54"/>
  <c r="BU38" i="54" s="1"/>
  <c r="DF82" i="54"/>
  <c r="CS55" i="54"/>
  <c r="CK87" i="54"/>
  <c r="CQ49" i="54"/>
  <c r="DB78" i="54"/>
  <c r="AZ58" i="54"/>
  <c r="BY58" i="54" s="1"/>
  <c r="CP66" i="54"/>
  <c r="CS9" i="54"/>
  <c r="DC53" i="54"/>
  <c r="DF98" i="54"/>
  <c r="CZ43" i="54"/>
  <c r="DB86" i="54"/>
  <c r="CZ18" i="54"/>
  <c r="CN34" i="54"/>
  <c r="BD54" i="54"/>
  <c r="CC54" i="54" s="1"/>
  <c r="CO75" i="54"/>
  <c r="CO23" i="54"/>
  <c r="CW33" i="54"/>
  <c r="BB19" i="54"/>
  <c r="CA19" i="54" s="1"/>
  <c r="AQ30" i="54"/>
  <c r="BP30" i="54" s="1"/>
  <c r="CP50" i="54"/>
  <c r="DA71" i="54"/>
  <c r="CW59" i="54"/>
  <c r="AM42" i="54"/>
  <c r="BL42" i="54" s="1"/>
  <c r="CZ10" i="54"/>
  <c r="BB44" i="54"/>
  <c r="CA44" i="54" s="1"/>
  <c r="AQ33" i="54"/>
  <c r="BP33" i="54" s="1"/>
  <c r="BG25" i="54"/>
  <c r="CF25" i="54" s="1"/>
  <c r="BF12" i="54"/>
  <c r="CE12" i="54" s="1"/>
  <c r="CT62" i="54"/>
  <c r="DC61" i="54"/>
  <c r="AQ67" i="54"/>
  <c r="BP67" i="54" s="1"/>
  <c r="CV60" i="54"/>
  <c r="CS103" i="54"/>
  <c r="BG99" i="54"/>
  <c r="CF99" i="54" s="1"/>
  <c r="CL102" i="54"/>
  <c r="CQ47" i="54"/>
  <c r="AX11" i="54"/>
  <c r="BW11" i="54" s="1"/>
  <c r="BB20" i="54"/>
  <c r="CA20" i="54" s="1"/>
  <c r="AQ31" i="54"/>
  <c r="BP31" i="54" s="1"/>
  <c r="BF60" i="54"/>
  <c r="CE60" i="54" s="1"/>
  <c r="AP60" i="54"/>
  <c r="BO60" i="54" s="1"/>
  <c r="DH44" i="54"/>
  <c r="AM63" i="54"/>
  <c r="BL63" i="54" s="1"/>
  <c r="CL41" i="54"/>
  <c r="CP74" i="54"/>
  <c r="CM69" i="54"/>
  <c r="DE23" i="54"/>
  <c r="AQ91" i="54"/>
  <c r="BP91" i="54" s="1"/>
  <c r="CX90" i="54"/>
  <c r="BA47" i="54"/>
  <c r="BZ47" i="54" s="1"/>
  <c r="AM55" i="54"/>
  <c r="BL55" i="54" s="1"/>
  <c r="AQ28" i="54"/>
  <c r="BP28" i="54" s="1"/>
  <c r="BG33" i="54"/>
  <c r="CF33" i="54" s="1"/>
  <c r="CW67" i="54"/>
  <c r="BI47" i="54"/>
  <c r="CH47" i="54" s="1"/>
  <c r="DH10" i="54"/>
  <c r="AY30" i="54"/>
  <c r="BX30" i="54" s="1"/>
  <c r="BE69" i="54"/>
  <c r="CD69" i="54" s="1"/>
  <c r="BC63" i="54"/>
  <c r="CB63" i="54" s="1"/>
  <c r="CO83" i="54"/>
  <c r="CK103" i="54"/>
  <c r="CL62" i="54"/>
  <c r="AU71" i="54"/>
  <c r="BT71" i="54" s="1"/>
  <c r="DE51" i="54"/>
  <c r="AT10" i="54"/>
  <c r="BS10" i="54" s="1"/>
  <c r="BF11" i="54"/>
  <c r="CE11" i="54" s="1"/>
  <c r="AU42" i="54"/>
  <c r="BT42" i="54" s="1"/>
  <c r="CN35" i="54"/>
  <c r="DG46" i="54"/>
  <c r="AQ59" i="54"/>
  <c r="BP59" i="54" s="1"/>
  <c r="BG59" i="54"/>
  <c r="CF59" i="54" s="1"/>
  <c r="DF90" i="54"/>
  <c r="BI49" i="54"/>
  <c r="CH49" i="54" s="1"/>
  <c r="AU63" i="54"/>
  <c r="BT63" i="54" s="1"/>
  <c r="DA87" i="54"/>
  <c r="CX74" i="54"/>
  <c r="CV34" i="54"/>
  <c r="BH74" i="54"/>
  <c r="CG74" i="54" s="1"/>
  <c r="BD39" i="54"/>
  <c r="CC39" i="54" s="1"/>
  <c r="CQ46" i="54"/>
  <c r="AX62" i="54"/>
  <c r="BW62" i="54" s="1"/>
  <c r="BB33" i="54"/>
  <c r="CA33" i="54" s="1"/>
  <c r="CT71" i="54"/>
  <c r="DD55" i="54"/>
  <c r="AP55" i="54"/>
  <c r="BO55" i="54" s="1"/>
  <c r="DG13" i="54"/>
  <c r="BG40" i="54"/>
  <c r="CF40" i="54" s="1"/>
  <c r="BJ26" i="54"/>
  <c r="CI26" i="54" s="1"/>
  <c r="DH64" i="54"/>
  <c r="CL91" i="54"/>
  <c r="DH28" i="54"/>
  <c r="AQ39" i="54"/>
  <c r="BP39" i="54" s="1"/>
  <c r="AX74" i="54"/>
  <c r="BW74" i="54" s="1"/>
  <c r="DF89" i="54"/>
  <c r="BA60" i="54"/>
  <c r="BZ60" i="54" s="1"/>
  <c r="DD66" i="54"/>
  <c r="CW39" i="54"/>
  <c r="CR51" i="54"/>
  <c r="DG52" i="54"/>
  <c r="DH8" i="54"/>
  <c r="AN87" i="54"/>
  <c r="BM87" i="54" s="1"/>
  <c r="AZ36" i="54"/>
  <c r="BY36" i="54" s="1"/>
  <c r="BI60" i="54"/>
  <c r="CH60" i="54" s="1"/>
  <c r="CT47" i="54"/>
  <c r="BF94" i="54"/>
  <c r="CE94" i="54" s="1"/>
  <c r="AX66" i="54"/>
  <c r="BW66" i="54" s="1"/>
  <c r="DB47" i="54"/>
  <c r="DB87" i="54"/>
  <c r="AX55" i="54"/>
  <c r="BW55" i="54" s="1"/>
  <c r="CP37" i="54"/>
  <c r="AT32" i="54"/>
  <c r="BS32" i="54" s="1"/>
  <c r="BB22" i="54"/>
  <c r="CA22" i="54" s="1"/>
  <c r="AP86" i="54"/>
  <c r="BO86" i="54" s="1"/>
  <c r="AP62" i="54"/>
  <c r="BO62" i="54" s="1"/>
  <c r="CP77" i="54"/>
  <c r="DH100" i="54"/>
  <c r="CZ28" i="54"/>
  <c r="AN47" i="54"/>
  <c r="BM47" i="54" s="1"/>
  <c r="AW56" i="54"/>
  <c r="BV56" i="54" s="1"/>
  <c r="CT9" i="54"/>
  <c r="DE55" i="54"/>
  <c r="CM67" i="54"/>
  <c r="CR35" i="54"/>
  <c r="DH35" i="54"/>
  <c r="CY65" i="54"/>
  <c r="BE47" i="54"/>
  <c r="CD47" i="54" s="1"/>
  <c r="CU44" i="54"/>
  <c r="AQ66" i="54"/>
  <c r="BP66" i="54" s="1"/>
  <c r="BF102" i="54"/>
  <c r="CE102" i="54" s="1"/>
  <c r="CO82" i="54"/>
  <c r="AX14" i="54"/>
  <c r="BW14" i="54" s="1"/>
  <c r="AQ102" i="54"/>
  <c r="BP102" i="54" s="1"/>
  <c r="CK92" i="54"/>
  <c r="DD62" i="54"/>
  <c r="BF20" i="54"/>
  <c r="CE20" i="54" s="1"/>
  <c r="DC19" i="54"/>
  <c r="DG85" i="54"/>
  <c r="AT52" i="54"/>
  <c r="BS52" i="54" s="1"/>
  <c r="CP40" i="54"/>
  <c r="DE86" i="54"/>
  <c r="DH51" i="54"/>
  <c r="CN70" i="54"/>
  <c r="CP89" i="54"/>
  <c r="BA53" i="54"/>
  <c r="BZ53" i="54" s="1"/>
  <c r="AW16" i="54"/>
  <c r="BV16" i="54" s="1"/>
  <c r="CO40" i="54"/>
  <c r="DH32" i="54"/>
  <c r="DB21" i="54"/>
  <c r="CY69" i="54"/>
  <c r="DE78" i="54"/>
  <c r="CW54" i="54"/>
  <c r="BJ13" i="54"/>
  <c r="CI13" i="54" s="1"/>
  <c r="CN98" i="54"/>
  <c r="CK64" i="54"/>
  <c r="DH22" i="54"/>
  <c r="DF39" i="54"/>
  <c r="DA59" i="54"/>
  <c r="CK51" i="54"/>
  <c r="CL79" i="54"/>
  <c r="BH93" i="54"/>
  <c r="CG93" i="54" s="1"/>
  <c r="AM72" i="54"/>
  <c r="BL72" i="54" s="1"/>
  <c r="AT31" i="54"/>
  <c r="BS31" i="54" s="1"/>
  <c r="CV15" i="54"/>
  <c r="AM28" i="54"/>
  <c r="BL28" i="54" s="1"/>
  <c r="AZ65" i="54"/>
  <c r="BY65" i="54" s="1"/>
  <c r="AU23" i="54"/>
  <c r="BT23" i="54" s="1"/>
  <c r="CQ85" i="54"/>
  <c r="BF14" i="54"/>
  <c r="CE14" i="54" s="1"/>
  <c r="AZ40" i="54"/>
  <c r="BY40" i="54" s="1"/>
  <c r="CP39" i="54"/>
  <c r="CX85" i="54"/>
  <c r="DH29" i="54"/>
  <c r="AW87" i="54"/>
  <c r="BV87" i="54" s="1"/>
  <c r="CT87" i="54"/>
  <c r="CK30" i="54"/>
  <c r="AM76" i="54"/>
  <c r="BL76" i="54" s="1"/>
  <c r="AT24" i="54"/>
  <c r="BS24" i="54" s="1"/>
  <c r="DA28" i="54"/>
  <c r="CK23" i="54"/>
  <c r="CK88" i="54"/>
  <c r="CR22" i="54"/>
  <c r="AM68" i="54"/>
  <c r="BL68" i="54" s="1"/>
  <c r="BH53" i="54"/>
  <c r="CG53" i="54" s="1"/>
  <c r="CY11" i="54"/>
  <c r="BD46" i="54"/>
  <c r="CC46" i="54" s="1"/>
  <c r="AW46" i="54"/>
  <c r="BV46" i="54" s="1"/>
  <c r="BC72" i="54"/>
  <c r="CB72" i="54" s="1"/>
  <c r="AS53" i="54"/>
  <c r="BR53" i="54" s="1"/>
  <c r="AP94" i="54"/>
  <c r="BO94" i="54" s="1"/>
  <c r="CU83" i="54"/>
  <c r="DC44" i="54"/>
  <c r="CX54" i="54"/>
  <c r="AR93" i="54"/>
  <c r="BQ93" i="54" s="1"/>
  <c r="DD18" i="54"/>
  <c r="CM63" i="54"/>
  <c r="CW38" i="54"/>
  <c r="AO91" i="54"/>
  <c r="BN91" i="54" s="1"/>
  <c r="AY66" i="54"/>
  <c r="BX66" i="54" s="1"/>
  <c r="BH97" i="54"/>
  <c r="CG97" i="54" s="1"/>
  <c r="CZ51" i="54"/>
  <c r="CX38" i="54"/>
  <c r="CS76" i="54"/>
  <c r="DB71" i="54"/>
  <c r="BJ33" i="54"/>
  <c r="CI33" i="54" s="1"/>
  <c r="DC75" i="54"/>
  <c r="CR13" i="54"/>
  <c r="AQ54" i="54"/>
  <c r="BP54" i="54" s="1"/>
  <c r="BD48" i="54"/>
  <c r="CC48" i="54" s="1"/>
  <c r="CQ37" i="54"/>
  <c r="BB32" i="54"/>
  <c r="CA32" i="54" s="1"/>
  <c r="BA52" i="54"/>
  <c r="BZ52" i="54" s="1"/>
  <c r="BE16" i="54"/>
  <c r="CD16" i="54" s="1"/>
  <c r="BG39" i="54"/>
  <c r="CF39" i="54" s="1"/>
  <c r="AT26" i="54"/>
  <c r="BS26" i="54" s="1"/>
  <c r="CL46" i="54"/>
  <c r="CX39" i="54"/>
  <c r="DB79" i="54"/>
  <c r="CS59" i="54"/>
  <c r="AV46" i="54"/>
  <c r="BU46" i="54" s="1"/>
  <c r="AQ38" i="54"/>
  <c r="BP38" i="54" s="1"/>
  <c r="CU99" i="54"/>
  <c r="DH24" i="54"/>
  <c r="BI11" i="54"/>
  <c r="CH11" i="54" s="1"/>
  <c r="BB59" i="54"/>
  <c r="CA59" i="54" s="1"/>
  <c r="CS22" i="54"/>
  <c r="AV21" i="54"/>
  <c r="BU21" i="54" s="1"/>
  <c r="DE94" i="54"/>
  <c r="BB60" i="54"/>
  <c r="CA60" i="54" s="1"/>
  <c r="AX86" i="54"/>
  <c r="BW86" i="54" s="1"/>
  <c r="CT75" i="54"/>
  <c r="AO47" i="54"/>
  <c r="BN47" i="54" s="1"/>
  <c r="DC10" i="54"/>
  <c r="BF86" i="54"/>
  <c r="CE86" i="54" s="1"/>
  <c r="CV94" i="54"/>
  <c r="DF73" i="54"/>
  <c r="CO42" i="54"/>
  <c r="AZ93" i="54"/>
  <c r="BY93" i="54" s="1"/>
  <c r="AO83" i="54"/>
  <c r="BN83" i="54" s="1"/>
  <c r="DE62" i="54"/>
  <c r="AR65" i="54"/>
  <c r="BQ65" i="54" s="1"/>
  <c r="BC23" i="54"/>
  <c r="CB23" i="54" s="1"/>
  <c r="CY85" i="54"/>
  <c r="DE54" i="54"/>
  <c r="CP54" i="54"/>
  <c r="CN45" i="54"/>
  <c r="CW70" i="54"/>
  <c r="AQ15" i="54"/>
  <c r="BP15" i="54" s="1"/>
  <c r="AZ77" i="54"/>
  <c r="BY77" i="54" s="1"/>
  <c r="CO41" i="54"/>
  <c r="CX69" i="54"/>
  <c r="AU30" i="54"/>
  <c r="BT30" i="54" s="1"/>
  <c r="CK58" i="54"/>
  <c r="CZ24" i="54"/>
  <c r="CV16" i="54"/>
  <c r="CL71" i="54"/>
  <c r="CQ52" i="54"/>
  <c r="CO78" i="54"/>
  <c r="BA93" i="54"/>
  <c r="BZ93" i="54" s="1"/>
  <c r="BD58" i="54"/>
  <c r="CC58" i="54" s="1"/>
  <c r="AY40" i="54"/>
  <c r="BX40" i="54" s="1"/>
  <c r="CQ101" i="54"/>
  <c r="DD70" i="54"/>
  <c r="BB31" i="54"/>
  <c r="CA31" i="54" s="1"/>
  <c r="DH59" i="54"/>
  <c r="AT76" i="54"/>
  <c r="BS76" i="54" s="1"/>
  <c r="BC30" i="54"/>
  <c r="CB30" i="54" s="1"/>
  <c r="DH25" i="54"/>
  <c r="AU31" i="54"/>
  <c r="BT31" i="54" s="1"/>
  <c r="DB50" i="54"/>
  <c r="AP10" i="54"/>
  <c r="BO10" i="54" s="1"/>
  <c r="CR34" i="54"/>
  <c r="BG38" i="54"/>
  <c r="CF38" i="54" s="1"/>
  <c r="BH54" i="54"/>
  <c r="CG54" i="54" s="1"/>
  <c r="AY82" i="54"/>
  <c r="BX82" i="54" s="1"/>
  <c r="CS92" i="54"/>
  <c r="DF65" i="54"/>
  <c r="DE102" i="54"/>
  <c r="CO86" i="54"/>
  <c r="AY15" i="54"/>
  <c r="BX15" i="54" s="1"/>
  <c r="CX81" i="54"/>
  <c r="AU72" i="54"/>
  <c r="BT72" i="54" s="1"/>
  <c r="CU91" i="54"/>
  <c r="BF9" i="54"/>
  <c r="CE9" i="54" s="1"/>
  <c r="BE83" i="54"/>
  <c r="CD83" i="54" s="1"/>
  <c r="BG41" i="54"/>
  <c r="CF41" i="54" s="1"/>
  <c r="BC76" i="54"/>
  <c r="CB76" i="54" s="1"/>
  <c r="BE17" i="54"/>
  <c r="CD17" i="54" s="1"/>
  <c r="DA25" i="54"/>
  <c r="CK32" i="54"/>
  <c r="AN58" i="54"/>
  <c r="BM58" i="54" s="1"/>
  <c r="AV48" i="54"/>
  <c r="BU48" i="54" s="1"/>
  <c r="DG69" i="54"/>
  <c r="CX37" i="54"/>
  <c r="CS32" i="54"/>
  <c r="CK29" i="54"/>
  <c r="DG101" i="54"/>
  <c r="DD98" i="54"/>
  <c r="CV98" i="54"/>
  <c r="CN16" i="54"/>
  <c r="CV70" i="54"/>
  <c r="CQ93" i="54"/>
  <c r="AT59" i="54"/>
  <c r="BS59" i="54" s="1"/>
  <c r="DH31" i="54"/>
  <c r="AP102" i="54"/>
  <c r="BO102" i="54" s="1"/>
  <c r="CR84" i="54"/>
  <c r="AN50" i="54"/>
  <c r="BM50" i="54" s="1"/>
  <c r="AT29" i="54"/>
  <c r="BS29" i="54" s="1"/>
  <c r="DE82" i="54"/>
  <c r="AW79" i="54"/>
  <c r="BV79" i="54" s="1"/>
  <c r="CP9" i="54"/>
  <c r="BE63" i="54"/>
  <c r="CD63" i="54" s="1"/>
  <c r="CU17" i="54"/>
  <c r="AO17" i="54"/>
  <c r="BN17" i="54" s="1"/>
  <c r="CS25" i="54"/>
  <c r="BH61" i="54"/>
  <c r="CG61" i="54" s="1"/>
  <c r="CR100" i="54"/>
  <c r="CQ60" i="54"/>
  <c r="AS73" i="54"/>
  <c r="BR73" i="54" s="1"/>
  <c r="AM24" i="54"/>
  <c r="BL24" i="54" s="1"/>
  <c r="DG93" i="54"/>
  <c r="AW71" i="54"/>
  <c r="BV71" i="54" s="1"/>
  <c r="AX102" i="54"/>
  <c r="BW102" i="54" s="1"/>
  <c r="DG53" i="54"/>
  <c r="AT30" i="54"/>
  <c r="BS30" i="54" s="1"/>
  <c r="CZ92" i="54"/>
  <c r="CW101" i="54"/>
  <c r="BG101" i="54"/>
  <c r="CF101" i="54" s="1"/>
  <c r="CM99" i="54"/>
  <c r="AT92" i="54"/>
  <c r="BS92" i="54" s="1"/>
  <c r="AV94" i="54"/>
  <c r="BU94" i="54" s="1"/>
  <c r="AQ101" i="54"/>
  <c r="BP101" i="54" s="1"/>
  <c r="DH92" i="54"/>
  <c r="AN94" i="54"/>
  <c r="BM94" i="54" s="1"/>
  <c r="AR90" i="54"/>
  <c r="BQ90" i="54" s="1"/>
  <c r="CR21" i="54"/>
  <c r="AU15" i="54"/>
  <c r="BT15" i="54" s="1"/>
  <c r="CT17" i="54"/>
  <c r="AV13" i="54"/>
  <c r="BU13" i="54" s="1"/>
  <c r="AS20" i="54"/>
  <c r="BR20" i="54" s="1"/>
  <c r="AR18" i="54"/>
  <c r="BQ18" i="54" s="1"/>
  <c r="AT19" i="54"/>
  <c r="BS19" i="54" s="1"/>
  <c r="CV8" i="54"/>
  <c r="AX20" i="54"/>
  <c r="BW20" i="54" s="1"/>
  <c r="AW14" i="54"/>
  <c r="BV14" i="54" s="1"/>
  <c r="CT15" i="54"/>
  <c r="CL15" i="54"/>
  <c r="AP20" i="54"/>
  <c r="BO20" i="54" s="1"/>
  <c r="AW12" i="54"/>
  <c r="BV12" i="54" s="1"/>
  <c r="AS13" i="54"/>
  <c r="BR13" i="54" s="1"/>
  <c r="AV22" i="54"/>
  <c r="BU22" i="54" s="1"/>
  <c r="CR12" i="54"/>
  <c r="CW13" i="54"/>
  <c r="DA14" i="54"/>
  <c r="CN14" i="54"/>
  <c r="AX9" i="54"/>
  <c r="BW9" i="54" s="1"/>
  <c r="CO13" i="54"/>
  <c r="CM10" i="54"/>
  <c r="AV20" i="54"/>
  <c r="BU20" i="54" s="1"/>
  <c r="AW10" i="54"/>
  <c r="BV10" i="54" s="1"/>
  <c r="CP12" i="54"/>
  <c r="CO22" i="54"/>
  <c r="CM19" i="54"/>
  <c r="AW19" i="54"/>
  <c r="BV19" i="54" s="1"/>
  <c r="BG60" i="54"/>
  <c r="CF60" i="54" s="1"/>
  <c r="BH78" i="54"/>
  <c r="CG78" i="54" s="1"/>
  <c r="BA15" i="54"/>
  <c r="BZ15" i="54" s="1"/>
  <c r="BF68" i="54"/>
  <c r="CE68" i="54" s="1"/>
  <c r="CP35" i="54"/>
  <c r="AQ29" i="54"/>
  <c r="BP29" i="54" s="1"/>
  <c r="AO79" i="54"/>
  <c r="BN79" i="54" s="1"/>
  <c r="AR11" i="54"/>
  <c r="BQ11" i="54" s="1"/>
  <c r="AP84" i="54"/>
  <c r="BO84" i="54" s="1"/>
  <c r="CK44" i="54"/>
  <c r="DC31" i="54"/>
  <c r="AS59" i="54"/>
  <c r="BR59" i="54" s="1"/>
  <c r="AN43" i="54"/>
  <c r="BM43" i="54" s="1"/>
  <c r="AN64" i="54"/>
  <c r="BM64" i="54" s="1"/>
  <c r="AY60" i="54"/>
  <c r="BX60" i="54" s="1"/>
  <c r="CW90" i="54"/>
  <c r="CQ8" i="54"/>
  <c r="AX36" i="54"/>
  <c r="BW36" i="54" s="1"/>
  <c r="AQ56" i="54"/>
  <c r="BP56" i="54" s="1"/>
  <c r="CP86" i="54"/>
  <c r="DH14" i="54"/>
  <c r="AP68" i="54"/>
  <c r="BO68" i="54" s="1"/>
  <c r="CN13" i="54"/>
  <c r="DG65" i="54"/>
  <c r="AO87" i="54"/>
  <c r="BN87" i="54" s="1"/>
  <c r="CM96" i="54"/>
  <c r="AP17" i="54"/>
  <c r="BO17" i="54" s="1"/>
  <c r="BB14" i="54"/>
  <c r="CA14" i="54" s="1"/>
  <c r="AS55" i="54"/>
  <c r="BR55" i="54" s="1"/>
  <c r="AU94" i="54"/>
  <c r="BT94" i="54" s="1"/>
  <c r="BF22" i="54"/>
  <c r="CE22" i="54" s="1"/>
  <c r="AX76" i="54"/>
  <c r="BW76" i="54" s="1"/>
  <c r="AX42" i="54"/>
  <c r="BW42" i="54" s="1"/>
  <c r="CT64" i="54"/>
  <c r="DH72" i="54"/>
  <c r="DC9" i="54"/>
  <c r="CV68" i="54"/>
  <c r="AV24" i="54"/>
  <c r="BU24" i="54" s="1"/>
  <c r="CX86" i="54"/>
  <c r="AW61" i="54"/>
  <c r="BV61" i="54" s="1"/>
  <c r="CO60" i="54"/>
  <c r="DA58" i="54"/>
  <c r="BA59" i="54"/>
  <c r="BZ59" i="54" s="1"/>
  <c r="BE49" i="54"/>
  <c r="CD49" i="54" s="1"/>
  <c r="BE71" i="54"/>
  <c r="CD71" i="54" s="1"/>
  <c r="BI40" i="54"/>
  <c r="CH40" i="54" s="1"/>
  <c r="AM20" i="54"/>
  <c r="BL20" i="54" s="1"/>
  <c r="AT72" i="54"/>
  <c r="BS72" i="54" s="1"/>
  <c r="BB45" i="54"/>
  <c r="CA45" i="54" s="1"/>
  <c r="CS99" i="54"/>
  <c r="AO61" i="54"/>
  <c r="BN61" i="54" s="1"/>
  <c r="AS67" i="54"/>
  <c r="BR67" i="54" s="1"/>
  <c r="CK69" i="54"/>
  <c r="AZ103" i="54"/>
  <c r="BY103" i="54" s="1"/>
  <c r="AU58" i="54"/>
  <c r="BT58" i="54" s="1"/>
  <c r="CZ62" i="54"/>
  <c r="AS34" i="54"/>
  <c r="BR34" i="54" s="1"/>
  <c r="AR28" i="54"/>
  <c r="BQ28" i="54" s="1"/>
  <c r="CL14" i="54"/>
  <c r="CU53" i="54"/>
  <c r="DD36" i="54"/>
  <c r="BG56" i="54"/>
  <c r="CF56" i="54" s="1"/>
  <c r="CU66" i="54"/>
  <c r="AP66" i="54"/>
  <c r="BO66" i="54" s="1"/>
  <c r="CR14" i="54"/>
  <c r="AQ73" i="54"/>
  <c r="BP73" i="54" s="1"/>
  <c r="BH28" i="54"/>
  <c r="CG28" i="54" s="1"/>
  <c r="CV13" i="54"/>
  <c r="BG63" i="54"/>
  <c r="CF63" i="54" s="1"/>
  <c r="DH62" i="54"/>
  <c r="DC96" i="54"/>
  <c r="CK25" i="54"/>
  <c r="AX22" i="54"/>
  <c r="BW22" i="54" s="1"/>
  <c r="DA85" i="54"/>
  <c r="AO57" i="54"/>
  <c r="BN57" i="54" s="1"/>
  <c r="CQ27" i="54"/>
  <c r="CX95" i="54"/>
  <c r="AV91" i="54"/>
  <c r="BU91" i="54" s="1"/>
  <c r="AU77" i="54"/>
  <c r="BT77" i="54" s="1"/>
  <c r="DA69" i="54"/>
  <c r="CN42" i="54"/>
  <c r="CM23" i="54"/>
  <c r="CL10" i="54"/>
  <c r="CP70" i="54"/>
  <c r="AY98" i="54"/>
  <c r="BX98" i="54" s="1"/>
  <c r="CT82" i="54"/>
  <c r="AM54" i="54"/>
  <c r="BL54" i="54" s="1"/>
  <c r="CY55" i="54"/>
  <c r="DB19" i="54"/>
  <c r="BH41" i="54"/>
  <c r="CG41" i="54" s="1"/>
  <c r="AV19" i="54"/>
  <c r="BU19" i="54" s="1"/>
  <c r="BE57" i="54"/>
  <c r="CD57" i="54" s="1"/>
  <c r="BD32" i="54"/>
  <c r="CC32" i="54" s="1"/>
  <c r="CZ72" i="54"/>
  <c r="CZ26" i="54"/>
  <c r="BF42" i="54"/>
  <c r="CE42" i="54" s="1"/>
  <c r="AO18" i="54"/>
  <c r="BN18" i="54" s="1"/>
  <c r="AZ28" i="54"/>
  <c r="BY28" i="54" s="1"/>
  <c r="DH97" i="54"/>
  <c r="CU18" i="54"/>
  <c r="CZ97" i="54"/>
  <c r="CU23" i="54"/>
  <c r="BI27" i="54"/>
  <c r="CH27" i="54" s="1"/>
  <c r="AU33" i="54"/>
  <c r="BT33" i="54" s="1"/>
  <c r="BA67" i="54"/>
  <c r="BZ67" i="54" s="1"/>
  <c r="DA77" i="54"/>
  <c r="BC54" i="54"/>
  <c r="CB54" i="54" s="1"/>
  <c r="DC23" i="54"/>
  <c r="DC87" i="54"/>
  <c r="AW57" i="54"/>
  <c r="BV57" i="54" s="1"/>
  <c r="CO12" i="54"/>
  <c r="DB43" i="54"/>
  <c r="BB80" i="54"/>
  <c r="CA80" i="54" s="1"/>
  <c r="CV17" i="54"/>
  <c r="BG12" i="54"/>
  <c r="CF12" i="54" s="1"/>
  <c r="AM33" i="54"/>
  <c r="BL33" i="54" s="1"/>
  <c r="AY52" i="54"/>
  <c r="BX52" i="54" s="1"/>
  <c r="CR62" i="54"/>
  <c r="CP103" i="54"/>
  <c r="CM21" i="54"/>
  <c r="CU90" i="54"/>
  <c r="CW8" i="54"/>
  <c r="CO21" i="54"/>
  <c r="CS98" i="54"/>
  <c r="CW102" i="54"/>
  <c r="AU13" i="54"/>
  <c r="BT13" i="54" s="1"/>
  <c r="CP49" i="54"/>
  <c r="CV38" i="54"/>
  <c r="BF69" i="54"/>
  <c r="CE69" i="54" s="1"/>
  <c r="CL67" i="54"/>
  <c r="BI19" i="54"/>
  <c r="CH19" i="54" s="1"/>
  <c r="BH37" i="54"/>
  <c r="CG37" i="54" s="1"/>
  <c r="AO39" i="54"/>
  <c r="BN39" i="54" s="1"/>
  <c r="DH52" i="54"/>
  <c r="BG66" i="54"/>
  <c r="CF66" i="54" s="1"/>
  <c r="DC62" i="54"/>
  <c r="AP44" i="54"/>
  <c r="BO44" i="54" s="1"/>
  <c r="BA31" i="54"/>
  <c r="BZ31" i="54" s="1"/>
  <c r="CN69" i="54"/>
  <c r="DD58" i="54"/>
  <c r="CO94" i="54"/>
  <c r="AR20" i="54"/>
  <c r="BQ20" i="54" s="1"/>
  <c r="CZ95" i="54"/>
  <c r="CR56" i="54"/>
  <c r="AZ61" i="54"/>
  <c r="BY61" i="54" s="1"/>
  <c r="BJ18" i="54"/>
  <c r="CI18" i="54" s="1"/>
  <c r="AT23" i="54"/>
  <c r="BS23" i="54" s="1"/>
  <c r="AP38" i="54"/>
  <c r="BO38" i="54" s="1"/>
  <c r="CP53" i="54"/>
  <c r="CY48" i="54"/>
  <c r="CK22" i="54"/>
  <c r="AP15" i="54"/>
  <c r="BO15" i="54" s="1"/>
  <c r="B103" i="54"/>
  <c r="AJ103" i="54" s="1"/>
  <c r="B95" i="54"/>
  <c r="AJ95" i="54" s="1"/>
  <c r="B87" i="54"/>
  <c r="AJ87" i="54" s="1"/>
  <c r="B79" i="54"/>
  <c r="AJ79" i="54" s="1"/>
  <c r="B71" i="54"/>
  <c r="AJ71" i="54" s="1"/>
  <c r="B63" i="54"/>
  <c r="AJ63" i="54" s="1"/>
  <c r="B57" i="54"/>
  <c r="AJ57" i="54" s="1"/>
  <c r="AH57" i="54" s="1"/>
  <c r="B49" i="54"/>
  <c r="AJ49" i="54" s="1"/>
  <c r="AH49" i="54" s="1"/>
  <c r="B33" i="54"/>
  <c r="AJ33" i="54" s="1"/>
  <c r="AH33" i="54" s="1"/>
  <c r="B25" i="54"/>
  <c r="AJ25" i="54" s="1"/>
  <c r="CW14" i="54"/>
  <c r="CR103" i="54"/>
  <c r="DC92" i="54"/>
  <c r="BG14" i="54"/>
  <c r="CF14" i="54" s="1"/>
  <c r="CW32" i="54"/>
  <c r="AO45" i="54"/>
  <c r="BN45" i="54" s="1"/>
  <c r="BF54" i="54"/>
  <c r="CE54" i="54" s="1"/>
  <c r="AS81" i="54"/>
  <c r="BR81" i="54" s="1"/>
  <c r="DB34" i="54"/>
  <c r="CS70" i="54"/>
  <c r="DH47" i="54"/>
  <c r="DC102" i="54"/>
  <c r="CZ52" i="54"/>
  <c r="BB23" i="54"/>
  <c r="CA23" i="54" s="1"/>
  <c r="CY68" i="54"/>
  <c r="AV55" i="54"/>
  <c r="BU55" i="54" s="1"/>
  <c r="CK35" i="54"/>
  <c r="DD27" i="54"/>
  <c r="CX20" i="54"/>
  <c r="B101" i="54"/>
  <c r="AJ101" i="54" s="1"/>
  <c r="B93" i="54"/>
  <c r="AJ93" i="54" s="1"/>
  <c r="B85" i="54"/>
  <c r="AJ85" i="54" s="1"/>
  <c r="B77" i="54"/>
  <c r="AJ77" i="54" s="1"/>
  <c r="B59" i="54"/>
  <c r="AJ59" i="54" s="1"/>
  <c r="B51" i="54"/>
  <c r="AJ51" i="54" s="1"/>
  <c r="AH51" i="54" s="1"/>
  <c r="B43" i="54"/>
  <c r="AJ43" i="54" s="1"/>
  <c r="AH43" i="54" s="1"/>
  <c r="B35" i="54"/>
  <c r="AJ35" i="54" s="1"/>
  <c r="AH35" i="54" s="1"/>
  <c r="B27" i="54"/>
  <c r="AJ27" i="54" s="1"/>
  <c r="B19" i="54"/>
  <c r="AJ19" i="54" s="1"/>
  <c r="B94" i="54"/>
  <c r="AJ94" i="54" s="1"/>
  <c r="AH94" i="54" s="1"/>
  <c r="B86" i="54"/>
  <c r="AJ86" i="54" s="1"/>
  <c r="B78" i="54"/>
  <c r="AJ78" i="54" s="1"/>
  <c r="B70" i="54"/>
  <c r="AJ70" i="54" s="1"/>
  <c r="B62" i="54"/>
  <c r="AJ62" i="54" s="1"/>
  <c r="B54" i="54"/>
  <c r="AJ54" i="54" s="1"/>
  <c r="AH54" i="54" s="1"/>
  <c r="B46" i="54"/>
  <c r="AJ46" i="54" s="1"/>
  <c r="AH46" i="54" s="1"/>
  <c r="B38" i="54"/>
  <c r="AJ38" i="54" s="1"/>
  <c r="AH38" i="54" s="1"/>
  <c r="B30" i="54"/>
  <c r="AJ30" i="54" s="1"/>
  <c r="AH30" i="54" s="1"/>
  <c r="B22" i="54"/>
  <c r="AJ22" i="54" s="1"/>
  <c r="B16" i="54"/>
  <c r="AJ16" i="54" s="1"/>
  <c r="B8" i="54"/>
  <c r="AJ8" i="54" s="1"/>
  <c r="AZ92" i="54"/>
  <c r="BY92" i="54" s="1"/>
  <c r="DG48" i="54"/>
  <c r="AO62" i="54"/>
  <c r="BN62" i="54" s="1"/>
  <c r="AR71" i="54"/>
  <c r="BQ71" i="54" s="1"/>
  <c r="CT51" i="54"/>
  <c r="DH63" i="54"/>
  <c r="AW21" i="54"/>
  <c r="BV21" i="54" s="1"/>
  <c r="AP33" i="54"/>
  <c r="BO33" i="54" s="1"/>
  <c r="AV12" i="54"/>
  <c r="BU12" i="54" s="1"/>
  <c r="DF84" i="54"/>
  <c r="CT65" i="54"/>
  <c r="CQ68" i="54"/>
  <c r="CU32" i="54"/>
  <c r="AS29" i="54"/>
  <c r="BR29" i="54" s="1"/>
  <c r="CN21" i="54"/>
  <c r="B100" i="54"/>
  <c r="AJ100" i="54" s="1"/>
  <c r="B92" i="54"/>
  <c r="AJ92" i="54" s="1"/>
  <c r="AH92" i="54" s="1"/>
  <c r="AI92" i="54" s="1"/>
  <c r="B84" i="54"/>
  <c r="AJ84" i="54" s="1"/>
  <c r="B76" i="54"/>
  <c r="AJ76" i="54" s="1"/>
  <c r="B68" i="54"/>
  <c r="AJ68" i="54" s="1"/>
  <c r="B56" i="54"/>
  <c r="AJ56" i="54" s="1"/>
  <c r="AH56" i="54" s="1"/>
  <c r="B48" i="54"/>
  <c r="AJ48" i="54" s="1"/>
  <c r="AH48" i="54" s="1"/>
  <c r="B40" i="54"/>
  <c r="AJ40" i="54" s="1"/>
  <c r="AH40" i="54" s="1"/>
  <c r="B32" i="54"/>
  <c r="AJ32" i="54" s="1"/>
  <c r="AH32" i="54" s="1"/>
  <c r="B24" i="54"/>
  <c r="AJ24" i="54" s="1"/>
  <c r="B99" i="54"/>
  <c r="AJ99" i="54" s="1"/>
  <c r="B91" i="54"/>
  <c r="AJ91" i="54" s="1"/>
  <c r="B83" i="54"/>
  <c r="AJ83" i="54" s="1"/>
  <c r="B75" i="54"/>
  <c r="AJ75" i="54" s="1"/>
  <c r="AH75" i="54" s="1"/>
  <c r="B67" i="54"/>
  <c r="AJ67" i="54" s="1"/>
  <c r="B61" i="54"/>
  <c r="AJ61" i="54" s="1"/>
  <c r="AH61" i="54" s="1"/>
  <c r="B53" i="54"/>
  <c r="AJ53" i="54" s="1"/>
  <c r="AH53" i="54" s="1"/>
  <c r="B45" i="54"/>
  <c r="AJ45" i="54" s="1"/>
  <c r="AH45" i="54" s="1"/>
  <c r="B37" i="54"/>
  <c r="AJ37" i="54" s="1"/>
  <c r="AH37" i="54" s="1"/>
  <c r="B29" i="54"/>
  <c r="AJ29" i="54" s="1"/>
  <c r="AH29" i="54" s="1"/>
  <c r="B21" i="54"/>
  <c r="AJ21" i="54" s="1"/>
  <c r="B10" i="54"/>
  <c r="AJ10" i="54" s="1"/>
  <c r="AM46" i="54"/>
  <c r="BL46" i="54" s="1"/>
  <c r="CS17" i="54"/>
  <c r="AV67" i="54"/>
  <c r="BU67" i="54" s="1"/>
  <c r="BA24" i="54"/>
  <c r="BZ24" i="54" s="1"/>
  <c r="BG26" i="54"/>
  <c r="CF26" i="54" s="1"/>
  <c r="DB59" i="54"/>
  <c r="DB51" i="54"/>
  <c r="DA13" i="54"/>
  <c r="CU62" i="54"/>
  <c r="CT40" i="54"/>
  <c r="DB67" i="54"/>
  <c r="CT16" i="54"/>
  <c r="BE8" i="54"/>
  <c r="CD8" i="54" s="1"/>
  <c r="AX69" i="54"/>
  <c r="BW69" i="54" s="1"/>
  <c r="AX33" i="54"/>
  <c r="BW33" i="54" s="1"/>
  <c r="BF38" i="54"/>
  <c r="CE38" i="54" s="1"/>
  <c r="BF44" i="54"/>
  <c r="CE44" i="54" s="1"/>
  <c r="AW45" i="54"/>
  <c r="BV45" i="54" s="1"/>
  <c r="DC39" i="54"/>
  <c r="CV44" i="54"/>
  <c r="DB65" i="54"/>
  <c r="BI10" i="54"/>
  <c r="CH10" i="54" s="1"/>
  <c r="CQ36" i="54"/>
  <c r="AS19" i="54"/>
  <c r="BR19" i="54" s="1"/>
  <c r="CU39" i="54"/>
  <c r="BJ23" i="54"/>
  <c r="CI23" i="54" s="1"/>
  <c r="AT63" i="54"/>
  <c r="BS63" i="54" s="1"/>
  <c r="BD55" i="54"/>
  <c r="CC55" i="54" s="1"/>
  <c r="CL55" i="54"/>
  <c r="BI68" i="54"/>
  <c r="CH68" i="54" s="1"/>
  <c r="DF20" i="54"/>
  <c r="B98" i="54"/>
  <c r="AJ98" i="54" s="1"/>
  <c r="B90" i="54"/>
  <c r="AJ90" i="54" s="1"/>
  <c r="B82" i="54"/>
  <c r="AJ82" i="54" s="1"/>
  <c r="B74" i="54"/>
  <c r="AJ74" i="54" s="1"/>
  <c r="B66" i="54"/>
  <c r="AJ66" i="54" s="1"/>
  <c r="B58" i="54"/>
  <c r="AJ58" i="54" s="1"/>
  <c r="AH58" i="54" s="1"/>
  <c r="B50" i="54"/>
  <c r="AJ50" i="54" s="1"/>
  <c r="AH50" i="54" s="1"/>
  <c r="B42" i="54"/>
  <c r="AJ42" i="54" s="1"/>
  <c r="AH42" i="54" s="1"/>
  <c r="B34" i="54"/>
  <c r="AJ34" i="54" s="1"/>
  <c r="AH34" i="54" s="1"/>
  <c r="B26" i="54"/>
  <c r="AJ26" i="54" s="1"/>
  <c r="AT18" i="54"/>
  <c r="BS18" i="54" s="1"/>
  <c r="AS24" i="54"/>
  <c r="BR24" i="54" s="1"/>
  <c r="AZ53" i="54"/>
  <c r="BY53" i="54" s="1"/>
  <c r="CO64" i="54"/>
  <c r="AU46" i="54"/>
  <c r="BT46" i="54" s="1"/>
  <c r="BD16" i="54"/>
  <c r="CC16" i="54" s="1"/>
  <c r="DC93" i="54"/>
  <c r="BB56" i="54"/>
  <c r="CA56" i="54" s="1"/>
  <c r="BI24" i="54"/>
  <c r="CH24" i="54" s="1"/>
  <c r="DC72" i="54"/>
  <c r="CR47" i="54"/>
  <c r="BB47" i="54"/>
  <c r="CA47" i="54" s="1"/>
  <c r="AN29" i="54"/>
  <c r="BM29" i="54" s="1"/>
  <c r="AW28" i="54"/>
  <c r="BV28" i="54" s="1"/>
  <c r="CM28" i="54"/>
  <c r="DA41" i="54"/>
  <c r="BD40" i="54"/>
  <c r="CC40" i="54" s="1"/>
  <c r="DC21" i="54"/>
  <c r="B97" i="54"/>
  <c r="AJ97" i="54" s="1"/>
  <c r="B89" i="54"/>
  <c r="AJ89" i="54" s="1"/>
  <c r="B81" i="54"/>
  <c r="AJ81" i="54" s="1"/>
  <c r="B65" i="54"/>
  <c r="AJ65" i="54" s="1"/>
  <c r="B55" i="54"/>
  <c r="AJ55" i="54" s="1"/>
  <c r="AH55" i="54" s="1"/>
  <c r="B47" i="54"/>
  <c r="AJ47" i="54" s="1"/>
  <c r="AH47" i="54" s="1"/>
  <c r="B39" i="54"/>
  <c r="AJ39" i="54" s="1"/>
  <c r="AH39" i="54" s="1"/>
  <c r="B23" i="54"/>
  <c r="AJ23" i="54" s="1"/>
  <c r="B9" i="54"/>
  <c r="AJ9" i="54" s="1"/>
  <c r="CP32" i="54"/>
  <c r="CX57" i="54"/>
  <c r="BE11" i="54"/>
  <c r="CD11" i="54" s="1"/>
  <c r="CZ63" i="54"/>
  <c r="CU8" i="54"/>
  <c r="BE45" i="54"/>
  <c r="CD45" i="54" s="1"/>
  <c r="DH56" i="54"/>
  <c r="AP58" i="54"/>
  <c r="BO58" i="54" s="1"/>
  <c r="AM100" i="54"/>
  <c r="BL100" i="54" s="1"/>
  <c r="AP54" i="54"/>
  <c r="BO54" i="54" s="1"/>
  <c r="CL97" i="54"/>
  <c r="CX66" i="54"/>
  <c r="CL40" i="54"/>
  <c r="B96" i="54"/>
  <c r="AJ96" i="54" s="1"/>
  <c r="B88" i="54"/>
  <c r="AJ88" i="54" s="1"/>
  <c r="B80" i="54"/>
  <c r="AJ80" i="54" s="1"/>
  <c r="B72" i="54"/>
  <c r="AJ72" i="54" s="1"/>
  <c r="B64" i="54"/>
  <c r="AJ64" i="54" s="1"/>
  <c r="B60" i="54"/>
  <c r="AJ60" i="54" s="1"/>
  <c r="AH60" i="54" s="1"/>
  <c r="B52" i="54"/>
  <c r="AJ52" i="54" s="1"/>
  <c r="AH52" i="54" s="1"/>
  <c r="B44" i="54"/>
  <c r="AJ44" i="54" s="1"/>
  <c r="AH44" i="54" s="1"/>
  <c r="B36" i="54"/>
  <c r="AJ36" i="54" s="1"/>
  <c r="AH36" i="54" s="1"/>
  <c r="B28" i="54"/>
  <c r="AJ28" i="54" s="1"/>
  <c r="AH28" i="54" s="1"/>
  <c r="B20" i="54"/>
  <c r="AJ20" i="54" s="1"/>
  <c r="AS99" i="54"/>
  <c r="BR99" i="54" s="1"/>
  <c r="CQ99" i="54"/>
  <c r="AV98" i="54"/>
  <c r="BU98" i="54" s="1"/>
  <c r="CT98" i="54"/>
  <c r="AP82" i="54"/>
  <c r="BO82" i="54" s="1"/>
  <c r="CN82" i="54"/>
  <c r="CN90" i="54"/>
  <c r="BC91" i="54"/>
  <c r="CB91" i="54" s="1"/>
  <c r="DG81" i="54"/>
  <c r="DG89" i="54"/>
  <c r="CQ76" i="54"/>
  <c r="CQ18" i="54"/>
  <c r="AS18" i="54"/>
  <c r="BR18" i="54" s="1"/>
  <c r="BB17" i="54"/>
  <c r="CA17" i="54" s="1"/>
  <c r="CZ17" i="54"/>
  <c r="AT17" i="54"/>
  <c r="BS17" i="54" s="1"/>
  <c r="CR17" i="54"/>
  <c r="AW15" i="54"/>
  <c r="BV15" i="54" s="1"/>
  <c r="CU15" i="54"/>
  <c r="AO15" i="54"/>
  <c r="CM15" i="54"/>
  <c r="BB13" i="54"/>
  <c r="CA13" i="54" s="1"/>
  <c r="CZ13" i="54"/>
  <c r="BC12" i="54"/>
  <c r="CB12" i="54" s="1"/>
  <c r="DA12" i="54"/>
  <c r="DB11" i="54"/>
  <c r="BD11" i="54"/>
  <c r="CC11" i="54" s="1"/>
  <c r="DF10" i="54"/>
  <c r="BH10" i="54"/>
  <c r="CG10" i="54" s="1"/>
  <c r="AR10" i="54"/>
  <c r="BQ10" i="54" s="1"/>
  <c r="CP10" i="54"/>
  <c r="CY81" i="54"/>
  <c r="BA81" i="54"/>
  <c r="BZ81" i="54" s="1"/>
  <c r="BG79" i="54"/>
  <c r="CF79" i="54" s="1"/>
  <c r="DE79" i="54"/>
  <c r="DF92" i="54"/>
  <c r="CP102" i="54"/>
  <c r="DG76" i="54"/>
  <c r="BJ86" i="54"/>
  <c r="CI86" i="54" s="1"/>
  <c r="CQ35" i="54"/>
  <c r="AS35" i="54"/>
  <c r="BR35" i="54" s="1"/>
  <c r="BJ34" i="54"/>
  <c r="CI34" i="54" s="1"/>
  <c r="DH34" i="54"/>
  <c r="BB34" i="54"/>
  <c r="CA34" i="54" s="1"/>
  <c r="CZ34" i="54"/>
  <c r="AP32" i="54"/>
  <c r="BO32" i="54" s="1"/>
  <c r="CN32" i="54"/>
  <c r="DE31" i="54"/>
  <c r="BG31" i="54"/>
  <c r="CF31" i="54" s="1"/>
  <c r="CW31" i="54"/>
  <c r="AY31" i="54"/>
  <c r="BX31" i="54" s="1"/>
  <c r="BI29" i="54"/>
  <c r="CH29" i="54" s="1"/>
  <c r="DG29" i="54"/>
  <c r="BA29" i="54"/>
  <c r="BZ29" i="54" s="1"/>
  <c r="CY29" i="54"/>
  <c r="AU28" i="54"/>
  <c r="BT28" i="54" s="1"/>
  <c r="CS28" i="54"/>
  <c r="CV25" i="54"/>
  <c r="AX25" i="54"/>
  <c r="BW25" i="54" s="1"/>
  <c r="BG24" i="54"/>
  <c r="CF24" i="54" s="1"/>
  <c r="DE24" i="54"/>
  <c r="AY24" i="54"/>
  <c r="BX24" i="54" s="1"/>
  <c r="CW24" i="54"/>
  <c r="DF23" i="54"/>
  <c r="BH23" i="54"/>
  <c r="CG23" i="54" s="1"/>
  <c r="CY22" i="54"/>
  <c r="BA22" i="54"/>
  <c r="BZ22" i="54" s="1"/>
  <c r="CW19" i="54"/>
  <c r="AY19" i="54"/>
  <c r="BX19" i="54" s="1"/>
  <c r="CO19" i="54"/>
  <c r="AQ19" i="54"/>
  <c r="BP19" i="54" s="1"/>
  <c r="DF18" i="54"/>
  <c r="BH18" i="54"/>
  <c r="CG18" i="54" s="1"/>
  <c r="DG17" i="54"/>
  <c r="BI17" i="54"/>
  <c r="CH17" i="54" s="1"/>
  <c r="AS17" i="54"/>
  <c r="BR17" i="54" s="1"/>
  <c r="CQ17" i="54"/>
  <c r="BA13" i="54"/>
  <c r="BZ13" i="54" s="1"/>
  <c r="CY13" i="54"/>
  <c r="BJ12" i="54"/>
  <c r="CI12" i="54" s="1"/>
  <c r="DH12" i="54"/>
  <c r="CZ12" i="54"/>
  <c r="BB12" i="54"/>
  <c r="CA12" i="54" s="1"/>
  <c r="AU11" i="54"/>
  <c r="BT11" i="54" s="1"/>
  <c r="CS11" i="54"/>
  <c r="CK101" i="54"/>
  <c r="AM101" i="54"/>
  <c r="BL101" i="54" s="1"/>
  <c r="CN100" i="54"/>
  <c r="AP100" i="54"/>
  <c r="BO100" i="54" s="1"/>
  <c r="DE97" i="54"/>
  <c r="BG97" i="54"/>
  <c r="CF97" i="54" s="1"/>
  <c r="CU93" i="54"/>
  <c r="AW93" i="54"/>
  <c r="BV93" i="54" s="1"/>
  <c r="DD82" i="54"/>
  <c r="BF82" i="54"/>
  <c r="CE82" i="54" s="1"/>
  <c r="CR78" i="54"/>
  <c r="AT78" i="54"/>
  <c r="BS78" i="54" s="1"/>
  <c r="CK9" i="54"/>
  <c r="AM9" i="54"/>
  <c r="BL9" i="54" s="1"/>
  <c r="CV90" i="54"/>
  <c r="AU91" i="54"/>
  <c r="BT91" i="54" s="1"/>
  <c r="DH78" i="54"/>
  <c r="BA76" i="54"/>
  <c r="BZ76" i="54" s="1"/>
  <c r="AS10" i="54"/>
  <c r="BR10" i="54" s="1"/>
  <c r="CT43" i="54"/>
  <c r="AV43" i="54"/>
  <c r="BU43" i="54" s="1"/>
  <c r="CX41" i="54"/>
  <c r="AZ41" i="54"/>
  <c r="BY41" i="54" s="1"/>
  <c r="CP41" i="54"/>
  <c r="AR41" i="54"/>
  <c r="BQ41" i="54" s="1"/>
  <c r="AS40" i="54"/>
  <c r="BR40" i="54" s="1"/>
  <c r="CQ40" i="54"/>
  <c r="AP36" i="54"/>
  <c r="BO36" i="54" s="1"/>
  <c r="CN36" i="54"/>
  <c r="BC33" i="54"/>
  <c r="CB33" i="54" s="1"/>
  <c r="DA33" i="54"/>
  <c r="CV31" i="54"/>
  <c r="AX31" i="54"/>
  <c r="BW31" i="54" s="1"/>
  <c r="BG30" i="54"/>
  <c r="CF30" i="54" s="1"/>
  <c r="DE30" i="54"/>
  <c r="AZ29" i="54"/>
  <c r="BY29" i="54" s="1"/>
  <c r="CX29" i="54"/>
  <c r="AT28" i="54"/>
  <c r="BS28" i="54" s="1"/>
  <c r="CR28" i="54"/>
  <c r="DA27" i="54"/>
  <c r="BC27" i="54"/>
  <c r="CB27" i="54" s="1"/>
  <c r="AU27" i="54"/>
  <c r="BT27" i="54" s="1"/>
  <c r="CS27" i="54"/>
  <c r="AM27" i="54"/>
  <c r="BL27" i="54" s="1"/>
  <c r="CK27" i="54"/>
  <c r="AV26" i="54"/>
  <c r="BU26" i="54" s="1"/>
  <c r="CT26" i="54"/>
  <c r="CL26" i="54"/>
  <c r="AN26" i="54"/>
  <c r="BM26" i="54" s="1"/>
  <c r="CU25" i="54"/>
  <c r="AW25" i="54"/>
  <c r="BV25" i="54" s="1"/>
  <c r="CM25" i="54"/>
  <c r="AO25" i="54"/>
  <c r="BN25" i="54" s="1"/>
  <c r="DD24" i="54"/>
  <c r="BF24" i="54"/>
  <c r="CE24" i="54" s="1"/>
  <c r="CX22" i="54"/>
  <c r="AZ22" i="54"/>
  <c r="BY22" i="54" s="1"/>
  <c r="CP22" i="54"/>
  <c r="AR22" i="54"/>
  <c r="BQ22" i="54" s="1"/>
  <c r="BJ21" i="54"/>
  <c r="CI21" i="54" s="1"/>
  <c r="DH21" i="54"/>
  <c r="CM8" i="54"/>
  <c r="AO8" i="54"/>
  <c r="BN8" i="54" s="1"/>
  <c r="AU101" i="54"/>
  <c r="BT101" i="54" s="1"/>
  <c r="CS101" i="54"/>
  <c r="CO87" i="54"/>
  <c r="AQ87" i="54"/>
  <c r="BP87" i="54" s="1"/>
  <c r="AR84" i="54"/>
  <c r="BQ84" i="54" s="1"/>
  <c r="CP84" i="54"/>
  <c r="CU85" i="54"/>
  <c r="BE77" i="54"/>
  <c r="CD77" i="54" s="1"/>
  <c r="CM103" i="54"/>
  <c r="CR94" i="54"/>
  <c r="DB75" i="54"/>
  <c r="DA83" i="54"/>
  <c r="CY99" i="54"/>
  <c r="CZ94" i="54"/>
  <c r="CN95" i="54"/>
  <c r="CM85" i="54"/>
  <c r="CT80" i="54"/>
  <c r="DB57" i="54"/>
  <c r="BD57" i="54"/>
  <c r="CC57" i="54" s="1"/>
  <c r="DF55" i="54"/>
  <c r="BH55" i="54"/>
  <c r="CG55" i="54" s="1"/>
  <c r="BA45" i="54"/>
  <c r="BZ45" i="54" s="1"/>
  <c r="CY45" i="54"/>
  <c r="AT44" i="54"/>
  <c r="BS44" i="54" s="1"/>
  <c r="CR44" i="54"/>
  <c r="BC43" i="54"/>
  <c r="CB43" i="54" s="1"/>
  <c r="DA43" i="54"/>
  <c r="AM43" i="54"/>
  <c r="BL43" i="54" s="1"/>
  <c r="CK43" i="54"/>
  <c r="CM42" i="54"/>
  <c r="AO42" i="54"/>
  <c r="BN42" i="54" s="1"/>
  <c r="CW41" i="54"/>
  <c r="AY41" i="54"/>
  <c r="BX41" i="54" s="1"/>
  <c r="DF40" i="54"/>
  <c r="BH40" i="54"/>
  <c r="CG40" i="54" s="1"/>
  <c r="DG39" i="54"/>
  <c r="BI39" i="54"/>
  <c r="CH39" i="54" s="1"/>
  <c r="CY39" i="54"/>
  <c r="BA39" i="54"/>
  <c r="BZ39" i="54" s="1"/>
  <c r="DB37" i="54"/>
  <c r="BD37" i="54"/>
  <c r="CC37" i="54" s="1"/>
  <c r="CL37" i="54"/>
  <c r="AN37" i="54"/>
  <c r="BM37" i="54" s="1"/>
  <c r="BC101" i="54"/>
  <c r="CB101" i="54" s="1"/>
  <c r="DA101" i="54"/>
  <c r="AX100" i="54"/>
  <c r="BW100" i="54" s="1"/>
  <c r="CV100" i="54"/>
  <c r="AT86" i="54"/>
  <c r="BS86" i="54" s="1"/>
  <c r="CR86" i="54"/>
  <c r="CW79" i="54"/>
  <c r="AY79" i="54"/>
  <c r="BX79" i="54" s="1"/>
  <c r="DC85" i="54"/>
  <c r="CY89" i="54"/>
  <c r="BE103" i="54"/>
  <c r="CD103" i="54" s="1"/>
  <c r="AP77" i="54"/>
  <c r="BO77" i="54" s="1"/>
  <c r="DG99" i="54"/>
  <c r="AY87" i="54"/>
  <c r="BX87" i="54" s="1"/>
  <c r="CQ69" i="54"/>
  <c r="AS69" i="54"/>
  <c r="BR69" i="54" s="1"/>
  <c r="CL68" i="54"/>
  <c r="AN68" i="54"/>
  <c r="BM68" i="54" s="1"/>
  <c r="DE65" i="54"/>
  <c r="BG65" i="54"/>
  <c r="CF65" i="54" s="1"/>
  <c r="AT64" i="54"/>
  <c r="BS64" i="54" s="1"/>
  <c r="CR64" i="54"/>
  <c r="BI58" i="54"/>
  <c r="CH58" i="54" s="1"/>
  <c r="DG58" i="54"/>
  <c r="BA58" i="54"/>
  <c r="BZ58" i="54" s="1"/>
  <c r="CY58" i="54"/>
  <c r="CQ58" i="54"/>
  <c r="AS58" i="54"/>
  <c r="BR58" i="54" s="1"/>
  <c r="CW55" i="54"/>
  <c r="AY55" i="54"/>
  <c r="BX55" i="54" s="1"/>
  <c r="AS54" i="54"/>
  <c r="BR54" i="54" s="1"/>
  <c r="CQ54" i="54"/>
  <c r="DA53" i="54"/>
  <c r="BC53" i="54"/>
  <c r="CB53" i="54" s="1"/>
  <c r="CS53" i="54"/>
  <c r="AU53" i="54"/>
  <c r="BT53" i="54" s="1"/>
  <c r="AM53" i="54"/>
  <c r="BL53" i="54" s="1"/>
  <c r="CK53" i="54"/>
  <c r="AQ51" i="54"/>
  <c r="BP51" i="54" s="1"/>
  <c r="CO51" i="54"/>
  <c r="BI50" i="54"/>
  <c r="CH50" i="54" s="1"/>
  <c r="DG50" i="54"/>
  <c r="AN48" i="54"/>
  <c r="BM48" i="54" s="1"/>
  <c r="CL48" i="54"/>
  <c r="AS44" i="54"/>
  <c r="BR44" i="54" s="1"/>
  <c r="CQ44" i="54"/>
  <c r="BJ96" i="54"/>
  <c r="CI96" i="54" s="1"/>
  <c r="DH96" i="54"/>
  <c r="CZ86" i="54"/>
  <c r="BB86" i="54"/>
  <c r="CA86" i="54" s="1"/>
  <c r="CU77" i="54"/>
  <c r="AW77" i="54"/>
  <c r="BV77" i="54" s="1"/>
  <c r="CZ9" i="54"/>
  <c r="CK91" i="54"/>
  <c r="CX84" i="54"/>
  <c r="AX95" i="54"/>
  <c r="BW95" i="54" s="1"/>
  <c r="DH94" i="54"/>
  <c r="DC95" i="54"/>
  <c r="CV82" i="54"/>
  <c r="DB98" i="54"/>
  <c r="BD73" i="54"/>
  <c r="CC73" i="54" s="1"/>
  <c r="DB73" i="54"/>
  <c r="AV73" i="54"/>
  <c r="BU73" i="54" s="1"/>
  <c r="CT73" i="54"/>
  <c r="DF69" i="54"/>
  <c r="BH69" i="54"/>
  <c r="CG69" i="54" s="1"/>
  <c r="DA68" i="54"/>
  <c r="BC68" i="54"/>
  <c r="CB68" i="54" s="1"/>
  <c r="AY97" i="54"/>
  <c r="BX97" i="54" s="1"/>
  <c r="CW97" i="54"/>
  <c r="AT96" i="54"/>
  <c r="BS96" i="54" s="1"/>
  <c r="CR96" i="54"/>
  <c r="DH9" i="54"/>
  <c r="DF102" i="54"/>
  <c r="CM93" i="54"/>
  <c r="BF100" i="54"/>
  <c r="CE100" i="54" s="1"/>
  <c r="CZ96" i="54"/>
  <c r="CY102" i="54"/>
  <c r="BA102" i="54"/>
  <c r="BZ102" i="54" s="1"/>
  <c r="CT101" i="54"/>
  <c r="AV101" i="54"/>
  <c r="BU101" i="54" s="1"/>
  <c r="AQ100" i="54"/>
  <c r="BP100" i="54" s="1"/>
  <c r="CO100" i="54"/>
  <c r="CR99" i="54"/>
  <c r="AT99" i="54"/>
  <c r="BS99" i="54" s="1"/>
  <c r="AZ97" i="54"/>
  <c r="BY97" i="54" s="1"/>
  <c r="CX97" i="54"/>
  <c r="CP97" i="54"/>
  <c r="AR97" i="54"/>
  <c r="BQ97" i="54" s="1"/>
  <c r="DA96" i="54"/>
  <c r="BC96" i="54"/>
  <c r="CB96" i="54" s="1"/>
  <c r="AU96" i="54"/>
  <c r="BT96" i="54" s="1"/>
  <c r="CS96" i="54"/>
  <c r="AM96" i="54"/>
  <c r="BL96" i="54" s="1"/>
  <c r="CK96" i="54"/>
  <c r="BI92" i="54"/>
  <c r="CH92" i="54" s="1"/>
  <c r="DG92" i="54"/>
  <c r="BB89" i="54"/>
  <c r="CA89" i="54" s="1"/>
  <c r="CZ89" i="54"/>
  <c r="AU86" i="54"/>
  <c r="BT86" i="54" s="1"/>
  <c r="CS86" i="54"/>
  <c r="BJ81" i="54"/>
  <c r="CI81" i="54" s="1"/>
  <c r="DH81" i="54"/>
  <c r="BB81" i="54"/>
  <c r="CA81" i="54" s="1"/>
  <c r="CZ81" i="54"/>
  <c r="CP79" i="54"/>
  <c r="AR79" i="54"/>
  <c r="BQ79" i="54" s="1"/>
  <c r="DA78" i="54"/>
  <c r="BC78" i="54"/>
  <c r="CB78" i="54" s="1"/>
  <c r="DH76" i="54"/>
  <c r="BJ76" i="54"/>
  <c r="CI76" i="54" s="1"/>
  <c r="CZ76" i="54"/>
  <c r="BB76" i="54"/>
  <c r="CA76" i="54" s="1"/>
  <c r="CU75" i="54"/>
  <c r="AW75" i="54"/>
  <c r="BV75" i="54" s="1"/>
  <c r="AO75" i="54"/>
  <c r="BN75" i="54" s="1"/>
  <c r="CM75" i="54"/>
  <c r="CY71" i="54"/>
  <c r="BA71" i="54"/>
  <c r="BZ71" i="54" s="1"/>
  <c r="AV95" i="54"/>
  <c r="BU95" i="54" s="1"/>
  <c r="CY101" i="54"/>
  <c r="CR88" i="54"/>
  <c r="BC70" i="54"/>
  <c r="CB70" i="54" s="1"/>
  <c r="AN100" i="54"/>
  <c r="BM100" i="54" s="1"/>
  <c r="CZ98" i="54"/>
  <c r="CT100" i="54"/>
  <c r="DH103" i="54"/>
  <c r="BH51" i="54"/>
  <c r="CG51" i="54" s="1"/>
  <c r="BG37" i="54"/>
  <c r="CF37" i="54" s="1"/>
  <c r="CY64" i="54"/>
  <c r="DG103" i="54"/>
  <c r="CV65" i="54"/>
  <c r="CT77" i="54"/>
  <c r="BF99" i="54"/>
  <c r="CE99" i="54" s="1"/>
  <c r="AX10" i="54"/>
  <c r="BW10" i="54" s="1"/>
  <c r="AO77" i="54"/>
  <c r="BN77" i="54" s="1"/>
  <c r="AQ18" i="54"/>
  <c r="BP18" i="54" s="1"/>
  <c r="BH96" i="54"/>
  <c r="CG96" i="54" s="1"/>
  <c r="CX94" i="54"/>
  <c r="DG16" i="54"/>
  <c r="DD92" i="54"/>
  <c r="CM31" i="54"/>
  <c r="DE18" i="54"/>
  <c r="AN63" i="54"/>
  <c r="BM63" i="54" s="1"/>
  <c r="BJ57" i="54"/>
  <c r="CI57" i="54" s="1"/>
  <c r="BA12" i="54"/>
  <c r="BZ12" i="54" s="1"/>
  <c r="CL95" i="54"/>
  <c r="CT25" i="54"/>
  <c r="CM43" i="54"/>
  <c r="BE20" i="54"/>
  <c r="CD20" i="54" s="1"/>
  <c r="BA86" i="54"/>
  <c r="BZ86" i="54" s="1"/>
  <c r="DH68" i="54"/>
  <c r="AT45" i="54"/>
  <c r="BS45" i="54" s="1"/>
  <c r="BH81" i="54"/>
  <c r="CG81" i="54" s="1"/>
  <c r="BC95" i="54"/>
  <c r="CB95" i="54" s="1"/>
  <c r="BF23" i="54"/>
  <c r="CE23" i="54" s="1"/>
  <c r="DB63" i="54"/>
  <c r="BC26" i="54"/>
  <c r="CB26" i="54" s="1"/>
  <c r="DB90" i="54"/>
  <c r="BE35" i="54"/>
  <c r="CD35" i="54" s="1"/>
  <c r="BJ11" i="54"/>
  <c r="CI11" i="54" s="1"/>
  <c r="DG36" i="54"/>
  <c r="AT36" i="54"/>
  <c r="BS36" i="54" s="1"/>
  <c r="CW22" i="54"/>
  <c r="DG78" i="54"/>
  <c r="AQ69" i="54"/>
  <c r="BP69" i="54" s="1"/>
  <c r="AN39" i="54"/>
  <c r="BM39" i="54" s="1"/>
  <c r="BH9" i="54"/>
  <c r="CG9" i="54" s="1"/>
  <c r="AP74" i="54"/>
  <c r="BO74" i="54" s="1"/>
  <c r="CV92" i="54"/>
  <c r="AW31" i="54"/>
  <c r="BV31" i="54" s="1"/>
  <c r="DF101" i="54"/>
  <c r="AY18" i="54"/>
  <c r="BX18" i="54" s="1"/>
  <c r="DF13" i="54"/>
  <c r="AV70" i="54"/>
  <c r="BU70" i="54" s="1"/>
  <c r="DC43" i="54"/>
  <c r="AM15" i="54"/>
  <c r="BL15" i="54" s="1"/>
  <c r="BF87" i="54"/>
  <c r="CE87" i="54" s="1"/>
  <c r="DA100" i="54"/>
  <c r="CU102" i="54"/>
  <c r="BC15" i="54"/>
  <c r="CB15" i="54" s="1"/>
  <c r="AU8" i="54"/>
  <c r="BT8" i="54" s="1"/>
  <c r="DB97" i="54"/>
  <c r="CL60" i="54"/>
  <c r="CO89" i="54"/>
  <c r="AM36" i="54"/>
  <c r="BL36" i="54" s="1"/>
  <c r="AV32" i="54"/>
  <c r="BU32" i="54" s="1"/>
  <c r="CT85" i="54"/>
  <c r="AN32" i="54"/>
  <c r="BM32" i="54" s="1"/>
  <c r="AX19" i="54"/>
  <c r="BW19" i="54" s="1"/>
  <c r="AV39" i="54"/>
  <c r="BU39" i="54" s="1"/>
  <c r="BB11" i="54"/>
  <c r="CA11" i="54" s="1"/>
  <c r="AP30" i="54"/>
  <c r="BO30" i="54" s="1"/>
  <c r="AY42" i="54"/>
  <c r="BX42" i="54" s="1"/>
  <c r="BE48" i="54"/>
  <c r="CD48" i="54" s="1"/>
  <c r="CQ16" i="54"/>
  <c r="BG69" i="54"/>
  <c r="CF69" i="54" s="1"/>
  <c r="AY69" i="54"/>
  <c r="BX69" i="54" s="1"/>
  <c r="CU67" i="54"/>
  <c r="BF79" i="54"/>
  <c r="CE79" i="54" s="1"/>
  <c r="AS64" i="54"/>
  <c r="BR64" i="54" s="1"/>
  <c r="CU72" i="54"/>
  <c r="AX59" i="54"/>
  <c r="BW59" i="54" s="1"/>
  <c r="DA57" i="54"/>
  <c r="BB73" i="54"/>
  <c r="CA73" i="54" s="1"/>
  <c r="CR27" i="54"/>
  <c r="BC32" i="54"/>
  <c r="CB32" i="54" s="1"/>
  <c r="AO38" i="54"/>
  <c r="BN38" i="54" s="1"/>
  <c r="DH61" i="54"/>
  <c r="CR33" i="54"/>
  <c r="CQ86" i="54"/>
  <c r="CW62" i="54"/>
  <c r="BD14" i="54"/>
  <c r="CC14" i="54" s="1"/>
  <c r="BF56" i="54"/>
  <c r="CE56" i="54" s="1"/>
  <c r="CQ103" i="54"/>
  <c r="BC80" i="54"/>
  <c r="CB80" i="54" s="1"/>
  <c r="AP56" i="54"/>
  <c r="BO56" i="54" s="1"/>
  <c r="BG29" i="54"/>
  <c r="CF29" i="54" s="1"/>
  <c r="CP94" i="54"/>
  <c r="CL57" i="54"/>
  <c r="AS28" i="54"/>
  <c r="BR28" i="54" s="1"/>
  <c r="BA33" i="54"/>
  <c r="BZ33" i="54" s="1"/>
  <c r="BC44" i="54"/>
  <c r="CB44" i="54" s="1"/>
  <c r="CT63" i="54"/>
  <c r="AU44" i="54"/>
  <c r="BT44" i="54" s="1"/>
  <c r="DH27" i="54"/>
  <c r="CZ27" i="54"/>
  <c r="CL44" i="54"/>
  <c r="DC38" i="54"/>
  <c r="CR61" i="54"/>
  <c r="AS12" i="54"/>
  <c r="BR12" i="54" s="1"/>
  <c r="DH40" i="54"/>
  <c r="DB102" i="54"/>
  <c r="DB60" i="54"/>
  <c r="AX56" i="54"/>
  <c r="BW56" i="54" s="1"/>
  <c r="BA103" i="54"/>
  <c r="BZ103" i="54" s="1"/>
  <c r="AP23" i="54"/>
  <c r="BO23" i="54" s="1"/>
  <c r="BF59" i="54"/>
  <c r="CE59" i="54" s="1"/>
  <c r="CN8" i="54"/>
  <c r="CO84" i="54"/>
  <c r="AO72" i="54"/>
  <c r="BN72" i="54" s="1"/>
  <c r="DD30" i="54"/>
  <c r="DE22" i="54"/>
  <c r="DE42" i="54"/>
  <c r="AQ37" i="54"/>
  <c r="BP37" i="54" s="1"/>
  <c r="CY16" i="54"/>
  <c r="BC8" i="54"/>
  <c r="CB8" i="54" s="1"/>
  <c r="DF76" i="54"/>
  <c r="BI12" i="54"/>
  <c r="CH12" i="54" s="1"/>
  <c r="DD10" i="54"/>
  <c r="CM102" i="54"/>
  <c r="CN92" i="54"/>
  <c r="BG89" i="54"/>
  <c r="CF89" i="54" s="1"/>
  <c r="CU82" i="54"/>
  <c r="AT73" i="54"/>
  <c r="BS73" i="54" s="1"/>
  <c r="AO20" i="54"/>
  <c r="BN20" i="54" s="1"/>
  <c r="BF34" i="54"/>
  <c r="CE34" i="54" s="1"/>
  <c r="CM82" i="54"/>
  <c r="DG73" i="54"/>
  <c r="BA41" i="54"/>
  <c r="BZ41" i="54" s="1"/>
  <c r="CY36" i="54"/>
  <c r="CX71" i="54"/>
  <c r="AT40" i="54"/>
  <c r="BS40" i="54" s="1"/>
  <c r="CV30" i="54"/>
  <c r="AV60" i="54"/>
  <c r="BU60" i="54" s="1"/>
  <c r="BI28" i="54"/>
  <c r="CH28" i="54" s="1"/>
  <c r="CS75" i="54"/>
  <c r="CZ88" i="54"/>
  <c r="BA21" i="54"/>
  <c r="BZ21" i="54" s="1"/>
  <c r="CR83" i="54"/>
  <c r="CW84" i="54"/>
  <c r="CP17" i="54"/>
  <c r="CR54" i="54"/>
  <c r="CW29" i="54"/>
  <c r="AU26" i="54"/>
  <c r="BT26" i="54" s="1"/>
  <c r="DC67" i="54"/>
  <c r="CP58" i="54"/>
  <c r="CP81" i="54"/>
  <c r="DD74" i="54"/>
  <c r="AV53" i="54"/>
  <c r="BU53" i="54" s="1"/>
  <c r="CU35" i="54"/>
  <c r="BA28" i="54"/>
  <c r="BZ28" i="54" s="1"/>
  <c r="CM35" i="54"/>
  <c r="AS41" i="54"/>
  <c r="BR41" i="54" s="1"/>
  <c r="BE24" i="54"/>
  <c r="CD24" i="54" s="1"/>
  <c r="AW20" i="54"/>
  <c r="BV20" i="54" s="1"/>
  <c r="AV57" i="54"/>
  <c r="BU57" i="54" s="1"/>
  <c r="CZ61" i="54"/>
  <c r="DG86" i="54"/>
  <c r="CT97" i="54"/>
  <c r="DF71" i="54"/>
  <c r="AQ62" i="54"/>
  <c r="BP62" i="54" s="1"/>
  <c r="AW24" i="54"/>
  <c r="BV24" i="54" s="1"/>
  <c r="DH88" i="54"/>
  <c r="DH83" i="54"/>
  <c r="CK80" i="54"/>
  <c r="CT33" i="54"/>
  <c r="AR101" i="54"/>
  <c r="BQ101" i="54" s="1"/>
  <c r="BB54" i="54"/>
  <c r="CA54" i="54" s="1"/>
  <c r="CX9" i="54"/>
  <c r="DF17" i="54"/>
  <c r="CQ78" i="54"/>
  <c r="AW43" i="54"/>
  <c r="BV43" i="54" s="1"/>
  <c r="BF65" i="54"/>
  <c r="CE65" i="54" s="1"/>
  <c r="CZ40" i="54"/>
  <c r="AM40" i="54"/>
  <c r="BL40" i="54" s="1"/>
  <c r="CS80" i="54"/>
  <c r="AM26" i="54"/>
  <c r="BL26" i="54" s="1"/>
  <c r="CT90" i="54"/>
  <c r="BD99" i="54"/>
  <c r="CC99" i="54" s="1"/>
  <c r="DB99" i="54"/>
  <c r="AP76" i="54"/>
  <c r="BO76" i="54" s="1"/>
  <c r="CN76" i="54"/>
  <c r="AV74" i="54"/>
  <c r="BU74" i="54" s="1"/>
  <c r="CT74" i="54"/>
  <c r="AM50" i="54"/>
  <c r="BL50" i="54" s="1"/>
  <c r="CK50" i="54"/>
  <c r="BF43" i="54"/>
  <c r="CE43" i="54" s="1"/>
  <c r="DD43" i="54"/>
  <c r="AT41" i="54"/>
  <c r="BS41" i="54" s="1"/>
  <c r="CR41" i="54"/>
  <c r="DB44" i="54"/>
  <c r="AX103" i="54"/>
  <c r="BW103" i="54" s="1"/>
  <c r="CV103" i="54"/>
  <c r="BE101" i="54"/>
  <c r="CD101" i="54" s="1"/>
  <c r="DC101" i="54"/>
  <c r="AX78" i="54"/>
  <c r="BW78" i="54" s="1"/>
  <c r="CV78" i="54"/>
  <c r="BI77" i="54"/>
  <c r="CH77" i="54" s="1"/>
  <c r="DG77" i="54"/>
  <c r="DC76" i="54"/>
  <c r="BE76" i="54"/>
  <c r="CD76" i="54" s="1"/>
  <c r="CM76" i="54"/>
  <c r="AO76" i="54"/>
  <c r="BN76" i="54" s="1"/>
  <c r="AN49" i="54"/>
  <c r="BM49" i="54" s="1"/>
  <c r="CL49" i="54"/>
  <c r="BG46" i="54"/>
  <c r="CF46" i="54" s="1"/>
  <c r="DE46" i="54"/>
  <c r="CW46" i="54"/>
  <c r="AY46" i="54"/>
  <c r="BX46" i="54" s="1"/>
  <c r="DG45" i="54"/>
  <c r="BI45" i="54"/>
  <c r="CH45" i="54" s="1"/>
  <c r="AS100" i="54"/>
  <c r="BR100" i="54" s="1"/>
  <c r="CQ100" i="54"/>
  <c r="AS75" i="54"/>
  <c r="BR75" i="54" s="1"/>
  <c r="CQ75" i="54"/>
  <c r="BG73" i="54"/>
  <c r="CF73" i="54" s="1"/>
  <c r="DE73" i="54"/>
  <c r="CL72" i="54"/>
  <c r="AN72" i="54"/>
  <c r="BM72" i="54" s="1"/>
  <c r="CU49" i="54"/>
  <c r="AW49" i="54"/>
  <c r="BV49" i="54" s="1"/>
  <c r="AP48" i="54"/>
  <c r="BO48" i="54" s="1"/>
  <c r="CN48" i="54"/>
  <c r="BJ45" i="54"/>
  <c r="CI45" i="54" s="1"/>
  <c r="DH45" i="54"/>
  <c r="BJ41" i="54"/>
  <c r="CI41" i="54" s="1"/>
  <c r="DH41" i="54"/>
  <c r="CQ77" i="54"/>
  <c r="AS77" i="54"/>
  <c r="BR77" i="54" s="1"/>
  <c r="AM79" i="54"/>
  <c r="BL79" i="54" s="1"/>
  <c r="DG100" i="54"/>
  <c r="CO98" i="54"/>
  <c r="CL53" i="54"/>
  <c r="CU76" i="54"/>
  <c r="DG51" i="54"/>
  <c r="CK45" i="54"/>
  <c r="AW103" i="54"/>
  <c r="BV103" i="54" s="1"/>
  <c r="CU103" i="54"/>
  <c r="BE86" i="54"/>
  <c r="CD86" i="54" s="1"/>
  <c r="DC86" i="54"/>
  <c r="BH85" i="54"/>
  <c r="CG85" i="54" s="1"/>
  <c r="DF85" i="54"/>
  <c r="AR85" i="54"/>
  <c r="BQ85" i="54" s="1"/>
  <c r="CP85" i="54"/>
  <c r="AU84" i="54"/>
  <c r="BT84" i="54" s="1"/>
  <c r="CS84" i="54"/>
  <c r="CK84" i="54"/>
  <c r="AM84" i="54"/>
  <c r="BL84" i="54" s="1"/>
  <c r="DG82" i="54"/>
  <c r="BI82" i="54"/>
  <c r="CH82" i="54" s="1"/>
  <c r="BA82" i="54"/>
  <c r="BZ82" i="54" s="1"/>
  <c r="CY82" i="54"/>
  <c r="BD81" i="54"/>
  <c r="CC81" i="54" s="1"/>
  <c r="DB81" i="54"/>
  <c r="CT81" i="54"/>
  <c r="AV81" i="54"/>
  <c r="BU81" i="54" s="1"/>
  <c r="AN81" i="54"/>
  <c r="BM81" i="54" s="1"/>
  <c r="CL81" i="54"/>
  <c r="DE80" i="54"/>
  <c r="BG80" i="54"/>
  <c r="CF80" i="54" s="1"/>
  <c r="BJ79" i="54"/>
  <c r="CI79" i="54" s="1"/>
  <c r="DH79" i="54"/>
  <c r="DG61" i="54"/>
  <c r="BI61" i="54"/>
  <c r="CH61" i="54" s="1"/>
  <c r="BA61" i="54"/>
  <c r="BZ61" i="54" s="1"/>
  <c r="CY61" i="54"/>
  <c r="AS61" i="54"/>
  <c r="BR61" i="54" s="1"/>
  <c r="CQ61" i="54"/>
  <c r="AM60" i="54"/>
  <c r="BL60" i="54" s="1"/>
  <c r="CK60" i="54"/>
  <c r="AQ58" i="54"/>
  <c r="BP58" i="54" s="1"/>
  <c r="CO58" i="54"/>
  <c r="CZ57" i="54"/>
  <c r="BB57" i="54"/>
  <c r="CA57" i="54" s="1"/>
  <c r="CS57" i="54"/>
  <c r="AU57" i="54"/>
  <c r="BT57" i="54" s="1"/>
  <c r="DC56" i="54"/>
  <c r="BE56" i="54"/>
  <c r="CD56" i="54" s="1"/>
  <c r="CM56" i="54"/>
  <c r="AO56" i="54"/>
  <c r="BN56" i="54" s="1"/>
  <c r="BE52" i="54"/>
  <c r="CD52" i="54" s="1"/>
  <c r="DC52" i="54"/>
  <c r="BH21" i="54"/>
  <c r="CG21" i="54" s="1"/>
  <c r="DF21" i="54"/>
  <c r="AZ21" i="54"/>
  <c r="BY21" i="54" s="1"/>
  <c r="CX21" i="54"/>
  <c r="AN20" i="54"/>
  <c r="BM20" i="54" s="1"/>
  <c r="CL20" i="54"/>
  <c r="CV18" i="54"/>
  <c r="AX18" i="54"/>
  <c r="BW18" i="54" s="1"/>
  <c r="AP18" i="54"/>
  <c r="BO18" i="54" s="1"/>
  <c r="CN18" i="54"/>
  <c r="CW17" i="54"/>
  <c r="AY17" i="54"/>
  <c r="BX17" i="54" s="1"/>
  <c r="CO17" i="54"/>
  <c r="AQ17" i="54"/>
  <c r="BP17" i="54" s="1"/>
  <c r="CX16" i="54"/>
  <c r="AZ16" i="54"/>
  <c r="BY16" i="54" s="1"/>
  <c r="BB15" i="54"/>
  <c r="CA15" i="54" s="1"/>
  <c r="CZ15" i="54"/>
  <c r="AT15" i="54"/>
  <c r="BS15" i="54" s="1"/>
  <c r="CR15" i="54"/>
  <c r="AU14" i="54"/>
  <c r="BT14" i="54" s="1"/>
  <c r="CS14" i="54"/>
  <c r="DE13" i="54"/>
  <c r="BG13" i="54"/>
  <c r="CF13" i="54" s="1"/>
  <c r="CQ11" i="54"/>
  <c r="AS11" i="54"/>
  <c r="BR11" i="54" s="1"/>
  <c r="DE9" i="54"/>
  <c r="BG9" i="54"/>
  <c r="CF9" i="54" s="1"/>
  <c r="BI75" i="54"/>
  <c r="CH75" i="54" s="1"/>
  <c r="DG75" i="54"/>
  <c r="CM49" i="54"/>
  <c r="AO49" i="54"/>
  <c r="BN49" i="54" s="1"/>
  <c r="AO101" i="54"/>
  <c r="BN101" i="54" s="1"/>
  <c r="CM101" i="54"/>
  <c r="AN99" i="54"/>
  <c r="BM99" i="54" s="1"/>
  <c r="DH50" i="54"/>
  <c r="CP55" i="54"/>
  <c r="DE47" i="54"/>
  <c r="CM44" i="54"/>
  <c r="CY100" i="54"/>
  <c r="CV43" i="54"/>
  <c r="BC50" i="54"/>
  <c r="CB50" i="54" s="1"/>
  <c r="AT77" i="54"/>
  <c r="BS77" i="54" s="1"/>
  <c r="AN86" i="54"/>
  <c r="BM86" i="54" s="1"/>
  <c r="CL86" i="54"/>
  <c r="AY85" i="54"/>
  <c r="BX85" i="54" s="1"/>
  <c r="CW85" i="54"/>
  <c r="AQ85" i="54"/>
  <c r="BP85" i="54" s="1"/>
  <c r="CO85" i="54"/>
  <c r="AR61" i="54"/>
  <c r="BQ61" i="54" s="1"/>
  <c r="CP61" i="54"/>
  <c r="BJ60" i="54"/>
  <c r="CI60" i="54" s="1"/>
  <c r="DH60" i="54"/>
  <c r="CR60" i="54"/>
  <c r="AT60" i="54"/>
  <c r="BS60" i="54" s="1"/>
  <c r="AV59" i="54"/>
  <c r="BU59" i="54" s="1"/>
  <c r="CT59" i="54"/>
  <c r="AN59" i="54"/>
  <c r="BM59" i="54" s="1"/>
  <c r="CL59" i="54"/>
  <c r="CV58" i="54"/>
  <c r="AX58" i="54"/>
  <c r="BW58" i="54" s="1"/>
  <c r="BH57" i="54"/>
  <c r="CG57" i="54" s="1"/>
  <c r="DF57" i="54"/>
  <c r="BD56" i="54"/>
  <c r="CC56" i="54" s="1"/>
  <c r="DB56" i="54"/>
  <c r="CS24" i="54"/>
  <c r="AU24" i="54"/>
  <c r="BT24" i="54" s="1"/>
  <c r="DA20" i="54"/>
  <c r="BC20" i="54"/>
  <c r="CB20" i="54" s="1"/>
  <c r="AU20" i="54"/>
  <c r="BT20" i="54" s="1"/>
  <c r="CS20" i="54"/>
  <c r="BF17" i="54"/>
  <c r="CE17" i="54" s="1"/>
  <c r="DD17" i="54"/>
  <c r="BG16" i="54"/>
  <c r="CF16" i="54" s="1"/>
  <c r="DE16" i="54"/>
  <c r="CW16" i="54"/>
  <c r="AY16" i="54"/>
  <c r="BX16" i="54" s="1"/>
  <c r="AQ16" i="54"/>
  <c r="BP16" i="54" s="1"/>
  <c r="CO16" i="54"/>
  <c r="CQ15" i="54"/>
  <c r="AS15" i="54"/>
  <c r="BR15" i="54" s="1"/>
  <c r="DD13" i="54"/>
  <c r="BF13" i="54"/>
  <c r="CE13" i="54" s="1"/>
  <c r="CX11" i="54"/>
  <c r="AZ11" i="54"/>
  <c r="BY11" i="54" s="1"/>
  <c r="CT10" i="54"/>
  <c r="AV10" i="54"/>
  <c r="BU10" i="54" s="1"/>
  <c r="CK77" i="54"/>
  <c r="AM77" i="54"/>
  <c r="BL77" i="54" s="1"/>
  <c r="CY75" i="54"/>
  <c r="BA75" i="54"/>
  <c r="BZ75" i="54" s="1"/>
  <c r="AY71" i="54"/>
  <c r="BX71" i="54" s="1"/>
  <c r="CW71" i="54"/>
  <c r="CP46" i="54"/>
  <c r="AR46" i="54"/>
  <c r="BQ46" i="54" s="1"/>
  <c r="CT44" i="54"/>
  <c r="AV44" i="54"/>
  <c r="BU44" i="54" s="1"/>
  <c r="CZ41" i="54"/>
  <c r="BB41" i="54"/>
  <c r="CA41" i="54" s="1"/>
  <c r="CU101" i="54"/>
  <c r="AW101" i="54"/>
  <c r="BV101" i="54" s="1"/>
  <c r="CZ82" i="54"/>
  <c r="BB82" i="54"/>
  <c r="CA82" i="54" s="1"/>
  <c r="DH54" i="54"/>
  <c r="AW81" i="54"/>
  <c r="BV81" i="54" s="1"/>
  <c r="AR51" i="54"/>
  <c r="BQ51" i="54" s="1"/>
  <c r="CP73" i="54"/>
  <c r="CN47" i="54"/>
  <c r="AP78" i="54"/>
  <c r="BO78" i="54" s="1"/>
  <c r="CM48" i="54"/>
  <c r="CX55" i="54"/>
  <c r="AZ46" i="54"/>
  <c r="BY46" i="54" s="1"/>
  <c r="DF75" i="54"/>
  <c r="DA79" i="54"/>
  <c r="AN74" i="54"/>
  <c r="BM74" i="54" s="1"/>
  <c r="CQ102" i="54"/>
  <c r="AM57" i="54"/>
  <c r="BL57" i="54" s="1"/>
  <c r="AS89" i="54"/>
  <c r="BR89" i="54" s="1"/>
  <c r="CQ89" i="54"/>
  <c r="BD88" i="54"/>
  <c r="CC88" i="54" s="1"/>
  <c r="DB88" i="54"/>
  <c r="AV88" i="54"/>
  <c r="BU88" i="54" s="1"/>
  <c r="CT88" i="54"/>
  <c r="AN88" i="54"/>
  <c r="BM88" i="54" s="1"/>
  <c r="CL88" i="54"/>
  <c r="CQ65" i="54"/>
  <c r="AS65" i="54"/>
  <c r="BR65" i="54" s="1"/>
  <c r="BD64" i="54"/>
  <c r="CC64" i="54" s="1"/>
  <c r="DB64" i="54"/>
  <c r="AO64" i="54"/>
  <c r="BN64" i="54" s="1"/>
  <c r="BD62" i="54"/>
  <c r="CC62" i="54" s="1"/>
  <c r="DB62" i="54"/>
  <c r="AU50" i="54"/>
  <c r="BT50" i="54" s="1"/>
  <c r="CS50" i="54"/>
  <c r="CS45" i="54"/>
  <c r="AU45" i="54"/>
  <c r="BT45" i="54" s="1"/>
  <c r="CQ51" i="54"/>
  <c r="AY47" i="54"/>
  <c r="BX47" i="54" s="1"/>
  <c r="AO81" i="54"/>
  <c r="BN81" i="54" s="1"/>
  <c r="DC81" i="54"/>
  <c r="CV47" i="54"/>
  <c r="DD76" i="54"/>
  <c r="AQ46" i="54"/>
  <c r="BP46" i="54" s="1"/>
  <c r="BH46" i="54"/>
  <c r="CG46" i="54" s="1"/>
  <c r="CT56" i="54"/>
  <c r="BE18" i="54"/>
  <c r="CD18" i="54" s="1"/>
  <c r="AZ89" i="54"/>
  <c r="BY89" i="54" s="1"/>
  <c r="CX89" i="54"/>
  <c r="DA64" i="54"/>
  <c r="BC64" i="54"/>
  <c r="CB64" i="54" s="1"/>
  <c r="BH63" i="54"/>
  <c r="CG63" i="54" s="1"/>
  <c r="DF63" i="54"/>
  <c r="CX63" i="54"/>
  <c r="AZ63" i="54"/>
  <c r="BY63" i="54" s="1"/>
  <c r="DA62" i="54"/>
  <c r="BC62" i="54"/>
  <c r="CB62" i="54" s="1"/>
  <c r="BI31" i="54"/>
  <c r="CH31" i="54" s="1"/>
  <c r="DG31" i="54"/>
  <c r="BJ30" i="54"/>
  <c r="CI30" i="54" s="1"/>
  <c r="DH30" i="54"/>
  <c r="CZ30" i="54"/>
  <c r="BB30" i="54"/>
  <c r="CA30" i="54" s="1"/>
  <c r="DA29" i="54"/>
  <c r="BC29" i="54"/>
  <c r="CB29" i="54" s="1"/>
  <c r="CS29" i="54"/>
  <c r="AU29" i="54"/>
  <c r="BT29" i="54" s="1"/>
  <c r="DC28" i="54"/>
  <c r="BE28" i="54"/>
  <c r="CD28" i="54" s="1"/>
  <c r="CW26" i="54"/>
  <c r="AY26" i="54"/>
  <c r="BX26" i="54" s="1"/>
  <c r="AQ26" i="54"/>
  <c r="BP26" i="54" s="1"/>
  <c r="CO26" i="54"/>
  <c r="BH25" i="54"/>
  <c r="CG25" i="54" s="1"/>
  <c r="DF25" i="54"/>
  <c r="CX25" i="54"/>
  <c r="AZ25" i="54"/>
  <c r="BY25" i="54" s="1"/>
  <c r="CP25" i="54"/>
  <c r="AR25" i="54"/>
  <c r="BQ25" i="54" s="1"/>
  <c r="BB77" i="54"/>
  <c r="CA77" i="54" s="1"/>
  <c r="CZ77" i="54"/>
  <c r="AZ73" i="54"/>
  <c r="BY73" i="54" s="1"/>
  <c r="CX73" i="54"/>
  <c r="CT72" i="54"/>
  <c r="AV72" i="54"/>
  <c r="BU72" i="54" s="1"/>
  <c r="BF48" i="54"/>
  <c r="CE48" i="54" s="1"/>
  <c r="DD48" i="54"/>
  <c r="BD74" i="54"/>
  <c r="CC74" i="54" s="1"/>
  <c r="AZ51" i="54"/>
  <c r="BY51" i="54" s="1"/>
  <c r="DD78" i="54"/>
  <c r="CR50" i="54"/>
  <c r="AW48" i="54"/>
  <c r="BV48" i="54" s="1"/>
  <c r="CN103" i="54"/>
  <c r="DE71" i="54"/>
  <c r="BF52" i="54"/>
  <c r="CE52" i="54" s="1"/>
  <c r="DB49" i="54"/>
  <c r="AV49" i="54"/>
  <c r="BU49" i="54" s="1"/>
  <c r="CR82" i="54"/>
  <c r="AZ96" i="54"/>
  <c r="BY96" i="54" s="1"/>
  <c r="CX96" i="54"/>
  <c r="AR96" i="54"/>
  <c r="BQ96" i="54" s="1"/>
  <c r="CP96" i="54"/>
  <c r="DF94" i="54"/>
  <c r="BH94" i="54"/>
  <c r="CG94" i="54" s="1"/>
  <c r="BI91" i="54"/>
  <c r="CH91" i="54" s="1"/>
  <c r="DG91" i="54"/>
  <c r="BA91" i="54"/>
  <c r="BZ91" i="54" s="1"/>
  <c r="CY91" i="54"/>
  <c r="AS91" i="54"/>
  <c r="BR91" i="54" s="1"/>
  <c r="CQ91" i="54"/>
  <c r="AN90" i="54"/>
  <c r="BM90" i="54" s="1"/>
  <c r="CL90" i="54"/>
  <c r="CW89" i="54"/>
  <c r="AY89" i="54"/>
  <c r="BX89" i="54" s="1"/>
  <c r="CQ71" i="54"/>
  <c r="AS71" i="54"/>
  <c r="BR71" i="54" s="1"/>
  <c r="CP69" i="54"/>
  <c r="AR69" i="54"/>
  <c r="BQ69" i="54" s="1"/>
  <c r="CS68" i="54"/>
  <c r="AU68" i="54"/>
  <c r="BT68" i="54" s="1"/>
  <c r="BJ66" i="54"/>
  <c r="CI66" i="54" s="1"/>
  <c r="DH66" i="54"/>
  <c r="AN66" i="54"/>
  <c r="BM66" i="54" s="1"/>
  <c r="CL66" i="54"/>
  <c r="BH38" i="54"/>
  <c r="CG38" i="54" s="1"/>
  <c r="DF38" i="54"/>
  <c r="CZ37" i="54"/>
  <c r="BB37" i="54"/>
  <c r="CA37" i="54" s="1"/>
  <c r="CR37" i="54"/>
  <c r="AT37" i="54"/>
  <c r="BS37" i="54" s="1"/>
  <c r="BD36" i="54"/>
  <c r="CC36" i="54" s="1"/>
  <c r="DB36" i="54"/>
  <c r="CT36" i="54"/>
  <c r="AV36" i="54"/>
  <c r="BU36" i="54" s="1"/>
  <c r="CM36" i="54"/>
  <c r="AO36" i="54"/>
  <c r="BN36" i="54" s="1"/>
  <c r="AZ35" i="54"/>
  <c r="BY35" i="54" s="1"/>
  <c r="CX35" i="54"/>
  <c r="BI34" i="54"/>
  <c r="CH34" i="54" s="1"/>
  <c r="DG34" i="54"/>
  <c r="CY34" i="54"/>
  <c r="BA34" i="54"/>
  <c r="BZ34" i="54" s="1"/>
  <c r="BF32" i="54"/>
  <c r="CE32" i="54" s="1"/>
  <c r="DD32" i="54"/>
  <c r="BI30" i="54"/>
  <c r="CH30" i="54" s="1"/>
  <c r="DG30" i="54"/>
  <c r="BA30" i="54"/>
  <c r="BZ30" i="54" s="1"/>
  <c r="CY30" i="54"/>
  <c r="BB29" i="54"/>
  <c r="CA29" i="54" s="1"/>
  <c r="CZ29" i="54"/>
  <c r="DB28" i="54"/>
  <c r="BD28" i="54"/>
  <c r="CC28" i="54" s="1"/>
  <c r="AV28" i="54"/>
  <c r="BU28" i="54" s="1"/>
  <c r="CT28" i="54"/>
  <c r="BE27" i="54"/>
  <c r="CD27" i="54" s="1"/>
  <c r="DC27" i="54"/>
  <c r="AW27" i="54"/>
  <c r="BV27" i="54" s="1"/>
  <c r="CU27" i="54"/>
  <c r="AO27" i="54"/>
  <c r="BN27" i="54" s="1"/>
  <c r="CM27" i="54"/>
  <c r="CO47" i="54"/>
  <c r="AQ47" i="54"/>
  <c r="BP47" i="54" s="1"/>
  <c r="AQ8" i="54"/>
  <c r="BP8" i="54" s="1"/>
  <c r="CO8" i="54"/>
  <c r="AZ75" i="54"/>
  <c r="BY75" i="54" s="1"/>
  <c r="BG98" i="54"/>
  <c r="CF98" i="54" s="1"/>
  <c r="AU79" i="54"/>
  <c r="BT79" i="54" s="1"/>
  <c r="BD53" i="54"/>
  <c r="CC53" i="54" s="1"/>
  <c r="AQ52" i="54"/>
  <c r="BP52" i="54" s="1"/>
  <c r="DH82" i="54"/>
  <c r="AP52" i="54"/>
  <c r="BO52" i="54" s="1"/>
  <c r="BE99" i="54"/>
  <c r="CD99" i="54" s="1"/>
  <c r="DC99" i="54"/>
  <c r="DA97" i="54"/>
  <c r="BC97" i="54"/>
  <c r="CB97" i="54" s="1"/>
  <c r="AU97" i="54"/>
  <c r="BT97" i="54" s="1"/>
  <c r="CS97" i="54"/>
  <c r="AM97" i="54"/>
  <c r="BL97" i="54" s="1"/>
  <c r="CK97" i="54"/>
  <c r="BG96" i="54"/>
  <c r="CF96" i="54" s="1"/>
  <c r="DE96" i="54"/>
  <c r="BJ95" i="54"/>
  <c r="CI95" i="54" s="1"/>
  <c r="DH95" i="54"/>
  <c r="AY94" i="54"/>
  <c r="BX94" i="54" s="1"/>
  <c r="CW94" i="54"/>
  <c r="BJ93" i="54"/>
  <c r="CI93" i="54" s="1"/>
  <c r="DH93" i="54"/>
  <c r="BB93" i="54"/>
  <c r="CA93" i="54" s="1"/>
  <c r="CZ93" i="54"/>
  <c r="AT93" i="54"/>
  <c r="BS93" i="54" s="1"/>
  <c r="CR93" i="54"/>
  <c r="CU92" i="54"/>
  <c r="AW92" i="54"/>
  <c r="BV92" i="54" s="1"/>
  <c r="AO92" i="54"/>
  <c r="BN92" i="54" s="1"/>
  <c r="CM92" i="54"/>
  <c r="AM90" i="54"/>
  <c r="BL90" i="54" s="1"/>
  <c r="CK90" i="54"/>
  <c r="AT75" i="54"/>
  <c r="BS75" i="54" s="1"/>
  <c r="CR75" i="54"/>
  <c r="BE74" i="54"/>
  <c r="CD74" i="54" s="1"/>
  <c r="DC74" i="54"/>
  <c r="CU74" i="54"/>
  <c r="AW74" i="54"/>
  <c r="BV74" i="54" s="1"/>
  <c r="BA73" i="54"/>
  <c r="BZ73" i="54" s="1"/>
  <c r="CY73" i="54"/>
  <c r="BD72" i="54"/>
  <c r="CC72" i="54" s="1"/>
  <c r="CL70" i="54"/>
  <c r="AN70" i="54"/>
  <c r="BM70" i="54" s="1"/>
  <c r="CZ68" i="54"/>
  <c r="BB68" i="54"/>
  <c r="CA68" i="54" s="1"/>
  <c r="BD45" i="54"/>
  <c r="CC45" i="54" s="1"/>
  <c r="DB45" i="54"/>
  <c r="AV45" i="54"/>
  <c r="BU45" i="54" s="1"/>
  <c r="CT45" i="54"/>
  <c r="CW43" i="54"/>
  <c r="AY43" i="54"/>
  <c r="BX43" i="54" s="1"/>
  <c r="AQ43" i="54"/>
  <c r="BP43" i="54" s="1"/>
  <c r="CO43" i="54"/>
  <c r="DG42" i="54"/>
  <c r="BI42" i="54"/>
  <c r="CH42" i="54" s="1"/>
  <c r="CY42" i="54"/>
  <c r="BA42" i="54"/>
  <c r="BZ42" i="54" s="1"/>
  <c r="AS42" i="54"/>
  <c r="BR42" i="54" s="1"/>
  <c r="CQ42" i="54"/>
  <c r="CS41" i="54"/>
  <c r="AU41" i="54"/>
  <c r="BT41" i="54" s="1"/>
  <c r="AM41" i="54"/>
  <c r="BL41" i="54" s="1"/>
  <c r="CK41" i="54"/>
  <c r="BA37" i="54"/>
  <c r="BZ37" i="54" s="1"/>
  <c r="CY37" i="54"/>
  <c r="BJ36" i="54"/>
  <c r="CI36" i="54" s="1"/>
  <c r="DH36" i="54"/>
  <c r="CS36" i="54"/>
  <c r="AU36" i="54"/>
  <c r="BT36" i="54" s="1"/>
  <c r="CW35" i="54"/>
  <c r="AY35" i="54"/>
  <c r="BX35" i="54" s="1"/>
  <c r="AN33" i="54"/>
  <c r="BM33" i="54" s="1"/>
  <c r="CL33" i="54"/>
  <c r="BM10" i="54"/>
  <c r="DI10" i="54" s="1"/>
  <c r="CP8" i="54"/>
  <c r="C8" i="54"/>
  <c r="E56" i="75"/>
  <c r="E63" i="75"/>
  <c r="E60" i="75"/>
  <c r="E52" i="75"/>
  <c r="E53" i="75"/>
  <c r="E51" i="75"/>
  <c r="E69" i="75"/>
  <c r="E61" i="75"/>
  <c r="E65" i="75"/>
  <c r="CL17" i="54"/>
  <c r="AN16" i="54"/>
  <c r="BM16" i="54" s="1"/>
  <c r="AN13" i="54"/>
  <c r="BM13" i="54" s="1"/>
  <c r="DI13" i="54" s="1"/>
  <c r="DJ13" i="54" s="1"/>
  <c r="E48" i="75"/>
  <c r="E54" i="75"/>
  <c r="E55" i="75"/>
  <c r="CO11" i="54"/>
  <c r="CO10" i="54"/>
  <c r="CM14" i="54"/>
  <c r="CP13" i="54"/>
  <c r="AR16" i="54"/>
  <c r="BQ16" i="54" s="1"/>
  <c r="AT11" i="54"/>
  <c r="BS11" i="54" s="1"/>
  <c r="CZ100" i="54"/>
  <c r="AU21" i="54"/>
  <c r="BT21" i="54" s="1"/>
  <c r="DE36" i="54"/>
  <c r="CP36" i="54"/>
  <c r="BJ73" i="54"/>
  <c r="CI73" i="54" s="1"/>
  <c r="AQ20" i="54"/>
  <c r="BP20" i="54" s="1"/>
  <c r="AR92" i="54"/>
  <c r="BQ92" i="54" s="1"/>
  <c r="CP92" i="54"/>
  <c r="AS83" i="54"/>
  <c r="BR83" i="54" s="1"/>
  <c r="CQ83" i="54"/>
  <c r="BB58" i="54"/>
  <c r="CA58" i="54" s="1"/>
  <c r="CZ58" i="54"/>
  <c r="AT58" i="54"/>
  <c r="BS58" i="54" s="1"/>
  <c r="CR58" i="54"/>
  <c r="CY56" i="54"/>
  <c r="BA56" i="54"/>
  <c r="BZ56" i="54" s="1"/>
  <c r="BJ48" i="54"/>
  <c r="CI48" i="54" s="1"/>
  <c r="DH48" i="54"/>
  <c r="AT48" i="54"/>
  <c r="BS48" i="54" s="1"/>
  <c r="CR48" i="54"/>
  <c r="CX33" i="54"/>
  <c r="AZ33" i="54"/>
  <c r="BY33" i="54" s="1"/>
  <c r="AS21" i="54"/>
  <c r="BR21" i="54" s="1"/>
  <c r="CQ21" i="54"/>
  <c r="AO95" i="54"/>
  <c r="BN95" i="54" s="1"/>
  <c r="CM95" i="54"/>
  <c r="DD50" i="54"/>
  <c r="DC79" i="54"/>
  <c r="CQ22" i="54"/>
  <c r="AQ74" i="54"/>
  <c r="BP74" i="54" s="1"/>
  <c r="AZ19" i="54"/>
  <c r="BY19" i="54" s="1"/>
  <c r="DA102" i="54"/>
  <c r="AZ76" i="54"/>
  <c r="BY76" i="54" s="1"/>
  <c r="BD8" i="54"/>
  <c r="CC8" i="54" s="1"/>
  <c r="CY94" i="54"/>
  <c r="BF72" i="54"/>
  <c r="CE72" i="54" s="1"/>
  <c r="BA10" i="54"/>
  <c r="BZ10" i="54" s="1"/>
  <c r="CK102" i="54"/>
  <c r="CT35" i="54"/>
  <c r="DG56" i="54"/>
  <c r="DA35" i="54"/>
  <c r="AU69" i="54"/>
  <c r="BT69" i="54" s="1"/>
  <c r="DD101" i="54"/>
  <c r="BF101" i="54"/>
  <c r="CE101" i="54" s="1"/>
  <c r="AX101" i="54"/>
  <c r="BW101" i="54" s="1"/>
  <c r="CV101" i="54"/>
  <c r="AP101" i="54"/>
  <c r="BO101" i="54" s="1"/>
  <c r="CN101" i="54"/>
  <c r="DA84" i="54"/>
  <c r="BC84" i="54"/>
  <c r="CB84" i="54" s="1"/>
  <c r="CT79" i="54"/>
  <c r="AV79" i="54"/>
  <c r="BU79" i="54" s="1"/>
  <c r="DG26" i="54"/>
  <c r="BI26" i="54"/>
  <c r="CH26" i="54" s="1"/>
  <c r="CZ25" i="54"/>
  <c r="BB25" i="54"/>
  <c r="CA25" i="54" s="1"/>
  <c r="CR25" i="54"/>
  <c r="AT25" i="54"/>
  <c r="BS25" i="54" s="1"/>
  <c r="BN15" i="54"/>
  <c r="CK12" i="54"/>
  <c r="AM12" i="54"/>
  <c r="BL12" i="54" s="1"/>
  <c r="AU100" i="54"/>
  <c r="BT100" i="54" s="1"/>
  <c r="CS100" i="54"/>
  <c r="CT93" i="54"/>
  <c r="AV93" i="54"/>
  <c r="BU93" i="54" s="1"/>
  <c r="BJ80" i="54"/>
  <c r="CI80" i="54" s="1"/>
  <c r="DH80" i="54"/>
  <c r="AN51" i="54"/>
  <c r="BM51" i="54" s="1"/>
  <c r="CL51" i="54"/>
  <c r="AZ49" i="54"/>
  <c r="BY49" i="54" s="1"/>
  <c r="CS102" i="54"/>
  <c r="DH71" i="54"/>
  <c r="BB71" i="54"/>
  <c r="CA71" i="54" s="1"/>
  <c r="AU61" i="54"/>
  <c r="BT61" i="54" s="1"/>
  <c r="AY23" i="54"/>
  <c r="BX23" i="54" s="1"/>
  <c r="AM61" i="54"/>
  <c r="BL61" i="54" s="1"/>
  <c r="CT102" i="54"/>
  <c r="AP9" i="54"/>
  <c r="CR80" i="54"/>
  <c r="CK38" i="54"/>
  <c r="CQ98" i="54"/>
  <c r="AY36" i="54"/>
  <c r="BX36" i="54" s="1"/>
  <c r="AQ72" i="54"/>
  <c r="BP72" i="54" s="1"/>
  <c r="AO16" i="54"/>
  <c r="BN16" i="54" s="1"/>
  <c r="BE34" i="54"/>
  <c r="CD34" i="54" s="1"/>
  <c r="DC60" i="54"/>
  <c r="CS73" i="54"/>
  <c r="DH58" i="54"/>
  <c r="BC88" i="54"/>
  <c r="CB88" i="54" s="1"/>
  <c r="DA88" i="54"/>
  <c r="AU88" i="54"/>
  <c r="BT88" i="54" s="1"/>
  <c r="CS88" i="54"/>
  <c r="DE87" i="54"/>
  <c r="BG87" i="54"/>
  <c r="CF87" i="54" s="1"/>
  <c r="AS63" i="54"/>
  <c r="BR63" i="54" s="1"/>
  <c r="CQ63" i="54"/>
  <c r="DA60" i="54"/>
  <c r="BC60" i="54"/>
  <c r="CB60" i="54" s="1"/>
  <c r="AU60" i="54"/>
  <c r="BT60" i="54" s="1"/>
  <c r="CS60" i="54"/>
  <c r="CT50" i="54"/>
  <c r="AV50" i="54"/>
  <c r="BU50" i="54" s="1"/>
  <c r="DF43" i="54"/>
  <c r="BH43" i="54"/>
  <c r="CG43" i="54" s="1"/>
  <c r="DB41" i="54"/>
  <c r="BD41" i="54"/>
  <c r="CC41" i="54" s="1"/>
  <c r="DG38" i="54"/>
  <c r="BI38" i="54"/>
  <c r="CH38" i="54" s="1"/>
  <c r="AU37" i="54"/>
  <c r="BT37" i="54" s="1"/>
  <c r="CS37" i="54"/>
  <c r="AM37" i="54"/>
  <c r="BL37" i="54" s="1"/>
  <c r="CK37" i="54"/>
  <c r="BE36" i="54"/>
  <c r="CD36" i="54" s="1"/>
  <c r="DC36" i="54"/>
  <c r="CU36" i="54"/>
  <c r="AW36" i="54"/>
  <c r="BV36" i="54" s="1"/>
  <c r="BI35" i="54"/>
  <c r="CH35" i="54" s="1"/>
  <c r="DG35" i="54"/>
  <c r="BA35" i="54"/>
  <c r="BZ35" i="54" s="1"/>
  <c r="CY35" i="54"/>
  <c r="BC24" i="54"/>
  <c r="CB24" i="54" s="1"/>
  <c r="DA24" i="54"/>
  <c r="DG21" i="54"/>
  <c r="BI21" i="54"/>
  <c r="CH21" i="54" s="1"/>
  <c r="BF19" i="54"/>
  <c r="CE19" i="54" s="1"/>
  <c r="DD19" i="54"/>
  <c r="AP19" i="54"/>
  <c r="BO19" i="54" s="1"/>
  <c r="CN19" i="54"/>
  <c r="AW95" i="54"/>
  <c r="BV95" i="54" s="1"/>
  <c r="CU95" i="54"/>
  <c r="BC9" i="54"/>
  <c r="CB9" i="54" s="1"/>
  <c r="DA9" i="54"/>
  <c r="AY81" i="54"/>
  <c r="BX81" i="54" s="1"/>
  <c r="DE92" i="54"/>
  <c r="AR78" i="54"/>
  <c r="BQ78" i="54" s="1"/>
  <c r="BC17" i="54"/>
  <c r="CB17" i="54" s="1"/>
  <c r="AX79" i="54"/>
  <c r="BW79" i="54" s="1"/>
  <c r="DE70" i="54"/>
  <c r="BH19" i="54"/>
  <c r="CG19" i="54" s="1"/>
  <c r="DE74" i="54"/>
  <c r="AY74" i="54"/>
  <c r="BX74" i="54" s="1"/>
  <c r="BI18" i="54"/>
  <c r="CH18" i="54" s="1"/>
  <c r="CL75" i="54"/>
  <c r="BA98" i="54"/>
  <c r="BZ98" i="54" s="1"/>
  <c r="AR23" i="54"/>
  <c r="BQ23" i="54" s="1"/>
  <c r="CS38" i="54"/>
  <c r="AO60" i="54"/>
  <c r="BN60" i="54" s="1"/>
  <c r="AM17" i="54"/>
  <c r="BL17" i="54" s="1"/>
  <c r="CK71" i="54"/>
  <c r="DC97" i="54"/>
  <c r="AO37" i="54"/>
  <c r="BN37" i="54" s="1"/>
  <c r="BD103" i="54"/>
  <c r="CC103" i="54" s="1"/>
  <c r="DB103" i="54"/>
  <c r="AV103" i="54"/>
  <c r="BU103" i="54" s="1"/>
  <c r="CT103" i="54"/>
  <c r="AN103" i="54"/>
  <c r="BM103" i="54" s="1"/>
  <c r="CL103" i="54"/>
  <c r="BD83" i="54"/>
  <c r="CC83" i="54" s="1"/>
  <c r="DB83" i="54"/>
  <c r="AV83" i="54"/>
  <c r="BU83" i="54" s="1"/>
  <c r="CT83" i="54"/>
  <c r="AT68" i="54"/>
  <c r="BS68" i="54" s="1"/>
  <c r="CR68" i="54"/>
  <c r="CV52" i="54"/>
  <c r="AX52" i="54"/>
  <c r="BW52" i="54" s="1"/>
  <c r="CY51" i="54"/>
  <c r="BA51" i="54"/>
  <c r="BZ51" i="54" s="1"/>
  <c r="AN45" i="54"/>
  <c r="BM45" i="54" s="1"/>
  <c r="CL45" i="54"/>
  <c r="CZ39" i="54"/>
  <c r="BB39" i="54"/>
  <c r="CA39" i="54" s="1"/>
  <c r="AY92" i="54"/>
  <c r="BX92" i="54" s="1"/>
  <c r="CO103" i="54"/>
  <c r="BG81" i="54"/>
  <c r="CF81" i="54" s="1"/>
  <c r="CV99" i="54"/>
  <c r="CN99" i="54"/>
  <c r="BD77" i="54"/>
  <c r="CC77" i="54" s="1"/>
  <c r="DE83" i="54"/>
  <c r="CQ94" i="54"/>
  <c r="AW60" i="54"/>
  <c r="BV60" i="54" s="1"/>
  <c r="DB82" i="54"/>
  <c r="CX14" i="54"/>
  <c r="DG22" i="54"/>
  <c r="BI98" i="54"/>
  <c r="CH98" i="54" s="1"/>
  <c r="AO97" i="54"/>
  <c r="BN97" i="54" s="1"/>
  <c r="AX24" i="54"/>
  <c r="BW24" i="54" s="1"/>
  <c r="CL82" i="54"/>
  <c r="BC21" i="54"/>
  <c r="CB21" i="54" s="1"/>
  <c r="DB93" i="54"/>
  <c r="CZ48" i="54"/>
  <c r="BE37" i="54"/>
  <c r="CD37" i="54" s="1"/>
  <c r="BA96" i="54"/>
  <c r="BZ96" i="54" s="1"/>
  <c r="BI97" i="54"/>
  <c r="CH97" i="54" s="1"/>
  <c r="DG97" i="54"/>
  <c r="BA97" i="54"/>
  <c r="BZ97" i="54" s="1"/>
  <c r="CY97" i="54"/>
  <c r="AS97" i="54"/>
  <c r="BR97" i="54" s="1"/>
  <c r="CQ97" i="54"/>
  <c r="BC92" i="54"/>
  <c r="CB92" i="54" s="1"/>
  <c r="DA92" i="54"/>
  <c r="BD89" i="54"/>
  <c r="CC89" i="54" s="1"/>
  <c r="DB89" i="54"/>
  <c r="CU89" i="54"/>
  <c r="AW89" i="54"/>
  <c r="BV89" i="54" s="1"/>
  <c r="BA88" i="54"/>
  <c r="BZ88" i="54" s="1"/>
  <c r="CY88" i="54"/>
  <c r="CT76" i="54"/>
  <c r="AV76" i="54"/>
  <c r="BU76" i="54" s="1"/>
  <c r="CZ64" i="54"/>
  <c r="BB64" i="54"/>
  <c r="CA64" i="54" s="1"/>
  <c r="BA54" i="54"/>
  <c r="BZ54" i="54" s="1"/>
  <c r="CY54" i="54"/>
  <c r="BH42" i="54"/>
  <c r="CG42" i="54" s="1"/>
  <c r="DF42" i="54"/>
  <c r="CX42" i="54"/>
  <c r="AZ42" i="54"/>
  <c r="BY42" i="54" s="1"/>
  <c r="AR42" i="54"/>
  <c r="BQ42" i="54" s="1"/>
  <c r="CP42" i="54"/>
  <c r="DC32" i="54"/>
  <c r="BE32" i="54"/>
  <c r="CD32" i="54" s="1"/>
  <c r="CX31" i="54"/>
  <c r="AZ31" i="54"/>
  <c r="BY31" i="54" s="1"/>
  <c r="CQ30" i="54"/>
  <c r="AS30" i="54"/>
  <c r="BR30" i="54" s="1"/>
  <c r="CU37" i="54"/>
  <c r="AW37" i="54"/>
  <c r="BV37" i="54" s="1"/>
  <c r="CX78" i="54"/>
  <c r="CN50" i="54"/>
  <c r="CT8" i="54"/>
  <c r="CP76" i="54"/>
  <c r="BG15" i="54"/>
  <c r="CF15" i="54" s="1"/>
  <c r="AR19" i="54"/>
  <c r="BQ19" i="54" s="1"/>
  <c r="AN34" i="54"/>
  <c r="BM34" i="54" s="1"/>
  <c r="AY72" i="54"/>
  <c r="BX72" i="54" s="1"/>
  <c r="DB95" i="54"/>
  <c r="DF49" i="54"/>
  <c r="BG20" i="54"/>
  <c r="CF20" i="54" s="1"/>
  <c r="AS96" i="54"/>
  <c r="BR96" i="54" s="1"/>
  <c r="DG96" i="54"/>
  <c r="BB8" i="54"/>
  <c r="CA8" i="54" s="1"/>
  <c r="BD85" i="54"/>
  <c r="CC85" i="54" s="1"/>
  <c r="DB85" i="54"/>
  <c r="AN85" i="54"/>
  <c r="BM85" i="54" s="1"/>
  <c r="CL85" i="54"/>
  <c r="BC67" i="54"/>
  <c r="CB67" i="54" s="1"/>
  <c r="DA67" i="54"/>
  <c r="AS66" i="54"/>
  <c r="BR66" i="54" s="1"/>
  <c r="CQ66" i="54"/>
  <c r="BJ53" i="54"/>
  <c r="CI53" i="54" s="1"/>
  <c r="DH53" i="54"/>
  <c r="DG33" i="54"/>
  <c r="BI33" i="54"/>
  <c r="CH33" i="54" s="1"/>
  <c r="BD27" i="54"/>
  <c r="CC27" i="54" s="1"/>
  <c r="DB27" i="54"/>
  <c r="DA38" i="54"/>
  <c r="CK73" i="54"/>
  <c r="CN24" i="54"/>
  <c r="BC73" i="54"/>
  <c r="CB73" i="54" s="1"/>
  <c r="CQ48" i="54"/>
  <c r="CR39" i="54"/>
  <c r="AW100" i="54"/>
  <c r="BV100" i="54" s="1"/>
  <c r="CU100" i="54"/>
  <c r="AO100" i="54"/>
  <c r="BN100" i="54" s="1"/>
  <c r="CM100" i="54"/>
  <c r="AQ97" i="54"/>
  <c r="BP97" i="54" s="1"/>
  <c r="CO97" i="54"/>
  <c r="CO95" i="54"/>
  <c r="AQ95" i="54"/>
  <c r="BP95" i="54" s="1"/>
  <c r="BA92" i="54"/>
  <c r="BZ92" i="54" s="1"/>
  <c r="CY92" i="54"/>
  <c r="BG90" i="54"/>
  <c r="CF90" i="54" s="1"/>
  <c r="DE90" i="54"/>
  <c r="DB80" i="54"/>
  <c r="BD80" i="54"/>
  <c r="CC80" i="54" s="1"/>
  <c r="AN80" i="54"/>
  <c r="BM80" i="54" s="1"/>
  <c r="CL80" i="54"/>
  <c r="CO79" i="54"/>
  <c r="AQ79" i="54"/>
  <c r="BP79" i="54" s="1"/>
  <c r="BB78" i="54"/>
  <c r="CA78" i="54" s="1"/>
  <c r="CZ78" i="54"/>
  <c r="CQ74" i="54"/>
  <c r="AS74" i="54"/>
  <c r="BR74" i="54" s="1"/>
  <c r="DF72" i="54"/>
  <c r="BH72" i="54"/>
  <c r="CG72" i="54" s="1"/>
  <c r="CM55" i="54"/>
  <c r="AO55" i="54"/>
  <c r="BN55" i="54" s="1"/>
  <c r="BE46" i="54"/>
  <c r="CD46" i="54" s="1"/>
  <c r="DC46" i="54"/>
  <c r="AO46" i="54"/>
  <c r="BN46" i="54" s="1"/>
  <c r="CM46" i="54"/>
  <c r="CN31" i="54"/>
  <c r="AP31" i="54"/>
  <c r="BO31" i="54" s="1"/>
  <c r="DD8" i="54"/>
  <c r="CS95" i="54"/>
  <c r="CO14" i="54"/>
  <c r="CX100" i="54"/>
  <c r="DF8" i="54"/>
  <c r="BH8" i="54"/>
  <c r="CG8" i="54" s="1"/>
  <c r="AZ79" i="54"/>
  <c r="BY79" i="54" s="1"/>
  <c r="AS82" i="54"/>
  <c r="BR82" i="54" s="1"/>
  <c r="CU69" i="54"/>
  <c r="DG67" i="54"/>
  <c r="DA99" i="54"/>
  <c r="CZ103" i="54"/>
  <c r="BF80" i="54"/>
  <c r="CE80" i="54" s="1"/>
  <c r="CK86" i="54"/>
  <c r="DA93" i="54"/>
  <c r="CK14" i="54"/>
  <c r="CS93" i="54"/>
  <c r="CK93" i="54"/>
  <c r="CZ83" i="54"/>
  <c r="CS83" i="54"/>
  <c r="CK98" i="54"/>
  <c r="CK21" i="54"/>
  <c r="BM14" i="54"/>
  <c r="CW100" i="54"/>
  <c r="CY95" i="54"/>
  <c r="DB68" i="54"/>
  <c r="CY8" i="54"/>
  <c r="CT99" i="54"/>
  <c r="DD91" i="54"/>
  <c r="BJ74" i="54"/>
  <c r="CI74" i="54" s="1"/>
  <c r="AT9" i="54"/>
  <c r="BS9" i="54" s="1"/>
  <c r="CQ92" i="54"/>
  <c r="CL83" i="54"/>
  <c r="CN11" i="54"/>
  <c r="DC88" i="54"/>
  <c r="CW80" i="54"/>
  <c r="DG83" i="54"/>
  <c r="C31" i="54"/>
  <c r="C27" i="54"/>
  <c r="AI75" i="54"/>
  <c r="AI94" i="54"/>
  <c r="AZ102" i="54"/>
  <c r="BY102" i="54" s="1"/>
  <c r="CX102" i="54"/>
  <c r="AT102" i="54"/>
  <c r="BS102" i="54" s="1"/>
  <c r="CR102" i="54"/>
  <c r="CX101" i="54"/>
  <c r="AZ101" i="54"/>
  <c r="BY101" i="54" s="1"/>
  <c r="BD91" i="54"/>
  <c r="CC91" i="54" s="1"/>
  <c r="DB91" i="54"/>
  <c r="BJ84" i="54"/>
  <c r="CI84" i="54" s="1"/>
  <c r="DH84" i="54"/>
  <c r="BB84" i="54"/>
  <c r="CA84" i="54" s="1"/>
  <c r="CZ84" i="54"/>
  <c r="AN84" i="54"/>
  <c r="BM84" i="54" s="1"/>
  <c r="CL84" i="54"/>
  <c r="BH77" i="54"/>
  <c r="CG77" i="54" s="1"/>
  <c r="DF77" i="54"/>
  <c r="CQ56" i="54"/>
  <c r="AS56" i="54"/>
  <c r="BR56" i="54" s="1"/>
  <c r="AW52" i="54"/>
  <c r="BV52" i="54" s="1"/>
  <c r="CU52" i="54"/>
  <c r="CV48" i="54"/>
  <c r="AX48" i="54"/>
  <c r="BW48" i="54" s="1"/>
  <c r="AX46" i="54"/>
  <c r="BW46" i="54" s="1"/>
  <c r="CV46" i="54"/>
  <c r="AP46" i="54"/>
  <c r="BO46" i="54" s="1"/>
  <c r="CN46" i="54"/>
  <c r="DF45" i="54"/>
  <c r="BH45" i="54"/>
  <c r="CG45" i="54" s="1"/>
  <c r="BC45" i="54"/>
  <c r="CB45" i="54" s="1"/>
  <c r="DA45" i="54"/>
  <c r="DA42" i="54"/>
  <c r="BC42" i="54"/>
  <c r="CB42" i="54" s="1"/>
  <c r="CV37" i="54"/>
  <c r="AX37" i="54"/>
  <c r="BW37" i="54" s="1"/>
  <c r="AP37" i="54"/>
  <c r="BO37" i="54" s="1"/>
  <c r="CN37" i="54"/>
  <c r="DF36" i="54"/>
  <c r="BH36" i="54"/>
  <c r="CG36" i="54" s="1"/>
  <c r="CS35" i="54"/>
  <c r="AU35" i="54"/>
  <c r="BT35" i="54" s="1"/>
  <c r="CQ31" i="54"/>
  <c r="AS31" i="54"/>
  <c r="BR31" i="54" s="1"/>
  <c r="CK31" i="54"/>
  <c r="AM31" i="54"/>
  <c r="BL31" i="54" s="1"/>
  <c r="CN26" i="54"/>
  <c r="AP26" i="54"/>
  <c r="BO26" i="54" s="1"/>
  <c r="AY21" i="54"/>
  <c r="BX21" i="54" s="1"/>
  <c r="CW21" i="54"/>
  <c r="CT14" i="54"/>
  <c r="AV14" i="54"/>
  <c r="BU14" i="54" s="1"/>
  <c r="AU12" i="54"/>
  <c r="BT12" i="54" s="1"/>
  <c r="CS12" i="54"/>
  <c r="BD94" i="54"/>
  <c r="CC94" i="54" s="1"/>
  <c r="DB94" i="54"/>
  <c r="AO32" i="54"/>
  <c r="BN32" i="54" s="1"/>
  <c r="CM32" i="54"/>
  <c r="AN22" i="54"/>
  <c r="BM22" i="54" s="1"/>
  <c r="CL22" i="54"/>
  <c r="AN9" i="54"/>
  <c r="CL9" i="54"/>
  <c r="CW99" i="54"/>
  <c r="AY99" i="54"/>
  <c r="BX99" i="54" s="1"/>
  <c r="DA22" i="54"/>
  <c r="BC22" i="54"/>
  <c r="CB22" i="54" s="1"/>
  <c r="AW9" i="54"/>
  <c r="BV9" i="54" s="1"/>
  <c r="CU9" i="54"/>
  <c r="BF90" i="54"/>
  <c r="CE90" i="54" s="1"/>
  <c r="DD90" i="54"/>
  <c r="CQ88" i="54"/>
  <c r="AS88" i="54"/>
  <c r="BR88" i="54" s="1"/>
  <c r="BI66" i="54"/>
  <c r="CH66" i="54" s="1"/>
  <c r="DG66" i="54"/>
  <c r="AR38" i="54"/>
  <c r="BQ38" i="54" s="1"/>
  <c r="CP38" i="54"/>
  <c r="AT16" i="54"/>
  <c r="BS16" i="54" s="1"/>
  <c r="CR16" i="54"/>
  <c r="BF15" i="54"/>
  <c r="CE15" i="54" s="1"/>
  <c r="DD15" i="54"/>
  <c r="AN21" i="54"/>
  <c r="BM21" i="54" s="1"/>
  <c r="CL21" i="54"/>
  <c r="DF100" i="54"/>
  <c r="BH100" i="54"/>
  <c r="CG100" i="54" s="1"/>
  <c r="CV23" i="54"/>
  <c r="AX23" i="54"/>
  <c r="BW23" i="54" s="1"/>
  <c r="AN98" i="54"/>
  <c r="BM98" i="54" s="1"/>
  <c r="CL98" i="54"/>
  <c r="CP91" i="54"/>
  <c r="AR91" i="54"/>
  <c r="BQ91" i="54" s="1"/>
  <c r="AO71" i="54"/>
  <c r="BN71" i="54" s="1"/>
  <c r="CM71" i="54"/>
  <c r="BH33" i="54"/>
  <c r="CG33" i="54" s="1"/>
  <c r="DF33" i="54"/>
  <c r="BD10" i="54"/>
  <c r="CC10" i="54" s="1"/>
  <c r="DB10" i="54"/>
  <c r="CL8" i="54"/>
  <c r="AN8" i="54"/>
  <c r="BM8" i="54" s="1"/>
  <c r="AT98" i="54"/>
  <c r="BS98" i="54" s="1"/>
  <c r="CR98" i="54"/>
  <c r="AY91" i="54"/>
  <c r="BX91" i="54" s="1"/>
  <c r="CW91" i="54"/>
  <c r="AO51" i="54"/>
  <c r="BN51" i="54" s="1"/>
  <c r="CM51" i="54"/>
  <c r="BJ43" i="54"/>
  <c r="CI43" i="54" s="1"/>
  <c r="DH43" i="54"/>
  <c r="BJ39" i="54"/>
  <c r="CI39" i="54" s="1"/>
  <c r="DH39" i="54"/>
  <c r="BH29" i="54"/>
  <c r="CG29" i="54" s="1"/>
  <c r="DF29" i="54"/>
  <c r="CW20" i="54"/>
  <c r="AY20" i="54"/>
  <c r="BX20" i="54" s="1"/>
  <c r="CO90" i="54"/>
  <c r="BA83" i="54"/>
  <c r="BZ83" i="54" s="1"/>
  <c r="CY83" i="54"/>
  <c r="AM83" i="54"/>
  <c r="BL83" i="54" s="1"/>
  <c r="CK83" i="54"/>
  <c r="DA75" i="54"/>
  <c r="BC75" i="54"/>
  <c r="CB75" i="54" s="1"/>
  <c r="CL35" i="54"/>
  <c r="AN35" i="54"/>
  <c r="BM35" i="54" s="1"/>
  <c r="BD17" i="54"/>
  <c r="CC17" i="54" s="1"/>
  <c r="DB17" i="54"/>
  <c r="CL11" i="54"/>
  <c r="BI95" i="54"/>
  <c r="CH95" i="54" s="1"/>
  <c r="BM11" i="54"/>
  <c r="BL11" i="54"/>
  <c r="AZ8" i="54"/>
  <c r="BY8" i="54" s="1"/>
  <c r="AO11" i="54"/>
  <c r="BN11" i="54" s="1"/>
  <c r="CM11" i="54"/>
  <c r="AO9" i="54"/>
  <c r="CM9" i="54"/>
  <c r="BP14" i="54"/>
  <c r="BO14" i="54"/>
  <c r="BN14" i="54"/>
  <c r="AS9" i="54"/>
  <c r="CQ9" i="54"/>
  <c r="E44" i="75"/>
  <c r="AG43" i="54"/>
  <c r="C43" i="54"/>
  <c r="AG16" i="54"/>
  <c r="C23" i="54"/>
  <c r="C47" i="54"/>
  <c r="AG31" i="54"/>
  <c r="C70" i="54"/>
  <c r="C29" i="54"/>
  <c r="C45" i="54"/>
  <c r="AG12" i="54"/>
  <c r="C53" i="54"/>
  <c r="C42" i="54"/>
  <c r="AG13" i="54"/>
  <c r="C61" i="54"/>
  <c r="C12" i="54"/>
  <c r="C6" i="73" s="1"/>
  <c r="C18" i="54"/>
  <c r="C16" i="54"/>
  <c r="AG47" i="54"/>
  <c r="AG34" i="54"/>
  <c r="AG32" i="54"/>
  <c r="C94" i="54"/>
  <c r="C34" i="54"/>
  <c r="C26" i="54"/>
  <c r="C1" i="54"/>
  <c r="AG18" i="54"/>
  <c r="C102" i="54"/>
  <c r="AG86" i="54"/>
  <c r="AG26" i="54"/>
  <c r="C40" i="54"/>
  <c r="C25" i="54"/>
  <c r="C88" i="54"/>
  <c r="AG88" i="54"/>
  <c r="C57" i="54"/>
  <c r="AG25" i="54"/>
  <c r="C85" i="54"/>
  <c r="AG10" i="54"/>
  <c r="AG44" i="54"/>
  <c r="C17" i="54"/>
  <c r="C20" i="54"/>
  <c r="AG40" i="54"/>
  <c r="C44" i="54"/>
  <c r="AG36" i="54"/>
  <c r="AG33" i="54"/>
  <c r="C13" i="54"/>
  <c r="C49" i="54"/>
  <c r="AG20" i="54"/>
  <c r="C33" i="54"/>
  <c r="C10" i="54"/>
  <c r="C32" i="54"/>
  <c r="C36" i="54"/>
  <c r="C30" i="54"/>
  <c r="C38" i="54"/>
  <c r="C51" i="54"/>
  <c r="C9" i="54"/>
  <c r="C22" i="54"/>
  <c r="AG38" i="54"/>
  <c r="C46" i="54"/>
  <c r="AG61" i="54"/>
  <c r="AG17" i="54"/>
  <c r="AG19" i="54"/>
  <c r="C78" i="54"/>
  <c r="C19" i="54"/>
  <c r="C14" i="54"/>
  <c r="C72" i="54"/>
  <c r="AG14" i="54"/>
  <c r="AG45" i="54"/>
  <c r="C80" i="54"/>
  <c r="C64" i="54"/>
  <c r="AG53" i="54"/>
  <c r="AG22" i="54"/>
  <c r="AG28" i="54"/>
  <c r="C97" i="54"/>
  <c r="C60" i="54"/>
  <c r="AG55" i="54"/>
  <c r="C92" i="54"/>
  <c r="C74" i="54"/>
  <c r="C66" i="54"/>
  <c r="C65" i="54"/>
  <c r="C35" i="54"/>
  <c r="AG35" i="54"/>
  <c r="C28" i="54"/>
  <c r="AG27" i="54"/>
  <c r="C100" i="54"/>
  <c r="C96" i="54"/>
  <c r="C81" i="54"/>
  <c r="C21" i="54"/>
  <c r="C89" i="54"/>
  <c r="C73" i="54"/>
  <c r="C55" i="54"/>
  <c r="AG50" i="54"/>
  <c r="AG23" i="54"/>
  <c r="AG42" i="54"/>
  <c r="AG37" i="54"/>
  <c r="AG49" i="54"/>
  <c r="AG29" i="54"/>
  <c r="C90" i="54"/>
  <c r="AG71" i="54"/>
  <c r="C37" i="54"/>
  <c r="C15" i="54"/>
  <c r="AG58" i="54"/>
  <c r="AG56" i="54"/>
  <c r="C56" i="54"/>
  <c r="C11" i="54"/>
  <c r="C24" i="54"/>
  <c r="AG30" i="54"/>
  <c r="AG15" i="54"/>
  <c r="C91" i="54"/>
  <c r="C84" i="54"/>
  <c r="C98" i="54"/>
  <c r="C93" i="54"/>
  <c r="C68" i="54"/>
  <c r="C52" i="54"/>
  <c r="C86" i="54"/>
  <c r="C77" i="54"/>
  <c r="AG60" i="54"/>
  <c r="C58" i="54"/>
  <c r="AG52" i="54"/>
  <c r="AG24" i="54"/>
  <c r="C71" i="54"/>
  <c r="C50" i="54"/>
  <c r="C39" i="54"/>
  <c r="AT47" i="53"/>
  <c r="C41" i="54"/>
  <c r="AG93" i="54"/>
  <c r="AT107" i="53"/>
  <c r="C101" i="54"/>
  <c r="B73" i="54"/>
  <c r="AJ73" i="54" s="1"/>
  <c r="AH73" i="54" s="1"/>
  <c r="AG8" i="54"/>
  <c r="B102" i="54"/>
  <c r="AJ102" i="54" s="1"/>
  <c r="AH102" i="54" s="1"/>
  <c r="C59" i="54"/>
  <c r="AT65" i="53"/>
  <c r="AG73" i="54"/>
  <c r="AG81" i="54"/>
  <c r="B12" i="54"/>
  <c r="AJ12" i="54" s="1"/>
  <c r="AT88" i="53"/>
  <c r="C82" i="54"/>
  <c r="AG89" i="54"/>
  <c r="AG51" i="54"/>
  <c r="AG97" i="54"/>
  <c r="AT82" i="53"/>
  <c r="C76" i="54"/>
  <c r="B69" i="54"/>
  <c r="AJ69" i="54" s="1"/>
  <c r="AH69" i="54" s="1"/>
  <c r="C54" i="54"/>
  <c r="AT60" i="53"/>
  <c r="AG21" i="54"/>
  <c r="C69" i="54"/>
  <c r="AT75" i="53"/>
  <c r="B11" i="54"/>
  <c r="AJ11" i="54" s="1"/>
  <c r="B13" i="54"/>
  <c r="AJ13" i="54" s="1"/>
  <c r="B15" i="54"/>
  <c r="AJ15" i="54" s="1"/>
  <c r="B14" i="54"/>
  <c r="AJ14" i="54" s="1"/>
  <c r="AG72" i="54"/>
  <c r="AG78" i="54"/>
  <c r="AG91" i="54"/>
  <c r="AG92" i="54"/>
  <c r="AG80" i="54"/>
  <c r="AG68" i="54"/>
  <c r="AG87" i="54"/>
  <c r="AG100" i="54"/>
  <c r="AG62" i="54"/>
  <c r="AG94" i="54"/>
  <c r="AG64" i="54"/>
  <c r="AG70" i="54"/>
  <c r="AG96" i="54"/>
  <c r="AG102" i="54"/>
  <c r="AG84" i="54"/>
  <c r="C87" i="54"/>
  <c r="C62" i="54"/>
  <c r="AT69" i="53"/>
  <c r="AT73" i="53"/>
  <c r="AT81" i="53"/>
  <c r="AT85" i="53"/>
  <c r="AT89" i="53"/>
  <c r="AT101" i="53"/>
  <c r="AT105" i="53"/>
  <c r="AT109" i="53"/>
  <c r="C48" i="54"/>
  <c r="AG48" i="54"/>
  <c r="B18" i="54"/>
  <c r="AJ18" i="54" s="1"/>
  <c r="B31" i="54"/>
  <c r="AJ31" i="54" s="1"/>
  <c r="AH31" i="54" s="1"/>
  <c r="B41" i="54"/>
  <c r="AJ41" i="54" s="1"/>
  <c r="AH41" i="54" s="1"/>
  <c r="B17" i="54"/>
  <c r="AJ17" i="54" s="1"/>
  <c r="AG11" i="54"/>
  <c r="E50" i="75"/>
  <c r="E76" i="75"/>
  <c r="AU16" i="53" l="1"/>
  <c r="Y35" i="73"/>
  <c r="AU94" i="53"/>
  <c r="E88" i="54" s="1"/>
  <c r="AU70" i="53"/>
  <c r="AU102" i="53"/>
  <c r="E96" i="54" s="1"/>
  <c r="AU106" i="53"/>
  <c r="AU15" i="53"/>
  <c r="AU90" i="53"/>
  <c r="E84" i="54" s="1"/>
  <c r="AU22" i="53"/>
  <c r="AU86" i="53"/>
  <c r="E80" i="54" s="1"/>
  <c r="AU71" i="53"/>
  <c r="E65" i="54" s="1"/>
  <c r="AU103" i="53"/>
  <c r="E97" i="54" s="1"/>
  <c r="AU95" i="53"/>
  <c r="E89" i="54" s="1"/>
  <c r="AU108" i="53"/>
  <c r="AU26" i="53"/>
  <c r="AU77" i="53"/>
  <c r="E71" i="54" s="1"/>
  <c r="F71" i="54"/>
  <c r="AU109" i="53"/>
  <c r="F103" i="54"/>
  <c r="AU79" i="53"/>
  <c r="F73" i="54"/>
  <c r="AU24" i="53"/>
  <c r="F18" i="54"/>
  <c r="AU18" i="53"/>
  <c r="AU89" i="53"/>
  <c r="F83" i="54"/>
  <c r="AU91" i="53"/>
  <c r="AU84" i="53"/>
  <c r="E78" i="54" s="1"/>
  <c r="F78" i="54"/>
  <c r="AU23" i="53"/>
  <c r="F17" i="54"/>
  <c r="AU72" i="53"/>
  <c r="E66" i="54" s="1"/>
  <c r="F66" i="54"/>
  <c r="AU104" i="53"/>
  <c r="E98" i="54" s="1"/>
  <c r="F98" i="54"/>
  <c r="AU25" i="53"/>
  <c r="F19" i="54"/>
  <c r="AU98" i="53"/>
  <c r="F92" i="54"/>
  <c r="AU28" i="53"/>
  <c r="F22" i="54"/>
  <c r="AU19" i="53"/>
  <c r="F13" i="54"/>
  <c r="AU85" i="53"/>
  <c r="F79" i="54"/>
  <c r="AU97" i="53"/>
  <c r="F91" i="54"/>
  <c r="AU74" i="53"/>
  <c r="E68" i="54" s="1"/>
  <c r="AU99" i="53"/>
  <c r="AU92" i="53"/>
  <c r="F86" i="54"/>
  <c r="AU29" i="53"/>
  <c r="F23" i="54"/>
  <c r="AU87" i="53"/>
  <c r="AU27" i="53"/>
  <c r="F21" i="54"/>
  <c r="AU80" i="53"/>
  <c r="F74" i="54"/>
  <c r="AU31" i="53"/>
  <c r="F25" i="54"/>
  <c r="AU21" i="53"/>
  <c r="F15" i="54"/>
  <c r="AU32" i="53"/>
  <c r="F26" i="54"/>
  <c r="AU93" i="53"/>
  <c r="E87" i="54" s="1"/>
  <c r="F87" i="54"/>
  <c r="AU78" i="53"/>
  <c r="AU88" i="53"/>
  <c r="F82" i="54"/>
  <c r="AU105" i="53"/>
  <c r="F99" i="54"/>
  <c r="AU82" i="53"/>
  <c r="E76" i="54" s="1"/>
  <c r="AU75" i="53"/>
  <c r="F69" i="54"/>
  <c r="AU68" i="53"/>
  <c r="F62" i="54"/>
  <c r="AU100" i="53"/>
  <c r="E94" i="54" s="1"/>
  <c r="F94" i="54"/>
  <c r="AU17" i="53"/>
  <c r="F11" i="54"/>
  <c r="AU30" i="53"/>
  <c r="AU73" i="53"/>
  <c r="F67" i="54"/>
  <c r="AU107" i="53"/>
  <c r="AU14" i="53"/>
  <c r="E8" i="54" s="1"/>
  <c r="AH8" i="54" s="1"/>
  <c r="AU101" i="53"/>
  <c r="F95" i="54"/>
  <c r="AU20" i="53"/>
  <c r="F14" i="54"/>
  <c r="AU33" i="53"/>
  <c r="F27" i="54"/>
  <c r="AU96" i="53"/>
  <c r="E90" i="54" s="1"/>
  <c r="F90" i="54"/>
  <c r="AU81" i="53"/>
  <c r="F75" i="54"/>
  <c r="AU83" i="53"/>
  <c r="E77" i="54" s="1"/>
  <c r="F77" i="54"/>
  <c r="AU76" i="53"/>
  <c r="E70" i="54" s="1"/>
  <c r="F70" i="54"/>
  <c r="AU69" i="53"/>
  <c r="F63" i="54"/>
  <c r="AH80" i="54"/>
  <c r="AI80" i="54" s="1"/>
  <c r="AH97" i="54"/>
  <c r="AI97" i="54" s="1"/>
  <c r="AH66" i="54"/>
  <c r="AI66" i="54" s="1"/>
  <c r="AH62" i="54"/>
  <c r="AI62" i="54" s="1"/>
  <c r="AH71" i="54"/>
  <c r="AI71" i="54" s="1"/>
  <c r="F55" i="54"/>
  <c r="AU61" i="53"/>
  <c r="F28" i="54"/>
  <c r="AU34" i="53"/>
  <c r="F56" i="54"/>
  <c r="AU62" i="53"/>
  <c r="F42" i="54"/>
  <c r="AU48" i="53"/>
  <c r="AH88" i="54"/>
  <c r="AI88" i="54" s="1"/>
  <c r="AH74" i="54"/>
  <c r="AI74" i="54" s="1"/>
  <c r="AH100" i="54"/>
  <c r="AI100" i="54" s="1"/>
  <c r="AH70" i="54"/>
  <c r="AI70" i="54" s="1"/>
  <c r="AH79" i="54"/>
  <c r="AI79" i="54" s="1"/>
  <c r="F31" i="54"/>
  <c r="AU37" i="53"/>
  <c r="F32" i="54"/>
  <c r="AU38" i="53"/>
  <c r="F59" i="54"/>
  <c r="AU65" i="53"/>
  <c r="F48" i="54"/>
  <c r="AU54" i="53"/>
  <c r="AH96" i="54"/>
  <c r="AI96" i="54" s="1"/>
  <c r="AH82" i="54"/>
  <c r="AI82" i="54" s="1"/>
  <c r="AH78" i="54"/>
  <c r="AI78" i="54" s="1"/>
  <c r="AH87" i="54"/>
  <c r="AI87" i="54" s="1"/>
  <c r="F34" i="54"/>
  <c r="AU40" i="53"/>
  <c r="F35" i="54"/>
  <c r="AU41" i="53"/>
  <c r="F41" i="54"/>
  <c r="AU47" i="53"/>
  <c r="F51" i="54"/>
  <c r="AU57" i="53"/>
  <c r="AH90" i="54"/>
  <c r="AI90" i="54" s="1"/>
  <c r="AH67" i="54"/>
  <c r="AI67" i="54" s="1"/>
  <c r="AH86" i="54"/>
  <c r="AI86" i="54" s="1"/>
  <c r="AH77" i="54"/>
  <c r="AI77" i="54" s="1"/>
  <c r="AH95" i="54"/>
  <c r="AI95" i="54" s="1"/>
  <c r="F40" i="54"/>
  <c r="AU46" i="53"/>
  <c r="F38" i="54"/>
  <c r="AU44" i="53"/>
  <c r="F29" i="54"/>
  <c r="AU35" i="53"/>
  <c r="F54" i="54"/>
  <c r="AU60" i="53"/>
  <c r="AH98" i="54"/>
  <c r="AI98" i="54" s="1"/>
  <c r="AH85" i="54"/>
  <c r="AI85" i="54" s="1"/>
  <c r="F49" i="54"/>
  <c r="AU55" i="53"/>
  <c r="F44" i="54"/>
  <c r="AU50" i="53"/>
  <c r="F45" i="54"/>
  <c r="AU51" i="53"/>
  <c r="F57" i="54"/>
  <c r="AU63" i="53"/>
  <c r="AH65" i="54"/>
  <c r="AI65" i="54" s="1"/>
  <c r="AH83" i="54"/>
  <c r="AI83" i="54" s="1"/>
  <c r="AH68" i="54"/>
  <c r="AI68" i="54" s="1"/>
  <c r="AH103" i="54"/>
  <c r="AI103" i="54" s="1"/>
  <c r="F37" i="54"/>
  <c r="AU43" i="53"/>
  <c r="F52" i="54"/>
  <c r="AU58" i="53"/>
  <c r="F47" i="54"/>
  <c r="AU53" i="53"/>
  <c r="F33" i="54"/>
  <c r="AU39" i="53"/>
  <c r="E33" i="54" s="1"/>
  <c r="F60" i="54"/>
  <c r="AU66" i="53"/>
  <c r="AH64" i="54"/>
  <c r="AI64" i="54" s="1"/>
  <c r="AH81" i="54"/>
  <c r="AI81" i="54" s="1"/>
  <c r="AH91" i="54"/>
  <c r="AI91" i="54" s="1"/>
  <c r="AH76" i="54"/>
  <c r="AI76" i="54" s="1"/>
  <c r="AH93" i="54"/>
  <c r="AI93" i="54" s="1"/>
  <c r="F43" i="54"/>
  <c r="AU49" i="53"/>
  <c r="F58" i="54"/>
  <c r="AU64" i="53"/>
  <c r="F50" i="54"/>
  <c r="AU56" i="53"/>
  <c r="F36" i="54"/>
  <c r="AU42" i="53"/>
  <c r="F30" i="54"/>
  <c r="AU36" i="53"/>
  <c r="AH72" i="54"/>
  <c r="AI72" i="54" s="1"/>
  <c r="AH89" i="54"/>
  <c r="AI89" i="54" s="1"/>
  <c r="AH99" i="54"/>
  <c r="AI99" i="54" s="1"/>
  <c r="AH84" i="54"/>
  <c r="AI84" i="54" s="1"/>
  <c r="AH101" i="54"/>
  <c r="AI101" i="54" s="1"/>
  <c r="AH63" i="54"/>
  <c r="AI63" i="54" s="1"/>
  <c r="F46" i="54"/>
  <c r="AU52" i="53"/>
  <c r="F61" i="54"/>
  <c r="AU67" i="53"/>
  <c r="F53" i="54"/>
  <c r="AU59" i="53"/>
  <c r="F39" i="54"/>
  <c r="AU45" i="53"/>
  <c r="DO78" i="54"/>
  <c r="DP78" i="54" s="1"/>
  <c r="DO63" i="54"/>
  <c r="DP63" i="54" s="1"/>
  <c r="DU54" i="54"/>
  <c r="DY47" i="54"/>
  <c r="DK57" i="54"/>
  <c r="DL57" i="54" s="1"/>
  <c r="DY40" i="54"/>
  <c r="DS93" i="54"/>
  <c r="DM93" i="54"/>
  <c r="DN93" i="54" s="1"/>
  <c r="DI67" i="54"/>
  <c r="DJ67" i="54" s="1"/>
  <c r="DK40" i="54"/>
  <c r="DL40" i="54" s="1"/>
  <c r="DK93" i="54"/>
  <c r="DL93" i="54" s="1"/>
  <c r="DQ40" i="54"/>
  <c r="DR40" i="54" s="1"/>
  <c r="DS40" i="54"/>
  <c r="DY86" i="54"/>
  <c r="DZ86" i="54" s="1"/>
  <c r="DS63" i="54"/>
  <c r="DS70" i="54"/>
  <c r="ED70" i="54" s="1"/>
  <c r="DS78" i="54"/>
  <c r="DO24" i="54"/>
  <c r="DP24" i="54" s="1"/>
  <c r="DM65" i="54"/>
  <c r="DN65" i="54" s="1"/>
  <c r="BM9" i="54"/>
  <c r="DJ10" i="54"/>
  <c r="DI63" i="54"/>
  <c r="DJ63" i="54" s="1"/>
  <c r="DQ50" i="54"/>
  <c r="DR50" i="54" s="1"/>
  <c r="DU67" i="54"/>
  <c r="DV67" i="54" s="1"/>
  <c r="DY63" i="54"/>
  <c r="EG63" i="54" s="1"/>
  <c r="DM63" i="54"/>
  <c r="DN63" i="54" s="1"/>
  <c r="DQ93" i="54"/>
  <c r="DR93" i="54" s="1"/>
  <c r="DS14" i="54"/>
  <c r="DY67" i="54"/>
  <c r="DZ67" i="54" s="1"/>
  <c r="DW93" i="54"/>
  <c r="DY93" i="54"/>
  <c r="DZ93" i="54" s="1"/>
  <c r="DO67" i="54"/>
  <c r="DP67" i="54" s="1"/>
  <c r="DU62" i="54"/>
  <c r="EA44" i="54"/>
  <c r="DS96" i="54"/>
  <c r="ED96" i="54" s="1"/>
  <c r="DI68" i="54"/>
  <c r="DJ68" i="54" s="1"/>
  <c r="DO55" i="54"/>
  <c r="DP55" i="54" s="1"/>
  <c r="EA27" i="54"/>
  <c r="EA78" i="54"/>
  <c r="EH78" i="54" s="1"/>
  <c r="DW67" i="54"/>
  <c r="DX67" i="54" s="1"/>
  <c r="DW13" i="54"/>
  <c r="DX13" i="54" s="1"/>
  <c r="DO65" i="54"/>
  <c r="DP65" i="54" s="1"/>
  <c r="DQ57" i="54"/>
  <c r="DR57" i="54" s="1"/>
  <c r="DK50" i="54"/>
  <c r="DL50" i="54" s="1"/>
  <c r="DQ87" i="54"/>
  <c r="DR87" i="54" s="1"/>
  <c r="DU40" i="54"/>
  <c r="DQ67" i="54"/>
  <c r="DR67" i="54" s="1"/>
  <c r="DM67" i="54"/>
  <c r="DN67" i="54" s="1"/>
  <c r="EA54" i="54"/>
  <c r="DK59" i="54"/>
  <c r="DL59" i="54" s="1"/>
  <c r="EA69" i="54"/>
  <c r="DY96" i="54"/>
  <c r="DQ54" i="54"/>
  <c r="DR54" i="54" s="1"/>
  <c r="DW100" i="54"/>
  <c r="DQ47" i="54"/>
  <c r="DR47" i="54" s="1"/>
  <c r="DI19" i="54"/>
  <c r="DJ19" i="54" s="1"/>
  <c r="DM47" i="54"/>
  <c r="DN47" i="54" s="1"/>
  <c r="DU81" i="54"/>
  <c r="DW24" i="54"/>
  <c r="DX24" i="54" s="1"/>
  <c r="E93" i="54"/>
  <c r="DI78" i="54"/>
  <c r="DJ78" i="54" s="1"/>
  <c r="DU78" i="54"/>
  <c r="EE78" i="54" s="1"/>
  <c r="DW47" i="54"/>
  <c r="DX47" i="54" s="1"/>
  <c r="DO68" i="54"/>
  <c r="DP68" i="54" s="1"/>
  <c r="DI62" i="54"/>
  <c r="DJ62" i="54" s="1"/>
  <c r="DI60" i="54"/>
  <c r="DJ60" i="54" s="1"/>
  <c r="DU49" i="54"/>
  <c r="EE49" i="54" s="1"/>
  <c r="DM41" i="54"/>
  <c r="DN41" i="54" s="1"/>
  <c r="DQ53" i="54"/>
  <c r="DR53" i="54" s="1"/>
  <c r="DM18" i="54"/>
  <c r="DN18" i="54" s="1"/>
  <c r="DQ55" i="54"/>
  <c r="DR55" i="54" s="1"/>
  <c r="DI55" i="54"/>
  <c r="DJ55" i="54" s="1"/>
  <c r="DK78" i="54"/>
  <c r="DL78" i="54" s="1"/>
  <c r="EA93" i="54"/>
  <c r="EA70" i="54"/>
  <c r="EH70" i="54" s="1"/>
  <c r="DU47" i="54"/>
  <c r="DV47" i="54" s="1"/>
  <c r="DK47" i="54"/>
  <c r="DL47" i="54" s="1"/>
  <c r="EA55" i="54"/>
  <c r="DO47" i="54"/>
  <c r="DP47" i="54" s="1"/>
  <c r="DM19" i="54"/>
  <c r="DN19" i="54" s="1"/>
  <c r="DI40" i="54"/>
  <c r="DJ40" i="54" s="1"/>
  <c r="DI79" i="54"/>
  <c r="DJ79" i="54" s="1"/>
  <c r="DU27" i="54"/>
  <c r="DQ78" i="54"/>
  <c r="DR78" i="54" s="1"/>
  <c r="DU92" i="54"/>
  <c r="DS68" i="54"/>
  <c r="DT68" i="54" s="1"/>
  <c r="DO54" i="54"/>
  <c r="DP54" i="54" s="1"/>
  <c r="EA40" i="54"/>
  <c r="DY78" i="54"/>
  <c r="EG78" i="54" s="1"/>
  <c r="DU57" i="54"/>
  <c r="DV57" i="54" s="1"/>
  <c r="DK68" i="54"/>
  <c r="DL68" i="54" s="1"/>
  <c r="DI47" i="54"/>
  <c r="DJ47" i="54" s="1"/>
  <c r="DW68" i="54"/>
  <c r="DX68" i="54" s="1"/>
  <c r="DM68" i="54"/>
  <c r="DN68" i="54" s="1"/>
  <c r="EA68" i="54"/>
  <c r="DY54" i="54"/>
  <c r="DW54" i="54"/>
  <c r="EF54" i="54" s="1"/>
  <c r="DO40" i="54"/>
  <c r="DP40" i="54" s="1"/>
  <c r="DW78" i="54"/>
  <c r="EF78" i="54" s="1"/>
  <c r="DM54" i="54"/>
  <c r="DN54" i="54" s="1"/>
  <c r="DQ68" i="54"/>
  <c r="DR68" i="54" s="1"/>
  <c r="DS47" i="54"/>
  <c r="E64" i="54"/>
  <c r="E91" i="54"/>
  <c r="DI92" i="54"/>
  <c r="DJ92" i="54" s="1"/>
  <c r="DU68" i="54"/>
  <c r="DU70" i="54"/>
  <c r="DV70" i="54" s="1"/>
  <c r="DY68" i="54"/>
  <c r="DZ68" i="54" s="1"/>
  <c r="DI93" i="54"/>
  <c r="DJ93" i="54" s="1"/>
  <c r="DI54" i="54"/>
  <c r="DJ54" i="54" s="1"/>
  <c r="DM40" i="54"/>
  <c r="DN40" i="54" s="1"/>
  <c r="DM78" i="54"/>
  <c r="DN78" i="54" s="1"/>
  <c r="DS54" i="54"/>
  <c r="DO93" i="54"/>
  <c r="DP93" i="54" s="1"/>
  <c r="DW40" i="54"/>
  <c r="DX40" i="54" s="1"/>
  <c r="DS73" i="54"/>
  <c r="DT73" i="54" s="1"/>
  <c r="DY59" i="54"/>
  <c r="EA47" i="54"/>
  <c r="EH47" i="54" s="1"/>
  <c r="DM44" i="54"/>
  <c r="DN44" i="54" s="1"/>
  <c r="DK29" i="54"/>
  <c r="DL29" i="54" s="1"/>
  <c r="DW90" i="54"/>
  <c r="DU93" i="54"/>
  <c r="DV93" i="54" s="1"/>
  <c r="DO85" i="54"/>
  <c r="DP85" i="54" s="1"/>
  <c r="DK54" i="54"/>
  <c r="DL54" i="54" s="1"/>
  <c r="BM15" i="54"/>
  <c r="DW57" i="54"/>
  <c r="DX57" i="54" s="1"/>
  <c r="DW27" i="54"/>
  <c r="DY62" i="54"/>
  <c r="EG62" i="54" s="1"/>
  <c r="DS65" i="54"/>
  <c r="ED65" i="54" s="1"/>
  <c r="DS24" i="54"/>
  <c r="DO27" i="54"/>
  <c r="DP27" i="54" s="1"/>
  <c r="DI87" i="54"/>
  <c r="DJ87" i="54" s="1"/>
  <c r="DU103" i="54"/>
  <c r="DV103" i="54" s="1"/>
  <c r="DQ27" i="54"/>
  <c r="DR27" i="54" s="1"/>
  <c r="DM38" i="54"/>
  <c r="DN38" i="54" s="1"/>
  <c r="DQ62" i="54"/>
  <c r="DR62" i="54" s="1"/>
  <c r="DU65" i="54"/>
  <c r="DV65" i="54" s="1"/>
  <c r="DW79" i="54"/>
  <c r="EF79" i="54" s="1"/>
  <c r="DO41" i="54"/>
  <c r="DP41" i="54" s="1"/>
  <c r="DK87" i="54"/>
  <c r="DL87" i="54" s="1"/>
  <c r="DU50" i="54"/>
  <c r="DV50" i="54" s="1"/>
  <c r="DK24" i="54"/>
  <c r="DL24" i="54" s="1"/>
  <c r="DI27" i="54"/>
  <c r="DJ27" i="54" s="1"/>
  <c r="DS18" i="54"/>
  <c r="DO61" i="54"/>
  <c r="DP61" i="54" s="1"/>
  <c r="DW76" i="54"/>
  <c r="DX76" i="54" s="1"/>
  <c r="DU59" i="54"/>
  <c r="EE59" i="54" s="1"/>
  <c r="DY69" i="54"/>
  <c r="EA86" i="54"/>
  <c r="EH86" i="54" s="1"/>
  <c r="DS27" i="54"/>
  <c r="DM62" i="54"/>
  <c r="DN62" i="54" s="1"/>
  <c r="DW87" i="54"/>
  <c r="EF87" i="54" s="1"/>
  <c r="DK13" i="54"/>
  <c r="DL13" i="54" s="1"/>
  <c r="DW62" i="54"/>
  <c r="EF62" i="54" s="1"/>
  <c r="DM87" i="54"/>
  <c r="DN87" i="54" s="1"/>
  <c r="DW50" i="54"/>
  <c r="DI50" i="54"/>
  <c r="DJ50" i="54" s="1"/>
  <c r="DO89" i="54"/>
  <c r="DP89" i="54" s="1"/>
  <c r="EA58" i="54"/>
  <c r="EH58" i="54" s="1"/>
  <c r="DK62" i="54"/>
  <c r="DL62" i="54" s="1"/>
  <c r="DQ25" i="54"/>
  <c r="DR25" i="54" s="1"/>
  <c r="DO64" i="54"/>
  <c r="DP64" i="54" s="1"/>
  <c r="DY57" i="54"/>
  <c r="EG57" i="54" s="1"/>
  <c r="DY27" i="54"/>
  <c r="DI57" i="54"/>
  <c r="DJ57" i="54" s="1"/>
  <c r="DO87" i="54"/>
  <c r="DP87" i="54" s="1"/>
  <c r="DQ80" i="54"/>
  <c r="DR80" i="54" s="1"/>
  <c r="DS62" i="54"/>
  <c r="ED62" i="54" s="1"/>
  <c r="DY24" i="54"/>
  <c r="DZ24" i="54" s="1"/>
  <c r="DO13" i="54"/>
  <c r="DP13" i="54" s="1"/>
  <c r="DY87" i="54"/>
  <c r="EG87" i="54" s="1"/>
  <c r="DO50" i="54"/>
  <c r="DP50" i="54" s="1"/>
  <c r="DQ92" i="54"/>
  <c r="DR92" i="54" s="1"/>
  <c r="DO62" i="54"/>
  <c r="DP62" i="54" s="1"/>
  <c r="DU87" i="54"/>
  <c r="DS41" i="54"/>
  <c r="ED41" i="54" s="1"/>
  <c r="DS57" i="54"/>
  <c r="DT57" i="54" s="1"/>
  <c r="EA65" i="54"/>
  <c r="EB65" i="54" s="1"/>
  <c r="DK27" i="54"/>
  <c r="DL27" i="54" s="1"/>
  <c r="DU26" i="54"/>
  <c r="DO36" i="54"/>
  <c r="DP36" i="54" s="1"/>
  <c r="DO100" i="54"/>
  <c r="DP100" i="54" s="1"/>
  <c r="DO57" i="54"/>
  <c r="DP57" i="54" s="1"/>
  <c r="DM92" i="54"/>
  <c r="DN92" i="54" s="1"/>
  <c r="DU24" i="54"/>
  <c r="DV24" i="54" s="1"/>
  <c r="DM24" i="54"/>
  <c r="DN24" i="54" s="1"/>
  <c r="EA87" i="54"/>
  <c r="EH87" i="54" s="1"/>
  <c r="DS50" i="54"/>
  <c r="DY65" i="54"/>
  <c r="EA24" i="54"/>
  <c r="EH24" i="54" s="1"/>
  <c r="DY50" i="54"/>
  <c r="DZ50" i="54" s="1"/>
  <c r="DS87" i="54"/>
  <c r="ED87" i="54" s="1"/>
  <c r="DM57" i="54"/>
  <c r="DN57" i="54" s="1"/>
  <c r="DI65" i="54"/>
  <c r="DJ65" i="54" s="1"/>
  <c r="DM27" i="54"/>
  <c r="DN27" i="54" s="1"/>
  <c r="EA62" i="54"/>
  <c r="DW65" i="54"/>
  <c r="EF65" i="54" s="1"/>
  <c r="DI24" i="54"/>
  <c r="DJ24" i="54" s="1"/>
  <c r="DO49" i="54"/>
  <c r="DP49" i="54" s="1"/>
  <c r="EA50" i="54"/>
  <c r="DI53" i="54"/>
  <c r="DJ53" i="54" s="1"/>
  <c r="EA57" i="54"/>
  <c r="EB57" i="54" s="1"/>
  <c r="DO23" i="54"/>
  <c r="DP23" i="54" s="1"/>
  <c r="DY92" i="54"/>
  <c r="DK65" i="54"/>
  <c r="DL65" i="54" s="1"/>
  <c r="DQ65" i="54"/>
  <c r="DR65" i="54" s="1"/>
  <c r="DI33" i="54"/>
  <c r="DJ33" i="54" s="1"/>
  <c r="DQ37" i="54"/>
  <c r="DR37" i="54" s="1"/>
  <c r="DM52" i="54"/>
  <c r="DN52" i="54" s="1"/>
  <c r="DW102" i="54"/>
  <c r="EF102" i="54" s="1"/>
  <c r="DW19" i="54"/>
  <c r="DX19" i="54" s="1"/>
  <c r="DY18" i="54"/>
  <c r="DM69" i="54"/>
  <c r="DN69" i="54" s="1"/>
  <c r="DW64" i="54"/>
  <c r="DX64" i="54" s="1"/>
  <c r="DI41" i="54"/>
  <c r="DJ41" i="54" s="1"/>
  <c r="DW59" i="54"/>
  <c r="DI76" i="54"/>
  <c r="DJ76" i="54" s="1"/>
  <c r="DI86" i="54"/>
  <c r="DJ86" i="54" s="1"/>
  <c r="DO59" i="54"/>
  <c r="DP59" i="54" s="1"/>
  <c r="DY44" i="54"/>
  <c r="DZ44" i="54" s="1"/>
  <c r="DQ41" i="54"/>
  <c r="DR41" i="54" s="1"/>
  <c r="DY19" i="54"/>
  <c r="EG19" i="54" s="1"/>
  <c r="DO18" i="54"/>
  <c r="DP18" i="54" s="1"/>
  <c r="DK69" i="54"/>
  <c r="DL69" i="54" s="1"/>
  <c r="DM64" i="54"/>
  <c r="DN64" i="54" s="1"/>
  <c r="DK44" i="54"/>
  <c r="DL44" i="54" s="1"/>
  <c r="DS55" i="54"/>
  <c r="ED55" i="54" s="1"/>
  <c r="DQ96" i="54"/>
  <c r="DR96" i="54" s="1"/>
  <c r="DW86" i="54"/>
  <c r="DM89" i="54"/>
  <c r="DN89" i="54" s="1"/>
  <c r="DU60" i="54"/>
  <c r="EE60" i="54" s="1"/>
  <c r="DM61" i="54"/>
  <c r="DN61" i="54" s="1"/>
  <c r="DK81" i="54"/>
  <c r="DL81" i="54" s="1"/>
  <c r="EA71" i="54"/>
  <c r="DO76" i="54"/>
  <c r="DP76" i="54" s="1"/>
  <c r="EA18" i="54"/>
  <c r="EH18" i="54" s="1"/>
  <c r="DS69" i="54"/>
  <c r="DU61" i="54"/>
  <c r="DV61" i="54" s="1"/>
  <c r="DU86" i="54"/>
  <c r="EE86" i="54" s="1"/>
  <c r="DU74" i="54"/>
  <c r="DU44" i="54"/>
  <c r="DV44" i="54" s="1"/>
  <c r="DS28" i="54"/>
  <c r="DO30" i="54"/>
  <c r="DP30" i="54" s="1"/>
  <c r="DI35" i="54"/>
  <c r="DJ35" i="54" s="1"/>
  <c r="DW49" i="54"/>
  <c r="DY73" i="54"/>
  <c r="DZ73" i="54" s="1"/>
  <c r="DO69" i="54"/>
  <c r="DP69" i="54" s="1"/>
  <c r="DW44" i="54"/>
  <c r="EF44" i="54" s="1"/>
  <c r="EA76" i="54"/>
  <c r="EH76" i="54" s="1"/>
  <c r="DW18" i="54"/>
  <c r="DX18" i="54" s="1"/>
  <c r="DK18" i="54"/>
  <c r="DL18" i="54" s="1"/>
  <c r="DI69" i="54"/>
  <c r="DJ69" i="54" s="1"/>
  <c r="DQ59" i="54"/>
  <c r="DR59" i="54" s="1"/>
  <c r="DO86" i="54"/>
  <c r="DP86" i="54" s="1"/>
  <c r="DS86" i="54"/>
  <c r="DT86" i="54" s="1"/>
  <c r="DU97" i="54"/>
  <c r="EE97" i="54" s="1"/>
  <c r="DS44" i="54"/>
  <c r="ED44" i="54" s="1"/>
  <c r="DU69" i="54"/>
  <c r="DY76" i="54"/>
  <c r="EG76" i="54" s="1"/>
  <c r="DW21" i="54"/>
  <c r="DO77" i="54"/>
  <c r="DP77" i="54" s="1"/>
  <c r="DU18" i="54"/>
  <c r="EE18" i="54" s="1"/>
  <c r="DI18" i="54"/>
  <c r="DJ18" i="54" s="1"/>
  <c r="DQ69" i="54"/>
  <c r="DR69" i="54" s="1"/>
  <c r="DK64" i="54"/>
  <c r="DL64" i="54" s="1"/>
  <c r="DY64" i="54"/>
  <c r="DK72" i="54"/>
  <c r="DL72" i="54" s="1"/>
  <c r="DM25" i="54"/>
  <c r="DN25" i="54" s="1"/>
  <c r="DK86" i="54"/>
  <c r="DL86" i="54" s="1"/>
  <c r="DS19" i="54"/>
  <c r="DT19" i="54" s="1"/>
  <c r="DM76" i="54"/>
  <c r="DN76" i="54" s="1"/>
  <c r="DQ20" i="54"/>
  <c r="DR20" i="54" s="1"/>
  <c r="DW99" i="54"/>
  <c r="EF99" i="54" s="1"/>
  <c r="DQ18" i="54"/>
  <c r="DR18" i="54" s="1"/>
  <c r="DQ86" i="54"/>
  <c r="DR86" i="54" s="1"/>
  <c r="DW69" i="54"/>
  <c r="DS64" i="54"/>
  <c r="DS59" i="54"/>
  <c r="ED59" i="54" s="1"/>
  <c r="EA19" i="54"/>
  <c r="DM86" i="54"/>
  <c r="DN86" i="54" s="1"/>
  <c r="DO44" i="54"/>
  <c r="DP44" i="54" s="1"/>
  <c r="EG86" i="54"/>
  <c r="DQ44" i="54"/>
  <c r="DR44" i="54" s="1"/>
  <c r="DU85" i="54"/>
  <c r="DY34" i="54"/>
  <c r="DI64" i="54"/>
  <c r="DJ64" i="54" s="1"/>
  <c r="DI44" i="54"/>
  <c r="DJ44" i="54" s="1"/>
  <c r="EA59" i="54"/>
  <c r="EB59" i="54" s="1"/>
  <c r="DM30" i="54"/>
  <c r="DN30" i="54" s="1"/>
  <c r="DU38" i="54"/>
  <c r="EE38" i="54" s="1"/>
  <c r="DM74" i="54"/>
  <c r="DN74" i="54" s="1"/>
  <c r="DK17" i="54"/>
  <c r="DL17" i="54" s="1"/>
  <c r="DS61" i="54"/>
  <c r="DT61" i="54" s="1"/>
  <c r="DI25" i="54"/>
  <c r="DJ25" i="54" s="1"/>
  <c r="DK28" i="54"/>
  <c r="DL28" i="54" s="1"/>
  <c r="DQ79" i="54"/>
  <c r="DR79" i="54" s="1"/>
  <c r="DI70" i="54"/>
  <c r="DJ70" i="54" s="1"/>
  <c r="DY74" i="54"/>
  <c r="DZ74" i="54" s="1"/>
  <c r="DO53" i="54"/>
  <c r="DP53" i="54" s="1"/>
  <c r="DU34" i="54"/>
  <c r="DV34" i="54" s="1"/>
  <c r="DY49" i="54"/>
  <c r="DZ49" i="54" s="1"/>
  <c r="DW81" i="54"/>
  <c r="EF81" i="54" s="1"/>
  <c r="EA34" i="54"/>
  <c r="EB34" i="54" s="1"/>
  <c r="DW73" i="54"/>
  <c r="EF73" i="54" s="1"/>
  <c r="DM28" i="54"/>
  <c r="DN28" i="54" s="1"/>
  <c r="DQ49" i="54"/>
  <c r="DR49" i="54" s="1"/>
  <c r="EA49" i="54"/>
  <c r="EH49" i="54" s="1"/>
  <c r="DY60" i="54"/>
  <c r="DZ60" i="54" s="1"/>
  <c r="DU28" i="54"/>
  <c r="DQ89" i="54"/>
  <c r="DR89" i="54" s="1"/>
  <c r="DO73" i="54"/>
  <c r="DP73" i="54" s="1"/>
  <c r="EA81" i="54"/>
  <c r="EH81" i="54" s="1"/>
  <c r="DK19" i="54"/>
  <c r="DL19" i="54" s="1"/>
  <c r="DM73" i="54"/>
  <c r="DN73" i="54" s="1"/>
  <c r="DI28" i="54"/>
  <c r="DJ28" i="54" s="1"/>
  <c r="DY38" i="54"/>
  <c r="EG38" i="54" s="1"/>
  <c r="DY85" i="54"/>
  <c r="EG85" i="54" s="1"/>
  <c r="DY71" i="54"/>
  <c r="DZ71" i="54" s="1"/>
  <c r="EA43" i="54"/>
  <c r="EH43" i="54" s="1"/>
  <c r="DO66" i="54"/>
  <c r="DP66" i="54" s="1"/>
  <c r="DU46" i="54"/>
  <c r="DV46" i="54" s="1"/>
  <c r="EA102" i="54"/>
  <c r="EH102" i="54" s="1"/>
  <c r="DI61" i="54"/>
  <c r="DJ61" i="54" s="1"/>
  <c r="DY28" i="54"/>
  <c r="EG28" i="54" s="1"/>
  <c r="DY79" i="54"/>
  <c r="DZ79" i="54" s="1"/>
  <c r="DY70" i="54"/>
  <c r="DZ70" i="54" s="1"/>
  <c r="DK61" i="54"/>
  <c r="DL61" i="54" s="1"/>
  <c r="DW41" i="54"/>
  <c r="DX41" i="54" s="1"/>
  <c r="DM60" i="54"/>
  <c r="DN60" i="54" s="1"/>
  <c r="DI34" i="54"/>
  <c r="DJ34" i="54" s="1"/>
  <c r="DI81" i="54"/>
  <c r="DJ81" i="54" s="1"/>
  <c r="DK25" i="54"/>
  <c r="DL25" i="54" s="1"/>
  <c r="DK58" i="54"/>
  <c r="DL58" i="54" s="1"/>
  <c r="DQ73" i="54"/>
  <c r="DR73" i="54" s="1"/>
  <c r="DM79" i="54"/>
  <c r="DN79" i="54" s="1"/>
  <c r="DS72" i="54"/>
  <c r="DO81" i="54"/>
  <c r="DP81" i="54" s="1"/>
  <c r="DU41" i="54"/>
  <c r="DI49" i="54"/>
  <c r="DJ49" i="54" s="1"/>
  <c r="DY13" i="54"/>
  <c r="EG13" i="54" s="1"/>
  <c r="EA28" i="54"/>
  <c r="DO28" i="54"/>
  <c r="DP28" i="54" s="1"/>
  <c r="DO38" i="54"/>
  <c r="DP38" i="54" s="1"/>
  <c r="EA85" i="54"/>
  <c r="EB85" i="54" s="1"/>
  <c r="DI21" i="54"/>
  <c r="DJ21" i="54" s="1"/>
  <c r="DW71" i="54"/>
  <c r="EF71" i="54" s="1"/>
  <c r="DQ88" i="54"/>
  <c r="DR88" i="54" s="1"/>
  <c r="DW61" i="54"/>
  <c r="DX61" i="54" s="1"/>
  <c r="DW30" i="54"/>
  <c r="EF30" i="54" s="1"/>
  <c r="EA60" i="54"/>
  <c r="EH60" i="54" s="1"/>
  <c r="DQ34" i="54"/>
  <c r="DR34" i="54" s="1"/>
  <c r="DW25" i="54"/>
  <c r="DX25" i="54" s="1"/>
  <c r="DM58" i="54"/>
  <c r="DN58" i="54" s="1"/>
  <c r="DM49" i="54"/>
  <c r="DN49" i="54" s="1"/>
  <c r="EA73" i="54"/>
  <c r="EH73" i="54" s="1"/>
  <c r="DW28" i="54"/>
  <c r="DQ97" i="54"/>
  <c r="DR97" i="54" s="1"/>
  <c r="DV49" i="54"/>
  <c r="DK70" i="54"/>
  <c r="DL70" i="54" s="1"/>
  <c r="DS38" i="54"/>
  <c r="ED38" i="54" s="1"/>
  <c r="DS71" i="54"/>
  <c r="DT71" i="54" s="1"/>
  <c r="DY58" i="54"/>
  <c r="EG58" i="54" s="1"/>
  <c r="DY41" i="54"/>
  <c r="DY25" i="54"/>
  <c r="EG25" i="54" s="1"/>
  <c r="DU58" i="54"/>
  <c r="EE58" i="54" s="1"/>
  <c r="DM70" i="54"/>
  <c r="DN70" i="54" s="1"/>
  <c r="DQ28" i="54"/>
  <c r="DR28" i="54" s="1"/>
  <c r="DS58" i="54"/>
  <c r="DW89" i="54"/>
  <c r="EF89" i="54" s="1"/>
  <c r="DW97" i="54"/>
  <c r="DX97" i="54" s="1"/>
  <c r="DO92" i="54"/>
  <c r="DP92" i="54" s="1"/>
  <c r="EA67" i="54"/>
  <c r="EH67" i="54" s="1"/>
  <c r="DK38" i="54"/>
  <c r="DL38" i="54" s="1"/>
  <c r="DM34" i="54"/>
  <c r="DN34" i="54" s="1"/>
  <c r="DM101" i="54"/>
  <c r="DN101" i="54" s="1"/>
  <c r="DY61" i="54"/>
  <c r="DU25" i="54"/>
  <c r="EE25" i="54" s="1"/>
  <c r="EA41" i="54"/>
  <c r="EH41" i="54" s="1"/>
  <c r="DW103" i="54"/>
  <c r="DQ58" i="54"/>
  <c r="DR58" i="54" s="1"/>
  <c r="DO70" i="54"/>
  <c r="DP70" i="54" s="1"/>
  <c r="DO58" i="54"/>
  <c r="DP58" i="54" s="1"/>
  <c r="DS30" i="54"/>
  <c r="DT30" i="54" s="1"/>
  <c r="DI96" i="54"/>
  <c r="DJ96" i="54" s="1"/>
  <c r="DO72" i="54"/>
  <c r="DP72" i="54" s="1"/>
  <c r="DM59" i="54"/>
  <c r="DN59" i="54" s="1"/>
  <c r="DI59" i="54"/>
  <c r="DJ59" i="54" s="1"/>
  <c r="DI38" i="54"/>
  <c r="DJ38" i="54" s="1"/>
  <c r="DI103" i="54"/>
  <c r="DJ103" i="54" s="1"/>
  <c r="DI45" i="54"/>
  <c r="DJ45" i="54" s="1"/>
  <c r="EA61" i="54"/>
  <c r="EB61" i="54" s="1"/>
  <c r="DS25" i="54"/>
  <c r="DQ70" i="54"/>
  <c r="DR70" i="54" s="1"/>
  <c r="DS34" i="54"/>
  <c r="ED34" i="54" s="1"/>
  <c r="DK41" i="54"/>
  <c r="DL41" i="54" s="1"/>
  <c r="DQ103" i="54"/>
  <c r="DR103" i="54" s="1"/>
  <c r="DM81" i="54"/>
  <c r="DN81" i="54" s="1"/>
  <c r="DI58" i="54"/>
  <c r="DJ58" i="54" s="1"/>
  <c r="DS89" i="54"/>
  <c r="ED89" i="54" s="1"/>
  <c r="DW70" i="54"/>
  <c r="DX70" i="54" s="1"/>
  <c r="DU73" i="54"/>
  <c r="DV73" i="54" s="1"/>
  <c r="DM85" i="54"/>
  <c r="DN85" i="54" s="1"/>
  <c r="DK103" i="54"/>
  <c r="DL103" i="54" s="1"/>
  <c r="DS67" i="54"/>
  <c r="BM12" i="54"/>
  <c r="DK12" i="54" s="1"/>
  <c r="DL12" i="54" s="1"/>
  <c r="DQ61" i="54"/>
  <c r="DR61" i="54" s="1"/>
  <c r="DK67" i="54"/>
  <c r="DL67" i="54" s="1"/>
  <c r="DQ85" i="54"/>
  <c r="DR85" i="54" s="1"/>
  <c r="DK49" i="54"/>
  <c r="DL49" i="54" s="1"/>
  <c r="DY72" i="54"/>
  <c r="DZ72" i="54" s="1"/>
  <c r="DW72" i="54"/>
  <c r="DX72" i="54" s="1"/>
  <c r="H38" i="75"/>
  <c r="G38" i="75" s="1"/>
  <c r="F38" i="75" s="1"/>
  <c r="H49" i="75"/>
  <c r="G49" i="75" s="1"/>
  <c r="F49" i="75" s="1"/>
  <c r="H53" i="75"/>
  <c r="G53" i="75" s="1"/>
  <c r="F53" i="75" s="1"/>
  <c r="H39" i="75"/>
  <c r="G39" i="75" s="1"/>
  <c r="H44" i="75"/>
  <c r="G44" i="75" s="1"/>
  <c r="H50" i="75"/>
  <c r="G50" i="75" s="1"/>
  <c r="F50" i="75" s="1"/>
  <c r="H54" i="75"/>
  <c r="G54" i="75" s="1"/>
  <c r="F54" i="75" s="1"/>
  <c r="H40" i="75"/>
  <c r="G40" i="75" s="1"/>
  <c r="H51" i="75"/>
  <c r="G51" i="75" s="1"/>
  <c r="F51" i="75" s="1"/>
  <c r="H48" i="75"/>
  <c r="G48" i="75" s="1"/>
  <c r="F48" i="75" s="1"/>
  <c r="H45" i="75"/>
  <c r="G45" i="75" s="1"/>
  <c r="F45" i="75" s="1"/>
  <c r="H47" i="75"/>
  <c r="G47" i="75" s="1"/>
  <c r="F47" i="75" s="1"/>
  <c r="H43" i="75"/>
  <c r="G43" i="75" s="1"/>
  <c r="H41" i="75"/>
  <c r="G41" i="75" s="1"/>
  <c r="H46" i="75"/>
  <c r="G46" i="75" s="1"/>
  <c r="F46" i="75" s="1"/>
  <c r="H42" i="75"/>
  <c r="G42" i="75" s="1"/>
  <c r="H52" i="75"/>
  <c r="G52" i="75" s="1"/>
  <c r="F52" i="75" s="1"/>
  <c r="DU13" i="54"/>
  <c r="DV13" i="54" s="1"/>
  <c r="EA13" i="54"/>
  <c r="EH13" i="54" s="1"/>
  <c r="DQ13" i="54"/>
  <c r="DR13" i="54" s="1"/>
  <c r="DS13" i="54"/>
  <c r="DT13" i="54" s="1"/>
  <c r="ED13" i="54" s="1"/>
  <c r="DM13" i="54"/>
  <c r="DN13" i="54" s="1"/>
  <c r="DU14" i="54"/>
  <c r="DV14" i="54" s="1"/>
  <c r="EE14" i="54" s="1"/>
  <c r="DO10" i="54"/>
  <c r="DP10" i="54" s="1"/>
  <c r="DK14" i="54"/>
  <c r="DL14" i="54" s="1"/>
  <c r="DI14" i="54"/>
  <c r="DJ14" i="54" s="1"/>
  <c r="DI15" i="54"/>
  <c r="DJ15" i="54" s="1"/>
  <c r="DY16" i="54"/>
  <c r="DZ16" i="54" s="1"/>
  <c r="DI8" i="54"/>
  <c r="DJ8" i="54" s="1"/>
  <c r="DS8" i="54"/>
  <c r="DT8" i="54" s="1"/>
  <c r="ED8" i="54" s="1"/>
  <c r="H25" i="75"/>
  <c r="G25" i="75" s="1"/>
  <c r="H33" i="75"/>
  <c r="G33" i="75" s="1"/>
  <c r="H27" i="75"/>
  <c r="G27" i="75" s="1"/>
  <c r="H35" i="75"/>
  <c r="G35" i="75" s="1"/>
  <c r="H20" i="75"/>
  <c r="G20" i="75" s="1"/>
  <c r="H21" i="75"/>
  <c r="G21" i="75" s="1"/>
  <c r="H29" i="75"/>
  <c r="G29" i="75" s="1"/>
  <c r="H37" i="75"/>
  <c r="G37" i="75" s="1"/>
  <c r="H28" i="75"/>
  <c r="G28" i="75" s="1"/>
  <c r="H22" i="75"/>
  <c r="G22" i="75" s="1"/>
  <c r="H30" i="75"/>
  <c r="G30" i="75" s="1"/>
  <c r="H19" i="75"/>
  <c r="G19" i="75" s="1"/>
  <c r="H36" i="75"/>
  <c r="G36" i="75" s="1"/>
  <c r="H23" i="75"/>
  <c r="G23" i="75" s="1"/>
  <c r="H31" i="75"/>
  <c r="G31" i="75" s="1"/>
  <c r="H26" i="75"/>
  <c r="G26" i="75" s="1"/>
  <c r="H24" i="75"/>
  <c r="G24" i="75" s="1"/>
  <c r="H32" i="75"/>
  <c r="G32" i="75" s="1"/>
  <c r="H34" i="75"/>
  <c r="G34" i="75" s="1"/>
  <c r="EB81" i="54"/>
  <c r="EB58" i="54"/>
  <c r="DT63" i="54"/>
  <c r="ED63" i="54"/>
  <c r="DS77" i="54"/>
  <c r="DS88" i="54"/>
  <c r="DU20" i="54"/>
  <c r="DV20" i="54" s="1"/>
  <c r="DI102" i="54"/>
  <c r="DJ102" i="54" s="1"/>
  <c r="DO19" i="54"/>
  <c r="DP19" i="54" s="1"/>
  <c r="DO79" i="54"/>
  <c r="DP79" i="54" s="1"/>
  <c r="DQ76" i="54"/>
  <c r="DR76" i="54" s="1"/>
  <c r="DS80" i="54"/>
  <c r="DO34" i="54"/>
  <c r="DP34" i="54" s="1"/>
  <c r="DK34" i="54"/>
  <c r="DL34" i="54" s="1"/>
  <c r="DS103" i="54"/>
  <c r="DT103" i="54" s="1"/>
  <c r="DU53" i="54"/>
  <c r="DV53" i="54" s="1"/>
  <c r="DY89" i="54"/>
  <c r="DZ89" i="54" s="1"/>
  <c r="DW85" i="54"/>
  <c r="EF85" i="54" s="1"/>
  <c r="DU30" i="54"/>
  <c r="EE30" i="54" s="1"/>
  <c r="DS92" i="54"/>
  <c r="DO96" i="54"/>
  <c r="DP96" i="54" s="1"/>
  <c r="DU72" i="54"/>
  <c r="DQ72" i="54"/>
  <c r="DR72" i="54" s="1"/>
  <c r="EA72" i="54"/>
  <c r="DT44" i="54"/>
  <c r="DK97" i="54"/>
  <c r="DL97" i="54" s="1"/>
  <c r="EA25" i="54"/>
  <c r="DO25" i="54"/>
  <c r="DP25" i="54" s="1"/>
  <c r="DQ24" i="54"/>
  <c r="DR24" i="54" s="1"/>
  <c r="DY81" i="54"/>
  <c r="DQ77" i="54"/>
  <c r="DR77" i="54" s="1"/>
  <c r="DO88" i="54"/>
  <c r="DP88" i="54" s="1"/>
  <c r="DK76" i="54"/>
  <c r="DL76" i="54" s="1"/>
  <c r="DM102" i="54"/>
  <c r="DN102" i="54" s="1"/>
  <c r="DU19" i="54"/>
  <c r="EE19" i="54" s="1"/>
  <c r="EA30" i="54"/>
  <c r="DU96" i="54"/>
  <c r="DV96" i="54" s="1"/>
  <c r="DW96" i="54"/>
  <c r="DX96" i="54" s="1"/>
  <c r="DK96" i="54"/>
  <c r="DL96" i="54" s="1"/>
  <c r="DW34" i="54"/>
  <c r="DX34" i="54" s="1"/>
  <c r="DY53" i="54"/>
  <c r="DQ63" i="54"/>
  <c r="DR63" i="54" s="1"/>
  <c r="DK30" i="54"/>
  <c r="DL30" i="54" s="1"/>
  <c r="DK92" i="54"/>
  <c r="DL92" i="54" s="1"/>
  <c r="DW63" i="54"/>
  <c r="EF63" i="54" s="1"/>
  <c r="DO97" i="54"/>
  <c r="DP97" i="54" s="1"/>
  <c r="DT96" i="54"/>
  <c r="DK63" i="54"/>
  <c r="DL63" i="54" s="1"/>
  <c r="DK73" i="54"/>
  <c r="DL73" i="54" s="1"/>
  <c r="EA89" i="54"/>
  <c r="DU89" i="54"/>
  <c r="DI89" i="54"/>
  <c r="DJ89" i="54" s="1"/>
  <c r="DI73" i="54"/>
  <c r="DJ73" i="54" s="1"/>
  <c r="EA97" i="54"/>
  <c r="DK53" i="54"/>
  <c r="DL53" i="54" s="1"/>
  <c r="DQ81" i="54"/>
  <c r="DR81" i="54" s="1"/>
  <c r="DU77" i="54"/>
  <c r="EE77" i="54" s="1"/>
  <c r="DO74" i="54"/>
  <c r="DP74" i="54" s="1"/>
  <c r="DM91" i="54"/>
  <c r="DN91" i="54" s="1"/>
  <c r="DQ19" i="54"/>
  <c r="DR19" i="54" s="1"/>
  <c r="EA96" i="54"/>
  <c r="DM96" i="54"/>
  <c r="DN96" i="54" s="1"/>
  <c r="DK85" i="54"/>
  <c r="DL85" i="54" s="1"/>
  <c r="DI85" i="54"/>
  <c r="DJ85" i="54" s="1"/>
  <c r="DM72" i="54"/>
  <c r="DN72" i="54" s="1"/>
  <c r="DO103" i="54"/>
  <c r="DP103" i="54" s="1"/>
  <c r="DM103" i="54"/>
  <c r="DN103" i="54" s="1"/>
  <c r="DY103" i="54"/>
  <c r="EA103" i="54"/>
  <c r="DI72" i="54"/>
  <c r="DJ72" i="54" s="1"/>
  <c r="DM53" i="54"/>
  <c r="DN53" i="54" s="1"/>
  <c r="DW92" i="54"/>
  <c r="DM97" i="54"/>
  <c r="DN97" i="54" s="1"/>
  <c r="DK55" i="54"/>
  <c r="DL55" i="54" s="1"/>
  <c r="DW77" i="54"/>
  <c r="DW74" i="54"/>
  <c r="EF74" i="54" s="1"/>
  <c r="DK21" i="54"/>
  <c r="DL21" i="54" s="1"/>
  <c r="DM37" i="54"/>
  <c r="DN37" i="54" s="1"/>
  <c r="DM77" i="54"/>
  <c r="DN77" i="54" s="1"/>
  <c r="DS79" i="54"/>
  <c r="ED79" i="54" s="1"/>
  <c r="DY30" i="54"/>
  <c r="EG30" i="54" s="1"/>
  <c r="DS85" i="54"/>
  <c r="DT85" i="54" s="1"/>
  <c r="EA53" i="54"/>
  <c r="EH53" i="54" s="1"/>
  <c r="EA92" i="54"/>
  <c r="EH92" i="54" s="1"/>
  <c r="EA64" i="54"/>
  <c r="DU64" i="54"/>
  <c r="DQ60" i="54"/>
  <c r="DR60" i="54" s="1"/>
  <c r="DK60" i="54"/>
  <c r="DL60" i="54" s="1"/>
  <c r="DO60" i="54"/>
  <c r="DP60" i="54" s="1"/>
  <c r="DS60" i="54"/>
  <c r="DW60" i="54"/>
  <c r="DK89" i="54"/>
  <c r="DL89" i="54" s="1"/>
  <c r="DW58" i="54"/>
  <c r="DW53" i="54"/>
  <c r="DS15" i="54"/>
  <c r="DT15" i="54" s="1"/>
  <c r="ED15" i="54" s="1"/>
  <c r="EA74" i="54"/>
  <c r="EH74" i="54" s="1"/>
  <c r="DI74" i="54"/>
  <c r="DJ74" i="54" s="1"/>
  <c r="DU52" i="54"/>
  <c r="DU79" i="54"/>
  <c r="EE79" i="54" s="1"/>
  <c r="DW55" i="54"/>
  <c r="DX55" i="54" s="1"/>
  <c r="DS97" i="54"/>
  <c r="DI97" i="54"/>
  <c r="DJ97" i="54" s="1"/>
  <c r="DQ64" i="54"/>
  <c r="DR64" i="54" s="1"/>
  <c r="DM50" i="54"/>
  <c r="DN50" i="54" s="1"/>
  <c r="DS49" i="54"/>
  <c r="DS76" i="54"/>
  <c r="EA63" i="54"/>
  <c r="DQ30" i="54"/>
  <c r="DR30" i="54" s="1"/>
  <c r="DU63" i="54"/>
  <c r="DQ74" i="54"/>
  <c r="DR74" i="54" s="1"/>
  <c r="DS74" i="54"/>
  <c r="ED74" i="54" s="1"/>
  <c r="DI30" i="54"/>
  <c r="DJ30" i="54" s="1"/>
  <c r="DY55" i="54"/>
  <c r="DZ55" i="54" s="1"/>
  <c r="DX59" i="54"/>
  <c r="EF59" i="54"/>
  <c r="EG59" i="54"/>
  <c r="DZ59" i="54"/>
  <c r="DM55" i="54"/>
  <c r="DN55" i="54" s="1"/>
  <c r="DS81" i="54"/>
  <c r="DO91" i="54"/>
  <c r="DP91" i="54" s="1"/>
  <c r="DK74" i="54"/>
  <c r="DL74" i="54" s="1"/>
  <c r="DU55" i="54"/>
  <c r="DU76" i="54"/>
  <c r="DI80" i="54"/>
  <c r="DJ80" i="54" s="1"/>
  <c r="DS53" i="54"/>
  <c r="ED53" i="54" s="1"/>
  <c r="DY97" i="54"/>
  <c r="EB44" i="54"/>
  <c r="EH44" i="54"/>
  <c r="DY91" i="54"/>
  <c r="DK90" i="54"/>
  <c r="DL90" i="54" s="1"/>
  <c r="DW17" i="54"/>
  <c r="DX17" i="54" s="1"/>
  <c r="DV60" i="54"/>
  <c r="EA79" i="54"/>
  <c r="ED50" i="54"/>
  <c r="DT50" i="54"/>
  <c r="EF47" i="54"/>
  <c r="BP11" i="54"/>
  <c r="DK26" i="54"/>
  <c r="DL26" i="54" s="1"/>
  <c r="DQ91" i="54"/>
  <c r="DR91" i="54" s="1"/>
  <c r="DI91" i="54"/>
  <c r="DJ91" i="54" s="1"/>
  <c r="DU101" i="54"/>
  <c r="DO80" i="54"/>
  <c r="DP80" i="54" s="1"/>
  <c r="DS17" i="54"/>
  <c r="DT17" i="54" s="1"/>
  <c r="DX103" i="54"/>
  <c r="EF103" i="54"/>
  <c r="EE81" i="54"/>
  <c r="DV81" i="54"/>
  <c r="DK80" i="54"/>
  <c r="DL80" i="54" s="1"/>
  <c r="EF25" i="54"/>
  <c r="EF70" i="54"/>
  <c r="ED28" i="54"/>
  <c r="DT28" i="54"/>
  <c r="DK79" i="54"/>
  <c r="DL79" i="54" s="1"/>
  <c r="EF49" i="54"/>
  <c r="DX49" i="54"/>
  <c r="DV97" i="54"/>
  <c r="BR9" i="54"/>
  <c r="DS26" i="54"/>
  <c r="DI29" i="54"/>
  <c r="DJ29" i="54" s="1"/>
  <c r="DW80" i="54"/>
  <c r="DV85" i="54"/>
  <c r="EE85" i="54"/>
  <c r="EB47" i="54"/>
  <c r="BN9" i="54"/>
  <c r="DQ36" i="54"/>
  <c r="DR36" i="54" s="1"/>
  <c r="DQ29" i="54"/>
  <c r="DR29" i="54" s="1"/>
  <c r="DO101" i="54"/>
  <c r="DP101" i="54" s="1"/>
  <c r="DU80" i="54"/>
  <c r="EE80" i="54" s="1"/>
  <c r="DQ100" i="54"/>
  <c r="DR100" i="54" s="1"/>
  <c r="EA80" i="54"/>
  <c r="EB80" i="54" s="1"/>
  <c r="DI82" i="54"/>
  <c r="DJ82" i="54" s="1"/>
  <c r="DS82" i="54"/>
  <c r="DW82" i="54"/>
  <c r="DK82" i="54"/>
  <c r="DL82" i="54" s="1"/>
  <c r="DM82" i="54"/>
  <c r="DN82" i="54" s="1"/>
  <c r="DY82" i="54"/>
  <c r="EA82" i="54"/>
  <c r="DU82" i="54"/>
  <c r="DQ82" i="54"/>
  <c r="DR82" i="54" s="1"/>
  <c r="EG34" i="54"/>
  <c r="DZ34" i="54"/>
  <c r="EG55" i="54"/>
  <c r="DY36" i="54"/>
  <c r="EG36" i="54" s="1"/>
  <c r="DY80" i="54"/>
  <c r="EG80" i="54" s="1"/>
  <c r="DM33" i="54"/>
  <c r="DN33" i="54" s="1"/>
  <c r="DT24" i="54"/>
  <c r="DV27" i="54"/>
  <c r="EE27" i="54"/>
  <c r="EF93" i="54"/>
  <c r="DX93" i="54"/>
  <c r="ED47" i="54"/>
  <c r="DT47" i="54"/>
  <c r="EH55" i="54"/>
  <c r="EB55" i="54"/>
  <c r="DI100" i="54"/>
  <c r="DJ100" i="54" s="1"/>
  <c r="DM80" i="54"/>
  <c r="DN80" i="54" s="1"/>
  <c r="EA33" i="54"/>
  <c r="EH33" i="54" s="1"/>
  <c r="EG74" i="54"/>
  <c r="DO82" i="54"/>
  <c r="DP82" i="54" s="1"/>
  <c r="ED64" i="54"/>
  <c r="DT64" i="54"/>
  <c r="EB27" i="54"/>
  <c r="EH27" i="54"/>
  <c r="EF50" i="54"/>
  <c r="DX50" i="54"/>
  <c r="EF68" i="54"/>
  <c r="DT92" i="54"/>
  <c r="ED92" i="54"/>
  <c r="DZ64" i="54"/>
  <c r="EG64" i="54"/>
  <c r="DZ41" i="54"/>
  <c r="EG41" i="54"/>
  <c r="DT54" i="54"/>
  <c r="ED54" i="54"/>
  <c r="EB53" i="54"/>
  <c r="DU90" i="54"/>
  <c r="EE90" i="54" s="1"/>
  <c r="EF41" i="54"/>
  <c r="DT93" i="54"/>
  <c r="ED93" i="54"/>
  <c r="EB87" i="54"/>
  <c r="EG47" i="54"/>
  <c r="DZ47" i="54"/>
  <c r="DV92" i="54"/>
  <c r="EE92" i="54"/>
  <c r="AI102" i="54"/>
  <c r="AI69" i="54"/>
  <c r="AI73" i="54"/>
  <c r="EF90" i="54"/>
  <c r="DX90" i="54"/>
  <c r="DX100" i="54"/>
  <c r="EF100" i="54"/>
  <c r="DK35" i="54"/>
  <c r="DL35" i="54" s="1"/>
  <c r="DM35" i="54"/>
  <c r="DN35" i="54" s="1"/>
  <c r="DU35" i="54"/>
  <c r="DQ35" i="54"/>
  <c r="DR35" i="54" s="1"/>
  <c r="DW35" i="54"/>
  <c r="DO22" i="54"/>
  <c r="DP22" i="54" s="1"/>
  <c r="DS22" i="54"/>
  <c r="EA22" i="54"/>
  <c r="DK22" i="54"/>
  <c r="DL22" i="54" s="1"/>
  <c r="DW22" i="54"/>
  <c r="DQ22" i="54"/>
  <c r="DR22" i="54" s="1"/>
  <c r="DM22" i="54"/>
  <c r="DN22" i="54" s="1"/>
  <c r="DU22" i="54"/>
  <c r="DI22" i="54"/>
  <c r="DJ22" i="54" s="1"/>
  <c r="DY22" i="54"/>
  <c r="DM84" i="54"/>
  <c r="DN84" i="54" s="1"/>
  <c r="DU84" i="54"/>
  <c r="DO84" i="54"/>
  <c r="DP84" i="54" s="1"/>
  <c r="DI84" i="54"/>
  <c r="DJ84" i="54" s="1"/>
  <c r="DQ84" i="54"/>
  <c r="DR84" i="54" s="1"/>
  <c r="DK84" i="54"/>
  <c r="DL84" i="54" s="1"/>
  <c r="DW84" i="54"/>
  <c r="DY84" i="54"/>
  <c r="EA84" i="54"/>
  <c r="DS84" i="54"/>
  <c r="EH93" i="54"/>
  <c r="EB93" i="54"/>
  <c r="DK23" i="54"/>
  <c r="DL23" i="54" s="1"/>
  <c r="EH54" i="54"/>
  <c r="EB54" i="54"/>
  <c r="EE96" i="54"/>
  <c r="DY21" i="54"/>
  <c r="DZ21" i="54" s="1"/>
  <c r="EA99" i="54"/>
  <c r="EB99" i="54" s="1"/>
  <c r="DY35" i="54"/>
  <c r="EG35" i="54" s="1"/>
  <c r="DO20" i="54"/>
  <c r="DP20" i="54" s="1"/>
  <c r="DK20" i="54"/>
  <c r="DL20" i="54" s="1"/>
  <c r="DS20" i="54"/>
  <c r="DY20" i="54"/>
  <c r="DI20" i="54"/>
  <c r="DJ20" i="54" s="1"/>
  <c r="DM20" i="54"/>
  <c r="DN20" i="54" s="1"/>
  <c r="DW20" i="54"/>
  <c r="EA20" i="54"/>
  <c r="DI88" i="54"/>
  <c r="DJ88" i="54" s="1"/>
  <c r="EA88" i="54"/>
  <c r="DK88" i="54"/>
  <c r="DL88" i="54" s="1"/>
  <c r="DM88" i="54"/>
  <c r="DN88" i="54" s="1"/>
  <c r="DU88" i="54"/>
  <c r="DW88" i="54"/>
  <c r="DY88" i="54"/>
  <c r="DU31" i="54"/>
  <c r="DI31" i="54"/>
  <c r="DJ31" i="54" s="1"/>
  <c r="DY31" i="54"/>
  <c r="DS31" i="54"/>
  <c r="DO31" i="54"/>
  <c r="DP31" i="54" s="1"/>
  <c r="DM31" i="54"/>
  <c r="DN31" i="54" s="1"/>
  <c r="DW31" i="54"/>
  <c r="DQ31" i="54"/>
  <c r="DR31" i="54" s="1"/>
  <c r="EA31" i="54"/>
  <c r="DK31" i="54"/>
  <c r="DL31" i="54" s="1"/>
  <c r="EB68" i="54"/>
  <c r="EH68" i="54"/>
  <c r="DO90" i="54"/>
  <c r="DP90" i="54" s="1"/>
  <c r="EA91" i="54"/>
  <c r="DZ54" i="54"/>
  <c r="EG54" i="54"/>
  <c r="DU23" i="54"/>
  <c r="DS100" i="54"/>
  <c r="EG18" i="54"/>
  <c r="DZ18" i="54"/>
  <c r="DT41" i="54"/>
  <c r="DX69" i="54"/>
  <c r="EF69" i="54"/>
  <c r="EA17" i="54"/>
  <c r="DY33" i="54"/>
  <c r="DS43" i="54"/>
  <c r="DW43" i="54"/>
  <c r="DY43" i="54"/>
  <c r="DU45" i="54"/>
  <c r="DK45" i="54"/>
  <c r="DL45" i="54" s="1"/>
  <c r="DM45" i="54"/>
  <c r="DN45" i="54" s="1"/>
  <c r="DW45" i="54"/>
  <c r="DQ45" i="54"/>
  <c r="DR45" i="54" s="1"/>
  <c r="DW23" i="54"/>
  <c r="DO45" i="54"/>
  <c r="DP45" i="54" s="1"/>
  <c r="DZ36" i="54"/>
  <c r="DS21" i="54"/>
  <c r="DT21" i="54" s="1"/>
  <c r="EA35" i="54"/>
  <c r="EB35" i="54" s="1"/>
  <c r="DO75" i="54"/>
  <c r="DP75" i="54" s="1"/>
  <c r="DS75" i="54"/>
  <c r="DK75" i="54"/>
  <c r="DL75" i="54" s="1"/>
  <c r="DY75" i="54"/>
  <c r="DM75" i="54"/>
  <c r="DN75" i="54" s="1"/>
  <c r="EA75" i="54"/>
  <c r="DQ75" i="54"/>
  <c r="DR75" i="54" s="1"/>
  <c r="DU75" i="54"/>
  <c r="DW75" i="54"/>
  <c r="DI75" i="54"/>
  <c r="DJ75" i="54" s="1"/>
  <c r="EA51" i="54"/>
  <c r="DY51" i="54"/>
  <c r="DI51" i="54"/>
  <c r="DJ51" i="54" s="1"/>
  <c r="DU51" i="54"/>
  <c r="DM51" i="54"/>
  <c r="DN51" i="54" s="1"/>
  <c r="DK51" i="54"/>
  <c r="DL51" i="54" s="1"/>
  <c r="DQ51" i="54"/>
  <c r="DR51" i="54" s="1"/>
  <c r="DO51" i="54"/>
  <c r="DP51" i="54" s="1"/>
  <c r="DS51" i="54"/>
  <c r="DW51" i="54"/>
  <c r="EA10" i="54"/>
  <c r="DM10" i="54"/>
  <c r="DN10" i="54" s="1"/>
  <c r="DY10" i="54"/>
  <c r="DS10" i="54"/>
  <c r="DW10" i="54"/>
  <c r="DQ10" i="54"/>
  <c r="DR10" i="54" s="1"/>
  <c r="DU10" i="54"/>
  <c r="DK10" i="54"/>
  <c r="DL10" i="54" s="1"/>
  <c r="DY98" i="54"/>
  <c r="DW98" i="54"/>
  <c r="DK98" i="54"/>
  <c r="DL98" i="54" s="1"/>
  <c r="DS98" i="54"/>
  <c r="EA98" i="54"/>
  <c r="DI98" i="54"/>
  <c r="DJ98" i="54" s="1"/>
  <c r="DQ98" i="54"/>
  <c r="DR98" i="54" s="1"/>
  <c r="DO98" i="54"/>
  <c r="DP98" i="54" s="1"/>
  <c r="DU98" i="54"/>
  <c r="DM98" i="54"/>
  <c r="DN98" i="54" s="1"/>
  <c r="DQ15" i="54"/>
  <c r="DR15" i="54" s="1"/>
  <c r="DK15" i="54"/>
  <c r="DL15" i="54" s="1"/>
  <c r="DM15" i="54"/>
  <c r="DN15" i="54" s="1"/>
  <c r="DW15" i="54"/>
  <c r="EA15" i="54"/>
  <c r="DY15" i="54"/>
  <c r="DU15" i="54"/>
  <c r="DO15" i="54"/>
  <c r="DP15" i="54" s="1"/>
  <c r="DS32" i="54"/>
  <c r="DY32" i="54"/>
  <c r="DW32" i="54"/>
  <c r="DU32" i="54"/>
  <c r="DI32" i="54"/>
  <c r="DJ32" i="54" s="1"/>
  <c r="DM32" i="54"/>
  <c r="DN32" i="54" s="1"/>
  <c r="DK32" i="54"/>
  <c r="DL32" i="54" s="1"/>
  <c r="EA32" i="54"/>
  <c r="DQ32" i="54"/>
  <c r="DR32" i="54" s="1"/>
  <c r="DO32" i="54"/>
  <c r="DP32" i="54" s="1"/>
  <c r="DO37" i="54"/>
  <c r="DP37" i="54" s="1"/>
  <c r="DW37" i="54"/>
  <c r="DK37" i="54"/>
  <c r="DL37" i="54" s="1"/>
  <c r="DU37" i="54"/>
  <c r="DY37" i="54"/>
  <c r="DS37" i="54"/>
  <c r="DI37" i="54"/>
  <c r="DJ37" i="54" s="1"/>
  <c r="EA37" i="54"/>
  <c r="DK52" i="54"/>
  <c r="DL52" i="54" s="1"/>
  <c r="EA52" i="54"/>
  <c r="DY52" i="54"/>
  <c r="DI52" i="54"/>
  <c r="DJ52" i="54" s="1"/>
  <c r="DY102" i="54"/>
  <c r="DU102" i="54"/>
  <c r="DK102" i="54"/>
  <c r="DL102" i="54" s="1"/>
  <c r="DQ102" i="54"/>
  <c r="DR102" i="54" s="1"/>
  <c r="DO102" i="54"/>
  <c r="DP102" i="54" s="1"/>
  <c r="DS102" i="54"/>
  <c r="DS91" i="54"/>
  <c r="EG92" i="54"/>
  <c r="DZ92" i="54"/>
  <c r="DV74" i="54"/>
  <c r="EE74" i="54"/>
  <c r="DQ23" i="54"/>
  <c r="DR23" i="54" s="1"/>
  <c r="DS45" i="54"/>
  <c r="DQ52" i="54"/>
  <c r="DR52" i="54" s="1"/>
  <c r="DM43" i="54"/>
  <c r="DN43" i="54" s="1"/>
  <c r="DM100" i="54"/>
  <c r="DN100" i="54" s="1"/>
  <c r="EE40" i="54"/>
  <c r="DV40" i="54"/>
  <c r="EB78" i="54"/>
  <c r="DZ69" i="54"/>
  <c r="EG69" i="54"/>
  <c r="DY17" i="54"/>
  <c r="DY66" i="54"/>
  <c r="DQ33" i="54"/>
  <c r="DR33" i="54" s="1"/>
  <c r="DY99" i="54"/>
  <c r="DM99" i="54"/>
  <c r="DN99" i="54" s="1"/>
  <c r="DS99" i="54"/>
  <c r="DU99" i="54"/>
  <c r="DQ99" i="54"/>
  <c r="DR99" i="54" s="1"/>
  <c r="DI99" i="54"/>
  <c r="DJ99" i="54" s="1"/>
  <c r="DO99" i="54"/>
  <c r="DP99" i="54" s="1"/>
  <c r="DK99" i="54"/>
  <c r="DL99" i="54" s="1"/>
  <c r="DW56" i="54"/>
  <c r="DM56" i="54"/>
  <c r="DN56" i="54" s="1"/>
  <c r="DS56" i="54"/>
  <c r="DY56" i="54"/>
  <c r="DI56" i="54"/>
  <c r="DJ56" i="54" s="1"/>
  <c r="DK56" i="54"/>
  <c r="DL56" i="54" s="1"/>
  <c r="EA56" i="54"/>
  <c r="DU56" i="54"/>
  <c r="DQ56" i="54"/>
  <c r="DR56" i="54" s="1"/>
  <c r="DO56" i="54"/>
  <c r="DP56" i="54" s="1"/>
  <c r="DM66" i="54"/>
  <c r="DN66" i="54" s="1"/>
  <c r="EA14" i="54"/>
  <c r="EB14" i="54" s="1"/>
  <c r="DQ21" i="54"/>
  <c r="DR21" i="54" s="1"/>
  <c r="DY95" i="54"/>
  <c r="DQ95" i="54"/>
  <c r="DR95" i="54" s="1"/>
  <c r="DM95" i="54"/>
  <c r="DN95" i="54" s="1"/>
  <c r="EA95" i="54"/>
  <c r="DW95" i="54"/>
  <c r="DU95" i="54"/>
  <c r="DS95" i="54"/>
  <c r="DI95" i="54"/>
  <c r="DJ95" i="54" s="1"/>
  <c r="DO95" i="54"/>
  <c r="DP95" i="54" s="1"/>
  <c r="DK95" i="54"/>
  <c r="DL95" i="54" s="1"/>
  <c r="DM29" i="54"/>
  <c r="DN29" i="54" s="1"/>
  <c r="EA29" i="54"/>
  <c r="DU29" i="54"/>
  <c r="DY29" i="54"/>
  <c r="DW29" i="54"/>
  <c r="DO29" i="54"/>
  <c r="DP29" i="54" s="1"/>
  <c r="DS29" i="54"/>
  <c r="DU16" i="54"/>
  <c r="DK16" i="54"/>
  <c r="DL16" i="54" s="1"/>
  <c r="DS16" i="54"/>
  <c r="DI16" i="54"/>
  <c r="DJ16" i="54" s="1"/>
  <c r="DW16" i="54"/>
  <c r="DQ16" i="54"/>
  <c r="DR16" i="54" s="1"/>
  <c r="EA16" i="54"/>
  <c r="DO16" i="54"/>
  <c r="DP16" i="54" s="1"/>
  <c r="DM16" i="54"/>
  <c r="DN16" i="54" s="1"/>
  <c r="DI90" i="54"/>
  <c r="DJ90" i="54" s="1"/>
  <c r="DQ90" i="54"/>
  <c r="DR90" i="54" s="1"/>
  <c r="DY90" i="54"/>
  <c r="EA90" i="54"/>
  <c r="DS94" i="54"/>
  <c r="DU94" i="54"/>
  <c r="DQ94" i="54"/>
  <c r="DR94" i="54" s="1"/>
  <c r="DM94" i="54"/>
  <c r="DN94" i="54" s="1"/>
  <c r="DK94" i="54"/>
  <c r="DL94" i="54" s="1"/>
  <c r="DI94" i="54"/>
  <c r="DJ94" i="54" s="1"/>
  <c r="EA94" i="54"/>
  <c r="DW94" i="54"/>
  <c r="DO94" i="54"/>
  <c r="DP94" i="54" s="1"/>
  <c r="DY94" i="54"/>
  <c r="DS46" i="54"/>
  <c r="DW46" i="54"/>
  <c r="DM46" i="54"/>
  <c r="DN46" i="54" s="1"/>
  <c r="DO46" i="54"/>
  <c r="DP46" i="54" s="1"/>
  <c r="EA46" i="54"/>
  <c r="DK46" i="54"/>
  <c r="DL46" i="54" s="1"/>
  <c r="DI46" i="54"/>
  <c r="DJ46" i="54" s="1"/>
  <c r="DY46" i="54"/>
  <c r="DQ46" i="54"/>
  <c r="DR46" i="54" s="1"/>
  <c r="DM90" i="54"/>
  <c r="DN90" i="54" s="1"/>
  <c r="EF61" i="54"/>
  <c r="EA45" i="54"/>
  <c r="DY77" i="54"/>
  <c r="DY23" i="54"/>
  <c r="EG79" i="54"/>
  <c r="EA101" i="54"/>
  <c r="DS52" i="54"/>
  <c r="DO43" i="54"/>
  <c r="DP43" i="54" s="1"/>
  <c r="EF18" i="54"/>
  <c r="DU66" i="54"/>
  <c r="DV78" i="54"/>
  <c r="DI17" i="54"/>
  <c r="DJ17" i="54" s="1"/>
  <c r="EA66" i="54"/>
  <c r="DS33" i="54"/>
  <c r="DS35" i="54"/>
  <c r="EA23" i="54"/>
  <c r="DQ43" i="54"/>
  <c r="DR43" i="54" s="1"/>
  <c r="EH69" i="54"/>
  <c r="EB69" i="54"/>
  <c r="DW66" i="54"/>
  <c r="DY8" i="54"/>
  <c r="DZ8" i="54" s="1"/>
  <c r="DO21" i="54"/>
  <c r="DP21" i="54" s="1"/>
  <c r="DQ83" i="54"/>
  <c r="DR83" i="54" s="1"/>
  <c r="DS83" i="54"/>
  <c r="DI83" i="54"/>
  <c r="DJ83" i="54" s="1"/>
  <c r="DK83" i="54"/>
  <c r="DL83" i="54" s="1"/>
  <c r="DO83" i="54"/>
  <c r="DP83" i="54" s="1"/>
  <c r="EA83" i="54"/>
  <c r="DY83" i="54"/>
  <c r="DW83" i="54"/>
  <c r="DM83" i="54"/>
  <c r="DN83" i="54" s="1"/>
  <c r="DU83" i="54"/>
  <c r="DK100" i="54"/>
  <c r="DL100" i="54" s="1"/>
  <c r="DU100" i="54"/>
  <c r="DY100" i="54"/>
  <c r="EA100" i="54"/>
  <c r="DS23" i="54"/>
  <c r="DO42" i="54"/>
  <c r="DP42" i="54" s="1"/>
  <c r="DY42" i="54"/>
  <c r="DU42" i="54"/>
  <c r="DQ42" i="54"/>
  <c r="DR42" i="54" s="1"/>
  <c r="DW42" i="54"/>
  <c r="DM42" i="54"/>
  <c r="DN42" i="54" s="1"/>
  <c r="DK42" i="54"/>
  <c r="DL42" i="54" s="1"/>
  <c r="DS42" i="54"/>
  <c r="DI42" i="54"/>
  <c r="DJ42" i="54" s="1"/>
  <c r="EA42" i="54"/>
  <c r="DS90" i="54"/>
  <c r="DZ58" i="54"/>
  <c r="EB62" i="54"/>
  <c r="EH62" i="54"/>
  <c r="DW91" i="54"/>
  <c r="DI77" i="54"/>
  <c r="DJ77" i="54" s="1"/>
  <c r="DM23" i="54"/>
  <c r="DN23" i="54" s="1"/>
  <c r="DO52" i="54"/>
  <c r="DP52" i="54" s="1"/>
  <c r="DK43" i="54"/>
  <c r="DL43" i="54" s="1"/>
  <c r="DQ66" i="54"/>
  <c r="DR66" i="54" s="1"/>
  <c r="EH96" i="54"/>
  <c r="EB96" i="54"/>
  <c r="DU17" i="54"/>
  <c r="DM17" i="54"/>
  <c r="DN17" i="54" s="1"/>
  <c r="DO33" i="54"/>
  <c r="DP33" i="54" s="1"/>
  <c r="DK33" i="54"/>
  <c r="DL33" i="54" s="1"/>
  <c r="EE52" i="54"/>
  <c r="DV52" i="54"/>
  <c r="EG40" i="54"/>
  <c r="DZ40" i="54"/>
  <c r="DT78" i="54"/>
  <c r="ED78" i="54"/>
  <c r="ED80" i="54"/>
  <c r="DT80" i="54"/>
  <c r="EA21" i="54"/>
  <c r="EB21" i="54" s="1"/>
  <c r="DM21" i="54"/>
  <c r="DN21" i="54" s="1"/>
  <c r="DU39" i="54"/>
  <c r="DO39" i="54"/>
  <c r="DP39" i="54" s="1"/>
  <c r="DY39" i="54"/>
  <c r="DS39" i="54"/>
  <c r="DW39" i="54"/>
  <c r="DM39" i="54"/>
  <c r="DN39" i="54" s="1"/>
  <c r="DQ39" i="54"/>
  <c r="DR39" i="54" s="1"/>
  <c r="EA39" i="54"/>
  <c r="DU71" i="54"/>
  <c r="DM71" i="54"/>
  <c r="DN71" i="54" s="1"/>
  <c r="DO71" i="54"/>
  <c r="DP71" i="54" s="1"/>
  <c r="DK71" i="54"/>
  <c r="DL71" i="54" s="1"/>
  <c r="DQ71" i="54"/>
  <c r="DR71" i="54" s="1"/>
  <c r="DI71" i="54"/>
  <c r="DJ71" i="54" s="1"/>
  <c r="DQ38" i="54"/>
  <c r="DR38" i="54" s="1"/>
  <c r="DW38" i="54"/>
  <c r="EA38" i="54"/>
  <c r="DZ61" i="54"/>
  <c r="EG61" i="54"/>
  <c r="DU91" i="54"/>
  <c r="DK39" i="54"/>
  <c r="DL39" i="54" s="1"/>
  <c r="DK77" i="54"/>
  <c r="DL77" i="54" s="1"/>
  <c r="DI23" i="54"/>
  <c r="DJ23" i="54" s="1"/>
  <c r="DW52" i="54"/>
  <c r="DU43" i="54"/>
  <c r="EB76" i="54"/>
  <c r="ED40" i="54"/>
  <c r="DT40" i="54"/>
  <c r="DK66" i="54"/>
  <c r="DL66" i="54" s="1"/>
  <c r="ED69" i="54"/>
  <c r="DT69" i="54"/>
  <c r="DQ17" i="54"/>
  <c r="DR17" i="54" s="1"/>
  <c r="DO17" i="54"/>
  <c r="DP17" i="54" s="1"/>
  <c r="DW33" i="54"/>
  <c r="DU33" i="54"/>
  <c r="EE101" i="54"/>
  <c r="DV101" i="54"/>
  <c r="EB70" i="54"/>
  <c r="DU21" i="54"/>
  <c r="DV21" i="54" s="1"/>
  <c r="DO35" i="54"/>
  <c r="DP35" i="54" s="1"/>
  <c r="DQ26" i="54"/>
  <c r="DR26" i="54" s="1"/>
  <c r="EA26" i="54"/>
  <c r="DW26" i="54"/>
  <c r="DI26" i="54"/>
  <c r="DJ26" i="54" s="1"/>
  <c r="DO26" i="54"/>
  <c r="DP26" i="54" s="1"/>
  <c r="DM26" i="54"/>
  <c r="DN26" i="54" s="1"/>
  <c r="DY26" i="54"/>
  <c r="DM36" i="54"/>
  <c r="DN36" i="54" s="1"/>
  <c r="DI36" i="54"/>
  <c r="DJ36" i="54" s="1"/>
  <c r="DK36" i="54"/>
  <c r="DL36" i="54" s="1"/>
  <c r="EA36" i="54"/>
  <c r="DW36" i="54"/>
  <c r="DS36" i="54"/>
  <c r="DU36" i="54"/>
  <c r="DW48" i="54"/>
  <c r="DU48" i="54"/>
  <c r="DS48" i="54"/>
  <c r="DM48" i="54"/>
  <c r="DN48" i="54" s="1"/>
  <c r="DI48" i="54"/>
  <c r="DJ48" i="54" s="1"/>
  <c r="DK48" i="54"/>
  <c r="DL48" i="54" s="1"/>
  <c r="DQ48" i="54"/>
  <c r="DR48" i="54" s="1"/>
  <c r="DY48" i="54"/>
  <c r="EA48" i="54"/>
  <c r="DO48" i="54"/>
  <c r="DP48" i="54" s="1"/>
  <c r="DS101" i="54"/>
  <c r="DI101" i="54"/>
  <c r="DJ101" i="54" s="1"/>
  <c r="DK101" i="54"/>
  <c r="DL101" i="54" s="1"/>
  <c r="DW101" i="54"/>
  <c r="DY101" i="54"/>
  <c r="DQ101" i="54"/>
  <c r="DR101" i="54" s="1"/>
  <c r="DV55" i="54"/>
  <c r="EE55" i="54"/>
  <c r="EH61" i="54"/>
  <c r="DT25" i="54"/>
  <c r="ED25" i="54" s="1"/>
  <c r="DV62" i="54"/>
  <c r="EE62" i="54"/>
  <c r="DK91" i="54"/>
  <c r="DL91" i="54" s="1"/>
  <c r="DI39" i="54"/>
  <c r="DJ39" i="54" s="1"/>
  <c r="EA77" i="54"/>
  <c r="EH30" i="54"/>
  <c r="EB30" i="54"/>
  <c r="EE54" i="54"/>
  <c r="DV54" i="54"/>
  <c r="DY45" i="54"/>
  <c r="DI43" i="54"/>
  <c r="DJ43" i="54" s="1"/>
  <c r="EE76" i="54"/>
  <c r="DV76" i="54"/>
  <c r="EH40" i="54"/>
  <c r="EB40" i="54"/>
  <c r="DS66" i="54"/>
  <c r="EG96" i="54"/>
  <c r="DZ96" i="54"/>
  <c r="DI66" i="54"/>
  <c r="DJ66" i="54" s="1"/>
  <c r="DZ78" i="54"/>
  <c r="DX80" i="54"/>
  <c r="EF80" i="54"/>
  <c r="DU8" i="54"/>
  <c r="EF77" i="54"/>
  <c r="DX77" i="54"/>
  <c r="DX79" i="54"/>
  <c r="EB74" i="54"/>
  <c r="DW14" i="54"/>
  <c r="DW8" i="54"/>
  <c r="BO9" i="54"/>
  <c r="DZ57" i="54"/>
  <c r="DX27" i="54"/>
  <c r="EF27" i="54"/>
  <c r="EG91" i="54"/>
  <c r="DZ91" i="54"/>
  <c r="DY14" i="54"/>
  <c r="DX21" i="54"/>
  <c r="EF21" i="54"/>
  <c r="ED57" i="54"/>
  <c r="EE69" i="54"/>
  <c r="DV69" i="54"/>
  <c r="DV26" i="54"/>
  <c r="EE26" i="54"/>
  <c r="EF76" i="54"/>
  <c r="EH71" i="54"/>
  <c r="EB71" i="54"/>
  <c r="DT14" i="54"/>
  <c r="ED14" i="54" s="1"/>
  <c r="DT27" i="54"/>
  <c r="EH57" i="54"/>
  <c r="EB19" i="54"/>
  <c r="EH19" i="54"/>
  <c r="EG27" i="54"/>
  <c r="DZ27" i="54"/>
  <c r="EE20" i="54"/>
  <c r="DX71" i="54"/>
  <c r="BO11" i="54"/>
  <c r="EE68" i="54"/>
  <c r="DV68" i="54"/>
  <c r="ED77" i="54"/>
  <c r="DT77" i="54"/>
  <c r="EH65" i="54"/>
  <c r="EE70" i="54"/>
  <c r="DM14" i="54"/>
  <c r="DN14" i="54" s="1"/>
  <c r="DO14" i="54"/>
  <c r="DP14" i="54" s="1"/>
  <c r="DQ14" i="54"/>
  <c r="DR14" i="54" s="1"/>
  <c r="ED88" i="54"/>
  <c r="DT88" i="54"/>
  <c r="DX102" i="54"/>
  <c r="DM8" i="54"/>
  <c r="DN8" i="54" s="1"/>
  <c r="DO8" i="54"/>
  <c r="DP8" i="54" s="1"/>
  <c r="DQ8" i="54"/>
  <c r="DR8" i="54" s="1"/>
  <c r="DK8" i="54"/>
  <c r="DL8" i="54" s="1"/>
  <c r="EA8" i="54"/>
  <c r="DX44" i="54"/>
  <c r="DT35" i="54"/>
  <c r="ED35" i="54"/>
  <c r="I36" i="75"/>
  <c r="I30" i="75"/>
  <c r="I37" i="75"/>
  <c r="I31" i="75"/>
  <c r="I38" i="75"/>
  <c r="I32" i="75"/>
  <c r="I39" i="75"/>
  <c r="I33" i="75"/>
  <c r="I40" i="75"/>
  <c r="I34" i="75"/>
  <c r="I41" i="75"/>
  <c r="I35" i="75"/>
  <c r="I42" i="75"/>
  <c r="I29" i="75"/>
  <c r="E72" i="54"/>
  <c r="E100" i="54"/>
  <c r="AG76" i="54"/>
  <c r="E85" i="54"/>
  <c r="E81" i="54"/>
  <c r="E92" i="54"/>
  <c r="E102" i="54"/>
  <c r="AG82" i="54"/>
  <c r="AG41" i="54"/>
  <c r="AG59" i="54"/>
  <c r="AG69" i="54"/>
  <c r="AG54" i="54"/>
  <c r="AG101" i="54"/>
  <c r="AG99" i="54"/>
  <c r="AG95" i="54"/>
  <c r="AG83" i="54"/>
  <c r="AG79" i="54"/>
  <c r="AG75" i="54"/>
  <c r="AG67" i="54"/>
  <c r="AG63" i="54"/>
  <c r="AG103" i="54"/>
  <c r="I23" i="75"/>
  <c r="I47" i="75"/>
  <c r="I55" i="75"/>
  <c r="I63" i="75"/>
  <c r="I71" i="75"/>
  <c r="I24" i="75"/>
  <c r="I48" i="75"/>
  <c r="I56" i="75"/>
  <c r="I64" i="75"/>
  <c r="I72" i="75"/>
  <c r="I25" i="75"/>
  <c r="I49" i="75"/>
  <c r="I57" i="75"/>
  <c r="I65" i="75"/>
  <c r="I19" i="75"/>
  <c r="I26" i="75"/>
  <c r="I50" i="75"/>
  <c r="I58" i="75"/>
  <c r="I66" i="75"/>
  <c r="I27" i="75"/>
  <c r="I43" i="75"/>
  <c r="I51" i="75"/>
  <c r="I59" i="75"/>
  <c r="I67" i="75"/>
  <c r="I20" i="75"/>
  <c r="I28" i="75"/>
  <c r="I44" i="75"/>
  <c r="I52" i="75"/>
  <c r="I60" i="75"/>
  <c r="I68" i="75"/>
  <c r="I21" i="75"/>
  <c r="I45" i="75"/>
  <c r="I53" i="75"/>
  <c r="I61" i="75"/>
  <c r="I69" i="75"/>
  <c r="I22" i="75"/>
  <c r="I46" i="75"/>
  <c r="I54" i="75"/>
  <c r="I62" i="75"/>
  <c r="I70" i="75"/>
  <c r="F20" i="75" l="1"/>
  <c r="F28" i="75"/>
  <c r="F36" i="75"/>
  <c r="F21" i="75"/>
  <c r="F29" i="75"/>
  <c r="F37" i="75"/>
  <c r="F22" i="75"/>
  <c r="F30" i="75"/>
  <c r="F23" i="75"/>
  <c r="F31" i="75"/>
  <c r="F19" i="75"/>
  <c r="F34" i="75"/>
  <c r="F24" i="75"/>
  <c r="F32" i="75"/>
  <c r="F25" i="75"/>
  <c r="F33" i="75"/>
  <c r="F26" i="75"/>
  <c r="F27" i="75"/>
  <c r="F35" i="75"/>
  <c r="EF72" i="54"/>
  <c r="DV58" i="54"/>
  <c r="DX99" i="54"/>
  <c r="EE65" i="54"/>
  <c r="EF40" i="54"/>
  <c r="DX89" i="54"/>
  <c r="DT65" i="54"/>
  <c r="ED71" i="54"/>
  <c r="ED68" i="54"/>
  <c r="EE24" i="54"/>
  <c r="ED27" i="54"/>
  <c r="ED24" i="54"/>
  <c r="EF24" i="54"/>
  <c r="EG24" i="54"/>
  <c r="E55" i="54"/>
  <c r="EF55" i="54"/>
  <c r="R13" i="75"/>
  <c r="EG73" i="54"/>
  <c r="DX85" i="54"/>
  <c r="EF64" i="54"/>
  <c r="EG93" i="54"/>
  <c r="EE61" i="54"/>
  <c r="DV80" i="54"/>
  <c r="DS12" i="54"/>
  <c r="DT12" i="54" s="1"/>
  <c r="ED12" i="54" s="1"/>
  <c r="EA12" i="54"/>
  <c r="EE47" i="54"/>
  <c r="EB24" i="54"/>
  <c r="EF57" i="54"/>
  <c r="DT70" i="54"/>
  <c r="DI12" i="54"/>
  <c r="DJ12" i="54" s="1"/>
  <c r="EE67" i="54"/>
  <c r="DZ35" i="54"/>
  <c r="EB43" i="54"/>
  <c r="EB33" i="54"/>
  <c r="DX78" i="54"/>
  <c r="DV90" i="54"/>
  <c r="EH34" i="54"/>
  <c r="EF67" i="54"/>
  <c r="EE53" i="54"/>
  <c r="EG50" i="54"/>
  <c r="EH80" i="54"/>
  <c r="ED86" i="54"/>
  <c r="EB49" i="54"/>
  <c r="DT55" i="54"/>
  <c r="EB73" i="54"/>
  <c r="EG67" i="54"/>
  <c r="DV59" i="54"/>
  <c r="DZ87" i="54"/>
  <c r="DT34" i="54"/>
  <c r="DZ63" i="54"/>
  <c r="EF19" i="54"/>
  <c r="ED21" i="54"/>
  <c r="DI9" i="54"/>
  <c r="DJ9" i="54" s="1"/>
  <c r="DZ19" i="54"/>
  <c r="EF13" i="54"/>
  <c r="DV18" i="54"/>
  <c r="DQ12" i="54"/>
  <c r="DR12" i="54" s="1"/>
  <c r="DY12" i="54"/>
  <c r="DZ12" i="54" s="1"/>
  <c r="ED19" i="54"/>
  <c r="DU12" i="54"/>
  <c r="EE12" i="54" s="1"/>
  <c r="EG21" i="54"/>
  <c r="DM12" i="54"/>
  <c r="DN12" i="54" s="1"/>
  <c r="DO12" i="54"/>
  <c r="DP12" i="54" s="1"/>
  <c r="DW12" i="54"/>
  <c r="DX12" i="54" s="1"/>
  <c r="ED17" i="54"/>
  <c r="DT74" i="54"/>
  <c r="DM9" i="54"/>
  <c r="DN9" i="54" s="1"/>
  <c r="DZ30" i="54"/>
  <c r="DT87" i="54"/>
  <c r="E54" i="54"/>
  <c r="E59" i="54"/>
  <c r="AH59" i="54" s="1"/>
  <c r="E63" i="54"/>
  <c r="E82" i="54"/>
  <c r="E99" i="54"/>
  <c r="EF96" i="54"/>
  <c r="DX87" i="54"/>
  <c r="DZ62" i="54"/>
  <c r="EG49" i="54"/>
  <c r="EB86" i="54"/>
  <c r="E103" i="54"/>
  <c r="EH35" i="54"/>
  <c r="DT59" i="54"/>
  <c r="DV86" i="54"/>
  <c r="E10" i="54"/>
  <c r="E79" i="54"/>
  <c r="DZ85" i="54"/>
  <c r="EE93" i="54"/>
  <c r="DX54" i="54"/>
  <c r="DX30" i="54"/>
  <c r="EB13" i="54"/>
  <c r="EE73" i="54"/>
  <c r="ED73" i="54"/>
  <c r="E58" i="54"/>
  <c r="E67" i="54"/>
  <c r="E83" i="54"/>
  <c r="E69" i="54"/>
  <c r="EB102" i="54"/>
  <c r="EB18" i="54"/>
  <c r="EG68" i="54"/>
  <c r="EE57" i="54"/>
  <c r="DT53" i="54"/>
  <c r="E26" i="54"/>
  <c r="AH26" i="54" s="1"/>
  <c r="E9" i="54"/>
  <c r="AH9" i="54" s="1"/>
  <c r="E75" i="54"/>
  <c r="DT62" i="54"/>
  <c r="DX74" i="54"/>
  <c r="DT18" i="54"/>
  <c r="ED18" i="54" s="1"/>
  <c r="DV25" i="54"/>
  <c r="E62" i="54"/>
  <c r="E73" i="54"/>
  <c r="E95" i="54"/>
  <c r="E101" i="54"/>
  <c r="E74" i="54"/>
  <c r="E12" i="54"/>
  <c r="AH12" i="54" s="1"/>
  <c r="E86" i="54"/>
  <c r="EG65" i="54"/>
  <c r="DZ65" i="54"/>
  <c r="EA9" i="54"/>
  <c r="EB9" i="54" s="1"/>
  <c r="EH9" i="54" s="1"/>
  <c r="EE50" i="54"/>
  <c r="EE103" i="54"/>
  <c r="EE44" i="54"/>
  <c r="DK9" i="54"/>
  <c r="DL9" i="54" s="1"/>
  <c r="DU9" i="54"/>
  <c r="DV9" i="54" s="1"/>
  <c r="EE9" i="54" s="1"/>
  <c r="EF34" i="54"/>
  <c r="EH59" i="54"/>
  <c r="DT38" i="54"/>
  <c r="DV30" i="54"/>
  <c r="DZ25" i="54"/>
  <c r="EB60" i="54"/>
  <c r="DT26" i="54"/>
  <c r="ED26" i="54" s="1"/>
  <c r="EG70" i="54"/>
  <c r="ED85" i="54"/>
  <c r="DX62" i="54"/>
  <c r="EG44" i="54"/>
  <c r="EH50" i="54"/>
  <c r="EB50" i="54"/>
  <c r="DV38" i="54"/>
  <c r="EG71" i="54"/>
  <c r="EE46" i="54"/>
  <c r="DX65" i="54"/>
  <c r="ED30" i="54"/>
  <c r="DX81" i="54"/>
  <c r="DX63" i="54"/>
  <c r="DT89" i="54"/>
  <c r="EB67" i="54"/>
  <c r="DV87" i="54"/>
  <c r="EE87" i="54"/>
  <c r="EF17" i="54"/>
  <c r="DX86" i="54"/>
  <c r="EF86" i="54"/>
  <c r="EH85" i="54"/>
  <c r="DZ76" i="54"/>
  <c r="DV19" i="54"/>
  <c r="DZ80" i="54"/>
  <c r="DX73" i="54"/>
  <c r="EE13" i="54"/>
  <c r="DZ38" i="54"/>
  <c r="EG72" i="54"/>
  <c r="EH28" i="54"/>
  <c r="EB28" i="54"/>
  <c r="EE28" i="54"/>
  <c r="DV28" i="54"/>
  <c r="ED61" i="54"/>
  <c r="EF97" i="54"/>
  <c r="DZ13" i="54"/>
  <c r="EB41" i="54"/>
  <c r="EG89" i="54"/>
  <c r="EG60" i="54"/>
  <c r="ED58" i="54"/>
  <c r="DT58" i="54"/>
  <c r="DV41" i="54"/>
  <c r="EE41" i="54"/>
  <c r="EH99" i="54"/>
  <c r="DZ28" i="54"/>
  <c r="EE34" i="54"/>
  <c r="DT72" i="54"/>
  <c r="ED72" i="54"/>
  <c r="EF28" i="54"/>
  <c r="DX28" i="54"/>
  <c r="DV77" i="54"/>
  <c r="DW9" i="54"/>
  <c r="DX9" i="54" s="1"/>
  <c r="EF9" i="54" s="1"/>
  <c r="DT79" i="54"/>
  <c r="DO11" i="54"/>
  <c r="DP11" i="54" s="1"/>
  <c r="ED67" i="54"/>
  <c r="DT67" i="54"/>
  <c r="E14" i="54"/>
  <c r="AH14" i="54" s="1"/>
  <c r="E13" i="54"/>
  <c r="AH13" i="54" s="1"/>
  <c r="F42" i="75"/>
  <c r="F40" i="75"/>
  <c r="F41" i="75"/>
  <c r="F43" i="75"/>
  <c r="F44" i="75"/>
  <c r="F39" i="75"/>
  <c r="EG16" i="54"/>
  <c r="DM11" i="54"/>
  <c r="DN11" i="54" s="1"/>
  <c r="DI11" i="54"/>
  <c r="DJ11" i="54" s="1"/>
  <c r="DS11" i="54"/>
  <c r="DT11" i="54" s="1"/>
  <c r="ED11" i="54" s="1"/>
  <c r="DW11" i="54"/>
  <c r="DX11" i="54" s="1"/>
  <c r="EF11" i="54" s="1"/>
  <c r="DU11" i="54"/>
  <c r="DV11" i="54" s="1"/>
  <c r="EE11" i="54" s="1"/>
  <c r="DK11" i="54"/>
  <c r="DL11" i="54" s="1"/>
  <c r="DS9" i="54"/>
  <c r="DT9" i="54" s="1"/>
  <c r="ED9" i="54" s="1"/>
  <c r="DX60" i="54"/>
  <c r="EF60" i="54"/>
  <c r="EB103" i="54"/>
  <c r="EH103" i="54"/>
  <c r="DZ53" i="54"/>
  <c r="EG53" i="54"/>
  <c r="EE21" i="54"/>
  <c r="DT60" i="54"/>
  <c r="ED60" i="54"/>
  <c r="DZ103" i="54"/>
  <c r="EG103" i="54"/>
  <c r="EH97" i="54"/>
  <c r="EB97" i="54"/>
  <c r="EH25" i="54"/>
  <c r="EB25" i="54"/>
  <c r="EE72" i="54"/>
  <c r="DV72" i="54"/>
  <c r="DV79" i="54"/>
  <c r="ED103" i="54"/>
  <c r="DV63" i="54"/>
  <c r="EE63" i="54"/>
  <c r="DT97" i="54"/>
  <c r="ED97" i="54"/>
  <c r="EB92" i="54"/>
  <c r="DZ97" i="54"/>
  <c r="EG97" i="54"/>
  <c r="ED81" i="54"/>
  <c r="DT81" i="54"/>
  <c r="DZ81" i="54"/>
  <c r="EG81" i="54"/>
  <c r="EB63" i="54"/>
  <c r="EH63" i="54"/>
  <c r="DX53" i="54"/>
  <c r="EF53" i="54"/>
  <c r="EE64" i="54"/>
  <c r="DV64" i="54"/>
  <c r="EF92" i="54"/>
  <c r="DX92" i="54"/>
  <c r="DT76" i="54"/>
  <c r="ED76" i="54"/>
  <c r="EF58" i="54"/>
  <c r="DX58" i="54"/>
  <c r="EB64" i="54"/>
  <c r="EH64" i="54"/>
  <c r="EE89" i="54"/>
  <c r="DV89" i="54"/>
  <c r="DT49" i="54"/>
  <c r="ED49" i="54"/>
  <c r="EH89" i="54"/>
  <c r="EB89" i="54"/>
  <c r="EH72" i="54"/>
  <c r="EB72" i="54"/>
  <c r="EH79" i="54"/>
  <c r="EB79" i="54"/>
  <c r="EF82" i="54"/>
  <c r="DX82" i="54"/>
  <c r="DT82" i="54"/>
  <c r="ED82" i="54"/>
  <c r="DV82" i="54"/>
  <c r="EE82" i="54"/>
  <c r="EH82" i="54"/>
  <c r="EB82" i="54"/>
  <c r="DZ82" i="54"/>
  <c r="EG82" i="54"/>
  <c r="E34" i="54"/>
  <c r="E32" i="54"/>
  <c r="E15" i="54"/>
  <c r="AH15" i="54" s="1"/>
  <c r="E11" i="54"/>
  <c r="AH11" i="54" s="1"/>
  <c r="E52" i="54"/>
  <c r="E31" i="54"/>
  <c r="E17" i="54"/>
  <c r="AH17" i="54" s="1"/>
  <c r="E42" i="54"/>
  <c r="E44" i="54"/>
  <c r="E29" i="54"/>
  <c r="E16" i="54"/>
  <c r="AH16" i="54" s="1"/>
  <c r="E21" i="54"/>
  <c r="AH21" i="54" s="1"/>
  <c r="E18" i="54"/>
  <c r="AH18" i="54" s="1"/>
  <c r="E40" i="54"/>
  <c r="E35" i="54"/>
  <c r="E56" i="54"/>
  <c r="E36" i="54"/>
  <c r="E23" i="54"/>
  <c r="AH23" i="54" s="1"/>
  <c r="E47" i="54"/>
  <c r="E53" i="54"/>
  <c r="E28" i="54"/>
  <c r="E19" i="54"/>
  <c r="AH19" i="54" s="1"/>
  <c r="E48" i="54"/>
  <c r="E46" i="54"/>
  <c r="E39" i="54"/>
  <c r="E49" i="54"/>
  <c r="E27" i="54"/>
  <c r="AH27" i="54" s="1"/>
  <c r="E45" i="54"/>
  <c r="E24" i="54"/>
  <c r="AH24" i="54" s="1"/>
  <c r="E43" i="54"/>
  <c r="E22" i="54"/>
  <c r="AH22" i="54" s="1"/>
  <c r="E20" i="54"/>
  <c r="AH20" i="54" s="1"/>
  <c r="E37" i="54"/>
  <c r="E50" i="54"/>
  <c r="E25" i="54"/>
  <c r="AH25" i="54" s="1"/>
  <c r="E60" i="54"/>
  <c r="E30" i="54"/>
  <c r="E51" i="54"/>
  <c r="E38" i="54"/>
  <c r="E61" i="54"/>
  <c r="E57" i="54"/>
  <c r="DZ101" i="54"/>
  <c r="EG101" i="54"/>
  <c r="DZ83" i="54"/>
  <c r="EG83" i="54"/>
  <c r="DY11" i="54"/>
  <c r="DZ11" i="54" s="1"/>
  <c r="EG11" i="54" s="1"/>
  <c r="DX101" i="54"/>
  <c r="EF101" i="54"/>
  <c r="DX36" i="54"/>
  <c r="EF36" i="54"/>
  <c r="EH38" i="54"/>
  <c r="EB38" i="54"/>
  <c r="DV71" i="54"/>
  <c r="EE71" i="54"/>
  <c r="DV39" i="54"/>
  <c r="EE39" i="54"/>
  <c r="EH100" i="54"/>
  <c r="EB100" i="54"/>
  <c r="EH83" i="54"/>
  <c r="EB83" i="54"/>
  <c r="EF94" i="54"/>
  <c r="DX94" i="54"/>
  <c r="EB90" i="54"/>
  <c r="EH90" i="54"/>
  <c r="EF16" i="54"/>
  <c r="DX16" i="54"/>
  <c r="EG29" i="54"/>
  <c r="DZ29" i="54"/>
  <c r="EE95" i="54"/>
  <c r="DV95" i="54"/>
  <c r="DX56" i="54"/>
  <c r="EF56" i="54"/>
  <c r="DZ99" i="54"/>
  <c r="EG99" i="54"/>
  <c r="ED102" i="54"/>
  <c r="DT102" i="54"/>
  <c r="EB52" i="54"/>
  <c r="EH52" i="54"/>
  <c r="EF37" i="54"/>
  <c r="DX37" i="54"/>
  <c r="EG15" i="54"/>
  <c r="DZ15" i="54"/>
  <c r="DX51" i="54"/>
  <c r="EF51" i="54"/>
  <c r="EG51" i="54"/>
  <c r="DZ51" i="54"/>
  <c r="DZ75" i="54"/>
  <c r="EG75" i="54"/>
  <c r="DX43" i="54"/>
  <c r="EF43" i="54"/>
  <c r="DT31" i="54"/>
  <c r="ED31" i="54"/>
  <c r="DT20" i="54"/>
  <c r="ED20" i="54" s="1"/>
  <c r="ED84" i="54"/>
  <c r="DT84" i="54"/>
  <c r="DV84" i="54"/>
  <c r="EE84" i="54"/>
  <c r="ED36" i="54"/>
  <c r="DT36" i="54"/>
  <c r="EF91" i="54"/>
  <c r="DX91" i="54"/>
  <c r="ED42" i="54"/>
  <c r="DT42" i="54"/>
  <c r="DT23" i="54"/>
  <c r="ED23" i="54"/>
  <c r="EB66" i="54"/>
  <c r="EH66" i="54"/>
  <c r="DT52" i="54"/>
  <c r="ED52" i="54"/>
  <c r="ED94" i="54"/>
  <c r="DT94" i="54"/>
  <c r="EF29" i="54"/>
  <c r="DX29" i="54"/>
  <c r="DT95" i="54"/>
  <c r="ED95" i="54"/>
  <c r="EG52" i="54"/>
  <c r="DZ52" i="54"/>
  <c r="EE15" i="54"/>
  <c r="DV15" i="54"/>
  <c r="EE98" i="54"/>
  <c r="DV98" i="54"/>
  <c r="DZ98" i="54"/>
  <c r="EG98" i="54"/>
  <c r="EB10" i="54"/>
  <c r="EH10" i="54"/>
  <c r="EF23" i="54"/>
  <c r="DX23" i="54"/>
  <c r="EG43" i="54"/>
  <c r="DZ43" i="54"/>
  <c r="EG20" i="54"/>
  <c r="DZ20" i="54"/>
  <c r="EF22" i="54"/>
  <c r="DX22" i="54"/>
  <c r="EA11" i="54"/>
  <c r="EB11" i="54" s="1"/>
  <c r="EH11" i="54" s="1"/>
  <c r="EG8" i="54"/>
  <c r="EH36" i="54"/>
  <c r="EB36" i="54"/>
  <c r="EF26" i="54"/>
  <c r="DX26" i="54"/>
  <c r="DX38" i="54"/>
  <c r="EF38" i="54"/>
  <c r="EB39" i="54"/>
  <c r="EH39" i="54"/>
  <c r="DV17" i="54"/>
  <c r="EE17" i="54"/>
  <c r="EG100" i="54"/>
  <c r="DZ100" i="54"/>
  <c r="EB45" i="54"/>
  <c r="EH45" i="54"/>
  <c r="EH46" i="54"/>
  <c r="EB46" i="54"/>
  <c r="EH94" i="54"/>
  <c r="EB94" i="54"/>
  <c r="DZ90" i="54"/>
  <c r="EG90" i="54"/>
  <c r="DV29" i="54"/>
  <c r="EE29" i="54"/>
  <c r="DX95" i="54"/>
  <c r="EF95" i="54"/>
  <c r="DV56" i="54"/>
  <c r="EE56" i="54"/>
  <c r="EB15" i="54"/>
  <c r="EH15" i="54"/>
  <c r="EE10" i="54"/>
  <c r="DV10" i="54"/>
  <c r="DT51" i="54"/>
  <c r="ED51" i="54"/>
  <c r="EH51" i="54"/>
  <c r="EB51" i="54"/>
  <c r="ED43" i="54"/>
  <c r="DT43" i="54"/>
  <c r="DZ31" i="54"/>
  <c r="EG31" i="54"/>
  <c r="EH88" i="54"/>
  <c r="EB88" i="54"/>
  <c r="EH84" i="54"/>
  <c r="EB84" i="54"/>
  <c r="EB22" i="54"/>
  <c r="EH22" i="54"/>
  <c r="DX42" i="54"/>
  <c r="EF42" i="54"/>
  <c r="DX66" i="54"/>
  <c r="EF66" i="54"/>
  <c r="EH101" i="54"/>
  <c r="EB101" i="54"/>
  <c r="EB95" i="54"/>
  <c r="EH95" i="54"/>
  <c r="EH56" i="54"/>
  <c r="EB56" i="54"/>
  <c r="DZ66" i="54"/>
  <c r="EG66" i="54"/>
  <c r="EH37" i="54"/>
  <c r="EB37" i="54"/>
  <c r="EG22" i="54"/>
  <c r="DZ22" i="54"/>
  <c r="EH21" i="54"/>
  <c r="EH14" i="54"/>
  <c r="EB77" i="54"/>
  <c r="EH77" i="54"/>
  <c r="ED101" i="54"/>
  <c r="DT101" i="54"/>
  <c r="DT48" i="54"/>
  <c r="ED48" i="54"/>
  <c r="DV91" i="54"/>
  <c r="EE91" i="54"/>
  <c r="EE66" i="54"/>
  <c r="DV66" i="54"/>
  <c r="EG17" i="54"/>
  <c r="DZ17" i="54"/>
  <c r="DT45" i="54"/>
  <c r="ED45" i="54"/>
  <c r="DT91" i="54"/>
  <c r="ED91" i="54"/>
  <c r="EF32" i="54"/>
  <c r="DX32" i="54"/>
  <c r="EB98" i="54"/>
  <c r="EH98" i="54"/>
  <c r="DX10" i="54"/>
  <c r="EF10" i="54"/>
  <c r="EF75" i="54"/>
  <c r="DX75" i="54"/>
  <c r="DX45" i="54"/>
  <c r="EF45" i="54"/>
  <c r="EE23" i="54"/>
  <c r="DV23" i="54"/>
  <c r="EB31" i="54"/>
  <c r="EH31" i="54"/>
  <c r="EE31" i="54"/>
  <c r="DV31" i="54"/>
  <c r="EH20" i="54"/>
  <c r="EB20" i="54"/>
  <c r="EF84" i="54"/>
  <c r="DX84" i="54"/>
  <c r="DV100" i="54"/>
  <c r="EE100" i="54"/>
  <c r="EB23" i="54"/>
  <c r="EH23" i="54"/>
  <c r="EH29" i="54"/>
  <c r="EB29" i="54"/>
  <c r="EE32" i="54"/>
  <c r="DV32" i="54"/>
  <c r="DV48" i="54"/>
  <c r="EE48" i="54"/>
  <c r="EE43" i="54"/>
  <c r="DV43" i="54"/>
  <c r="DX39" i="54"/>
  <c r="EF39" i="54"/>
  <c r="DT90" i="54"/>
  <c r="ED90" i="54"/>
  <c r="DV42" i="54"/>
  <c r="EE42" i="54"/>
  <c r="DV83" i="54"/>
  <c r="EE83" i="54"/>
  <c r="DT83" i="54"/>
  <c r="ED83" i="54"/>
  <c r="EF46" i="54"/>
  <c r="DX46" i="54"/>
  <c r="DV16" i="54"/>
  <c r="EE16" i="54"/>
  <c r="EE102" i="54"/>
  <c r="DV102" i="54"/>
  <c r="DT37" i="54"/>
  <c r="ED37" i="54"/>
  <c r="EB12" i="54"/>
  <c r="EH12" i="54"/>
  <c r="DZ32" i="54"/>
  <c r="EG32" i="54"/>
  <c r="ED98" i="54"/>
  <c r="DT98" i="54"/>
  <c r="DT10" i="54"/>
  <c r="ED10" i="54" s="1"/>
  <c r="EE75" i="54"/>
  <c r="DV75" i="54"/>
  <c r="DZ88" i="54"/>
  <c r="EG88" i="54"/>
  <c r="EF20" i="54"/>
  <c r="DX20" i="54"/>
  <c r="EE22" i="54"/>
  <c r="DV22" i="54"/>
  <c r="DX35" i="54"/>
  <c r="EF35" i="54"/>
  <c r="EB26" i="54"/>
  <c r="EH26" i="54"/>
  <c r="DT16" i="54"/>
  <c r="ED16" i="54" s="1"/>
  <c r="DX15" i="54"/>
  <c r="EF15" i="54"/>
  <c r="DT75" i="54"/>
  <c r="ED75" i="54"/>
  <c r="DZ33" i="54"/>
  <c r="EG33" i="54"/>
  <c r="DT22" i="54"/>
  <c r="ED22" i="54" s="1"/>
  <c r="EB48" i="54"/>
  <c r="EH48" i="54"/>
  <c r="DX48" i="54"/>
  <c r="EF48" i="54"/>
  <c r="DZ26" i="54"/>
  <c r="EG26" i="54"/>
  <c r="DV33" i="54"/>
  <c r="EE33" i="54"/>
  <c r="DX52" i="54"/>
  <c r="EF52" i="54"/>
  <c r="DT39" i="54"/>
  <c r="ED39" i="54"/>
  <c r="EH42" i="54"/>
  <c r="EB42" i="54"/>
  <c r="EG42" i="54"/>
  <c r="DZ42" i="54"/>
  <c r="EG23" i="54"/>
  <c r="DZ23" i="54"/>
  <c r="ED46" i="54"/>
  <c r="DT46" i="54"/>
  <c r="DT29" i="54"/>
  <c r="ED29" i="54"/>
  <c r="DZ95" i="54"/>
  <c r="EG95" i="54"/>
  <c r="DZ56" i="54"/>
  <c r="EG56" i="54"/>
  <c r="EE99" i="54"/>
  <c r="DV99" i="54"/>
  <c r="EG102" i="54"/>
  <c r="DZ102" i="54"/>
  <c r="DZ37" i="54"/>
  <c r="EG37" i="54"/>
  <c r="DT32" i="54"/>
  <c r="ED32" i="54"/>
  <c r="EG10" i="54"/>
  <c r="DZ10" i="54"/>
  <c r="EB17" i="54"/>
  <c r="EH17" i="54"/>
  <c r="DX31" i="54"/>
  <c r="EF31" i="54"/>
  <c r="DX88" i="54"/>
  <c r="EF88" i="54"/>
  <c r="DZ84" i="54"/>
  <c r="EG84" i="54"/>
  <c r="ED66" i="54"/>
  <c r="DT66" i="54"/>
  <c r="DZ45" i="54"/>
  <c r="EG45" i="54"/>
  <c r="EG48" i="54"/>
  <c r="DZ48" i="54"/>
  <c r="DV36" i="54"/>
  <c r="EE36" i="54"/>
  <c r="EF33" i="54"/>
  <c r="DX33" i="54"/>
  <c r="DZ39" i="54"/>
  <c r="EG39" i="54"/>
  <c r="EF83" i="54"/>
  <c r="DX83" i="54"/>
  <c r="DT33" i="54"/>
  <c r="ED33" i="54"/>
  <c r="EG77" i="54"/>
  <c r="DZ77" i="54"/>
  <c r="DZ46" i="54"/>
  <c r="EG46" i="54"/>
  <c r="EG94" i="54"/>
  <c r="DZ94" i="54"/>
  <c r="EE94" i="54"/>
  <c r="DV94" i="54"/>
  <c r="EB16" i="54"/>
  <c r="EH16" i="54"/>
  <c r="DT56" i="54"/>
  <c r="ED56" i="54"/>
  <c r="DT99" i="54"/>
  <c r="ED99" i="54"/>
  <c r="EE37" i="54"/>
  <c r="DV37" i="54"/>
  <c r="EB32" i="54"/>
  <c r="EH32" i="54"/>
  <c r="DX98" i="54"/>
  <c r="EF98" i="54"/>
  <c r="DV51" i="54"/>
  <c r="EE51" i="54"/>
  <c r="EH75" i="54"/>
  <c r="EB75" i="54"/>
  <c r="EE45" i="54"/>
  <c r="DV45" i="54"/>
  <c r="ED100" i="54"/>
  <c r="DT100" i="54"/>
  <c r="EB91" i="54"/>
  <c r="EH91" i="54"/>
  <c r="EE88" i="54"/>
  <c r="DV88" i="54"/>
  <c r="DV35" i="54"/>
  <c r="EE35" i="54"/>
  <c r="DX8" i="54"/>
  <c r="EF8" i="54"/>
  <c r="DQ9" i="54"/>
  <c r="DR9" i="54" s="1"/>
  <c r="DQ11" i="54"/>
  <c r="DR11" i="54" s="1"/>
  <c r="DO9" i="54"/>
  <c r="DP9" i="54" s="1"/>
  <c r="DY9" i="54"/>
  <c r="DZ14" i="54"/>
  <c r="EG14" i="54" s="1"/>
  <c r="DX14" i="54"/>
  <c r="EF14" i="54" s="1"/>
  <c r="DV8" i="54"/>
  <c r="EE8" i="54" s="1"/>
  <c r="EB8" i="54"/>
  <c r="EH8" i="54"/>
  <c r="AL63" i="54"/>
  <c r="AL98" i="54"/>
  <c r="AL66" i="54"/>
  <c r="AL93" i="54"/>
  <c r="AL65" i="54"/>
  <c r="AL83" i="54"/>
  <c r="AL72" i="54"/>
  <c r="AL85" i="54"/>
  <c r="AL78" i="54"/>
  <c r="AL90" i="54"/>
  <c r="AL87" i="54"/>
  <c r="AL81" i="54"/>
  <c r="AL70" i="54"/>
  <c r="AL67" i="54"/>
  <c r="AL82" i="54"/>
  <c r="AL102" i="54"/>
  <c r="AL73" i="54"/>
  <c r="AL86" i="54"/>
  <c r="AL68" i="54"/>
  <c r="AL89" i="54"/>
  <c r="AL97" i="54"/>
  <c r="AL80" i="54"/>
  <c r="AL96" i="54"/>
  <c r="AL92" i="54"/>
  <c r="AL84" i="54"/>
  <c r="AL103" i="54"/>
  <c r="AL95" i="54"/>
  <c r="AL62" i="54"/>
  <c r="AL75" i="54"/>
  <c r="AL88" i="54"/>
  <c r="AL76" i="54"/>
  <c r="AL101" i="54"/>
  <c r="AL64" i="54"/>
  <c r="AL69" i="54"/>
  <c r="AL77" i="54"/>
  <c r="AL100" i="54"/>
  <c r="AL74" i="54"/>
  <c r="AL94" i="54"/>
  <c r="AL99" i="54"/>
  <c r="W37" i="73" l="1"/>
  <c r="W38" i="73"/>
  <c r="AH10" i="54"/>
  <c r="AA12" i="75" s="1"/>
  <c r="E8" i="73"/>
  <c r="EF12" i="54"/>
  <c r="Y37" i="73" s="1"/>
  <c r="EG12" i="54"/>
  <c r="U38" i="73" s="1"/>
  <c r="DV12" i="54"/>
  <c r="AL79" i="54"/>
  <c r="V39" i="75"/>
  <c r="N39" i="75" s="1"/>
  <c r="V42" i="75"/>
  <c r="N42" i="75" s="1"/>
  <c r="Y39" i="75"/>
  <c r="Y42" i="75"/>
  <c r="Y37" i="75"/>
  <c r="V40" i="75"/>
  <c r="N40" i="75" s="1"/>
  <c r="V44" i="75"/>
  <c r="N44" i="75" s="1"/>
  <c r="Y40" i="75"/>
  <c r="V43" i="75"/>
  <c r="N43" i="75" s="1"/>
  <c r="Y43" i="75"/>
  <c r="V41" i="75"/>
  <c r="N41" i="75" s="1"/>
  <c r="Y41" i="75"/>
  <c r="Y38" i="75"/>
  <c r="Y44" i="75"/>
  <c r="V38" i="75"/>
  <c r="N38" i="75" s="1"/>
  <c r="J3" i="54"/>
  <c r="Y19" i="75"/>
  <c r="E41" i="54"/>
  <c r="DZ9" i="54"/>
  <c r="EG9" i="54" s="1"/>
  <c r="AL71" i="54"/>
  <c r="V37" i="75"/>
  <c r="N37" i="75" s="1"/>
  <c r="V36" i="75"/>
  <c r="N36" i="75" s="1"/>
  <c r="Y36" i="75"/>
  <c r="V31" i="75"/>
  <c r="N31" i="75" s="1"/>
  <c r="V35" i="75"/>
  <c r="N35" i="75" s="1"/>
  <c r="Y32" i="75"/>
  <c r="Y31" i="75"/>
  <c r="Y35" i="75"/>
  <c r="V30" i="75"/>
  <c r="N30" i="75" s="1"/>
  <c r="V34" i="75"/>
  <c r="N34" i="75" s="1"/>
  <c r="Y30" i="75"/>
  <c r="Y34" i="75"/>
  <c r="V29" i="75"/>
  <c r="N29" i="75" s="1"/>
  <c r="V33" i="75"/>
  <c r="N33" i="75" s="1"/>
  <c r="Y29" i="75"/>
  <c r="Y33" i="75"/>
  <c r="V32" i="75"/>
  <c r="N32" i="75" s="1"/>
  <c r="AL91" i="54"/>
  <c r="Y20" i="75"/>
  <c r="Y28" i="75"/>
  <c r="Y52" i="75"/>
  <c r="O52" i="75" s="1"/>
  <c r="Y60" i="75"/>
  <c r="O60" i="75" s="1"/>
  <c r="Y68" i="75"/>
  <c r="O68" i="75" s="1"/>
  <c r="Y21" i="75"/>
  <c r="Y45" i="75"/>
  <c r="O45" i="75" s="1"/>
  <c r="Y53" i="75"/>
  <c r="O53" i="75" s="1"/>
  <c r="Y61" i="75"/>
  <c r="O61" i="75" s="1"/>
  <c r="Y69" i="75"/>
  <c r="O69" i="75" s="1"/>
  <c r="Y22" i="75"/>
  <c r="Y46" i="75"/>
  <c r="O46" i="75" s="1"/>
  <c r="Y54" i="75"/>
  <c r="O54" i="75" s="1"/>
  <c r="Y62" i="75"/>
  <c r="O62" i="75" s="1"/>
  <c r="Y70" i="75"/>
  <c r="O70" i="75" s="1"/>
  <c r="Y23" i="75"/>
  <c r="Y47" i="75"/>
  <c r="O47" i="75" s="1"/>
  <c r="Y55" i="75"/>
  <c r="O55" i="75" s="1"/>
  <c r="Y63" i="75"/>
  <c r="O63" i="75" s="1"/>
  <c r="Y71" i="75"/>
  <c r="O71" i="75" s="1"/>
  <c r="Y24" i="75"/>
  <c r="Y48" i="75"/>
  <c r="O48" i="75" s="1"/>
  <c r="Y56" i="75"/>
  <c r="O56" i="75" s="1"/>
  <c r="Y64" i="75"/>
  <c r="O64" i="75" s="1"/>
  <c r="Y72" i="75"/>
  <c r="O72" i="75" s="1"/>
  <c r="Y25" i="75"/>
  <c r="Y49" i="75"/>
  <c r="O49" i="75" s="1"/>
  <c r="Y57" i="75"/>
  <c r="O57" i="75" s="1"/>
  <c r="Y65" i="75"/>
  <c r="O65" i="75" s="1"/>
  <c r="Y26" i="75"/>
  <c r="Y50" i="75"/>
  <c r="O50" i="75" s="1"/>
  <c r="Y58" i="75"/>
  <c r="O58" i="75" s="1"/>
  <c r="Y66" i="75"/>
  <c r="O66" i="75" s="1"/>
  <c r="Y27" i="75"/>
  <c r="Y51" i="75"/>
  <c r="O51" i="75" s="1"/>
  <c r="Y59" i="75"/>
  <c r="O59" i="75" s="1"/>
  <c r="Y67" i="75"/>
  <c r="O67" i="75" s="1"/>
  <c r="V24" i="75"/>
  <c r="N24" i="75" s="1"/>
  <c r="V47" i="75"/>
  <c r="N47" i="75" s="1"/>
  <c r="V55" i="75"/>
  <c r="N55" i="75" s="1"/>
  <c r="V63" i="75"/>
  <c r="N63" i="75" s="1"/>
  <c r="V71" i="75"/>
  <c r="N71" i="75" s="1"/>
  <c r="V22" i="75"/>
  <c r="N22" i="75" s="1"/>
  <c r="V48" i="75"/>
  <c r="N48" i="75" s="1"/>
  <c r="V56" i="75"/>
  <c r="N56" i="75" s="1"/>
  <c r="V64" i="75"/>
  <c r="N64" i="75" s="1"/>
  <c r="V72" i="75"/>
  <c r="N72" i="75" s="1"/>
  <c r="V25" i="75"/>
  <c r="N25" i="75" s="1"/>
  <c r="V49" i="75"/>
  <c r="N49" i="75" s="1"/>
  <c r="V57" i="75"/>
  <c r="N57" i="75" s="1"/>
  <c r="V65" i="75"/>
  <c r="N65" i="75" s="1"/>
  <c r="V23" i="75"/>
  <c r="N23" i="75" s="1"/>
  <c r="V26" i="75"/>
  <c r="N26" i="75" s="1"/>
  <c r="V50" i="75"/>
  <c r="N50" i="75" s="1"/>
  <c r="V58" i="75"/>
  <c r="N58" i="75" s="1"/>
  <c r="V66" i="75"/>
  <c r="N66" i="75" s="1"/>
  <c r="V19" i="75"/>
  <c r="N19" i="75" s="1"/>
  <c r="V27" i="75"/>
  <c r="N27" i="75" s="1"/>
  <c r="V51" i="75"/>
  <c r="N51" i="75" s="1"/>
  <c r="V59" i="75"/>
  <c r="N59" i="75" s="1"/>
  <c r="V67" i="75"/>
  <c r="N67" i="75" s="1"/>
  <c r="V20" i="75"/>
  <c r="N20" i="75" s="1"/>
  <c r="V28" i="75"/>
  <c r="N28" i="75" s="1"/>
  <c r="V52" i="75"/>
  <c r="N52" i="75" s="1"/>
  <c r="V60" i="75"/>
  <c r="N60" i="75" s="1"/>
  <c r="V68" i="75"/>
  <c r="N68" i="75" s="1"/>
  <c r="V45" i="75"/>
  <c r="N45" i="75" s="1"/>
  <c r="V53" i="75"/>
  <c r="N53" i="75" s="1"/>
  <c r="V61" i="75"/>
  <c r="N61" i="75" s="1"/>
  <c r="V69" i="75"/>
  <c r="N69" i="75" s="1"/>
  <c r="V21" i="75"/>
  <c r="N21" i="75" s="1"/>
  <c r="V46" i="75"/>
  <c r="N46" i="75" s="1"/>
  <c r="V54" i="75"/>
  <c r="N54" i="75" s="1"/>
  <c r="V62" i="75"/>
  <c r="N62" i="75" s="1"/>
  <c r="V70" i="75"/>
  <c r="N70" i="75" s="1"/>
  <c r="AI8" i="54" l="1"/>
  <c r="S13" i="75"/>
  <c r="AG28" i="73"/>
  <c r="U21" i="73"/>
  <c r="C8" i="73"/>
  <c r="S40" i="75"/>
  <c r="O40" i="75"/>
  <c r="O44" i="75"/>
  <c r="S44" i="75"/>
  <c r="O38" i="75"/>
  <c r="S38" i="75"/>
  <c r="O41" i="75"/>
  <c r="S41" i="75"/>
  <c r="S42" i="75"/>
  <c r="O42" i="75"/>
  <c r="O39" i="75"/>
  <c r="S39" i="75"/>
  <c r="S43" i="75"/>
  <c r="O43" i="75"/>
  <c r="H3" i="54"/>
  <c r="O37" i="75"/>
  <c r="S37" i="75"/>
  <c r="O36" i="75"/>
  <c r="S36" i="75"/>
  <c r="O30" i="75"/>
  <c r="S30" i="75"/>
  <c r="O33" i="75"/>
  <c r="S33" i="75"/>
  <c r="S35" i="75"/>
  <c r="O35" i="75"/>
  <c r="O29" i="75"/>
  <c r="S29" i="75"/>
  <c r="S31" i="75"/>
  <c r="O31" i="75"/>
  <c r="O32" i="75"/>
  <c r="S32" i="75"/>
  <c r="O34" i="75"/>
  <c r="S34" i="75"/>
  <c r="S26" i="75"/>
  <c r="O26" i="75"/>
  <c r="O25" i="75"/>
  <c r="S25" i="75"/>
  <c r="O22" i="75"/>
  <c r="S22" i="75"/>
  <c r="S27" i="75"/>
  <c r="O27" i="75"/>
  <c r="O24" i="75"/>
  <c r="S24" i="75"/>
  <c r="O21" i="75"/>
  <c r="S21" i="75"/>
  <c r="O19" i="75"/>
  <c r="S19" i="75"/>
  <c r="O23" i="75"/>
  <c r="S23" i="75"/>
  <c r="S28" i="75"/>
  <c r="O28" i="75"/>
  <c r="S20" i="75"/>
  <c r="O20" i="75"/>
  <c r="AL57" i="54" l="1"/>
  <c r="AL59" i="54"/>
  <c r="AL55" i="54"/>
  <c r="AL56" i="54"/>
  <c r="AL52" i="54"/>
  <c r="AL61" i="54"/>
  <c r="AL51" i="54"/>
  <c r="AL53" i="54"/>
  <c r="AL36" i="54"/>
  <c r="AL17" i="54"/>
  <c r="AL33" i="54"/>
  <c r="AL35" i="54"/>
  <c r="AL32" i="54"/>
  <c r="AL10" i="54"/>
  <c r="AL12" i="54"/>
  <c r="AL16" i="54"/>
  <c r="AL14" i="54"/>
  <c r="AL15" i="54"/>
  <c r="AL19" i="54"/>
  <c r="AI31" i="54"/>
  <c r="AL13" i="54"/>
  <c r="AI34" i="54"/>
  <c r="AI32" i="54"/>
  <c r="AI61" i="54"/>
  <c r="AI42" i="54"/>
  <c r="AI60" i="54"/>
  <c r="AI33" i="54"/>
  <c r="AI36" i="54"/>
  <c r="AI46" i="54"/>
  <c r="AI20" i="54"/>
  <c r="AI27" i="54"/>
  <c r="AI35" i="54"/>
  <c r="AI26" i="54"/>
  <c r="AI15" i="54"/>
  <c r="AI47" i="54"/>
  <c r="AI40" i="54"/>
  <c r="AI13" i="54"/>
  <c r="AI57" i="54"/>
  <c r="AI18" i="54"/>
  <c r="AI41" i="54"/>
  <c r="AI14" i="54"/>
  <c r="AI11" i="54"/>
  <c r="AI17" i="54"/>
  <c r="AI55" i="54"/>
  <c r="AI10" i="54"/>
  <c r="AI37" i="54"/>
  <c r="AI48" i="54"/>
  <c r="AI30" i="54"/>
  <c r="AI19" i="54"/>
  <c r="AI45" i="54"/>
  <c r="AI23" i="54"/>
  <c r="AI21" i="54"/>
  <c r="AI9" i="54"/>
  <c r="AI54" i="54"/>
  <c r="AI50" i="54"/>
  <c r="AI38" i="54"/>
  <c r="AI12" i="54"/>
  <c r="AI52" i="54"/>
  <c r="AI56" i="54"/>
  <c r="AI49" i="54"/>
  <c r="AI51" i="54"/>
  <c r="AI22" i="54"/>
  <c r="AI44" i="54"/>
  <c r="AI43" i="54"/>
  <c r="AI24" i="54"/>
  <c r="AI53" i="54"/>
  <c r="AI58" i="54"/>
  <c r="AI16" i="54"/>
  <c r="AI28" i="54"/>
  <c r="AI39" i="54"/>
  <c r="AI59" i="54"/>
  <c r="AI29" i="54"/>
  <c r="AI25" i="54"/>
  <c r="U37" i="73"/>
  <c r="L14" i="73"/>
  <c r="H14" i="73"/>
  <c r="M36" i="55" l="1"/>
  <c r="J36" i="55"/>
  <c r="K36" i="55"/>
  <c r="H36" i="55"/>
  <c r="F36" i="55"/>
  <c r="C36" i="55"/>
  <c r="P36" i="55"/>
  <c r="O36" i="55"/>
  <c r="L36" i="55"/>
  <c r="N36" i="55"/>
  <c r="I36" i="55"/>
  <c r="Q36" i="55"/>
  <c r="C38" i="55"/>
  <c r="B38" i="55" s="1"/>
  <c r="L48" i="55"/>
  <c r="F47" i="55"/>
  <c r="N45" i="55"/>
  <c r="Q44" i="55"/>
  <c r="L49" i="55"/>
  <c r="H44" i="55"/>
  <c r="K43" i="55"/>
  <c r="F38" i="55"/>
  <c r="C48" i="55"/>
  <c r="B48" i="55" s="1"/>
  <c r="N42" i="55"/>
  <c r="I49" i="55"/>
  <c r="Q43" i="55"/>
  <c r="M38" i="55"/>
  <c r="P47" i="55"/>
  <c r="L42" i="55"/>
  <c r="O51" i="55"/>
  <c r="K46" i="55"/>
  <c r="F41" i="55"/>
  <c r="J50" i="55"/>
  <c r="C45" i="55"/>
  <c r="B45" i="55" s="1"/>
  <c r="N39" i="55"/>
  <c r="M49" i="55"/>
  <c r="I44" i="55"/>
  <c r="Q38" i="55"/>
  <c r="P48" i="55"/>
  <c r="L43" i="55"/>
  <c r="H38" i="55"/>
  <c r="F48" i="55"/>
  <c r="O42" i="55"/>
  <c r="N52" i="55"/>
  <c r="J47" i="55"/>
  <c r="C42" i="55"/>
  <c r="B42" i="55" s="1"/>
  <c r="M48" i="55"/>
  <c r="I43" i="55"/>
  <c r="L52" i="55"/>
  <c r="H47" i="55"/>
  <c r="P41" i="55"/>
  <c r="F51" i="55"/>
  <c r="O45" i="55"/>
  <c r="K40" i="55"/>
  <c r="N49" i="55"/>
  <c r="J44" i="55"/>
  <c r="C39" i="55"/>
  <c r="B39" i="55" s="1"/>
  <c r="Q48" i="55"/>
  <c r="M43" i="55"/>
  <c r="I38" i="55"/>
  <c r="H48" i="55"/>
  <c r="P42" i="55"/>
  <c r="O52" i="55"/>
  <c r="K47" i="55"/>
  <c r="F42" i="55"/>
  <c r="C52" i="55"/>
  <c r="B52" i="55" s="1"/>
  <c r="N46" i="55"/>
  <c r="J41" i="55"/>
  <c r="H43" i="55"/>
  <c r="C51" i="55"/>
  <c r="B51" i="55" s="1"/>
  <c r="O48" i="55"/>
  <c r="Q47" i="55"/>
  <c r="M42" i="55"/>
  <c r="P51" i="55"/>
  <c r="L46" i="55"/>
  <c r="H41" i="55"/>
  <c r="K50" i="55"/>
  <c r="F45" i="55"/>
  <c r="O39" i="55"/>
  <c r="C49" i="55"/>
  <c r="B49" i="55" s="1"/>
  <c r="N43" i="55"/>
  <c r="J38" i="55"/>
  <c r="I48" i="55"/>
  <c r="Q42" i="55"/>
  <c r="P52" i="55"/>
  <c r="L47" i="55"/>
  <c r="H42" i="55"/>
  <c r="F52" i="55"/>
  <c r="O46" i="55"/>
  <c r="K41" i="55"/>
  <c r="J51" i="55"/>
  <c r="C46" i="55"/>
  <c r="B46" i="55" s="1"/>
  <c r="N40" i="55"/>
  <c r="I39" i="55"/>
  <c r="M39" i="55"/>
  <c r="M52" i="55"/>
  <c r="I47" i="55"/>
  <c r="Q41" i="55"/>
  <c r="H51" i="55"/>
  <c r="P45" i="55"/>
  <c r="L40" i="55"/>
  <c r="O49" i="55"/>
  <c r="K44" i="55"/>
  <c r="F39" i="55"/>
  <c r="J48" i="55"/>
  <c r="C43" i="55"/>
  <c r="B43" i="55" s="1"/>
  <c r="Q52" i="55"/>
  <c r="M47" i="55"/>
  <c r="I42" i="55"/>
  <c r="H52" i="55"/>
  <c r="P46" i="55"/>
  <c r="L41" i="55"/>
  <c r="K51" i="55"/>
  <c r="F46" i="55"/>
  <c r="O40" i="55"/>
  <c r="N50" i="55"/>
  <c r="J45" i="55"/>
  <c r="C40" i="55"/>
  <c r="B40" i="55" s="1"/>
  <c r="Q49" i="55"/>
  <c r="K52" i="55"/>
  <c r="O41" i="55"/>
  <c r="I50" i="55"/>
  <c r="P38" i="55"/>
  <c r="Q51" i="55"/>
  <c r="M46" i="55"/>
  <c r="I41" i="55"/>
  <c r="L50" i="55"/>
  <c r="H45" i="55"/>
  <c r="P39" i="55"/>
  <c r="F49" i="55"/>
  <c r="O43" i="55"/>
  <c r="K38" i="55"/>
  <c r="N47" i="55"/>
  <c r="J42" i="55"/>
  <c r="I52" i="55"/>
  <c r="Q46" i="55"/>
  <c r="M41" i="55"/>
  <c r="L51" i="55"/>
  <c r="H46" i="55"/>
  <c r="P40" i="55"/>
  <c r="O50" i="55"/>
  <c r="K45" i="55"/>
  <c r="F40" i="55"/>
  <c r="C50" i="55"/>
  <c r="B50" i="55" s="1"/>
  <c r="N44" i="55"/>
  <c r="J39" i="55"/>
  <c r="M44" i="55"/>
  <c r="J40" i="55"/>
  <c r="I51" i="55"/>
  <c r="Q45" i="55"/>
  <c r="M40" i="55"/>
  <c r="P49" i="55"/>
  <c r="L44" i="55"/>
  <c r="H39" i="55"/>
  <c r="K48" i="55"/>
  <c r="F43" i="55"/>
  <c r="J52" i="55"/>
  <c r="C47" i="55"/>
  <c r="B47" i="55" s="1"/>
  <c r="N41" i="55"/>
  <c r="M51" i="55"/>
  <c r="I46" i="55"/>
  <c r="Q40" i="55"/>
  <c r="P50" i="55"/>
  <c r="L45" i="55"/>
  <c r="H40" i="55"/>
  <c r="F50" i="55"/>
  <c r="O44" i="55"/>
  <c r="K39" i="55"/>
  <c r="J49" i="55"/>
  <c r="C44" i="55"/>
  <c r="B44" i="55" s="1"/>
  <c r="N38" i="55"/>
  <c r="M50" i="55"/>
  <c r="I45" i="55"/>
  <c r="Q39" i="55"/>
  <c r="H49" i="55"/>
  <c r="P43" i="55"/>
  <c r="L38" i="55"/>
  <c r="O47" i="55"/>
  <c r="K42" i="55"/>
  <c r="N51" i="55"/>
  <c r="J46" i="55"/>
  <c r="C41" i="55"/>
  <c r="B41" i="55" s="1"/>
  <c r="Q50" i="55"/>
  <c r="M45" i="55"/>
  <c r="I40" i="55"/>
  <c r="H50" i="55"/>
  <c r="P44" i="55"/>
  <c r="L39" i="55"/>
  <c r="K49" i="55"/>
  <c r="F44" i="55"/>
  <c r="O38" i="55"/>
  <c r="N48" i="55"/>
  <c r="J43" i="55"/>
  <c r="P26" i="55"/>
  <c r="P20" i="55"/>
  <c r="M31" i="55"/>
  <c r="Q35" i="55"/>
  <c r="M37" i="55"/>
  <c r="H29" i="55"/>
  <c r="M19" i="55"/>
  <c r="Q37" i="55"/>
  <c r="I35" i="55"/>
  <c r="M18" i="55"/>
  <c r="K19" i="55"/>
  <c r="H26" i="55"/>
  <c r="J30" i="55"/>
  <c r="F37" i="55"/>
  <c r="O27" i="55"/>
  <c r="P28" i="55"/>
  <c r="L27" i="55"/>
  <c r="M21" i="55"/>
  <c r="N30" i="55"/>
  <c r="K34" i="55"/>
  <c r="C28" i="55"/>
  <c r="Q31" i="55"/>
  <c r="I19" i="55"/>
  <c r="N29" i="55"/>
  <c r="J34" i="55"/>
  <c r="M20" i="55"/>
  <c r="O23" i="55"/>
  <c r="C20" i="55"/>
  <c r="Q29" i="55"/>
  <c r="L32" i="55"/>
  <c r="K33" i="55"/>
  <c r="I27" i="55"/>
  <c r="O28" i="55"/>
  <c r="F34" i="55"/>
  <c r="M25" i="55"/>
  <c r="Q21" i="55"/>
  <c r="P31" i="55"/>
  <c r="J22" i="55"/>
  <c r="K22" i="55"/>
  <c r="N35" i="55"/>
  <c r="J20" i="55"/>
  <c r="I30" i="55"/>
  <c r="L21" i="55"/>
  <c r="O33" i="55"/>
  <c r="H19" i="55"/>
  <c r="F29" i="55"/>
  <c r="L31" i="55"/>
  <c r="L18" i="55"/>
  <c r="C37" i="55"/>
  <c r="Q27" i="55"/>
  <c r="M29" i="55"/>
  <c r="L19" i="55"/>
  <c r="P35" i="55"/>
  <c r="J26" i="55"/>
  <c r="N27" i="55"/>
  <c r="K29" i="55"/>
  <c r="H34" i="55"/>
  <c r="F25" i="55"/>
  <c r="N25" i="55"/>
  <c r="P30" i="55"/>
  <c r="L22" i="55"/>
  <c r="O35" i="55"/>
  <c r="J19" i="55"/>
  <c r="I29" i="55"/>
  <c r="N31" i="55"/>
  <c r="N18" i="55"/>
  <c r="H37" i="55"/>
  <c r="F28" i="55"/>
  <c r="O29" i="55"/>
  <c r="N19" i="55"/>
  <c r="Q26" i="55"/>
  <c r="K28" i="55"/>
  <c r="Q20" i="55"/>
  <c r="P34" i="55"/>
  <c r="J25" i="55"/>
  <c r="L26" i="55"/>
  <c r="H27" i="55"/>
  <c r="I33" i="55"/>
  <c r="H24" i="55"/>
  <c r="M24" i="55"/>
  <c r="J27" i="55"/>
  <c r="J35" i="55"/>
  <c r="I26" i="55"/>
  <c r="M27" i="55"/>
  <c r="J29" i="55"/>
  <c r="F33" i="55"/>
  <c r="C24" i="55"/>
  <c r="K24" i="55"/>
  <c r="N37" i="55"/>
  <c r="N21" i="55"/>
  <c r="L34" i="55"/>
  <c r="I37" i="55"/>
  <c r="H28" i="55"/>
  <c r="K30" i="55"/>
  <c r="O19" i="55"/>
  <c r="C27" i="55"/>
  <c r="L28" i="55"/>
  <c r="H35" i="55"/>
  <c r="Q34" i="55"/>
  <c r="P25" i="55"/>
  <c r="M26" i="55"/>
  <c r="F26" i="55"/>
  <c r="J33" i="55"/>
  <c r="I24" i="55"/>
  <c r="N24" i="55"/>
  <c r="J18" i="55"/>
  <c r="H32" i="55"/>
  <c r="F23" i="55"/>
  <c r="O22" i="55"/>
  <c r="I25" i="55"/>
  <c r="C33" i="55"/>
  <c r="I34" i="55"/>
  <c r="H25" i="55"/>
  <c r="O25" i="55"/>
  <c r="F18" i="55"/>
  <c r="C32" i="55"/>
  <c r="Q22" i="55"/>
  <c r="M22" i="55"/>
  <c r="O31" i="55"/>
  <c r="O18" i="55"/>
  <c r="F27" i="55"/>
  <c r="M28" i="55"/>
  <c r="P19" i="55"/>
  <c r="C35" i="55"/>
  <c r="Q25" i="55"/>
  <c r="N26" i="55"/>
  <c r="C25" i="55"/>
  <c r="P33" i="55"/>
  <c r="J24" i="55"/>
  <c r="O24" i="55"/>
  <c r="H18" i="55"/>
  <c r="I32" i="55"/>
  <c r="H23" i="55"/>
  <c r="K23" i="55"/>
  <c r="H21" i="55"/>
  <c r="F31" i="55"/>
  <c r="C22" i="55"/>
  <c r="O34" i="55"/>
  <c r="I28" i="55"/>
  <c r="H33" i="55"/>
  <c r="F24" i="55"/>
  <c r="L24" i="55"/>
  <c r="O37" i="55"/>
  <c r="C21" i="55"/>
  <c r="Q30" i="55"/>
  <c r="O21" i="55"/>
  <c r="M34" i="55"/>
  <c r="L30" i="55"/>
  <c r="K20" i="55"/>
  <c r="F35" i="55"/>
  <c r="C26" i="55"/>
  <c r="O26" i="55"/>
  <c r="Q23" i="55"/>
  <c r="Q33" i="55"/>
  <c r="P24" i="55"/>
  <c r="K25" i="55"/>
  <c r="I18" i="55"/>
  <c r="J32" i="55"/>
  <c r="I23" i="55"/>
  <c r="L23" i="55"/>
  <c r="I21" i="55"/>
  <c r="H31" i="55"/>
  <c r="F22" i="55"/>
  <c r="K35" i="55"/>
  <c r="F20" i="55"/>
  <c r="C30" i="55"/>
  <c r="M32" i="55"/>
  <c r="L33" i="55"/>
  <c r="K26" i="55"/>
  <c r="Q18" i="55"/>
  <c r="F32" i="55"/>
  <c r="C23" i="55"/>
  <c r="N22" i="55"/>
  <c r="Q19" i="55"/>
  <c r="P29" i="55"/>
  <c r="K32" i="55"/>
  <c r="K18" i="55"/>
  <c r="N28" i="55"/>
  <c r="J37" i="55"/>
  <c r="C34" i="55"/>
  <c r="Q24" i="55"/>
  <c r="L25" i="55"/>
  <c r="C18" i="55"/>
  <c r="B18" i="55" s="1"/>
  <c r="P32" i="55"/>
  <c r="J23" i="55"/>
  <c r="M23" i="55"/>
  <c r="K37" i="55"/>
  <c r="J21" i="55"/>
  <c r="I31" i="55"/>
  <c r="H22" i="55"/>
  <c r="L35" i="55"/>
  <c r="H20" i="55"/>
  <c r="F30" i="55"/>
  <c r="N32" i="55"/>
  <c r="M33" i="55"/>
  <c r="C19" i="55"/>
  <c r="Q28" i="55"/>
  <c r="O30" i="55"/>
  <c r="N20" i="55"/>
  <c r="P18" i="55"/>
  <c r="F21" i="55"/>
  <c r="C31" i="55"/>
  <c r="K21" i="55"/>
  <c r="N34" i="55"/>
  <c r="P37" i="55"/>
  <c r="J28" i="55"/>
  <c r="M30" i="55"/>
  <c r="L20" i="55"/>
  <c r="K27" i="55"/>
  <c r="P22" i="55"/>
  <c r="Q32" i="55"/>
  <c r="P23" i="55"/>
  <c r="N23" i="55"/>
  <c r="L37" i="55"/>
  <c r="P21" i="55"/>
  <c r="J31" i="55"/>
  <c r="I22" i="55"/>
  <c r="M35" i="55"/>
  <c r="I20" i="55"/>
  <c r="H30" i="55"/>
  <c r="O32" i="55"/>
  <c r="N33" i="55"/>
  <c r="F19" i="55"/>
  <c r="C29" i="55"/>
  <c r="K31" i="55"/>
  <c r="O20" i="55"/>
  <c r="P27" i="55"/>
  <c r="L29" i="55"/>
  <c r="AG35" i="73"/>
  <c r="AX22" i="73"/>
  <c r="B22" i="73"/>
  <c r="AN22" i="73"/>
  <c r="AL22" i="73" s="1"/>
  <c r="B18" i="73"/>
  <c r="AN26" i="73"/>
  <c r="AL26" i="73" s="1"/>
  <c r="AN34" i="73"/>
  <c r="AL34" i="73" s="1"/>
  <c r="B14" i="73"/>
  <c r="AN18" i="73"/>
  <c r="AL18" i="73" s="1"/>
  <c r="B26" i="73"/>
  <c r="B34" i="73"/>
  <c r="AX34" i="73"/>
  <c r="AX30" i="73"/>
  <c r="AX18" i="73"/>
  <c r="AX14" i="73"/>
  <c r="AN14" i="73"/>
  <c r="AL14" i="73" s="1"/>
  <c r="B30" i="73"/>
  <c r="AN30" i="73"/>
  <c r="AL30" i="73" s="1"/>
  <c r="AX26" i="73"/>
  <c r="AL11" i="54"/>
  <c r="AL8" i="54"/>
  <c r="AL58" i="54"/>
  <c r="AL37" i="54"/>
  <c r="AL9" i="54"/>
  <c r="AL31" i="54"/>
  <c r="AL34" i="54"/>
  <c r="AL18" i="54"/>
  <c r="AL39" i="54"/>
  <c r="AL54" i="54"/>
  <c r="AL38" i="54"/>
  <c r="AL60" i="54"/>
  <c r="AL29" i="54"/>
  <c r="AL24" i="54"/>
  <c r="AL27" i="54"/>
  <c r="AL26" i="54"/>
  <c r="AL21" i="54"/>
  <c r="AL30" i="54"/>
  <c r="AL25" i="54"/>
  <c r="AL50" i="54"/>
  <c r="AL48" i="54"/>
  <c r="AL40" i="54"/>
  <c r="AL49" i="54"/>
  <c r="AL41" i="54"/>
  <c r="AL23" i="54" l="1"/>
  <c r="AL20" i="54"/>
  <c r="AL28" i="54"/>
  <c r="AL22" i="54"/>
  <c r="AL42" i="54"/>
  <c r="AL43" i="54"/>
  <c r="AL46" i="54"/>
  <c r="AL47" i="54"/>
  <c r="AL44" i="54" l="1"/>
  <c r="AL45" i="54"/>
  <c r="B26" i="55"/>
  <c r="B29" i="55"/>
  <c r="B24" i="55"/>
  <c r="B27" i="55"/>
  <c r="B19" i="55"/>
  <c r="B33" i="55"/>
  <c r="B20" i="55"/>
  <c r="B32" i="55"/>
  <c r="B21" i="55"/>
  <c r="B22" i="55"/>
  <c r="B23" i="55"/>
  <c r="B35" i="55"/>
  <c r="B37" i="55"/>
  <c r="B31" i="55"/>
  <c r="B36" i="55"/>
  <c r="B28" i="55"/>
  <c r="B25" i="55"/>
  <c r="B34" i="55"/>
  <c r="B30" i="55"/>
</calcChain>
</file>

<file path=xl/sharedStrings.xml><?xml version="1.0" encoding="utf-8"?>
<sst xmlns="http://schemas.openxmlformats.org/spreadsheetml/2006/main" count="69103" uniqueCount="19265">
  <si>
    <t>CLDE</t>
  </si>
  <si>
    <t>Nota</t>
  </si>
  <si>
    <t>menú</t>
  </si>
  <si>
    <t>Nome</t>
  </si>
  <si>
    <t>Escola</t>
  </si>
  <si>
    <t>Total</t>
  </si>
  <si>
    <t>Nota 
Final</t>
  </si>
  <si>
    <t>nº</t>
  </si>
  <si>
    <t>Saídas</t>
  </si>
  <si>
    <t>Tempo</t>
  </si>
  <si>
    <t/>
  </si>
  <si>
    <t>Ordem</t>
  </si>
  <si>
    <t>Marcas no praticável</t>
  </si>
  <si>
    <t>Menú</t>
  </si>
  <si>
    <t>Data:</t>
  </si>
  <si>
    <t>Prova:</t>
  </si>
  <si>
    <t>Sorteio</t>
  </si>
  <si>
    <t>CLDE/DSR</t>
  </si>
  <si>
    <t>J. EXE 1</t>
  </si>
  <si>
    <t>J. EXE 2</t>
  </si>
  <si>
    <t>CP  EXE</t>
  </si>
  <si>
    <t>Mas</t>
  </si>
  <si>
    <t>Misto</t>
  </si>
  <si>
    <t>par</t>
  </si>
  <si>
    <t>trio</t>
  </si>
  <si>
    <t>fem</t>
  </si>
  <si>
    <t>a</t>
  </si>
  <si>
    <t>b</t>
  </si>
  <si>
    <t>c</t>
  </si>
  <si>
    <t>d</t>
  </si>
  <si>
    <t>e</t>
  </si>
  <si>
    <t>f</t>
  </si>
  <si>
    <t>g</t>
  </si>
  <si>
    <t>h</t>
  </si>
  <si>
    <t>i</t>
  </si>
  <si>
    <t>j</t>
  </si>
  <si>
    <t>l</t>
  </si>
  <si>
    <t>k</t>
  </si>
  <si>
    <t>m</t>
  </si>
  <si>
    <t>n</t>
  </si>
  <si>
    <t>o</t>
  </si>
  <si>
    <t>p</t>
  </si>
  <si>
    <t>r</t>
  </si>
  <si>
    <t>s</t>
  </si>
  <si>
    <t>t</t>
  </si>
  <si>
    <t>DT</t>
  </si>
  <si>
    <t>EXE</t>
  </si>
  <si>
    <t>exe</t>
  </si>
  <si>
    <t>A. V. prof.</t>
  </si>
  <si>
    <t>A. V. colega.</t>
  </si>
  <si>
    <t>I/A Trei.</t>
  </si>
  <si>
    <t>Marcas P.</t>
  </si>
  <si>
    <t>C/T no prat.</t>
  </si>
  <si>
    <t>Mús. pala.</t>
  </si>
  <si>
    <t>Acess.</t>
  </si>
  <si>
    <t>R/PC Exp.</t>
  </si>
  <si>
    <t>Fatos</t>
  </si>
  <si>
    <t>Maqui.</t>
  </si>
  <si>
    <t>A. Início</t>
  </si>
  <si>
    <t>A. Fim</t>
  </si>
  <si>
    <t>Comp. Antid.</t>
  </si>
  <si>
    <t>F. tempo</t>
  </si>
  <si>
    <t>ED INC</t>
  </si>
  <si>
    <t>ED queda</t>
  </si>
  <si>
    <t>ET rep/qued.</t>
  </si>
  <si>
    <t>D/T elem.</t>
  </si>
  <si>
    <t>AA Col. Exe.</t>
  </si>
  <si>
    <t>Ele. Falta</t>
  </si>
  <si>
    <t>ER N Decl</t>
  </si>
  <si>
    <t>Elem.  F. Ord.</t>
  </si>
  <si>
    <t>q</t>
  </si>
  <si>
    <t>u</t>
  </si>
  <si>
    <t>v</t>
  </si>
  <si>
    <t>x</t>
  </si>
  <si>
    <t>z</t>
  </si>
  <si>
    <t>Deduções</t>
  </si>
  <si>
    <t>José Emanuel Rocha - 2011-2021</t>
  </si>
  <si>
    <t>Folha de construção da 
ordem de passagem</t>
  </si>
  <si>
    <t>J. EXE 3</t>
  </si>
  <si>
    <t>J. EXE 4</t>
  </si>
  <si>
    <t>J. EXE 5</t>
  </si>
  <si>
    <t>dois</t>
  </si>
  <si>
    <t>tres</t>
  </si>
  <si>
    <t>difpar2</t>
  </si>
  <si>
    <t>difpar3</t>
  </si>
  <si>
    <t>ditrio2</t>
  </si>
  <si>
    <t>diftrio3</t>
  </si>
  <si>
    <t>Equipamentos de prova</t>
  </si>
  <si>
    <t xml:space="preserve">Comportamento antidesportivo </t>
  </si>
  <si>
    <t>Total Ded.</t>
  </si>
  <si>
    <t>parmisto2</t>
  </si>
  <si>
    <t>Pontuação final</t>
  </si>
  <si>
    <t>Classificação</t>
  </si>
  <si>
    <t>Elementar</t>
  </si>
  <si>
    <t>Avançado</t>
  </si>
  <si>
    <t>Trio</t>
  </si>
  <si>
    <t>Par</t>
  </si>
  <si>
    <t>mas</t>
  </si>
  <si>
    <t>Masculino</t>
  </si>
  <si>
    <t>Feminino</t>
  </si>
  <si>
    <t>Entre Douro e Vouga</t>
  </si>
  <si>
    <t>Nota 
Exe.</t>
  </si>
  <si>
    <t>Clas.</t>
  </si>
  <si>
    <t>misto</t>
  </si>
  <si>
    <t>Fem</t>
  </si>
  <si>
    <t>Local</t>
  </si>
  <si>
    <t>Ajuizamento</t>
  </si>
  <si>
    <t>nota final</t>
  </si>
  <si>
    <t>Ranking</t>
  </si>
  <si>
    <t>Porto</t>
  </si>
  <si>
    <t>Execução</t>
  </si>
  <si>
    <t>Dedução</t>
  </si>
  <si>
    <t>Local de acolhimento</t>
  </si>
  <si>
    <t>CLDE de acolhimento</t>
  </si>
  <si>
    <t>FA</t>
  </si>
  <si>
    <t>FC</t>
  </si>
  <si>
    <t>Escolas inscritas no encontro</t>
  </si>
  <si>
    <t>dsr</t>
  </si>
  <si>
    <t>ESCOLAS</t>
  </si>
  <si>
    <t>LOCALIDADES</t>
  </si>
  <si>
    <t>Latitude</t>
  </si>
  <si>
    <t>Longitude</t>
  </si>
  <si>
    <t>Coluna1</t>
  </si>
  <si>
    <t>vc</t>
  </si>
  <si>
    <t>Alentejo Central</t>
  </si>
  <si>
    <t>Algarve</t>
  </si>
  <si>
    <t>Alto alentejo</t>
  </si>
  <si>
    <t>Amadora, Cascais e Oeiras</t>
  </si>
  <si>
    <t>Aveiro</t>
  </si>
  <si>
    <t>Baixo Alentejo e Alentejo Litoral</t>
  </si>
  <si>
    <t>Braga</t>
  </si>
  <si>
    <t>Bragança e Côa</t>
  </si>
  <si>
    <t>Castelo Branco</t>
  </si>
  <si>
    <t>Coimbra</t>
  </si>
  <si>
    <t>Guarda</t>
  </si>
  <si>
    <t>Leiria</t>
  </si>
  <si>
    <t>Leziria e Médio tejo</t>
  </si>
  <si>
    <t>Lisboa</t>
  </si>
  <si>
    <t>Loures, Odivelas e Vila Franca de Xira</t>
  </si>
  <si>
    <t>Oeste</t>
  </si>
  <si>
    <t>Setúbal</t>
  </si>
  <si>
    <t>Sintra</t>
  </si>
  <si>
    <t>Tâmega</t>
  </si>
  <si>
    <t>Viana do Castelo</t>
  </si>
  <si>
    <t>Vila Real e Douro</t>
  </si>
  <si>
    <t>Viseu</t>
  </si>
  <si>
    <t>AC</t>
  </si>
  <si>
    <t>Algarve1</t>
  </si>
  <si>
    <t>AA</t>
  </si>
  <si>
    <t>ACO</t>
  </si>
  <si>
    <t>BAAL</t>
  </si>
  <si>
    <t>BC</t>
  </si>
  <si>
    <t>CB</t>
  </si>
  <si>
    <t>EDV</t>
  </si>
  <si>
    <t>LMT</t>
  </si>
  <si>
    <t>LX</t>
  </si>
  <si>
    <t>LOVX</t>
  </si>
  <si>
    <t>Setubal</t>
  </si>
  <si>
    <t>VC</t>
  </si>
  <si>
    <t>VRD</t>
  </si>
  <si>
    <t>https://maps.googleapis.com/maps/api/distancematrix/xml?origins=</t>
  </si>
  <si>
    <t>Escola Básica António Graça, Barrô, Águeda</t>
  </si>
  <si>
    <t>Barrô</t>
  </si>
  <si>
    <t>40.53429</t>
  </si>
  <si>
    <t>-8.47036</t>
  </si>
  <si>
    <t>40.53429, -8.47036</t>
  </si>
  <si>
    <t>Escola Básica de Pias, Alandroal</t>
  </si>
  <si>
    <t>Escola Básica da Guia, Albufeira</t>
  </si>
  <si>
    <t>Escola Básica e Secundária Padre José Agostinho Rodrigues, Alter do Chão</t>
  </si>
  <si>
    <t>Escola Básica Rómulo de Carvalho, S. Domingos de Rana, Cascais</t>
  </si>
  <si>
    <t>Escola Básica de Aljustrel</t>
  </si>
  <si>
    <t>Escola Secundária de Amares</t>
  </si>
  <si>
    <t>Escola Básica e Secundária de Alfândega da Fé</t>
  </si>
  <si>
    <t>Escola Básica e Secundária Pedro Álvares Cabral, Belmonte</t>
  </si>
  <si>
    <t>Escola Básica de Coja, Arganil</t>
  </si>
  <si>
    <t>Escola Básica de Chave, Arouca</t>
  </si>
  <si>
    <t>Escola Básica de Aguiar da Beira</t>
  </si>
  <si>
    <t>Escola Básica de Moita, Marinha Grande</t>
  </si>
  <si>
    <t>Escola Básica Boavida Canada, Azambuja</t>
  </si>
  <si>
    <t>Escola Básica António Nobre, Lisboa</t>
  </si>
  <si>
    <t>Escola Básica do Infantado, Loures</t>
  </si>
  <si>
    <t>Escola Básica de Alpedriz, Alcobaça</t>
  </si>
  <si>
    <t>Escola Básica de Valbom, Gondomar</t>
  </si>
  <si>
    <t>Escola Básica n.º 1 de Alcochete</t>
  </si>
  <si>
    <t>Escola Básica Fernando Formigal de Morais, Varge Mondar, Sintra</t>
  </si>
  <si>
    <t>Escola Básica Luís Van Zeller de Macedo, Amarante</t>
  </si>
  <si>
    <t>Escola Básica Padre Himalaya, Távora, Arcos de Valdevez</t>
  </si>
  <si>
    <t>Escola Básica de Alijó</t>
  </si>
  <si>
    <t>Escola Básica Nuno Álvares, Carregal do Sal</t>
  </si>
  <si>
    <t>&amp;destinations=</t>
  </si>
  <si>
    <t>Escola Básica de Macinhata do Vouga, Águeda</t>
  </si>
  <si>
    <t>Macinhata do Vouga</t>
  </si>
  <si>
    <t>40.651836</t>
  </si>
  <si>
    <t>-8.449889</t>
  </si>
  <si>
    <t>40.651836, -8.449889</t>
  </si>
  <si>
    <t>Escola Básica Diogo Lopes Sequeira, Alandroal</t>
  </si>
  <si>
    <t>Escola Básica Vale de Pedras, Albufeira</t>
  </si>
  <si>
    <t>Escola Básica de Alter do Chão</t>
  </si>
  <si>
    <t>Escola Básica de Alvide, Cascais</t>
  </si>
  <si>
    <t>Escola Básica de Ervidel, Aljustrel</t>
  </si>
  <si>
    <t>Escola Básica D. Gualdim Pais, Amares</t>
  </si>
  <si>
    <t>Escola Básica de Alfândega da Fé</t>
  </si>
  <si>
    <t>Escola Básica Centro Educativo de Belmonte</t>
  </si>
  <si>
    <t>Escola Básica de São Martinho da Cortiça, Arganil</t>
  </si>
  <si>
    <t>Escola Básica de Paço, Rossas, Arouca</t>
  </si>
  <si>
    <t>Escola Básica de Carapito, Aguiar da Beira</t>
  </si>
  <si>
    <t>Escola Básica de Maçãs de Dona Maria, Alvaiázere</t>
  </si>
  <si>
    <t>Escola Básica de Azambuja</t>
  </si>
  <si>
    <t>Escola Básica do Parque das Nações, Lisboa</t>
  </si>
  <si>
    <t>Escola Básica Barbosa du Bocage, Póvoa de Santo Adrião, Odivelas</t>
  </si>
  <si>
    <t>Escola Básica da Vestiaria, Alcobaça</t>
  </si>
  <si>
    <t>Escola Básica n.º 1 de Gondomar</t>
  </si>
  <si>
    <t>Escola Básica de Passil, Alcochete</t>
  </si>
  <si>
    <t>Escola Básica do Sabugo e Vale de Lobos, Sabugo, Sintra</t>
  </si>
  <si>
    <t>Escola Básica Ilídio Sardoeira, Amarante</t>
  </si>
  <si>
    <t>Escola Básica e Secundária de Valdevez, Arcos de Valdevez</t>
  </si>
  <si>
    <t>Escola Básica do Pinhão, Alijó</t>
  </si>
  <si>
    <t>Escola Básica de Carregal do Sal</t>
  </si>
  <si>
    <t>&amp;key=AIzaSyDOKrE9bw2elK0qMLsPsplQc0T21K44D44</t>
  </si>
  <si>
    <t>Escola Básica Professor Artur Nunes Vidal, Fermentelos, Águeda</t>
  </si>
  <si>
    <t>Fermentelos</t>
  </si>
  <si>
    <t>40.557827</t>
  </si>
  <si>
    <t>-8.528682</t>
  </si>
  <si>
    <t>40.557827, -8.528682</t>
  </si>
  <si>
    <t>Escola Básica de Terena, Alandroal</t>
  </si>
  <si>
    <t>Escola Básica n.º 1 de Albufeira</t>
  </si>
  <si>
    <t>Escola Profissional de Desenvolvimento Rural de Alter do Chão</t>
  </si>
  <si>
    <t>Escola Básica Gracinda Antunes Valido, Alcoitão, Cascais</t>
  </si>
  <si>
    <t>Escola Básica de Montes Velhos, Aljustrel</t>
  </si>
  <si>
    <t>Escola Básica de Caldelas, Amares</t>
  </si>
  <si>
    <t>Escola Básica da Sé, Bragança</t>
  </si>
  <si>
    <t>Escola Básica de São Marcos, Belmonte</t>
  </si>
  <si>
    <t>Escola Básica de Sarzedo, Arganil</t>
  </si>
  <si>
    <t>Escola Básica de Fermedo, Arouca</t>
  </si>
  <si>
    <t>Escola Básica de Penaverde, Aguiar da Beira</t>
  </si>
  <si>
    <t>Escola Básica e Secundária Dr. Manuel Ribeiro Ferreira, Alvaiázere</t>
  </si>
  <si>
    <t>Escola Básica de Vila Nova da Rainha, Azambuja</t>
  </si>
  <si>
    <t>Escola Básica das Galinheiras, Lisboa</t>
  </si>
  <si>
    <t>Escola Básica Manuel Coco, Odivelas</t>
  </si>
  <si>
    <t>Escola Básica de Ataíja de Cima, Alcobaça</t>
  </si>
  <si>
    <t>Escola Básica da Venda Nova, Gondomar</t>
  </si>
  <si>
    <t>Escola Básica do Samouco, Alcochete</t>
  </si>
  <si>
    <t>Escola Básica n.º 2 de Belas, Sintra</t>
  </si>
  <si>
    <t>Escola Básica Acácio Lino, Travanca, Amarante</t>
  </si>
  <si>
    <t>Escola Básica Prof. António Melo Machado, Arcos de Valdevez</t>
  </si>
  <si>
    <t>Escola Básica de Pegarinhos, Alijó</t>
  </si>
  <si>
    <t>Escola Básica Aristides de Sousa Mendes, Cabanas de Viriato, Carregal do Sal</t>
  </si>
  <si>
    <t>Escola Básica Fernando Caldeira, Águeda</t>
  </si>
  <si>
    <t>Águeda</t>
  </si>
  <si>
    <t>40.579758</t>
  </si>
  <si>
    <t>-8.449419</t>
  </si>
  <si>
    <t>40.579758, -8.449419</t>
  </si>
  <si>
    <t>Escola Básica de Sabugueiro, Arraiolos</t>
  </si>
  <si>
    <t>Escola Básica de Vale Carro, Albufeira</t>
  </si>
  <si>
    <t>Escola Básica e Secundária Nossa Senhora da Luz, Arronches</t>
  </si>
  <si>
    <t>Escola Básica e Secundária de Alvide, Cascais</t>
  </si>
  <si>
    <t>Escola Secundária de Aljustrel</t>
  </si>
  <si>
    <t>Escola Básica de Bouro, Amares</t>
  </si>
  <si>
    <t>Escola Básica de Santa Maria, Bragança</t>
  </si>
  <si>
    <t>Escola Básica de Cebolais de Cima e Retaxo, Castelo Branco</t>
  </si>
  <si>
    <t>Escola Básica Professor Mendes Ferrão, Coja, Arganil</t>
  </si>
  <si>
    <t>Escola Básica do Burgo, Arouca</t>
  </si>
  <si>
    <t>Escola Básica e Secundária Padre José Augusto da Fonseca, Aguiar da Beira</t>
  </si>
  <si>
    <t>Escola Básica de Alvaiázere</t>
  </si>
  <si>
    <t>Escola Básica de Alcoentre, Azambuja</t>
  </si>
  <si>
    <t>Escola Básica da Luz-Carnide, Lisboa</t>
  </si>
  <si>
    <t>Escola Básica Maria Veleda, Loures</t>
  </si>
  <si>
    <t>Escola Básica de Pataias, Alcobaça</t>
  </si>
  <si>
    <t>Escola Básica de Carvalhal e Mó, S. Pedro da Cova, Gondomar</t>
  </si>
  <si>
    <t>Escola Básica n.º 2 de Alcochete</t>
  </si>
  <si>
    <t>Escola Básica da Tapada das Mercês, Sintra</t>
  </si>
  <si>
    <t>Escola Básica do Marão, Várzea, Amarante</t>
  </si>
  <si>
    <t>Escola Básica Dr. Manuel da Costa Brandão, Sabadim, Arcos de Valdevez</t>
  </si>
  <si>
    <t>Escola Básica de Vilar de Maçada, Alijó</t>
  </si>
  <si>
    <t>Escola Secundária de Carregal do Sal</t>
  </si>
  <si>
    <t>Escola Básica de Recardães, Águeda</t>
  </si>
  <si>
    <t>Recardães</t>
  </si>
  <si>
    <t>40.563293</t>
  </si>
  <si>
    <t>-8.464483</t>
  </si>
  <si>
    <t>40.563293, -8.464483</t>
  </si>
  <si>
    <t>Escola Básica de Arraiolos</t>
  </si>
  <si>
    <t>Escola Básica de Correeira, Albufeira</t>
  </si>
  <si>
    <t>Escola Básica Mestre de Avis, Avis</t>
  </si>
  <si>
    <t>Escola Básica Afonso do Paço, Parede, Cascais</t>
  </si>
  <si>
    <t>Escola Básica Dr. Manuel Brito Camacho, Aljustrel</t>
  </si>
  <si>
    <t>Escola Básica do Vale do Homem, Rendufe, Amares</t>
  </si>
  <si>
    <t>Escola Básica de Santa Comba de Rossas, Bragança</t>
  </si>
  <si>
    <t>Escola Básica de Quinta da Granja, Castelo Branco</t>
  </si>
  <si>
    <t>Escola Básica de Pombeiro da Beira, Arganil</t>
  </si>
  <si>
    <t>Escola Básica de Canelas, Arouca</t>
  </si>
  <si>
    <t>Escola Básica de Dornelas, Aguiar da Beira</t>
  </si>
  <si>
    <t>Escola Básica n.º 1 de Avelar, Ansião</t>
  </si>
  <si>
    <t>Escola Básica de Vale do Paraíso, Azambuja</t>
  </si>
  <si>
    <t>Escola Básica e Secundária Passos Manuel, Lisboa</t>
  </si>
  <si>
    <t>Escola Básica António Maria Bravo, Odivelas</t>
  </si>
  <si>
    <t>Escola Básica do Bárrio, Alcobaça</t>
  </si>
  <si>
    <t>Escola Básica da Boavista - Lourinha, Gondomar</t>
  </si>
  <si>
    <t>Escola Básica da Restauração, Alcochete</t>
  </si>
  <si>
    <t>Escola Básica de Assafora, Sintra</t>
  </si>
  <si>
    <t>Escola Secundária de Amarante</t>
  </si>
  <si>
    <t>Escola Básica de Eira do Penedo, Arcos de Valdevez</t>
  </si>
  <si>
    <t>Escola Básica n.º 1 de Pinhão, Alijó</t>
  </si>
  <si>
    <t>Escola Básica de Lamas, Castro Daire</t>
  </si>
  <si>
    <t>Escola Básica de Travassô, Águeda</t>
  </si>
  <si>
    <t>Travassô</t>
  </si>
  <si>
    <t>40.596916</t>
  </si>
  <si>
    <t>-8.508055</t>
  </si>
  <si>
    <t>40.596916, -8.508055</t>
  </si>
  <si>
    <t>Escola Básica de Igrejinha, Arraiolos</t>
  </si>
  <si>
    <t>Escola Básica Prof.ª Diamantina Negrão, Albufeira</t>
  </si>
  <si>
    <t>Escola Básica de Ervedal, Avis</t>
  </si>
  <si>
    <t>Escola Básica do Arneiro, Sassoeiros, Cascais</t>
  </si>
  <si>
    <t>Escola Básica de Messejana, Aljustrel</t>
  </si>
  <si>
    <t>Escola Básica de Feira Nova, Ferreiros, Amares</t>
  </si>
  <si>
    <t>Escola Secundária Emídio Garcia, Bragança</t>
  </si>
  <si>
    <t>Escola Básica de São Tiago, Castelo Branco</t>
  </si>
  <si>
    <t>Escola Básica n.º 1 de Arganil</t>
  </si>
  <si>
    <t>Escola Básica e Secundária de Escariz, Arouca</t>
  </si>
  <si>
    <t>Escola Básica e Secundária Dr. José Casimiro Matias, Almeida</t>
  </si>
  <si>
    <t>Escola Básica de Santiago da Guarda, Ansião</t>
  </si>
  <si>
    <t>Escola Básica de Manique do Intendente, Azambuja</t>
  </si>
  <si>
    <t>Escola Básica Professor José Salvado Sampaio, Lisboa</t>
  </si>
  <si>
    <t>Escola Básica Fernando de Bulhões, Santo António dos Cavaleiros, Loures</t>
  </si>
  <si>
    <t>Escola Básica de Turquel, Alcobaça</t>
  </si>
  <si>
    <t>Escola Básica de Baguim do Monte, Gondomar</t>
  </si>
  <si>
    <t>Escola Básica de São Francisco, Alcochete</t>
  </si>
  <si>
    <t>Escola Básica de Ouressa, Mem Martins, Sintra</t>
  </si>
  <si>
    <t>Escola Básica Amadeo de Souza Cardoso, Telões, Amarante</t>
  </si>
  <si>
    <t>Escola Básica e Secundária Sidónio Pais, Vilarelho, Caminha</t>
  </si>
  <si>
    <t>Escola Básica e Secundária D. Sancho II, Alijó</t>
  </si>
  <si>
    <t>Escola Básica de Mões, Castro Daire</t>
  </si>
  <si>
    <t>Escola Básica de Aguada de Cima, Águeda</t>
  </si>
  <si>
    <t>Aguada de Cima</t>
  </si>
  <si>
    <t>40.51993</t>
  </si>
  <si>
    <t>-8.414817</t>
  </si>
  <si>
    <t>40.51993, -8.414817</t>
  </si>
  <si>
    <t>Escola Básica de Vimieiro, Arraiolos</t>
  </si>
  <si>
    <t>Escola Básica de Vale Parra, Albufeira</t>
  </si>
  <si>
    <t>Escola Básica de Benavila, Avis</t>
  </si>
  <si>
    <t>Escola Básica de Murtal, Cascais</t>
  </si>
  <si>
    <t>Escola Básica e Secundária Dr. João Brito Camacho, Almodôvar</t>
  </si>
  <si>
    <t>Escola Básica de Vale do Cávado, Veiga, Amares</t>
  </si>
  <si>
    <t>Escola Secundária Abade de Baçal, Bragança</t>
  </si>
  <si>
    <t>Escola Básica de Sarzedas, Castelo Branco</t>
  </si>
  <si>
    <t>Escola Básica n.º 2 de Arganil</t>
  </si>
  <si>
    <t>Escola Básica de Paços, Arouca</t>
  </si>
  <si>
    <t>Escola Básica e Secundária de Vilar Formoso, Almeida</t>
  </si>
  <si>
    <t>Escola Básica de Ansião</t>
  </si>
  <si>
    <t>Escola Básica Professor Inocêncio Carrilho Lopes, Azambuja</t>
  </si>
  <si>
    <t>Escola Básica de São Sebastião da Pedreira, Lisboa</t>
  </si>
  <si>
    <t>Escola Básica da Fonte Santa, Loures</t>
  </si>
  <si>
    <t>Escola Básica da Benedita, Alcobaça</t>
  </si>
  <si>
    <t>Escola Básica de Carvalhos, Gondomar</t>
  </si>
  <si>
    <t>Escola Básica El Rei D. Manuel I, Alcochete</t>
  </si>
  <si>
    <t>Escola Básica da Portela de Sintra, Sintra</t>
  </si>
  <si>
    <t>Escola Básica n.º 2 de Amarante</t>
  </si>
  <si>
    <t>Escola Básica de Dem, Caminha</t>
  </si>
  <si>
    <t>Escola Básica de Favaios, Alijó</t>
  </si>
  <si>
    <t>Escola Básica de Castro Daire</t>
  </si>
  <si>
    <t>Escola Básica de Aguada de Baixo, Águeda</t>
  </si>
  <si>
    <t>Aguada de Baixo</t>
  </si>
  <si>
    <t>40.510227</t>
  </si>
  <si>
    <t>-8.450649</t>
  </si>
  <si>
    <t>40.510227, -8.450649</t>
  </si>
  <si>
    <t>Escola Básica e Secundária Cunha Rivara, Arraiolos</t>
  </si>
  <si>
    <t>Escola Básica de Olhos de Água, Albufeira</t>
  </si>
  <si>
    <t>Escola Básica de Avis</t>
  </si>
  <si>
    <t>Escola Básica Padre Andrade, Cascais</t>
  </si>
  <si>
    <t>Escola Básica de Rosário, Almodôvar</t>
  </si>
  <si>
    <t>Escola Básica de Amares</t>
  </si>
  <si>
    <t>Escola Básica n.º 10 de Bragança</t>
  </si>
  <si>
    <t>Escola Básica de Malpica do Tejo, Castelo Branco</t>
  </si>
  <si>
    <t>Escola Básica de Pomares, Arganil</t>
  </si>
  <si>
    <t>Escola Básica de Arouca</t>
  </si>
  <si>
    <t>Escola Básica de Santa Luzia, Celorico da Beira</t>
  </si>
  <si>
    <t>Escola Básica de Chão de Couce, Ansião</t>
  </si>
  <si>
    <t>Escola Básica do Bairro da Socasa, Azambuja</t>
  </si>
  <si>
    <t>Escola Secundária D. Dinis, Lisboa</t>
  </si>
  <si>
    <t>Escola Básica da Bobadela, Loures</t>
  </si>
  <si>
    <t>Escola Básica de Alcobaça</t>
  </si>
  <si>
    <t>Escola Básica de Santegãos, Gondomar</t>
  </si>
  <si>
    <t>Escola Secundária de Alcochete</t>
  </si>
  <si>
    <t>Escola Básica da Rinchoa, Rio de Mouro, Sintra</t>
  </si>
  <si>
    <t>Escola Básica de Igreja, Vila Caiz, Amarante</t>
  </si>
  <si>
    <t>Escola Básica de Cruzeiro, Moledo, Caminha</t>
  </si>
  <si>
    <t>Escola Básica de Sanfins do Douro, Alijó</t>
  </si>
  <si>
    <t>Escola Básica de Parada de Ester, Castro Daire</t>
  </si>
  <si>
    <t>Escola Básica de Borralha, Águeda</t>
  </si>
  <si>
    <t>Borralha</t>
  </si>
  <si>
    <t>40.560246</t>
  </si>
  <si>
    <t>-8.437683</t>
  </si>
  <si>
    <t>40.560246, -8.437683</t>
  </si>
  <si>
    <t>Escola Básica de Rio de Moinhos, Borba</t>
  </si>
  <si>
    <t>Escola Básica e Secundária de Albufeira</t>
  </si>
  <si>
    <t>Escola Básica de Alcôrrego, Avis</t>
  </si>
  <si>
    <t>Escola Básica e Secundária Matilde Rosa Araújo, Matarraque, Cascais</t>
  </si>
  <si>
    <t>Escola Básica de Santa Clara-a-Nova, Almodôvar</t>
  </si>
  <si>
    <t>Escola Básica de Gilmonde, Barcelos</t>
  </si>
  <si>
    <t>Escola Básica e Secundária Miguel Torga, Bragança</t>
  </si>
  <si>
    <t>Escola Básica de Valongo, Castelo Branco</t>
  </si>
  <si>
    <t>Escola Secundária de Arganil</t>
  </si>
  <si>
    <t>Escola Básica de Boavista, Arouca</t>
  </si>
  <si>
    <t>Escola Básica de Forno Telheiro, Celorico da Beira</t>
  </si>
  <si>
    <t>Escola Básica n.º 2 de Avelar, Ansião</t>
  </si>
  <si>
    <t>Escola Básica de Vale do Brejo, Azambuja</t>
  </si>
  <si>
    <t>Escola Básica O Leão de Arroios, Lisboa</t>
  </si>
  <si>
    <t>Escola Básica de Santo Antão do Tojal, Loures</t>
  </si>
  <si>
    <t>Escola Básica do Areeiro, Alcobaça</t>
  </si>
  <si>
    <t>Escola Básica de Triana, Gondomar</t>
  </si>
  <si>
    <t>Escola Básica Presidente Maria Emília, Charneca de Caparica, Almada</t>
  </si>
  <si>
    <t>Escola Básica n.º 1 de Fitares, Sintra</t>
  </si>
  <si>
    <t>Escola Básica de Igreja, Lomba, Amarante</t>
  </si>
  <si>
    <t>Escola Básica de Lage, Caminha</t>
  </si>
  <si>
    <t>Escola Básica de Boticas</t>
  </si>
  <si>
    <t>Escola Básica de Lamelas de Cá, Castro Daire</t>
  </si>
  <si>
    <t>Escola Básica de Assequins, Águeda</t>
  </si>
  <si>
    <t>40.569344</t>
  </si>
  <si>
    <t>-8.4290905</t>
  </si>
  <si>
    <t>40.569344, -8.4290905</t>
  </si>
  <si>
    <t>Escola Básica Padre Bento Pereira, Borba</t>
  </si>
  <si>
    <t>Escola Básica de Ferreiras, Albufeira</t>
  </si>
  <si>
    <t>Escola Básica São João Batista, Campo Maior</t>
  </si>
  <si>
    <t>Escola Básica Fausto Cardoso de Figueiredo, Estoril, Cascais</t>
  </si>
  <si>
    <t>Escola Básica de Telhada, Almodôvar</t>
  </si>
  <si>
    <t>Escola Básica de Arcozelo, Barcelos</t>
  </si>
  <si>
    <t>Escola Básica n.º 3 de Bragança</t>
  </si>
  <si>
    <t>Escola Básica Nossa Senhora da Piedade, Castelo Branco</t>
  </si>
  <si>
    <t>Escola Básica de Ançã, Cantanhede</t>
  </si>
  <si>
    <t>Escola Secundária de Arouca</t>
  </si>
  <si>
    <t>Escola Básica de Lageosa do Mondego, Celorico da Beira</t>
  </si>
  <si>
    <t>Escola Básica de Lagarteira, Ansião</t>
  </si>
  <si>
    <t>Escola Básica Vale Aveiras, Aveiras de Cima, Azambuja</t>
  </si>
  <si>
    <t>Escola Básica Padre José Manuel Rocha e Melo, Lisboa</t>
  </si>
  <si>
    <t>Escola Básica Eça de Queirós, Ramada, Odivelas</t>
  </si>
  <si>
    <t>Escola Básica do Casal Velho, Alcobaça</t>
  </si>
  <si>
    <t>Escola Básica de Lagoa, Valbom, Gondomar</t>
  </si>
  <si>
    <t>Escola Básica de Alembrança, Feijó, Almada</t>
  </si>
  <si>
    <t>Escola Básica de Lameiras e Fação, Sintra</t>
  </si>
  <si>
    <t>Escola Básica de Vila Caiz, Amarante</t>
  </si>
  <si>
    <t>Escola Básica de Perafita, Caminha</t>
  </si>
  <si>
    <t>Escola Básica Gomes Monteiro, Boticas</t>
  </si>
  <si>
    <t>Escola Básica de Póvoa do Veado, Castro Daire</t>
  </si>
  <si>
    <t>Escola Básica de Águeda</t>
  </si>
  <si>
    <t>40.577194</t>
  </si>
  <si>
    <t>-8.444626</t>
  </si>
  <si>
    <t>40.577194, -8.444626</t>
  </si>
  <si>
    <t>Escola Básica de Glória, Estremoz</t>
  </si>
  <si>
    <t>Escola Básica D. Martim Fernandes, Albufeira</t>
  </si>
  <si>
    <t>Escola Secundária de Campo Maior</t>
  </si>
  <si>
    <t>Escola Básica Fernando Teixeira Lopes, Cascais</t>
  </si>
  <si>
    <t>Escola Básica de Aldeia dos Fernandes, Almodôvar</t>
  </si>
  <si>
    <t>Escola Básica de Creixomil, Barcelos</t>
  </si>
  <si>
    <t>Escola Básica de Izeda, Bragança</t>
  </si>
  <si>
    <t>Escola Básica Cidade de Castelo Branco</t>
  </si>
  <si>
    <t>Escola Básica de Cadima, Cantanhede</t>
  </si>
  <si>
    <t>Escola Básica de Ponte de Telhe, Arouca</t>
  </si>
  <si>
    <t>Escola Básica de S. Pedro, Celorico da Beira</t>
  </si>
  <si>
    <t>Escola Básica de Alvorge, Ansião</t>
  </si>
  <si>
    <t>Escola Secundária da Azambuja</t>
  </si>
  <si>
    <t>Escola Básica Vasco da Gama, Lisboa</t>
  </si>
  <si>
    <t>Escola Básica Artur Alves Cardoso, Caneças, Odivelas</t>
  </si>
  <si>
    <t>Escola Secundária D. Inês de Castro, Alcobaça</t>
  </si>
  <si>
    <t>Escola Básica de Passal, Gondomar</t>
  </si>
  <si>
    <t>Escola Básica de Vila Nova da Caparica, Almada</t>
  </si>
  <si>
    <t>Escola Básica n.º 2 da Serras das Minas, Sintra</t>
  </si>
  <si>
    <t>Escola Básica de Lama, Amarante</t>
  </si>
  <si>
    <t>Escola Básica e Secundária do Vale do Âncora, Vila Praia de Âncora, Caminha</t>
  </si>
  <si>
    <t>Escola Básica de Santa Cruz, Trindade, Chaves</t>
  </si>
  <si>
    <t>Escola Básica de Alva, Castro Daire</t>
  </si>
  <si>
    <t>Escola Básica de Valongo do Vouga, Águeda</t>
  </si>
  <si>
    <t>Valongo do Vouga</t>
  </si>
  <si>
    <t>40.615623</t>
  </si>
  <si>
    <t>-8.429576</t>
  </si>
  <si>
    <t>40.615623, -8.429576</t>
  </si>
  <si>
    <t>Escola Básica de Evoramonte, Estremoz</t>
  </si>
  <si>
    <t>Escola Básica de Sesmarias, Albufeira</t>
  </si>
  <si>
    <t>Escola Básica Garcia da Orta, Castelo de Vide</t>
  </si>
  <si>
    <t>Escola Básica de Manique, Cascais</t>
  </si>
  <si>
    <t>Escola Básica de Almodôvar</t>
  </si>
  <si>
    <t>Escola Básica de Rio Covo - Santa Eugénia, Barcelos</t>
  </si>
  <si>
    <t>Escola Básica Paulo Quintela, Bragança</t>
  </si>
  <si>
    <t>Escola Secundária Amato Lusitano, Castelo Branco</t>
  </si>
  <si>
    <t>Escola Básica de Ourentã, Cantanhede</t>
  </si>
  <si>
    <t>Escola Básica de Serra da Vila, Casal, Arouca</t>
  </si>
  <si>
    <t>Escola Básica e Secundária Sacadura Cabral, Celorico da Beira</t>
  </si>
  <si>
    <t>Escola Básica e Secundária Dr. Pascoal José de Mello, Ansião</t>
  </si>
  <si>
    <t>Escola Básica de Aveiras de Cima, Azambuja</t>
  </si>
  <si>
    <t>Escola Básica de Santa Clara, Lisboa</t>
  </si>
  <si>
    <t>Escola Secundária de Camarate, Loures</t>
  </si>
  <si>
    <t>Escola Básica de Cela, Alcobaça</t>
  </si>
  <si>
    <t>Escola Básica de Vila Verde, Gondomar</t>
  </si>
  <si>
    <t>Escola Básica e Secundária Anselmo de Andrade, Almada</t>
  </si>
  <si>
    <t>Escola Básica n.º 3 de Agualva, Sintra</t>
  </si>
  <si>
    <t>Escola Básica de Torreira, Amarante</t>
  </si>
  <si>
    <t>Escola Básica de Vilarelho, Caminha</t>
  </si>
  <si>
    <t>Escola Básica n.º 1 de Vilar de Nantes, Chaves</t>
  </si>
  <si>
    <t>Escola Básica de Picão, Castro Daire</t>
  </si>
  <si>
    <t>Escola Secundária Marques de Castilho, Águeda</t>
  </si>
  <si>
    <t>40.575718</t>
  </si>
  <si>
    <t>-8.440658</t>
  </si>
  <si>
    <t>40.575718, -8.440658</t>
  </si>
  <si>
    <t>Escola Básica de São Bento do Cortiço, Estremoz</t>
  </si>
  <si>
    <t>Escola Básica Dr. Francisco Cabrita, Albufeira</t>
  </si>
  <si>
    <t>Escola Básica de Castelo de Vide</t>
  </si>
  <si>
    <t>Escola Básica Fernando José dos Santos, Cascais</t>
  </si>
  <si>
    <t>Escola Básica n.º 1 de Alvito</t>
  </si>
  <si>
    <t>Escola Básica de Alvelos, Barcelos</t>
  </si>
  <si>
    <t>Escola Básica de Rebordãos, Bragança</t>
  </si>
  <si>
    <t>Escola Básica Professor Doutor António Sena Faria de Vasconcelos, Castelo Branco</t>
  </si>
  <si>
    <t>Escola Básica de Vilamar, Cantanhede</t>
  </si>
  <si>
    <t>Escola Básica de Paço, Alvarenga, Arouca</t>
  </si>
  <si>
    <t>Escola Básica de Baraçal, Celorico da Beira</t>
  </si>
  <si>
    <t>Escola Básica de Batalha</t>
  </si>
  <si>
    <t>Escola Básica de Mouriscas, Abrantes</t>
  </si>
  <si>
    <t>Escola Básica e Secundária Gil Vicente, Lisboa</t>
  </si>
  <si>
    <t>Escola Básica de Amoreira, Ramada, Odivelas</t>
  </si>
  <si>
    <t>Escola Básica de Martingança, Alcobaça</t>
  </si>
  <si>
    <t>Escola Básica de Jancido, Gondomar</t>
  </si>
  <si>
    <t>Escola Básica da Cova da Piedade, Almada</t>
  </si>
  <si>
    <t>Escola Básica de Negrais, Sintra</t>
  </si>
  <si>
    <t>Escola Básica de Santa Comba, Amarante</t>
  </si>
  <si>
    <t>Escola Básica de Loução, Caminha</t>
  </si>
  <si>
    <t>Escola Básica de Vidago, Chaves</t>
  </si>
  <si>
    <t>Escola Básica de Carvalhas, Castro Daire</t>
  </si>
  <si>
    <t>Escola Básica da Trofa, Águeda</t>
  </si>
  <si>
    <t>Trofa</t>
  </si>
  <si>
    <t>40.611214</t>
  </si>
  <si>
    <t>-8.473907</t>
  </si>
  <si>
    <t>40.611214, -8.473907</t>
  </si>
  <si>
    <t>Escola Básica do Caldeiro, Estremoz</t>
  </si>
  <si>
    <t>Escola Básica de Brejos, Albufeira</t>
  </si>
  <si>
    <t>Escola Básica Ana Maria Ferreira Gordo, Crato</t>
  </si>
  <si>
    <t>Escola Básica A. H. Oliveira Marques, Cascais</t>
  </si>
  <si>
    <t>Escola Básica de Barrancos</t>
  </si>
  <si>
    <t>Escola Secundária de Barcelos</t>
  </si>
  <si>
    <t>Escola Básica Augusto Moreno, Bragança</t>
  </si>
  <si>
    <t>Escola Básica de Alcains, Castelo Branco</t>
  </si>
  <si>
    <t>Escola Básica de Covões, Cantanhede</t>
  </si>
  <si>
    <t>Escola Básica n.º 1 de Arouca</t>
  </si>
  <si>
    <t>Escola Básica n.º 2 de Figueira de Castelo Rodrigo</t>
  </si>
  <si>
    <t>Escola Básica de São Mamede, Batalha</t>
  </si>
  <si>
    <t>Escola Profissional de Desenvolvimento Rural de Abrantes, Mouriscas, Abrantes</t>
  </si>
  <si>
    <t>Escola Básica Homero Serpa, Lisboa</t>
  </si>
  <si>
    <t>Escola Básica de Castanheiros, Caneças, Odivelas</t>
  </si>
  <si>
    <t>Escola Básica Frei Estevão Martins, Alcobaça</t>
  </si>
  <si>
    <t>Escola Básica de Branzelo, Gondomar</t>
  </si>
  <si>
    <t>Escola Básica n.º 3 de Monte da Caparica, Almada</t>
  </si>
  <si>
    <t>Escola Básica de Cortegaça, Sintra</t>
  </si>
  <si>
    <t>Escola Básica de Barracão, São Gonçalo, Amarante</t>
  </si>
  <si>
    <t>Escola Básica de Caminha</t>
  </si>
  <si>
    <t>Escola Básica n.º 1 de Vale de Anta, Chaves</t>
  </si>
  <si>
    <t>Escola Básica de Farejinhas, Castro Daire</t>
  </si>
  <si>
    <t>Escola Secundária Adolfo Portela, Águeda</t>
  </si>
  <si>
    <t>40.583378</t>
  </si>
  <si>
    <t>-8.448261</t>
  </si>
  <si>
    <t>40.583378, -8.448261</t>
  </si>
  <si>
    <t>Escola Básica de Santa Vitória do Ameixial, Estremoz</t>
  </si>
  <si>
    <t>Escola Secundária de Albufeira</t>
  </si>
  <si>
    <t>Escola Básica n.º 2 de Elvas</t>
  </si>
  <si>
    <t>Escola Básica António Torrado, Tires, Cascais</t>
  </si>
  <si>
    <t>Escola Básica de Salvada, Beja</t>
  </si>
  <si>
    <t>Escola Básica António Fogaça, Barcelos</t>
  </si>
  <si>
    <t>Escola Básica de Parada, Bragança</t>
  </si>
  <si>
    <t>Escola Básica e Secundária de Alcains, Castelo Branco</t>
  </si>
  <si>
    <t>Escola Básica de Febres, Cantanhede</t>
  </si>
  <si>
    <t>Escola Básica de Cruz da Agra, São Martinho, Castelo de Paiva</t>
  </si>
  <si>
    <t>Escola Básica de Escalhão, Figueira de Castelo Rodrigo</t>
  </si>
  <si>
    <t>Escola Básica de Golpilheira, Batalha</t>
  </si>
  <si>
    <t>Escola Básica de Alvega, Abrantes</t>
  </si>
  <si>
    <t>Escola Básica do Castelo, Lisboa</t>
  </si>
  <si>
    <t>Escola Secundária de Odivelas</t>
  </si>
  <si>
    <t>Escola Básica de Carris, Alcobaça</t>
  </si>
  <si>
    <t>Escola Básica do Taralhão, Gondomar</t>
  </si>
  <si>
    <t>Escola Básica de Almada</t>
  </si>
  <si>
    <t>Escola Básica de Albarraque, Sintra</t>
  </si>
  <si>
    <t>Escola Básica de Portela, Fridão, Amarante</t>
  </si>
  <si>
    <t>Escola Básica de Cruzeiro, Seixas, Caminha</t>
  </si>
  <si>
    <t>Escola Básica n.º 1 de Chaves</t>
  </si>
  <si>
    <t>Escola Básica de Mezio, Castro Daire</t>
  </si>
  <si>
    <t>Escola Básica de Alquerubim, Albergaria-a-Velha</t>
  </si>
  <si>
    <t>Alquerubim</t>
  </si>
  <si>
    <t>40.621209</t>
  </si>
  <si>
    <t>-8.507554</t>
  </si>
  <si>
    <t>40.621209, -8.507554</t>
  </si>
  <si>
    <t>Escola Básica da Mata, Estremoz</t>
  </si>
  <si>
    <t>Escola Básica de Caliços, Albufeira</t>
  </si>
  <si>
    <t>Escola Básica de Santa Luzia, Elvas</t>
  </si>
  <si>
    <t>Escola Básica n.º 2 de Abóboda, Cascais</t>
  </si>
  <si>
    <t>Escola Secundária D. Manuel I, Beja</t>
  </si>
  <si>
    <t>Escola Básica de Caminhos, Barcelos</t>
  </si>
  <si>
    <t>Escola Básica n.º 8 de Bragança</t>
  </si>
  <si>
    <t>Escola Básica de Escalos de Cima, Castelo Branco</t>
  </si>
  <si>
    <t>Escola Básica de Cantanhede-Sul, Cantanhede</t>
  </si>
  <si>
    <t>Escola Básica de Adro, Real, Castelo de Paiva</t>
  </si>
  <si>
    <t>Escola Secundária de Figueira de Castelo Rodrigo</t>
  </si>
  <si>
    <t>Escola Básica de Rebolaria, Batalha</t>
  </si>
  <si>
    <t>Escola Básica Maria Lucília Moita, Abrantes</t>
  </si>
  <si>
    <t>Escola Básica de Moinhos do Restelo, Lisboa</t>
  </si>
  <si>
    <t>Escola Básica do Zambujal, Loures</t>
  </si>
  <si>
    <t>Escola Básica de Aljubarrota, Alcobaça</t>
  </si>
  <si>
    <t>Escola Básica de Sante, Gondomar</t>
  </si>
  <si>
    <t>Escola Básica Maria Adelaide Silva, Almada</t>
  </si>
  <si>
    <t>Escola Básica António Sérgio, Cacém, Sintra</t>
  </si>
  <si>
    <t>Escola Básica de Louredo, Amarante</t>
  </si>
  <si>
    <t>Escola Básica de Torre, Caminha</t>
  </si>
  <si>
    <t>Escola Básica e Secundária Fernão de Magalhães, Chaves</t>
  </si>
  <si>
    <t>Escola Básica de Carvalhal, Castro Daire</t>
  </si>
  <si>
    <t>Escola Básica de Albergaria-a-Nova, Albergaria-a-Velha</t>
  </si>
  <si>
    <t>Branca</t>
  </si>
  <si>
    <t>40.74314</t>
  </si>
  <si>
    <t>-8.4928055</t>
  </si>
  <si>
    <t>40.74314, -8.4928055</t>
  </si>
  <si>
    <t>Escola Secundária Rainha Santa Isabel, Estremoz</t>
  </si>
  <si>
    <t>Escola Básica de Paderne, Albufeira</t>
  </si>
  <si>
    <t>Escola Básica de São Vicente, Elvas</t>
  </si>
  <si>
    <t>Escola Básica n.º 1 de Carcavelos, Cascais</t>
  </si>
  <si>
    <t>Escola Básica de Baleizão, Beja</t>
  </si>
  <si>
    <t>Escola Básica de Bastuço - São João, Barcelos</t>
  </si>
  <si>
    <t>Escola Básica de Carrazeda de Ansiães</t>
  </si>
  <si>
    <t>Escola Básica de Boa Esperança, Castelo Branco</t>
  </si>
  <si>
    <t>Escola Básica e Secundária João Garcia Bacelar, Tocha, Cantanhede</t>
  </si>
  <si>
    <t>Escola Básica e Secundária de Castelo de Paiva</t>
  </si>
  <si>
    <t>Escola Básica de Reigada, Figueira de Castelo Rodrigo</t>
  </si>
  <si>
    <t>Escola Básica de Reguengo do Fetal, Batalha</t>
  </si>
  <si>
    <t>Escola Básica António Torrado, Abrantes</t>
  </si>
  <si>
    <t>Escola Básica n.º 195 de Lisboa</t>
  </si>
  <si>
    <t>Escola Básica da Serra da Luz, Odivelas</t>
  </si>
  <si>
    <t>Escola Profissional de Agricultura e Desenvolvimento Rural de Cister, Alcobaça</t>
  </si>
  <si>
    <t>Escola Básica de Vinhal, Gondomar</t>
  </si>
  <si>
    <t>Escola Básica da Fonte Santa, Almada</t>
  </si>
  <si>
    <t>Escola Básica de Francos, Sintra</t>
  </si>
  <si>
    <t>Escola Básica de Freixo de Cima, Amarante</t>
  </si>
  <si>
    <t>Escola Básica e Secundária de Melgaço</t>
  </si>
  <si>
    <t>Escola Secundária Dr. António Granjo, Chaves</t>
  </si>
  <si>
    <t>Escola Secundária de Castro Daire</t>
  </si>
  <si>
    <t>Escola Básica de Santo António, Valmaior, Albergaria-a-Velha</t>
  </si>
  <si>
    <t>Valmaior</t>
  </si>
  <si>
    <t>40.698467</t>
  </si>
  <si>
    <t>-8.454584</t>
  </si>
  <si>
    <t>40.698467, -8.454584</t>
  </si>
  <si>
    <t>Escola Básica de Arcos, Estremoz</t>
  </si>
  <si>
    <t>Escola Básica de Fontainhas, Albufeira</t>
  </si>
  <si>
    <t>Escola Básica de Terrugem, Elvas</t>
  </si>
  <si>
    <t>Escola Básica Almada Negreiros, Cascais</t>
  </si>
  <si>
    <t>Escola Básica de Santa Vitória, Beja</t>
  </si>
  <si>
    <t>Escola Básica de Chavão, Barcelos</t>
  </si>
  <si>
    <t>Escola Básica e Secundária de Carrazeda de Ansiães</t>
  </si>
  <si>
    <t>Escola Básica de Tinalhas, Castelo Branco</t>
  </si>
  <si>
    <t>Escola Básica Carlos de Oliveira, Febres, Cantanhede</t>
  </si>
  <si>
    <t>Escola Básica de Raiva, Castelo de Paiva</t>
  </si>
  <si>
    <t>Escola Básica n.º 1 de Figueira de Castelo Rodrigo</t>
  </si>
  <si>
    <t>Escola Básica e Secundária da Batalha</t>
  </si>
  <si>
    <t>Escola Básica de Bemposta, Abrantes</t>
  </si>
  <si>
    <t>Escola Básica Francisco de Arruda, Lisboa</t>
  </si>
  <si>
    <t>Escola Básica de Casaínhos, Loures</t>
  </si>
  <si>
    <t>Escola Básica n.º 1 de Pataias, Alcobaça</t>
  </si>
  <si>
    <t>Escola Básica de Jovim e Foz do Sousa, Gondomar</t>
  </si>
  <si>
    <t>Escola Básica de Monte da Caparica, Almada</t>
  </si>
  <si>
    <t>Escola Básica do Casal de Cambra, Sintra</t>
  </si>
  <si>
    <t>Escola Básica de Mancelos, Amarante</t>
  </si>
  <si>
    <t>Escola Básica de Melgaço</t>
  </si>
  <si>
    <t>Escola Secundária Dr. Júlio Martins, Chaves</t>
  </si>
  <si>
    <t>Escola Básica de Moimenta do Dão, Mangualde</t>
  </si>
  <si>
    <t>Escola Básica de Fradelos, Albergaria-a-Velha</t>
  </si>
  <si>
    <t>40.741592</t>
  </si>
  <si>
    <t>-8.471617</t>
  </si>
  <si>
    <t>40.741592, -8.471617</t>
  </si>
  <si>
    <t>Escola Básica Sebastião da Gama, Estremoz</t>
  </si>
  <si>
    <t>Escola Básica de Alcoutim</t>
  </si>
  <si>
    <t>Escola Básica de Alcáçova, Elvas</t>
  </si>
  <si>
    <t>Escola Básica Branquinho da Fonseca, Cascais</t>
  </si>
  <si>
    <t>Escola Básica de Neves, Beja</t>
  </si>
  <si>
    <t>Escola Básica de Pereira, Barcelos</t>
  </si>
  <si>
    <t>Escola Básica Guerra Junqueiro, Freixo de Espada à Cinta</t>
  </si>
  <si>
    <t>Escola Básica de Póvoa de Rio de Moinhos, Castelo Branco</t>
  </si>
  <si>
    <t>Escola Básica de Cantanhede</t>
  </si>
  <si>
    <t>Escola Básica de Casal da Renda, Castelo de Paiva</t>
  </si>
  <si>
    <t>Escola Básica de Vermiosa, Figueira de Castelo Rodrigo</t>
  </si>
  <si>
    <t>Escola Básica de Casais dos Ledos, Batalha</t>
  </si>
  <si>
    <t>Escola Básica n.º 2 de Abrantes</t>
  </si>
  <si>
    <t>Escola Básica Dr. Nuno Cordeiro Ferreira, Lisboa</t>
  </si>
  <si>
    <t>Escola Secundária de São João da Talha, Loures</t>
  </si>
  <si>
    <t>Escola Básica da Burinhosa, Alcobaça</t>
  </si>
  <si>
    <t>Escola Básica de Souto, Gondomar</t>
  </si>
  <si>
    <t>Escola Básica de Alfeite, Almada</t>
  </si>
  <si>
    <t>Escola Secundária Leal da Câmara, Rio de Mouro, Sintra</t>
  </si>
  <si>
    <t>Escola Básica de Amarante</t>
  </si>
  <si>
    <t>Escola Básica de Pomares, Melgaço</t>
  </si>
  <si>
    <t>Escola Básica Nadir Afonso, Chaves</t>
  </si>
  <si>
    <t>Escola Básica de Chãs de Tavares, Mangualde</t>
  </si>
  <si>
    <t>Escola Básica de São João de Loure, Albergaria-a-Velha</t>
  </si>
  <si>
    <t>São João de Loure</t>
  </si>
  <si>
    <t>40.639477</t>
  </si>
  <si>
    <t>-8.547883</t>
  </si>
  <si>
    <t>40.639477, -8.547883</t>
  </si>
  <si>
    <t>Escola Básica de Veiros, Estremoz</t>
  </si>
  <si>
    <t>Escola Básica Prof. Joaquim Moreira, Martinlongo, Alcoutim</t>
  </si>
  <si>
    <t>Escola Básica da Calçadinha, Elvas</t>
  </si>
  <si>
    <t>Escola Básica e Secundária Ibn Mucana, Alcabideche, Cascais</t>
  </si>
  <si>
    <t>Escola Secundária Diogo de Gouveia, Beja</t>
  </si>
  <si>
    <t>Escola Básica de Fragoso, Barcelos</t>
  </si>
  <si>
    <t>Escola Básica de Freixo, Freixo de Espada à Cinta</t>
  </si>
  <si>
    <t>Escola Básica de Mina, Castelo Branco</t>
  </si>
  <si>
    <t>Escola Básica de Corticeiro de Cima, Cantanhede</t>
  </si>
  <si>
    <t>Escola Básica de São Lourenço, Castelo de Paiva</t>
  </si>
  <si>
    <t>Escola Básica de Fornos de Algodres</t>
  </si>
  <si>
    <t>Escola Básica de Brancas, Batalha</t>
  </si>
  <si>
    <t>Escola Básica e Secundária Dr. Manuel Fernandes, Abrantes</t>
  </si>
  <si>
    <t>Escola Básica de Marvila, Lisboa</t>
  </si>
  <si>
    <t>Escola Básica de Fanhões, Loures</t>
  </si>
  <si>
    <t>Escola Básica do Vimeiro, Alcobaça</t>
  </si>
  <si>
    <t>Escola Básica n.º 2 de São Caetano, Gondomar</t>
  </si>
  <si>
    <t>Escola Básica Louro Artur, Charneca de Caparica, Almada</t>
  </si>
  <si>
    <t>Escola Básica de Monte Abraão, Sintra</t>
  </si>
  <si>
    <t>Escola Básica de Bela Vista, Amarante</t>
  </si>
  <si>
    <t>Escola Secundária de Monção</t>
  </si>
  <si>
    <t>Escola Básica de Vila Verde da Raia, Chaves</t>
  </si>
  <si>
    <t>Escola Básica de Fagilde, Mangualde</t>
  </si>
  <si>
    <t>Escola Básica de Branca, Albergaria-a-Velha</t>
  </si>
  <si>
    <t>40.748325</t>
  </si>
  <si>
    <t>-8.4841</t>
  </si>
  <si>
    <t>40.748325, -8.4841</t>
  </si>
  <si>
    <t>Escola Básica de São Domingos de Ana Loura, Estremoz</t>
  </si>
  <si>
    <t>Escola Básica de Aljezur</t>
  </si>
  <si>
    <t>Escola Básica de Santa Eulália, Elvas</t>
  </si>
  <si>
    <t>Escola Básica da Malveira da Serra, Cascais</t>
  </si>
  <si>
    <t>Escola Básica de Santa Clara do Louredo, Beja</t>
  </si>
  <si>
    <t>Escola Básica de Balugães, Fonte de Cal, Barcelos</t>
  </si>
  <si>
    <t>Escola Básica de Macedo de Cavaleiros</t>
  </si>
  <si>
    <t>Escola Básica de São Vicente da Beira, Castelo Branco</t>
  </si>
  <si>
    <t>Escola Básica de Cordinhã, Cantanhede</t>
  </si>
  <si>
    <t>Escola Básica de Cepa, Castelo de Paiva</t>
  </si>
  <si>
    <t>Escola Básica de Figueiró da Granja, Fornos de Algodres</t>
  </si>
  <si>
    <t>Escola Básica de Quinta do Sobrado, Batalha</t>
  </si>
  <si>
    <t>Escola Básica e Secundária D. Miguel de Almeida, Abrantes</t>
  </si>
  <si>
    <t>Escola Básica n.º 72 de Lisboa</t>
  </si>
  <si>
    <t>Escola Básica da Quinta das Dálias, Famões, Odivelas</t>
  </si>
  <si>
    <t>Escola Básica do Carvalhal de Aljubarrota, Alcobaça</t>
  </si>
  <si>
    <t>Escola Básica Santa Bárbara, Fânzeres, Gondomar</t>
  </si>
  <si>
    <t>Escola Básica n.º 1 da Cova da Piedade, Almada</t>
  </si>
  <si>
    <t>Escola Básica de Santa Susana, Sintra</t>
  </si>
  <si>
    <t>Escola Básica de Campelo, Baião</t>
  </si>
  <si>
    <t>Escola Básica Deu-la-Deu Martins, Monção</t>
  </si>
  <si>
    <t>Escola Básica n.º 5 de Chaves</t>
  </si>
  <si>
    <t>Escola Básica de Santiago de Cassurrães, Mangualde</t>
  </si>
  <si>
    <t>Escola Básica de Angeja, Albergaria-a-Velha</t>
  </si>
  <si>
    <t>Angeja</t>
  </si>
  <si>
    <t>40.677964</t>
  </si>
  <si>
    <t>-8.558125</t>
  </si>
  <si>
    <t>40.677964, -8.558125</t>
  </si>
  <si>
    <t>Escola Básica dos Canaviais, Évora</t>
  </si>
  <si>
    <t>Escola Básica de Odeceixe, Aljezur</t>
  </si>
  <si>
    <t>Escola Básica n.º 1 de Elvas</t>
  </si>
  <si>
    <t>Escola Básica Raul Lino, Cascais</t>
  </si>
  <si>
    <t>Escola Básica de Santiago Maior, Beja</t>
  </si>
  <si>
    <t>Escola Básica de Areias de Vilar, Barcelos</t>
  </si>
  <si>
    <t>Escola Básica de Morais, Macedo de Cavaleiros</t>
  </si>
  <si>
    <t>Escola Secundária Nuno Álvares, Castelo Branco</t>
  </si>
  <si>
    <t>Escola Básica de Tocha, Cantanhede</t>
  </si>
  <si>
    <t>Escola Básica de Oliveira de Reguengo, Castelo de Paiva</t>
  </si>
  <si>
    <t>Escola Básica e Secundária de Fornos de Algodres</t>
  </si>
  <si>
    <t>Escola Básica de Faniqueira, Batalha</t>
  </si>
  <si>
    <t>Escola Básica de São Miguel do Rio Torto, Abrantes</t>
  </si>
  <si>
    <t>Escola Básica Eurico Gonçalves, Lisboa</t>
  </si>
  <si>
    <t>Escola Básica de Loures</t>
  </si>
  <si>
    <t>Escola Básica de São Martinho do Porto, Alcobaça</t>
  </si>
  <si>
    <t>Escola Secundária de São Pedro da Cova, Gondomar</t>
  </si>
  <si>
    <t>Escola Básica Rogério Ribeiro, Pragal, Almada</t>
  </si>
  <si>
    <t>Escola Básica de Abrunheira, Sintra</t>
  </si>
  <si>
    <t>Escola Básica de Santa Cruz do Douro, Baião</t>
  </si>
  <si>
    <t>Escola Básica José Pinheiro Gonçalves, Monção</t>
  </si>
  <si>
    <t>Escola Básica Dr. Francisco Gonçalves Carneiro, Chaves</t>
  </si>
  <si>
    <t>Escola Básica de Mesquitela, Mangualde</t>
  </si>
  <si>
    <t>Escola Básica de Sobreiro, Albergaria-a-Velha</t>
  </si>
  <si>
    <t>Albergaria-a-Velha</t>
  </si>
  <si>
    <t>40.695454</t>
  </si>
  <si>
    <t>-8.50316</t>
  </si>
  <si>
    <t>40.695454, -8.50316</t>
  </si>
  <si>
    <t>Escola Básica Conde de Vilalva, Évora</t>
  </si>
  <si>
    <t>Escola Básica de Rogil, Aljezur</t>
  </si>
  <si>
    <t>Escola Básica da Boa Fé, Elvas</t>
  </si>
  <si>
    <t>Escola Secundária Fernando Lopes Graça, Parede, Cascais</t>
  </si>
  <si>
    <t>Escola Básica de Albernoa, Beja</t>
  </si>
  <si>
    <t>Escola Básica de Fonte Coberta, Landeiro, Barcelos</t>
  </si>
  <si>
    <t>Escola Básica de Chacim, Macedo de Cavaleiros</t>
  </si>
  <si>
    <t>Escola Básica de Lardosa, Castelo Branco</t>
  </si>
  <si>
    <t>Escola Básica de Sanguinheira, Cantanhede</t>
  </si>
  <si>
    <t>Escola Básica de Couto Mineiro do Pejão, Raiva, Castelo de Paiva</t>
  </si>
  <si>
    <t>Escola Básica de Gouveia</t>
  </si>
  <si>
    <t>Escola Básica de Castanheira de Pêra</t>
  </si>
  <si>
    <t>Escola Básica de Rio de Moinhos, Abrantes</t>
  </si>
  <si>
    <t>Escola Básica n.º 36 de Lisboa</t>
  </si>
  <si>
    <t>Escola Básica de Fetais, Vila Lorena, Loures</t>
  </si>
  <si>
    <t>Escola Básica e Secundária D. Pedro I, Alcobaça</t>
  </si>
  <si>
    <t>Escola Básica Júlio Dinis, Gondomar</t>
  </si>
  <si>
    <t>Escola Básica do Pragal, Almada</t>
  </si>
  <si>
    <t>Escola Básica de Maceira, Sintra</t>
  </si>
  <si>
    <t>Escola Básica n.º 1 de Eiriz, Baião</t>
  </si>
  <si>
    <t>Escola Básica de Estrada, Monção</t>
  </si>
  <si>
    <t>Escola Básica de Bustelo, Chaves</t>
  </si>
  <si>
    <t>Escola Secundária Dr.ª Felismina Alcântara, Mangualde</t>
  </si>
  <si>
    <t>Escola Secundária de Albergaria-a-Velha</t>
  </si>
  <si>
    <t>40.686897</t>
  </si>
  <si>
    <t>-8.478916</t>
  </si>
  <si>
    <t>40.686897, -8.478916</t>
  </si>
  <si>
    <t>Escola Básica Galopim de Carvalho, Évora</t>
  </si>
  <si>
    <t>Escola Básica de Odeleite, Castro Marim</t>
  </si>
  <si>
    <t>Escola Básica da Raposeira, Elvas</t>
  </si>
  <si>
    <t>Escola Básica n.º 1 de São Domingos de Rana, Cascais</t>
  </si>
  <si>
    <t>Escola Básica de Santa Maria, Beja</t>
  </si>
  <si>
    <t>Escola Básica de Gamil, Barcelos</t>
  </si>
  <si>
    <t>Escola Básica e Secundária de Macedo de Cavaleiros</t>
  </si>
  <si>
    <t>Escola Básica Afonso de Paiva, Castelo Branco</t>
  </si>
  <si>
    <t>Escola Básica de Murtede, Cantanhede</t>
  </si>
  <si>
    <t>Escola Básica de Pereire, Sardoura, Castelo de Paiva</t>
  </si>
  <si>
    <t>Escola Básica de Lagarinhos, Gouveia</t>
  </si>
  <si>
    <t>Escola Básica Dr. Bissaya Barreto, Castanheira de Pêra</t>
  </si>
  <si>
    <t>Escola Básica e Secundária Dr. Solano de Abreu, Abrantes</t>
  </si>
  <si>
    <t>Escola Básica n.º 1 de Lisboa</t>
  </si>
  <si>
    <t>Escola Básica de Camarate, Loures</t>
  </si>
  <si>
    <t>Escola Básica de Alfeizerão, Alcobaça</t>
  </si>
  <si>
    <t>Escola Básica de Chães, Gondomar</t>
  </si>
  <si>
    <t>Escola Básica n.º 3 do Laranjeiro, Almada</t>
  </si>
  <si>
    <t>Escola Básica e Secundária Rainha D. Leonor de Lencastre, São Marcos, Sintra</t>
  </si>
  <si>
    <t>Escola Básica de Eiriz, Baião</t>
  </si>
  <si>
    <t>Escola Básica de Pias, Monção</t>
  </si>
  <si>
    <t>Escola Básica de Mairos, Chaves</t>
  </si>
  <si>
    <t>Escola Básica Ana de Castro Osório, Mangualde</t>
  </si>
  <si>
    <t>Escola Básica de Albergaria-a-Velha</t>
  </si>
  <si>
    <t>40.686153</t>
  </si>
  <si>
    <t>-8.479374</t>
  </si>
  <si>
    <t>40.686153, -8.479374</t>
  </si>
  <si>
    <t>Escola Básica da Quinta da Vista Alegre, Évora</t>
  </si>
  <si>
    <t>Escola Básica n.º 1 de Castro Marim</t>
  </si>
  <si>
    <t>Escola Básica de Barbacena, Elvas</t>
  </si>
  <si>
    <t>Escola Básica do Alto da Peça, Alcabideche, Cascais</t>
  </si>
  <si>
    <t>Escola Básica de São Matias, Beja</t>
  </si>
  <si>
    <t>Escola Básica Gonçalo Nunes, Arcozelo, Barcelos</t>
  </si>
  <si>
    <t>Escola Básica de Miranda do Douro</t>
  </si>
  <si>
    <t>Escola Básica de Castelo, Castelo Branco</t>
  </si>
  <si>
    <t>Escola Básica de São Caetano, Cantanhede</t>
  </si>
  <si>
    <t>Escola Básica de Serradelo, Castelo de Paiva</t>
  </si>
  <si>
    <t>Escola Básica de Folgosinho, Gouveia</t>
  </si>
  <si>
    <t>Escola Básica de Arega, Figueiró dos Vinhos</t>
  </si>
  <si>
    <t>Escola Básica e Secundária Octávio Duarte Ferreira, Tramagal, Abrantes</t>
  </si>
  <si>
    <t>Escola Básica Patrício Prazeres, Lisboa</t>
  </si>
  <si>
    <t>Escola Básica n.º 4 de São João da Talha, Loures</t>
  </si>
  <si>
    <t>Escola Básica da Póvoa, Alcobaça</t>
  </si>
  <si>
    <t>Escola Básica da Boavista, Gondomar</t>
  </si>
  <si>
    <t>Escola Básica de Santa Maria, Charneca de Caparica, Almada</t>
  </si>
  <si>
    <t>Escola Básica Padre Alberto Neto, Rio de Mouro, Sintra</t>
  </si>
  <si>
    <t>Escola Básica de Carvalhais, Gestaçô, Baião</t>
  </si>
  <si>
    <t>Escola Básica de Vale do Mouro, Tangil, Monção</t>
  </si>
  <si>
    <t>Escola Básica n.º 3 de Chaves</t>
  </si>
  <si>
    <t>Escola Básica Gomes Eanes de Azurara, Mangualde</t>
  </si>
  <si>
    <t>Escola Básica de Igreja, Valmaior, Albergaria-a-Velha</t>
  </si>
  <si>
    <t>40.70036</t>
  </si>
  <si>
    <t>-8.461725</t>
  </si>
  <si>
    <t>40.70036, -8.461725</t>
  </si>
  <si>
    <t>Escola Básica do Bairro de Almeirim, Évora</t>
  </si>
  <si>
    <t>Escola Básica de Altura, Castro Marim</t>
  </si>
  <si>
    <t>Escola Básica de Vila Boim, Elvas</t>
  </si>
  <si>
    <t>Escola Básica Professora Maria Margarida Rodrigues, Cascais</t>
  </si>
  <si>
    <t>Escola Básica de Penedo Gordo, Beja</t>
  </si>
  <si>
    <t>Escola Básica e Secundária Vale d’Este, Viatodos, Barcelos</t>
  </si>
  <si>
    <t>Escola Básica e Secundária de Miranda do Douro</t>
  </si>
  <si>
    <t>Escola Básica de Escalos de Baixo, Castelo Branco</t>
  </si>
  <si>
    <t>Escola Secundária Lima-de-Faria, Cantanhede</t>
  </si>
  <si>
    <t>Escola Básica de Póvoa, Castelo de Paiva</t>
  </si>
  <si>
    <t>Escola Básica de Moimenta da Serra, Gouveia</t>
  </si>
  <si>
    <t>Escola Básica de Almofala de Baixo, Figueiró dos Vinhos</t>
  </si>
  <si>
    <t>Escola Básica do Pego, Abrantes</t>
  </si>
  <si>
    <t>Escola Básica de Santo Condestável, Lisboa</t>
  </si>
  <si>
    <t>Escola Básica da Quinta da Paiã, Pontinha, Odivelas</t>
  </si>
  <si>
    <t>Escola Básica de Évora de Alcobaça, Alcobaça</t>
  </si>
  <si>
    <t>Escola Básica de Alvarinha, Gondomar</t>
  </si>
  <si>
    <t>Escola Básica do Cataventos da Paz, Cacilhas, Almada</t>
  </si>
  <si>
    <t>Escola Básica e Secundária Gama Barros, Cacém, Sintra</t>
  </si>
  <si>
    <t>Escola Básica e Secundária de Vale de Ovil, Baião</t>
  </si>
  <si>
    <t>Escola Básica e Secundária de Paredes de Coura</t>
  </si>
  <si>
    <t>Escola Básica de Santo Estevão, Chaves</t>
  </si>
  <si>
    <t>Escola Básica de Tibaldinho, Mangualde</t>
  </si>
  <si>
    <t>Escola Básica de Cruzinha, Albergaria-a-Velha</t>
  </si>
  <si>
    <t>40.68478</t>
  </si>
  <si>
    <t>-8.465194</t>
  </si>
  <si>
    <t>40.68478, -8.465194</t>
  </si>
  <si>
    <t>Escola Básica da Avenida Heróis do Ultramar, Évora</t>
  </si>
  <si>
    <t>Escola Básica de Castro Marim</t>
  </si>
  <si>
    <t>Escola Básica das Fontainhas, Elvas</t>
  </si>
  <si>
    <t>Escola Básica n.º 4 de Cascais</t>
  </si>
  <si>
    <t>Escola Básica de Beringel, Beja</t>
  </si>
  <si>
    <t>Escola Básica de Bastuço - Santo Estêvão, Barcelos</t>
  </si>
  <si>
    <t>Escola Básica de Sendim, Miranda do Douro</t>
  </si>
  <si>
    <t>Escola Básica João Roiz de Castelo Branco, Castelo Branco</t>
  </si>
  <si>
    <t>Escola Básica Marquês de Marialva, Cantanhede</t>
  </si>
  <si>
    <t>Escola Básica de Oliveira do Arda, Castelo de Paiva</t>
  </si>
  <si>
    <t>Escola Básica de Vila Nova de Tazem, Gouveia</t>
  </si>
  <si>
    <t>Escola Básica José Malhoa, Figueiró dos Vinhos</t>
  </si>
  <si>
    <t>Escola Básica de Chainça, Abrantes</t>
  </si>
  <si>
    <t>Escola Básica Paulino Montez, Lisboa</t>
  </si>
  <si>
    <t>Escola Básica de Unhos, Catujal, Loures</t>
  </si>
  <si>
    <t>Escola Básica n.º 1 de Benedita, Alcobaça</t>
  </si>
  <si>
    <t>Escola Básica de Aguiar, Gondomar</t>
  </si>
  <si>
    <t>Escola Básica e Secundária de Monte da Caparica, Almada</t>
  </si>
  <si>
    <t>Escola Básica e Secundária Padre Alberto Neto, Queluz, Sintra</t>
  </si>
  <si>
    <t>Escola Básica do Sudeste de Baião</t>
  </si>
  <si>
    <t>Escola Básica de Paredes de Coura</t>
  </si>
  <si>
    <t>Escola Básica de Cimo de Vila, Chaves</t>
  </si>
  <si>
    <t>Escola Básica de Mortágua</t>
  </si>
  <si>
    <t>Escola Básica de Laginhas, Albergaria-a-Velha</t>
  </si>
  <si>
    <t>40.758724</t>
  </si>
  <si>
    <t>-8.482496</t>
  </si>
  <si>
    <t>40.758724, -8.482496</t>
  </si>
  <si>
    <t xml:space="preserve">Janeiro </t>
  </si>
  <si>
    <t>Escola Secundária André de Gouveia, Évora</t>
  </si>
  <si>
    <t>Escola Básica da Lejana, Faro</t>
  </si>
  <si>
    <t>Escola Secundária D. Sancho II, Elvas</t>
  </si>
  <si>
    <t>Escola Básica de Caparide, Cascais</t>
  </si>
  <si>
    <t>Escola Básica de Cabeça Gorda, Beja</t>
  </si>
  <si>
    <t>Escola Básica de Areias, Barcelos</t>
  </si>
  <si>
    <t>Escola Básica de Palaçoulo, Miranda do Douro</t>
  </si>
  <si>
    <t>Escola Básica n.º 1 de Teixoso, Covilhã</t>
  </si>
  <si>
    <t>Escola Básica de Gesteira, Cantanhede</t>
  </si>
  <si>
    <t>Escola Básica de Anta, Espinho</t>
  </si>
  <si>
    <t>Escola Básica de Melo, Gouveia</t>
  </si>
  <si>
    <t>Escola Secundária de Figueiró dos Vinhos</t>
  </si>
  <si>
    <t>Escola Básica Rossio ao Sul do Tejo, Abrantes</t>
  </si>
  <si>
    <t>Escola Básica Prista Monteiro, Lisboa</t>
  </si>
  <si>
    <t>Escola Básica de Moinhos da Arroja, Odivelas</t>
  </si>
  <si>
    <t>Escola Básica de Maiorga, Alcobaça</t>
  </si>
  <si>
    <t>Escola Básica de Seixo, Gondomar</t>
  </si>
  <si>
    <t>Escola Básica de Chegadinho, Feijó, Almada</t>
  </si>
  <si>
    <t>Escola Básica n.º 1 de Mem Martins, Sintra</t>
  </si>
  <si>
    <t>Escola Básica de Idães, Felgueiras</t>
  </si>
  <si>
    <t>Escola Básica de Crasto, Ponte da Barca</t>
  </si>
  <si>
    <t>Escola Básica de Mesão Frio</t>
  </si>
  <si>
    <t>Escola Secundária Dr. João Lopes de Morais, Mortágua</t>
  </si>
  <si>
    <t>Escola Básica de Campo, Albergaria-a-Velha</t>
  </si>
  <si>
    <t>Ribeira de Fráguas</t>
  </si>
  <si>
    <t>40.74094</t>
  </si>
  <si>
    <t>-8.447772</t>
  </si>
  <si>
    <t>40.74094, -8.447772</t>
  </si>
  <si>
    <t>Fevereiro</t>
  </si>
  <si>
    <t>Escola Básica de Valverde, Évora</t>
  </si>
  <si>
    <t>Escola Básica D. Afonso III, Faro</t>
  </si>
  <si>
    <t>Escola Básica Frei Manuel Cardoso, Fronteira</t>
  </si>
  <si>
    <t>Escola Secundária de Cascais</t>
  </si>
  <si>
    <t>Escola Básica de Trigaches, Beja</t>
  </si>
  <si>
    <t>Escola Básica de Galegos - Santa Maria, Barcelos</t>
  </si>
  <si>
    <t>Escola Básica do Convento, Mirandela</t>
  </si>
  <si>
    <t>Escola Básica de Unhais da Serra, Covilhã</t>
  </si>
  <si>
    <t>Escola Básica de Balsas, Cantanhede</t>
  </si>
  <si>
    <t>Escola Básica de Paramos, Espinho</t>
  </si>
  <si>
    <t>Escola Secundária de Gouveia</t>
  </si>
  <si>
    <t>Escola Básica de Coimbrão, Leiria</t>
  </si>
  <si>
    <t>Escola Básica n.º 1 de Abrantes</t>
  </si>
  <si>
    <t>Escola Básica Mestre Arnaldo Louro de Almeida, Lisboa</t>
  </si>
  <si>
    <t>Escola Básica General Humberto Delgado, Santo António dos Cavaleiros, Loures</t>
  </si>
  <si>
    <t>Escola Básica de Ribafria, Alcobaça</t>
  </si>
  <si>
    <t>Escola Básica de Gandra, Gondomar</t>
  </si>
  <si>
    <t>Escola Básica Elias Garcia, Sobreda, Almada</t>
  </si>
  <si>
    <t>Escola Básica n.º 1 do Cacém, Sintra</t>
  </si>
  <si>
    <t>Escola Básica n.º 1 de Airães, Felgueiras</t>
  </si>
  <si>
    <t>Escola Básica de Entre Ambos-os-Rios, Ponte da Barca</t>
  </si>
  <si>
    <t>Escola Básica e Secundária Professor António da Natividade, Mesão Frio</t>
  </si>
  <si>
    <t>Escola Básica Dr. José Lopes de Oliveira, Mortágua</t>
  </si>
  <si>
    <t>Escola Básica de Souto, Albergaria-a-Velha</t>
  </si>
  <si>
    <t>40.766205</t>
  </si>
  <si>
    <t>-8.476696</t>
  </si>
  <si>
    <t>40.766205, -8.476696</t>
  </si>
  <si>
    <t>Março</t>
  </si>
  <si>
    <t>Escola Secundária Severim de Faria, Évora</t>
  </si>
  <si>
    <t>Escola Básica de Conceição, Faro</t>
  </si>
  <si>
    <t>Escola Básica de Cabeço de Vide, Fronteira</t>
  </si>
  <si>
    <t>Escola Básica José Jorge Letria, Cascais</t>
  </si>
  <si>
    <t>Escola Básica Mário Beirão, Beja</t>
  </si>
  <si>
    <t>Escola Básica de Macieira de Rates, Barcelos</t>
  </si>
  <si>
    <t>Escola Profissional de Agricultura e Desenvolvimento Rural de Carvalhais, Mirandela</t>
  </si>
  <si>
    <t>Escola Básica n.º 2 de Teixoso, Covilhã</t>
  </si>
  <si>
    <t>Escola Básica de Bolho-Sepins, Cantanhede</t>
  </si>
  <si>
    <t>Escola Básica de Silvalde, Espinho</t>
  </si>
  <si>
    <t>Escola Básica de São Paio, Gouveia</t>
  </si>
  <si>
    <t>Escola Básica de Barreira, Leiria</t>
  </si>
  <si>
    <t>Escola Básica do Tramagal, Abrantes</t>
  </si>
  <si>
    <t>Escola Básica de São João de Deus, Lisboa</t>
  </si>
  <si>
    <t>Escola Secundária Braamcamp Freire, Pontinha, Odivelas</t>
  </si>
  <si>
    <t>Escola Básica do Casal dos Ramos, Alcobaça</t>
  </si>
  <si>
    <t>Escola Básica Frei Manuel de Santa Inês, Baguim do Monte, Gondomar</t>
  </si>
  <si>
    <t>Escola Básica n.º 1 de Alfeite, Almada</t>
  </si>
  <si>
    <t>Escola Básica n.º 5 de Belas, Serra da Silveira, Sintra</t>
  </si>
  <si>
    <t>Escola Básica de Macieira da Lixa, Felgueiras</t>
  </si>
  <si>
    <t>Escola Básica Diogo Bernardes, Ponte da Barca</t>
  </si>
  <si>
    <t>Escola Básica de Mondim de Basto Oeste</t>
  </si>
  <si>
    <t>Escola Básica de Nelas</t>
  </si>
  <si>
    <t>Escola Básica da Avenida, Albergaria-a-Velha</t>
  </si>
  <si>
    <t>40.68854</t>
  </si>
  <si>
    <t>-8.482583</t>
  </si>
  <si>
    <t>40.68854, -8.482583</t>
  </si>
  <si>
    <t>Abril</t>
  </si>
  <si>
    <t>Escola Básica de Nossa Senhora de Machede, Évora</t>
  </si>
  <si>
    <t>Escola do Ensino Básico Mediatizado Ilha da Culatra, Faro</t>
  </si>
  <si>
    <t>Escola Básica da Comenda, Gavião</t>
  </si>
  <si>
    <t>Escola Básica de São João do Estoril, Cascais</t>
  </si>
  <si>
    <t>Escola Básica n.º 2 de Castro Verde</t>
  </si>
  <si>
    <t>Escola Básica Rosa Ramalho, Barcelinhos, Barcelos</t>
  </si>
  <si>
    <t>Escola Básica Luciano Cordeiro, Mirandela</t>
  </si>
  <si>
    <t>Escola Profissional Agrícola Quinta da Lageosa, Aldeia do Souto, Covilhã</t>
  </si>
  <si>
    <t>Escola Básica de Solum-Sul, Coimbra</t>
  </si>
  <si>
    <t>Escola Básica e Secundária Dr. Manuel Laranjeira, Espinho</t>
  </si>
  <si>
    <t>Escola Básica de Paços da Serra, Gouveia</t>
  </si>
  <si>
    <t>Escola Básica de Vidigal, Leiria</t>
  </si>
  <si>
    <t>Escola Básica de Vila Moreira, Alcanena</t>
  </si>
  <si>
    <t>Escola Básica Professora Aida Vieira, Lisboa</t>
  </si>
  <si>
    <t>Escola Básica n.º 1 da Bobadela, Loures</t>
  </si>
  <si>
    <t>Escola Básica e Secundária de São Martinho do Porto, Alcobaça</t>
  </si>
  <si>
    <t>Escola Básica de Atães, Gondomar</t>
  </si>
  <si>
    <t>Escola Básica n.º 1 do Laranjeiro, Almada</t>
  </si>
  <si>
    <t>Escola Básica n.º 2 de Monte Abraão, Sintra</t>
  </si>
  <si>
    <t>Escola Básica de Pombeiro de Ribavizela, Felgueiras</t>
  </si>
  <si>
    <t>Escola Secundária de Ponte da Barca</t>
  </si>
  <si>
    <t>Escola Básica de Vilarinho, Mondim de Basto</t>
  </si>
  <si>
    <t>Escola Básica do Fojo, Canas de Senhorim, Nelas</t>
  </si>
  <si>
    <t>Escola Básica de Paredes do Bairro, Anadia</t>
  </si>
  <si>
    <t>Paredes do Bairro</t>
  </si>
  <si>
    <t>40.44844</t>
  </si>
  <si>
    <t>-8.51032</t>
  </si>
  <si>
    <t>40.44844, -8.51032</t>
  </si>
  <si>
    <t>Maio</t>
  </si>
  <si>
    <t>Escola Básica da Horta das Figueiras, Évora</t>
  </si>
  <si>
    <t>Escola Secundária Pinheiro e Rosa, Faro</t>
  </si>
  <si>
    <t>Escola Básica e Secundária de Gavião</t>
  </si>
  <si>
    <t>Escola Básica de Cascais</t>
  </si>
  <si>
    <t>Escola Secundária de Castro Verde</t>
  </si>
  <si>
    <t>Escola Básica de Alvito, São Pedro, Barcelos</t>
  </si>
  <si>
    <t>Escola Secundária de Mirandela</t>
  </si>
  <si>
    <t>Escola Básica de Penedos Altos, Covilhã</t>
  </si>
  <si>
    <t>Escola Básica n.º 2 de São Silvestre, Coimbra</t>
  </si>
  <si>
    <t>Escola Básica n.º 2 de Espinho</t>
  </si>
  <si>
    <t>Escola Básica de Porto da Carne, Guarda</t>
  </si>
  <si>
    <t>Escola Básica Dr. Correia Mateus, Leiria</t>
  </si>
  <si>
    <t>Escola Básica de Covão do Coelho, Alcanena</t>
  </si>
  <si>
    <t>Escola Básica dos Olivais, Lisboa</t>
  </si>
  <si>
    <t>Escola Básica D. Dinis, Odivelas</t>
  </si>
  <si>
    <t>Escola Básica n.º 1 do Bombarral</t>
  </si>
  <si>
    <t>Escola Secundária de Rio Tinto, Gondomar</t>
  </si>
  <si>
    <t>Escola Básica Feliciano Oleiro, Almada</t>
  </si>
  <si>
    <t>Escola Básica do Casal do Cotão, Sintra</t>
  </si>
  <si>
    <t>Escola Básica de Várzea, Felgueiras</t>
  </si>
  <si>
    <t>Escola Básica de Lagoas, Ponte de Lima</t>
  </si>
  <si>
    <t>Escola Básica e Secundária de Mondim de Basto</t>
  </si>
  <si>
    <t>Escola Básica Dr. Fortunato de Almeida, Nelas</t>
  </si>
  <si>
    <t>Escola Básica de Avelãs de Cima, Anadia</t>
  </si>
  <si>
    <t>Avelãs de Cima</t>
  </si>
  <si>
    <t>40.481294</t>
  </si>
  <si>
    <t>-8.428033</t>
  </si>
  <si>
    <t>40.481294, -8.428033</t>
  </si>
  <si>
    <t>Junho</t>
  </si>
  <si>
    <t>Escola Básica do Rossio de São Brás, Évora</t>
  </si>
  <si>
    <t>Escola Básica de Areal Gordo, Faro</t>
  </si>
  <si>
    <t>Escola Básica de Ammaia, Portagem, Marvão</t>
  </si>
  <si>
    <t>Escola Básica e Secundária de Carcavelos, Cascais</t>
  </si>
  <si>
    <t>Escola Básica de Entradas, Castro Verde</t>
  </si>
  <si>
    <t>Escola Básica de Martim, Barcelos</t>
  </si>
  <si>
    <t>Escola Básica de Pereira, Mirandela</t>
  </si>
  <si>
    <t>Escola Básica de Tortosendo, Covilhã</t>
  </si>
  <si>
    <t>Escola Básica de Bairro Azul, São Silvestre, Coimbra</t>
  </si>
  <si>
    <t>Escola Básica de Guetim, Espinho</t>
  </si>
  <si>
    <t>Escola Básica de Sequeira, Guarda</t>
  </si>
  <si>
    <t>Escola Básica de Boa Vista, Leiria</t>
  </si>
  <si>
    <t>Escola Básica de Malhou, Alcanena</t>
  </si>
  <si>
    <t>Escola Básica n.º 1 de Telheiras, Lisboa</t>
  </si>
  <si>
    <t>Escola Básica Júlio Dinis, Santa Iria de Azoia, Loures</t>
  </si>
  <si>
    <t>Escola Básica do Pó, Bombarral</t>
  </si>
  <si>
    <t>Escola Básica n.º 1 de São Caetano, Gondomar</t>
  </si>
  <si>
    <t>Escola Secundária António Gedeão, Cova da Piedade, Almada</t>
  </si>
  <si>
    <t>Escola Básica n.º 2 de Agualva, Sintra</t>
  </si>
  <si>
    <t>Escola Básica de Vila Cova da Lixa, Felgueiras</t>
  </si>
  <si>
    <t>Escola Básica da Correlhã, Ponte de Lima</t>
  </si>
  <si>
    <t>Escola Básica de Montalegre</t>
  </si>
  <si>
    <t>Escola Básica de Santar, Nelas</t>
  </si>
  <si>
    <t>Escola Básica de Sangalhos, Anadia</t>
  </si>
  <si>
    <t>Sangalhos</t>
  </si>
  <si>
    <t>40.480407</t>
  </si>
  <si>
    <t>-8.475144</t>
  </si>
  <si>
    <t>40.480407, -8.475144</t>
  </si>
  <si>
    <t>Julho</t>
  </si>
  <si>
    <t>Escola Básica Manuel Ferreira Patrício, Évora</t>
  </si>
  <si>
    <t>Escola Básica de Bordeira, Faro</t>
  </si>
  <si>
    <t>Escola Básica Dr. Manuel Magro Machado, Santo António das Areias, Marvão</t>
  </si>
  <si>
    <t>Escola Básica de Lombos, Carcavelos, Cascais</t>
  </si>
  <si>
    <t>Escola Básica Dr. António Colaço, Castro Verde</t>
  </si>
  <si>
    <t>Escola Básica de Aldreu, Barcelos</t>
  </si>
  <si>
    <t>Escola Básica do Fomento, Mirandela</t>
  </si>
  <si>
    <t>Escola Básica de São Domingos, Cantar-Galo, Covilhã</t>
  </si>
  <si>
    <t>Escola Básica Poeta Manuel da Silva Gaio, Santa Clara, Coimbra</t>
  </si>
  <si>
    <t>Escola Básica n.º 3 de Espinho</t>
  </si>
  <si>
    <t>Escola Básica de Bairro da Luz, Guarda</t>
  </si>
  <si>
    <t>Escola Básica de Monte Redondo, Leiria</t>
  </si>
  <si>
    <t>Escola Secundária de Alcanena</t>
  </si>
  <si>
    <t>Escola Básica Infante D. Henrique, Lisboa</t>
  </si>
  <si>
    <t>Escola Básica Mello Falcão, Pontinha, Odivelas</t>
  </si>
  <si>
    <t>Escola Básica e Secundária Fernão do Pó, Bombarral</t>
  </si>
  <si>
    <t>Escola Básica de Cabanas, Gondomar</t>
  </si>
  <si>
    <t>Escola Básica do Miradouro de Alfazina, Monte de Caparica, Almada</t>
  </si>
  <si>
    <t>Escola Básica n.º 1 de Morelena, Sintra</t>
  </si>
  <si>
    <t>Escola Básica de Santão, Felgueiras</t>
  </si>
  <si>
    <t>Escola Básica de Arcozelo, Ponte de Lima</t>
  </si>
  <si>
    <t>Escola Básica n.º 1 de Salto, Montalegre</t>
  </si>
  <si>
    <t>Escola Básica da Feira, Canas de Senhorim, Nelas</t>
  </si>
  <si>
    <t>Escola Básica de Anadia</t>
  </si>
  <si>
    <t>Arcos</t>
  </si>
  <si>
    <t>40.4334494235846</t>
  </si>
  <si>
    <t>-8.43887329101562</t>
  </si>
  <si>
    <t>40.4334494235846, -8.43887329101562</t>
  </si>
  <si>
    <t>Agosto</t>
  </si>
  <si>
    <t>Escola Básica de Graça do Divor, Évora</t>
  </si>
  <si>
    <t>Escola Básica do Bom João, Faro</t>
  </si>
  <si>
    <t>Escola Básica n.º 2 de Monforte</t>
  </si>
  <si>
    <t>Escola Básica Professor Manuel Gaião, Cascais</t>
  </si>
  <si>
    <t>Escola Básica de Santa Bárbara de Padrões, Castro Verde</t>
  </si>
  <si>
    <t>Escola Básica de Carreira, Barcelos</t>
  </si>
  <si>
    <t>Escola Básica de Torre de Dona Chama, Mirandela</t>
  </si>
  <si>
    <t>Escola Básica de Refúgio, Covilhã</t>
  </si>
  <si>
    <t>Escola Básica de Ribeira de Frades, Coimbra</t>
  </si>
  <si>
    <t>Escola Básica e Secundária Dr. Manuel Gomes Almeida, Espinho</t>
  </si>
  <si>
    <t>Escola Básica de Alfarazes, Guarda</t>
  </si>
  <si>
    <t>Escola Básica de Santa Catarina da Serra, Leiria</t>
  </si>
  <si>
    <t>Escola Básica Dr. Anastácio Gonçalves, Alcanena</t>
  </si>
  <si>
    <t>Escola Básica Rainha D. Estefânia/Hospital, Lisboa</t>
  </si>
  <si>
    <t>Escola Básica Maria Lamas, Odivelas</t>
  </si>
  <si>
    <t>Escola Básica de Alvorninha, Caldas da Rainha</t>
  </si>
  <si>
    <t>Escola Básica de Belo Horizonte, Gondomar</t>
  </si>
  <si>
    <t>Escola Básica Alexandre Castanheira, Laranjeiro, Almada</t>
  </si>
  <si>
    <t>Escola Básica de São João das Lampas, Sintra</t>
  </si>
  <si>
    <t>Escola Básica de Jugueiros, Felgueiras</t>
  </si>
  <si>
    <t>Escola Básica e Secundária de Arcozelo, Ponte de Lima</t>
  </si>
  <si>
    <t>Escola Básica de Cabril, Montalegre</t>
  </si>
  <si>
    <t>Escola Básica de Vale de Madeiros, Nelas</t>
  </si>
  <si>
    <t>Escola Básica de Vilarinho do Bairro, Anadia</t>
  </si>
  <si>
    <t>Vilarinho do Bairro</t>
  </si>
  <si>
    <t>40.417583</t>
  </si>
  <si>
    <t>-8.526803</t>
  </si>
  <si>
    <t>40.417583, -8.526803</t>
  </si>
  <si>
    <t>Setembro</t>
  </si>
  <si>
    <t>Escola Básica da Cruz da Picada, Évora</t>
  </si>
  <si>
    <t>Escola Secundária Tomás Cabreira, Faro</t>
  </si>
  <si>
    <t>Escola Básica n.º 1 de Monforte</t>
  </si>
  <si>
    <t>Escola Básica de Birre, Cascais</t>
  </si>
  <si>
    <t>Escola Básica n.º 1 de Castro Verde</t>
  </si>
  <si>
    <t>Escola Básica de Tamel - Santa Leocádia, Barcelos</t>
  </si>
  <si>
    <t>Escola Básica de Mogadouro</t>
  </si>
  <si>
    <t>Escola Básica de Cortes, Covilhã</t>
  </si>
  <si>
    <t>Escola Básica de Almalaguês, Coimbra</t>
  </si>
  <si>
    <t>Escola Básica Sá Couto, Espinho</t>
  </si>
  <si>
    <t>Escola Básica de Gonçalo, Guarda</t>
  </si>
  <si>
    <t>Escola Básica de Outeiro da Fonte, Leiria</t>
  </si>
  <si>
    <t>Escola Básica de Minde, Alcanena</t>
  </si>
  <si>
    <t>Escola Básica Pintor Almada Negreiros, Lisboa</t>
  </si>
  <si>
    <t>Escola Básica Cesário Verde, Caneças, Odivelas</t>
  </si>
  <si>
    <t>Escola Secundária Raul Proença, Caldas da Rainha</t>
  </si>
  <si>
    <t>Escola Básica de Pinheiro de Além, Gondomar</t>
  </si>
  <si>
    <t>Escola Básica e Secundária Francisco Simões, Laranjeiro, Almada</t>
  </si>
  <si>
    <t>Escola Básica D. Fernando II, Sintra</t>
  </si>
  <si>
    <t>Escola Básica e Secundária Dr. Machado de Matos, Felgueiras</t>
  </si>
  <si>
    <t>Escola Profissional de Agricultura e Desenvolvimento Rural de Ponte de Lima</t>
  </si>
  <si>
    <t>Escola Básica e Secundária do Baixo Barroso, Venda Nova, Montalegre</t>
  </si>
  <si>
    <t>Escola Básica de Vilar Seco, Nelas</t>
  </si>
  <si>
    <t>Escola Básica de Vila Nova de Monsarros, Anadia</t>
  </si>
  <si>
    <t>Vila Nova de Monsarros</t>
  </si>
  <si>
    <t>40.412994</t>
  </si>
  <si>
    <t>-8.401117</t>
  </si>
  <si>
    <t>40.412994, -8.401117</t>
  </si>
  <si>
    <t>Outubro</t>
  </si>
  <si>
    <t>Escola Básica do Chafariz d’El-Rei, Évora</t>
  </si>
  <si>
    <t>Escola Básica de Ilha do Ancão, Faro</t>
  </si>
  <si>
    <t>Escola Básica de Assumar, Monforte</t>
  </si>
  <si>
    <t>Escola Básica e Secundária da Cidadela, Cascais</t>
  </si>
  <si>
    <t>Escola Básica de Faro do Alentejo, Cuba</t>
  </si>
  <si>
    <t>Escola Básica de Remelhe, Barcelos</t>
  </si>
  <si>
    <t>Escola Básica de Bemposta, Mogadouro</t>
  </si>
  <si>
    <t>Escola Básica D. Maria Amália Cabral Lobo Vasconcelos, Peraboa, Covilhã</t>
  </si>
  <si>
    <t>Escola Básica de Souselas, Coimbra</t>
  </si>
  <si>
    <t>Escola Básica e Secundária Domingos Capela, Silvalde, Espinho</t>
  </si>
  <si>
    <t>Escola Básica de Estação, Guarda</t>
  </si>
  <si>
    <t>Escola Básica de Souto de Cima, Leiria</t>
  </si>
  <si>
    <t>Escola Básica da Serra de Santo António, Alcanena</t>
  </si>
  <si>
    <t>Escola Secundária Vergílio Ferreira, Lisboa</t>
  </si>
  <si>
    <t>Escola Básica de A-das-Lebres, Loures</t>
  </si>
  <si>
    <t>Escola Básica D. João II, Caldas da Rainha</t>
  </si>
  <si>
    <t>Escola Básica de Cimo de Vila, Gondomar</t>
  </si>
  <si>
    <t>Escola Básica n.º 1 da Trafaria, Almada</t>
  </si>
  <si>
    <t>Escola Básica de Dona Maria, Sintra</t>
  </si>
  <si>
    <t>Escola Básica de Outeiro, Longra, Felgueiras</t>
  </si>
  <si>
    <t>Escola Básica de Feitosa, Ponte de Lima</t>
  </si>
  <si>
    <t>Escola Básica e Secundária Dr. Bento da Cruz, Montalegre</t>
  </si>
  <si>
    <t>Escola Básica de Aguieira, Nelas</t>
  </si>
  <si>
    <t>Escola Básica de Tamengos, Anadia</t>
  </si>
  <si>
    <t>Tamengos</t>
  </si>
  <si>
    <t>40.418045</t>
  </si>
  <si>
    <t>-8.468092</t>
  </si>
  <si>
    <t>40.418045, -8.468092</t>
  </si>
  <si>
    <t>Novembro</t>
  </si>
  <si>
    <t>Escola Básica André de Resende, Évora</t>
  </si>
  <si>
    <t>Escola Básica de Alto de Rodes, Faro</t>
  </si>
  <si>
    <t>Escola Básica de Vaiamonte, Monforte</t>
  </si>
  <si>
    <t>Escola Básica da Rebelva, Cascais</t>
  </si>
  <si>
    <t>Escola Básica de Vila Alva, Cuba</t>
  </si>
  <si>
    <t>Escola Básica de Paradela, Algova, Barcelos</t>
  </si>
  <si>
    <t>Escola Básica e Secundária do Mogadouro</t>
  </si>
  <si>
    <t>Escola Básica de Canhoso, Covilhã</t>
  </si>
  <si>
    <t>Escola Básica de Cernache, Coimbra</t>
  </si>
  <si>
    <t>Escola Básica de Mosteirô, Santa Maria da Feira</t>
  </si>
  <si>
    <t>Escola Básica de Santa Clara, Guarda</t>
  </si>
  <si>
    <t>Escola Básica de Carreira, Leiria</t>
  </si>
  <si>
    <t>Escola Básica dos Charcos, Almeirim</t>
  </si>
  <si>
    <t>Escola Básica Manuel da Maia, Lisboa</t>
  </si>
  <si>
    <t>Escola Básica Bartolomeu Dias, Sacavém, Loures</t>
  </si>
  <si>
    <t>Escola Básica do Bairro da Ponte, Caldas da Rainha</t>
  </si>
  <si>
    <t>Escola Básica e Secundária À Beira Douro, Gondomar</t>
  </si>
  <si>
    <t>Escola Básica Maria Rosa Colaço, Feijó, Almada</t>
  </si>
  <si>
    <t>Escola Básica de Vila Verde, Sintra</t>
  </si>
  <si>
    <t>Escola Básica de Pinheiro, Felgueiras</t>
  </si>
  <si>
    <t>Escola Secundária de Ponte de Lima</t>
  </si>
  <si>
    <t>Escola Básica de Murça</t>
  </si>
  <si>
    <t>Escola Básica e Secundária Eng. Dionísio Augusto Cunha, Canas de Senhorim, Nelas</t>
  </si>
  <si>
    <t>Escola Básica e Secundária de Anadia</t>
  </si>
  <si>
    <t>40.439705</t>
  </si>
  <si>
    <t>-8.448284</t>
  </si>
  <si>
    <t>40.439705, -8.448284</t>
  </si>
  <si>
    <t>Dezembro</t>
  </si>
  <si>
    <t>Escola Básica do Bairro do Frei Aleixo, Évora</t>
  </si>
  <si>
    <t>Escola Básica de Estoi, Faro</t>
  </si>
  <si>
    <t>Escola Básica de Santo Aleixo, Monforte</t>
  </si>
  <si>
    <t>Escola Básica de Sassoeiros, Cascais</t>
  </si>
  <si>
    <t>Escola Básica Fialho de Almeida, Cuba</t>
  </si>
  <si>
    <t>Escola Básica de Moure, Barcelos</t>
  </si>
  <si>
    <t>Escola Básica Visconde de Vila Maior, Torre de Moncorvo</t>
  </si>
  <si>
    <t>Escola Básica de Barroca Grande, Covilhã</t>
  </si>
  <si>
    <t>Escola Básica de Coselhas, Coimbra</t>
  </si>
  <si>
    <t>Escola Básica de Espargo, Santa Maria da Feira</t>
  </si>
  <si>
    <t>Escola Básica de Póvoa do Mileu, Guarda</t>
  </si>
  <si>
    <t>Escola Básica de Courelas, Leiria</t>
  </si>
  <si>
    <t>Escola Básica Febo Moniz, Almeirim</t>
  </si>
  <si>
    <t>Escola Básica Actor Vale, Lisboa</t>
  </si>
  <si>
    <t>Escola Básica Carlos Paredes, Póvoa de Santo Adrião, Odivelas</t>
  </si>
  <si>
    <t>Escola Básica do Bairro dos Arneiros, Caldas da Rainha</t>
  </si>
  <si>
    <t>Escola Básica n.º 2 de Bela Vista, Fânzeres, Gondomar</t>
  </si>
  <si>
    <t>Escola Básica n.º 1 de Monte da Caparica, Almada</t>
  </si>
  <si>
    <t>Escola Básica de Pêro Pinheiro, Sintra</t>
  </si>
  <si>
    <t>Escola Secundária de Felgueiras</t>
  </si>
  <si>
    <t>Escola Básica de Freixo, Ponte de Lima</t>
  </si>
  <si>
    <t>Escola Básica e Secundária de Murça</t>
  </si>
  <si>
    <t>Escola Básica de Lapa do Lobo, Nelas</t>
  </si>
  <si>
    <t>Escola Básica de Chãozinho, Anadia</t>
  </si>
  <si>
    <t>Amoreira da Gândara</t>
  </si>
  <si>
    <t>40.47351</t>
  </si>
  <si>
    <t>-8.539359</t>
  </si>
  <si>
    <t>40.47351, -8.539359</t>
  </si>
  <si>
    <t>Escola Básica de Azaruja, Évora</t>
  </si>
  <si>
    <t>Escola Básica Poeta Emiliano da Costa, Estoi, Faro</t>
  </si>
  <si>
    <t>Escola Básica e Secundária Prof. Mendes dos Remédios, Nisa</t>
  </si>
  <si>
    <t>Escola Básica n.º 1 de São João do Estoril, Cascais</t>
  </si>
  <si>
    <t>Escola Básica de Ferreira do Alentejo</t>
  </si>
  <si>
    <t>Escola Básica de Milhazes, Barcelos</t>
  </si>
  <si>
    <t>Escola Básica e Secundária Dr. Ramiro Salgado, Torre de Moncorvo</t>
  </si>
  <si>
    <t>Escola Básica de Largo da Feira, Tortosendo, Covilhã</t>
  </si>
  <si>
    <t>Escola Básica de Olivais, Coimbra</t>
  </si>
  <si>
    <t>Escola Básica de São João de Vêr, Santa Maria da Feira</t>
  </si>
  <si>
    <t>Escola Básica Santa Zita, Guarda</t>
  </si>
  <si>
    <t>Escola Básica de Vale da Pedra, Leiria</t>
  </si>
  <si>
    <t>Escola Básica n.º 1 de Fazendas de Almeirim, Almeirim</t>
  </si>
  <si>
    <t>Escola Básica Natália Correia, Lisboa</t>
  </si>
  <si>
    <t>Escola Básica da Portela, Loures</t>
  </si>
  <si>
    <t>Escola Básica de A-dos-Francos, Caldas da Rainha</t>
  </si>
  <si>
    <t>Escola Básica de Boucinha, Gondomar</t>
  </si>
  <si>
    <t>Escola Básica n.º 2 da Cova da Piedade, Almada</t>
  </si>
  <si>
    <t>Escola Básica Professor Egas Moniz, Massamá, Sintra</t>
  </si>
  <si>
    <t>Escola Básica de Cruzeiro, Vizela (São Jorge), Felgueiras</t>
  </si>
  <si>
    <t>Escola Básica de Paço, Vitorino de Piães, Ponte de Lima</t>
  </si>
  <si>
    <t>Escola Básica de Godim, Peso da Régua</t>
  </si>
  <si>
    <t>Escola Secundária de Nelas</t>
  </si>
  <si>
    <t>Escola Básica de Moita, Anadia</t>
  </si>
  <si>
    <t>Moita</t>
  </si>
  <si>
    <t>40.441956</t>
  </si>
  <si>
    <t>-8.419285</t>
  </si>
  <si>
    <t>40.441956, -8.419285</t>
  </si>
  <si>
    <t>Key</t>
  </si>
  <si>
    <t>Escola Básica de São Manços, Évora</t>
  </si>
  <si>
    <t>Escola Básica do Carmo, Faro</t>
  </si>
  <si>
    <t>Escola Básica de Foros de Arrão de Cima, Ponte de Sor</t>
  </si>
  <si>
    <t>Escola Básica de Tires, Cascais</t>
  </si>
  <si>
    <t>Escola Básica de Figueira dos Cavaleiros, Ferreira do Alentejo</t>
  </si>
  <si>
    <t>Escola Básica de Airó, Barcelos</t>
  </si>
  <si>
    <t>Escola Básica de Vilas Boas, Vila Flor</t>
  </si>
  <si>
    <t>Escola Básica n.º 1 de Paúl, Covilhã</t>
  </si>
  <si>
    <t>Escola Básica Rainha Santa Isabel, Pedrulha, Coimbra</t>
  </si>
  <si>
    <t>Escola Básica de Cimo de Aldeia, Pigeiros, Santa Maria da Feira</t>
  </si>
  <si>
    <t>Escola Básica de Rochoso, Guarda</t>
  </si>
  <si>
    <t>Escola Básica de A-dos-Pretos, Leiria</t>
  </si>
  <si>
    <t>Escola Básica Moinho de Vento, Almeirim</t>
  </si>
  <si>
    <t>Escola Básica da Quinta de Marrocos, Lisboa</t>
  </si>
  <si>
    <t>Escola Básica de Frielas, Loures</t>
  </si>
  <si>
    <t>Escola Básica de Chão da Parada, Caldas da Rainha</t>
  </si>
  <si>
    <t>Escola Básica Marques Leitão, Valbom, Gondomar</t>
  </si>
  <si>
    <t>Escola Básica da Costa da Caparica, Almada</t>
  </si>
  <si>
    <t>Escola Básica de Galamares, Sintra</t>
  </si>
  <si>
    <t>Escola Básica n.º 1 de Felgueiras</t>
  </si>
  <si>
    <t>Escola Básica de Ribeiro, Ponte de Lima</t>
  </si>
  <si>
    <t>Escola Básica n.º 1 de Peso da Régua</t>
  </si>
  <si>
    <t>Escola Básica de Carvalhal Redondo, Nelas</t>
  </si>
  <si>
    <t>Escola Básica de Aguim, Anadia</t>
  </si>
  <si>
    <t>Aguim</t>
  </si>
  <si>
    <t>40.415512</t>
  </si>
  <si>
    <t>-8.451335</t>
  </si>
  <si>
    <t>40.415512, -8.451335</t>
  </si>
  <si>
    <t>Aoejx6AebjeRD6Zz54L-5ADeiOAmHB1DMT3_14Pkx00aWa0R0capmYyCWr51VDE7</t>
  </si>
  <si>
    <t>Escola Básica do Bairro da Câmara, Évora</t>
  </si>
  <si>
    <t>Escola Básica de Marchil, Faro</t>
  </si>
  <si>
    <t>Escola Básica n.º 1 de Montargil, Ponte de Sor</t>
  </si>
  <si>
    <t>Escola Básica n.º 4 da Parede, Cascais</t>
  </si>
  <si>
    <t>Escola Básica de Santa Margarida do Sado, Ferreira do Alentejo</t>
  </si>
  <si>
    <t>Escola Básica de Aborim, Barcelos</t>
  </si>
  <si>
    <t>Escola Básica de Santa Comba de Vilariça, Vila Flor</t>
  </si>
  <si>
    <t>Escola Básica de Montes Hermínios, Tortosendo, Covilhã</t>
  </si>
  <si>
    <t>Escola Básica de São Paulo de Frades, Coimbra</t>
  </si>
  <si>
    <t>Escola Básica de Igreja, Escapães, Santa Maria da Feira</t>
  </si>
  <si>
    <t>Escola Básica Carolina Beatriz Ângelo, Guarda</t>
  </si>
  <si>
    <t>Escola Básica e Secundária Henrique Sommer, Maceira, Leiria</t>
  </si>
  <si>
    <t>Escola Básica de Paço dos Negros, Almeirim</t>
  </si>
  <si>
    <t>Escola Básica Teixeira de Pascoais, Lisboa</t>
  </si>
  <si>
    <t>Escola Básica Dr. Mário Madeira, Pontinha, Odivelas</t>
  </si>
  <si>
    <t>Escola Básica de Salir de Matos, Caldas da Rainha</t>
  </si>
  <si>
    <t>Escola Básica de Outeiro, Gondomar</t>
  </si>
  <si>
    <t>Escola Básica de Vale Rosal, Vale Fetal, Almada</t>
  </si>
  <si>
    <t>Escola Básica de Sintra</t>
  </si>
  <si>
    <t>Escola Básica de Santa Luzia, Lagares, Felgueiras</t>
  </si>
  <si>
    <t>Escola Básica de Trovela, Oliveira, Ponte de Lima</t>
  </si>
  <si>
    <t>Escola Secundária Dr. João de Araújo Correia, Peso da Régua</t>
  </si>
  <si>
    <t>Escola Básica de Oliveira de Frades</t>
  </si>
  <si>
    <t>Escola Básica de Mogofores, Anadia</t>
  </si>
  <si>
    <t>Mogofores</t>
  </si>
  <si>
    <t>40.45235</t>
  </si>
  <si>
    <t>-8.4661</t>
  </si>
  <si>
    <t>40.45235, -8.4661</t>
  </si>
  <si>
    <t>Escola Básica do Bairro da Comenda, Évora</t>
  </si>
  <si>
    <t>Escola Básica de Montenegro, Faro</t>
  </si>
  <si>
    <t>Escola Básica de Vale de Açor, Ponte de Sor</t>
  </si>
  <si>
    <t>Escola Básica Bruno Nascimento, Alcoitão, Cascais</t>
  </si>
  <si>
    <t>Escola Básica de Alfundão, Ferreira do Alentejo</t>
  </si>
  <si>
    <t>Escola Básica e Secundária de Vila Cova, Barcelos</t>
  </si>
  <si>
    <t>Escola Básica de Seixo de Manhoses, Vila Flor</t>
  </si>
  <si>
    <t>Escola Básica de Dominguizo, Covilhã</t>
  </si>
  <si>
    <t>Escola Básica de Antuzede, Coimbra</t>
  </si>
  <si>
    <t>Escola Básica de Prime, Santa Maria da Feira</t>
  </si>
  <si>
    <t>Escola Básica e Secundária da Sé, Guarda</t>
  </si>
  <si>
    <t>Escola Básica de Ortigosa, Leiria</t>
  </si>
  <si>
    <t>Escola Secundária Marquesa de Alorna, Almeirim</t>
  </si>
  <si>
    <t>Escola Básica de Telheiras, Lisboa</t>
  </si>
  <si>
    <t>Escola Básica da Quinta de São José, Póvoa de Santo Adrião, Odivelas</t>
  </si>
  <si>
    <t>Escola Básica de Reguengo da Parada, Caldas da Rainha</t>
  </si>
  <si>
    <t>Escola Básica de Arroteia, Gondomar</t>
  </si>
  <si>
    <t>Escola Básica n.º 3 da Trafaria, Almada</t>
  </si>
  <si>
    <t>Escola Básica de Serradas, Sintra</t>
  </si>
  <si>
    <t>Escola Básica de Torrados, Felgueiras</t>
  </si>
  <si>
    <t>Escola Básica de Gandra, Ponte de Lima</t>
  </si>
  <si>
    <t>Escola Profissional de Desenvolvimento Rural do Rodo, Peso da Régua</t>
  </si>
  <si>
    <t>Escola Básica de Arcozelo das Maias, Oliveira de Frades</t>
  </si>
  <si>
    <t>Escola Básica de Poutena, Anadia</t>
  </si>
  <si>
    <t>40.41389</t>
  </si>
  <si>
    <t>-8.566787</t>
  </si>
  <si>
    <t>40.41389, -8.566787</t>
  </si>
  <si>
    <t>Escola Básica de Santa Clara, Évora</t>
  </si>
  <si>
    <t>Escola Secundária João de Deus, Faro</t>
  </si>
  <si>
    <t>Escola Básica n.º 2 de Montargil, Ponte de Sor</t>
  </si>
  <si>
    <t>Escola Básica de Trajouce, Cascais</t>
  </si>
  <si>
    <t>Escola Básica de Canhestros, Ferreira do Alentejo</t>
  </si>
  <si>
    <t>Escola Básica de Pousa, Barcelos</t>
  </si>
  <si>
    <t>Escola Básica e Secundária de Vila Flor</t>
  </si>
  <si>
    <t>Escola Básica de Peso, Covilhã</t>
  </si>
  <si>
    <t>Escola Secundária Avelar Brotero, Coimbra</t>
  </si>
  <si>
    <t>Escola Básica de Louredo, Santa Maria da Feira</t>
  </si>
  <si>
    <t>Escola Básica de Maçainhas, Guarda</t>
  </si>
  <si>
    <t>Escola Básica n.º 2 de Marrazes, Leiria</t>
  </si>
  <si>
    <t>Escola Básica de Cortiçóis, Almeirim</t>
  </si>
  <si>
    <t>Escola Básica Sarah Afonso, Lisboa</t>
  </si>
  <si>
    <t>Escola Básica Fernando Pessoa, Santa Iria de Azoia, Loures</t>
  </si>
  <si>
    <t>Escola Básica de São Gregório, Caldas da Rainha</t>
  </si>
  <si>
    <t>Escola Básica Infanta D. Mafalda, Rio Tinto, Gondomar</t>
  </si>
  <si>
    <t>Escola Básica de Marco Cabaço, Charneca de Caparica, Almada</t>
  </si>
  <si>
    <t>Escola Básica Ruy Belo, Queluz, Sintra</t>
  </si>
  <si>
    <t>Escola Básica de Cimo de Vila, Felgueiras</t>
  </si>
  <si>
    <t>Escola Básica de Refóios de Lima, Ponte de Lima</t>
  </si>
  <si>
    <t>Escola Básica de Peso da Régua</t>
  </si>
  <si>
    <t>Escola Básica de Ribeiradio, Oliveira de Frades</t>
  </si>
  <si>
    <t>Chave</t>
  </si>
  <si>
    <t>40.897824</t>
  </si>
  <si>
    <t>-8.345072</t>
  </si>
  <si>
    <t>40.897824, -8.345072</t>
  </si>
  <si>
    <t>Escola Básica do Bairro da Senhora da Glória, Évora</t>
  </si>
  <si>
    <t>Escola Básica Santo António, Faro</t>
  </si>
  <si>
    <t>Escola Básica de Galveias, Ponte de Sor</t>
  </si>
  <si>
    <t>Escola Básica de Areia - Guincho, Cascais</t>
  </si>
  <si>
    <t>Escola Básica de Leirinhas de Aradas, Aveiro</t>
  </si>
  <si>
    <t>Escola Básica e Secundária José Gomes Ferreira, Ferreira do Alentejo</t>
  </si>
  <si>
    <t>Escola Básica de Alheira, Barcelos</t>
  </si>
  <si>
    <t>Escola Básica de Samões, Vila Flor</t>
  </si>
  <si>
    <t>Escola Básica A Lã e a Neve, Covilhã</t>
  </si>
  <si>
    <t>Escola Básica n.º 1 de São Silvestre, Coimbra</t>
  </si>
  <si>
    <t>Escola Básica de Corga do Lobão, Santa Maria da Feira</t>
  </si>
  <si>
    <t>Escola Básica de Videmonte, Guarda</t>
  </si>
  <si>
    <t>Escola Básica de Casal dos Claros, Leiria</t>
  </si>
  <si>
    <t>Escola Básica de Benfica do Ribatejo, Almeirim</t>
  </si>
  <si>
    <t>Escola Básica Gaivotas, Lisboa</t>
  </si>
  <si>
    <t>Escola Básica de Casais de Trigache, Famões, Odivelas</t>
  </si>
  <si>
    <t>Escola Básica de Santa Catarina, Caldas da Rainha</t>
  </si>
  <si>
    <t>Escola Secundária de Valbom, Gondomar</t>
  </si>
  <si>
    <t>Escola Básica Miquelina Pombo, Almada</t>
  </si>
  <si>
    <t>Escola Básica D. Carlos I, Sintra</t>
  </si>
  <si>
    <t>Escola Básica Dr. Leonardo Coimbra, Lixa, Felgueiras</t>
  </si>
  <si>
    <t>Escola Básica António Feijó, Ponte de Lima</t>
  </si>
  <si>
    <t>Escola Básica Ribeira de Pena</t>
  </si>
  <si>
    <t>Escola Básica e Secundária de Oliveira de Frades</t>
  </si>
  <si>
    <t>Rossas</t>
  </si>
  <si>
    <t>40.913521</t>
  </si>
  <si>
    <t>-8.311303</t>
  </si>
  <si>
    <t>40.913521, -8.311303</t>
  </si>
  <si>
    <t>Escola Secundária Gabriel Pereira, Évora</t>
  </si>
  <si>
    <t>Escola Básica de S. Luís, Faro</t>
  </si>
  <si>
    <t>Escola Básica de Ponte de Sor</t>
  </si>
  <si>
    <t>Escola Básica Santo António, Parede, Cascais</t>
  </si>
  <si>
    <t>Escola Básica de Mamodeiro, Aveiro</t>
  </si>
  <si>
    <t>Escola Básica de Odivelas, Ferreira do Alentejo</t>
  </si>
  <si>
    <t>Escola Básica de Bárrio, Roriz, Barcelos</t>
  </si>
  <si>
    <t>Escola Básica Dr. Artur Pimentel, Vila Flor</t>
  </si>
  <si>
    <t>Escola Básica de São Silvestre, Covilhã</t>
  </si>
  <si>
    <t>Escola Básica de Marmeleira, Coimbra</t>
  </si>
  <si>
    <t>Escola Básica de Milheirós, Santa Maria da Feira</t>
  </si>
  <si>
    <t>Escola Básica de Famalicão, Guarda</t>
  </si>
  <si>
    <t>Escola Básica e Secundária Rainha Santa Isabel, Carreira, Leiria</t>
  </si>
  <si>
    <t>Escola Básica de Fazendas de Almeirim, Almeirim</t>
  </si>
  <si>
    <t>Escola Básica das Olaias, Lisboa</t>
  </si>
  <si>
    <t>Escola Secundária da Ramada, Odivelas</t>
  </si>
  <si>
    <t>Escola Básica de Nossa Senhora do Pópulo, Caldas da Rainha</t>
  </si>
  <si>
    <t>Escola Básica de Alto de Soutelo, Gondomar</t>
  </si>
  <si>
    <t>Escola Básica n.º 1 do Feijó, Almada</t>
  </si>
  <si>
    <t>Escola Básica Mário Cunha Brito, Belas, Sintra</t>
  </si>
  <si>
    <t>Escola Básica de Vinha, Felgueiras</t>
  </si>
  <si>
    <t>Escola Básica de Igreja, Ribeira, Ponte de Lima</t>
  </si>
  <si>
    <t>Escola Básica e Secundária de Ribeira de Pena</t>
  </si>
  <si>
    <t>Escola Básica de Castelo de Penalva, Penalva do Castelo</t>
  </si>
  <si>
    <t>Fermedo</t>
  </si>
  <si>
    <t>40.9539174596654</t>
  </si>
  <si>
    <t>-8.41737270355224</t>
  </si>
  <si>
    <t>40.9539174596654, -8.41737270355224</t>
  </si>
  <si>
    <t>Escola Básica de Vendinha, Évora</t>
  </si>
  <si>
    <t>Escola Básica Dr. José de Jesus Neves Júnior, Faro</t>
  </si>
  <si>
    <t>Escola Básica de Tramaga, Ponte de Sor</t>
  </si>
  <si>
    <t>Escola Básica de Talaíde, Cascais</t>
  </si>
  <si>
    <t>Escola Básica de Nariz, Aveiro</t>
  </si>
  <si>
    <t>Escola Básica de Mina de São Domingos, Mértola</t>
  </si>
  <si>
    <t>Escola Básica de Gueral, Barcelos</t>
  </si>
  <si>
    <t>Escola Básica n.º 1 de Vimioso</t>
  </si>
  <si>
    <t>Escola Básica n.º 2 de Paúl, Covilhã</t>
  </si>
  <si>
    <t>Escola Secundária Jaime Cortesão, Coimbra</t>
  </si>
  <si>
    <t>Escola Básica de Caldelas, Caldas de São Jorge, Santa Maria da Feira</t>
  </si>
  <si>
    <t>Escola Secundária Afonso de Albuquerque, Guarda</t>
  </si>
  <si>
    <t>Escola Básica de Chainça, Leiria</t>
  </si>
  <si>
    <t>Escola Básica de Almeirim</t>
  </si>
  <si>
    <t>Escola Básica e Secundária Luís António Verney, Lisboa</t>
  </si>
  <si>
    <t>Escola Básica da Quinta da Alegria, Moscavide, Loures</t>
  </si>
  <si>
    <t>Escola Básica de Relvas, Caldas da Rainha</t>
  </si>
  <si>
    <t>Escola Básica de Rio Tinto, Gondomar</t>
  </si>
  <si>
    <t>Escola Básica Cremilde Castro e Norvinda Silva, Almada</t>
  </si>
  <si>
    <t>Escola Básica n.º 1 da Serra das Minas, Sintra</t>
  </si>
  <si>
    <t>Escola Básica de Margaride, Felgueiras</t>
  </si>
  <si>
    <t>Escola Básica de São Roque, Ponte de Lima</t>
  </si>
  <si>
    <t>Escola Básica de Cerva, Ribeira de Pena</t>
  </si>
  <si>
    <t>Escola Básica de Sezures, Penalva do Castelo</t>
  </si>
  <si>
    <t>Burgo</t>
  </si>
  <si>
    <t>40.9266377543209</t>
  </si>
  <si>
    <t>-8.26167851686477</t>
  </si>
  <si>
    <t>40.9266377543209, -8.26167851686477</t>
  </si>
  <si>
    <t>Escola Básica de São Sebastião da Giesteira, Évora</t>
  </si>
  <si>
    <t>Escola Básica de Ferradeira, Faro</t>
  </si>
  <si>
    <t>Escola Básica de Longomel, Ponte de Sor</t>
  </si>
  <si>
    <t>Escola Básica Padre Agostinho da Silva, Tires, Cascais</t>
  </si>
  <si>
    <t>Escola Artística do Conservatório de Música Calouste Gulbenkian, Aveiro</t>
  </si>
  <si>
    <t>Escola Básica de São Miguel do Pinheiro, Mértola</t>
  </si>
  <si>
    <t>Escola Básica de Perelhal, Barcelos</t>
  </si>
  <si>
    <t>Escola Básica de Vimioso</t>
  </si>
  <si>
    <t>Escola Básica de Santo António, Covilhã</t>
  </si>
  <si>
    <t>Escola Básica de Casconha, Coimbra</t>
  </si>
  <si>
    <t>Escola Básica de Fonte Seca, Santa Maria da Feira</t>
  </si>
  <si>
    <t>Escola Básica de Barracão, Guarda</t>
  </si>
  <si>
    <t>Escola Básica de Marinheiros, Leiria</t>
  </si>
  <si>
    <t>Escola Básica Professor Abel Avelino, Alpiarça</t>
  </si>
  <si>
    <t>Escola Básica Arquitecto Victor Palla, Lisboa</t>
  </si>
  <si>
    <t>Escola Secundária Dr. António Carvalho Figueiredo, Loures</t>
  </si>
  <si>
    <t>Escola Secundária Rafael Bordalo Pinheiro, Caldas da Rainha</t>
  </si>
  <si>
    <t>Escola Básica de Zebreiros, Gondomar</t>
  </si>
  <si>
    <t>Escola Secundária Daniel Sampaio, Sobreda, Almada</t>
  </si>
  <si>
    <t>Escola Secundária de Santa Maria, Sintra</t>
  </si>
  <si>
    <t>Escola Básica de Paços, Felgueiras</t>
  </si>
  <si>
    <t>Escola Básica de Ponte de Lima</t>
  </si>
  <si>
    <t>Escola Básica n.º 1 de Cerva, Ribeira de Pena</t>
  </si>
  <si>
    <t>Escola Básica e Secundária de Penalva do Castelo</t>
  </si>
  <si>
    <t>Canelas</t>
  </si>
  <si>
    <t>40.97061</t>
  </si>
  <si>
    <t>-8.202571</t>
  </si>
  <si>
    <t>40.97061, -8.202571</t>
  </si>
  <si>
    <t>Escola Básica de São Mamede, Évora</t>
  </si>
  <si>
    <t>Escola Básica de Patacão, Faro</t>
  </si>
  <si>
    <t>Escola Básica João Pedro de Andrade, Ponte de Sor</t>
  </si>
  <si>
    <t>Escola Básica e Secundária Frei Gonçalo de Azevedo, São Domingos de Rana, Cascais</t>
  </si>
  <si>
    <t>Escola Básica de Azurva, Aveiro</t>
  </si>
  <si>
    <t>Escola Básica de Algodor, Mértola</t>
  </si>
  <si>
    <t>Escola Básica de Viatodos, Barcelos</t>
  </si>
  <si>
    <t>Escola Básica de Vinhais</t>
  </si>
  <si>
    <t>Escola Básica Pêro da Covilhã, Covilhã</t>
  </si>
  <si>
    <t>Escola Básica de Espírito Santo das Touregas, Coimbra</t>
  </si>
  <si>
    <t>Escola Básica António Alves de Amorim, Lourosa, Santa Maria da Feira</t>
  </si>
  <si>
    <t>Escola Básica de Lameirinhas, Guarda</t>
  </si>
  <si>
    <t>Escola Básica de Mata, Leiria</t>
  </si>
  <si>
    <t>Escola Básica de Frade de Baixo, Alpiarça</t>
  </si>
  <si>
    <t>Escola Básica dos Coruchéus, Lisboa</t>
  </si>
  <si>
    <t>Escola Básica D. Dinis n.º 1, Odivelas</t>
  </si>
  <si>
    <t>Escola Básica n.º 1 de Santo Onofre, Caldas da Rainha</t>
  </si>
  <si>
    <t>Escola Básica de Gens, Gondomar</t>
  </si>
  <si>
    <t>Escola Secundária de Cacilhas-Tejo, Almada</t>
  </si>
  <si>
    <t>Escola Básica D. Pedro IV, Monte Abraão, Sintra</t>
  </si>
  <si>
    <t>Escola Básica de Fontão, Felgueiras</t>
  </si>
  <si>
    <t>Escola Básica de Facha, Ponte de Lima</t>
  </si>
  <si>
    <t>Escola Básica Fernão de Magalhães, Sabrosa</t>
  </si>
  <si>
    <t>Escola Básica de Ínsua, Penalva do Castelo</t>
  </si>
  <si>
    <t>Escariz</t>
  </si>
  <si>
    <t>40.944485</t>
  </si>
  <si>
    <t>-8.404772</t>
  </si>
  <si>
    <t>40.944485, -8.404772</t>
  </si>
  <si>
    <t>Escola Básica n.º 5 de Montemor-o-Novo</t>
  </si>
  <si>
    <t>Escola Básica Dr. Joaquim Rocha Peixoto Magalhães, Faro</t>
  </si>
  <si>
    <t>Escola Secundária de Ponte de Sor</t>
  </si>
  <si>
    <t>Escola Básica n.º 2 de Tires, Cascais</t>
  </si>
  <si>
    <t>Escola Básica de Esgueira, Aveiro</t>
  </si>
  <si>
    <t>Escola Básica de Santana de Cambas, Mértola</t>
  </si>
  <si>
    <t>Escola Básica de Cossourado, Barcelos</t>
  </si>
  <si>
    <t>Escola Básica de Ervedosa, Vinhais</t>
  </si>
  <si>
    <t>Escola Básica de Rodrigo, Covilhã</t>
  </si>
  <si>
    <t>Escola Básica de Cruz de Morouços, Coimbra</t>
  </si>
  <si>
    <t>Escola Básica de Sobral, Santa Maria da Feira</t>
  </si>
  <si>
    <t>Escola Básica de Trinta, Guarda</t>
  </si>
  <si>
    <t>Escola Básica de Monte Real, Leiria</t>
  </si>
  <si>
    <t>Escola Básica de Alpiarça</t>
  </si>
  <si>
    <t>Escola Básica Nuno Gonçalves, Lisboa</t>
  </si>
  <si>
    <t>Escola Básica da Bemposta, Loures</t>
  </si>
  <si>
    <t>Escola Básica do Coto, Caldas da Rainha</t>
  </si>
  <si>
    <t>Escola Básica de Vale de Ferreiros, Gondomar</t>
  </si>
  <si>
    <t>Escola Básica Comandante Conceição e Silva, Cova da Piedade, Almada</t>
  </si>
  <si>
    <t>Escola Básica de Lopas, Agualva, Sintra</t>
  </si>
  <si>
    <t>Escola Básica de Ribeirinho, Penacova, Felgueiras</t>
  </si>
  <si>
    <t>Escola Básica de Passos, Valença</t>
  </si>
  <si>
    <t>Escola Básica e Secundária Miguel Torga, Sabrosa</t>
  </si>
  <si>
    <t>Escola Básica de Roriz, Penalva do Castelo</t>
  </si>
  <si>
    <t>Moldes</t>
  </si>
  <si>
    <t>40.918015</t>
  </si>
  <si>
    <t>-8.225512</t>
  </si>
  <si>
    <t>40.918015, -8.225512</t>
  </si>
  <si>
    <t>Escola Básica n.º 2 de Montemor-o-Novo</t>
  </si>
  <si>
    <t>Escola Básica de Santa Bárbara de Nexe, Faro</t>
  </si>
  <si>
    <t>Escola Secundária Mouzinho da Silveira, Portalegre</t>
  </si>
  <si>
    <t>Escola Básica e Secundária de Alcabideche, Cascais</t>
  </si>
  <si>
    <t>Escola Básica de Quinta do Picado, Aveiro</t>
  </si>
  <si>
    <t>Escola Básica e Secundária de São Sebastião, Mértola</t>
  </si>
  <si>
    <t>Escola Básica de Abade de Neiva, Barcelos</t>
  </si>
  <si>
    <t>Escola Básica de Rebordelo, Vinhais</t>
  </si>
  <si>
    <t>Escola Secundária Campos de Melo, Covilhã</t>
  </si>
  <si>
    <t>Escola Básica de Ceira, Coimbra</t>
  </si>
  <si>
    <t>Escola Básica de Outeiro, Arrifana, Santa Maria da Feira</t>
  </si>
  <si>
    <t>Escola Básica de Pêra do Moço, Guarda</t>
  </si>
  <si>
    <t>Escola Básica de Porto do Carro, Leiria</t>
  </si>
  <si>
    <t>Escola Básica e Secundária José Relvas, Alpiarça</t>
  </si>
  <si>
    <t>Escola Básica Engenheiro Duarte Pacheco, Lisboa</t>
  </si>
  <si>
    <t>Escola Básica de Prior Velho, Loures</t>
  </si>
  <si>
    <t>Escola Básica da Tornada, Caldas da Rainha</t>
  </si>
  <si>
    <t>Escola Básica de Silveirinhos, Gondomar</t>
  </si>
  <si>
    <t>Escola Básica Carlos Gargaté, Charneca de Caparica, Almada</t>
  </si>
  <si>
    <t>Escola Secundária Matias Aires, Agualva, Sintra</t>
  </si>
  <si>
    <t>Escola Básica e Secundária de Idães, Felgueiras</t>
  </si>
  <si>
    <t>Escola Básica de Real, Valença</t>
  </si>
  <si>
    <t>Escola Básica n.º 1 de Santa Marta de Penaguião</t>
  </si>
  <si>
    <t>Escola Básica de Santa Comba Dão-Centro</t>
  </si>
  <si>
    <t>Arouca</t>
  </si>
  <si>
    <t>40.929855</t>
  </si>
  <si>
    <t>-8.251982</t>
  </si>
  <si>
    <t>40.929855, -8.251982</t>
  </si>
  <si>
    <t>Escola Básica de Cortiçadas do Lavre, Montemor-o-Novo</t>
  </si>
  <si>
    <t>Escola Básica n.º 5 de Faro</t>
  </si>
  <si>
    <t>Escola Secundária de S. Lourenço, Portalegre</t>
  </si>
  <si>
    <t>Escola Básica de Alapraia, Cascais</t>
  </si>
  <si>
    <t>Escola Básica de Presa, Santa Joana, Aveiro</t>
  </si>
  <si>
    <t>Escola Básica de Mértola</t>
  </si>
  <si>
    <t>Escola Básica de Igreja - Cristelo, Barcelos</t>
  </si>
  <si>
    <t>Escola Básica de Vilar de Lomba, Vinhais</t>
  </si>
  <si>
    <t>Escola Básica de Vale Formoso, Covilhã</t>
  </si>
  <si>
    <t>Escola Básica de Dianteiro, Coimbra</t>
  </si>
  <si>
    <t>Escola Básica n.º 3 de Santa Maria de Lamas, Santa Maria da Feira</t>
  </si>
  <si>
    <t>Escola Básica de Bairro do Pinheiro, Guarda</t>
  </si>
  <si>
    <t>Escola Básica de Parceiros, Leiria</t>
  </si>
  <si>
    <t>Escola Básica de Benavente</t>
  </si>
  <si>
    <t>Escola Básica Luiza Neto Jorge, Lisboa</t>
  </si>
  <si>
    <t>Escola Secundária José Afonso, Loures</t>
  </si>
  <si>
    <t>Escola Básica de Avenal, Caldas da Rainha</t>
  </si>
  <si>
    <t>Escola Básica de Montezelo, Gondomar</t>
  </si>
  <si>
    <t>Escola Secundária Fernão Mendes Pinto, Pragal, Almada</t>
  </si>
  <si>
    <t>Escola Secundária Stuart Carvalhais, Massamá, Sintra</t>
  </si>
  <si>
    <t>Escola Básica de Montinho, Regilde, Felgueiras</t>
  </si>
  <si>
    <t>Escola Básica de Pedreira, Valença</t>
  </si>
  <si>
    <t>Escola Básica de Fontes, Santa Marta de Penaguião</t>
  </si>
  <si>
    <t>Escola Básica de Santa Comba Dão-Sul</t>
  </si>
  <si>
    <t>Santa Eulália</t>
  </si>
  <si>
    <t>40.926773</t>
  </si>
  <si>
    <t>-8.273995</t>
  </si>
  <si>
    <t>40.926773, -8.273995</t>
  </si>
  <si>
    <t>Escola Básica n.º 1 de Montemor-o-Novo</t>
  </si>
  <si>
    <t>Escola Básica de Ilha da Culatra, Faro</t>
  </si>
  <si>
    <t>Escola Básica da Corredoura, Portalegre</t>
  </si>
  <si>
    <t>Escola Básica Hortênsia Diogo Correia, Cascais</t>
  </si>
  <si>
    <t>Escola Básica de Barrocas, Aveiro</t>
  </si>
  <si>
    <t>Escola Básica de Póvoa de São Miguel, Moura</t>
  </si>
  <si>
    <t>Escola Básica de Fraião, Barcelos</t>
  </si>
  <si>
    <t>Escola Básica e Secundária D. Afonso III, Vinhais</t>
  </si>
  <si>
    <t>Escola Básica de Orjais, Covilhã</t>
  </si>
  <si>
    <t>Escola Básica de Santa Apolónia, Coimbra</t>
  </si>
  <si>
    <t>Escola Básica de Póvoa, Paços de Brandão, Santa Maria da Feira</t>
  </si>
  <si>
    <t>Escola Básica de Carvalheira, Guarda</t>
  </si>
  <si>
    <t>Escola Básica de Arrabal, Leiria</t>
  </si>
  <si>
    <t>Escola Básica n.º 2 de Porto Alto, Benavente</t>
  </si>
  <si>
    <t>Escola Artística de Música do Conservatório Nacional, Lisboa</t>
  </si>
  <si>
    <t>Escola Básica de Vale Grande, Odivelas</t>
  </si>
  <si>
    <t>Escola Básica da Foz do Arelho, Caldas da Rainha</t>
  </si>
  <si>
    <t>Escola Básica de Ramalde, Gondomar</t>
  </si>
  <si>
    <t>Escola Básica n.º 2 do Feijó, Almada</t>
  </si>
  <si>
    <t>Escola Secundária Ferreira Dias, Agualva, Sintra</t>
  </si>
  <si>
    <t>Escola Básica e Secundária de Airães, Felgueiras</t>
  </si>
  <si>
    <t>Escola Básica e Secundária de Muralhas do Minho, Valença</t>
  </si>
  <si>
    <t>Escola Básica de Assento, Cumeeira, Santa Marta de Penaguião</t>
  </si>
  <si>
    <t>Escola Básica de Santa Comba Dão-Norte</t>
  </si>
  <si>
    <t>40.92899</t>
  </si>
  <si>
    <t>-8.251472</t>
  </si>
  <si>
    <t>40.92899, -8.251472</t>
  </si>
  <si>
    <t>Escola Básica de Ciborro, Montemor-o-Novo</t>
  </si>
  <si>
    <t>Escola Básica n.º 4 de Faro</t>
  </si>
  <si>
    <t>Escola Básica de Caia e Nave Longa, Portalegre</t>
  </si>
  <si>
    <t>Escola Básica Malangatana, Alcoitão, Cascais</t>
  </si>
  <si>
    <t>Escola Básica de Quinta do Simão, Aveiro</t>
  </si>
  <si>
    <t>Escola Básica de Bombeiros Voluntários, Moura</t>
  </si>
  <si>
    <t>Escola Básica e Secundária de Vale do Tamel, Lijó, Barcelos</t>
  </si>
  <si>
    <t>Escola Básica de Penhas Juntas, Vinhais</t>
  </si>
  <si>
    <t>Escola Básica de Verdelhos, Covilhã</t>
  </si>
  <si>
    <t>Escola Básica Eugénio de Castro, Coimbra</t>
  </si>
  <si>
    <t>Escola Básica de Igreja de São Paio de Oleiros, Santa Maria da Feira</t>
  </si>
  <si>
    <t>Escola Básica Adães Bermudes, Guarda</t>
  </si>
  <si>
    <t>Escola Básica de Amor, Leiria</t>
  </si>
  <si>
    <t>Escola Básica de Porto Alto, Benavente</t>
  </si>
  <si>
    <t>Escola Profissional de Ciências Geográficas, Lisboa</t>
  </si>
  <si>
    <t>Escola Profissional Agrícola D. Dinis - Paiã, Odivelas</t>
  </si>
  <si>
    <t>Escola Básica do Nadadouro, Caldas da Rainha</t>
  </si>
  <si>
    <t>Escola Básica de São Pedro da Cova, Gondomar</t>
  </si>
  <si>
    <t>Escola Básica da Trafaria, Almada</t>
  </si>
  <si>
    <t>Escola Básica de Pego Longo, Sintra</t>
  </si>
  <si>
    <t>Escola Básica de Lagares, Felgueiras</t>
  </si>
  <si>
    <t>Escola Básica de Valença</t>
  </si>
  <si>
    <t>Escola Básica de Santa Marta de Penaguião</t>
  </si>
  <si>
    <t>Escola Secundária de Santa Comba Dão</t>
  </si>
  <si>
    <t>40.911682</t>
  </si>
  <si>
    <t>-8.184257</t>
  </si>
  <si>
    <t>40.911682, -8.184257</t>
  </si>
  <si>
    <t>Escola Básica de São Cristóvão, Montemor-o-Novo</t>
  </si>
  <si>
    <t>Escola Básica de Parchal, Lagoa</t>
  </si>
  <si>
    <t>Escola Básica de Alegrete, Portalegre</t>
  </si>
  <si>
    <t>Escola Secundária de São João do Estoril, Cascais</t>
  </si>
  <si>
    <t>Escola Básica de Póvoa do Paço, Aveiro</t>
  </si>
  <si>
    <t>Escola Básica de Safara, Moura</t>
  </si>
  <si>
    <t>Escola Básica de Silva, Barcelos</t>
  </si>
  <si>
    <t>Escola Básica de Freixo de Numão, Vila Nova de Foz Côa</t>
  </si>
  <si>
    <t>Escola Básica de Boidobra, Covilhã</t>
  </si>
  <si>
    <t>Escola Artística do Conservatório de Música de Coimbra</t>
  </si>
  <si>
    <t>Escola Básica de Aldeia, Sanfins, Santa Maria da Feira</t>
  </si>
  <si>
    <t>Escola Básica Augusto Gil, Guarda</t>
  </si>
  <si>
    <t>Escola Básica n.º 1 de Marrazes, Leiria</t>
  </si>
  <si>
    <t>Escola Secundária de Benavente</t>
  </si>
  <si>
    <t>Escola Básica Dom Luís da Cunha, Lisboa</t>
  </si>
  <si>
    <t>Escola Básica Francisco Vieira Caldas, Caneças, Odivelas</t>
  </si>
  <si>
    <t>Escola Básica de Casais da Serra, Caldas da Rainha</t>
  </si>
  <si>
    <t>Escola Secundária de Gondomar</t>
  </si>
  <si>
    <t>Escola Secundária Romeu Correia, Feijó, Almada</t>
  </si>
  <si>
    <t>Escola Básica de Mucifal, Sintra</t>
  </si>
  <si>
    <t>Escola Básica D. Manuel de Faria e Sousa, Margaride, Felgueiras</t>
  </si>
  <si>
    <t>Escola Básica São Pedro da Torre, Valença</t>
  </si>
  <si>
    <t>Escola Básica de São João de Lobrigos, Santa Marta de Penaguião</t>
  </si>
  <si>
    <t>Escola Básica de Santa Comba Dão</t>
  </si>
  <si>
    <t>Mansores</t>
  </si>
  <si>
    <t>40.93049</t>
  </si>
  <si>
    <t>-8.365663</t>
  </si>
  <si>
    <t>40.93049, -8.365663</t>
  </si>
  <si>
    <t>Escola Básica de Vendas, Montemor-o-Novo</t>
  </si>
  <si>
    <t>Escola Básica de Ferragudo, Lagoa</t>
  </si>
  <si>
    <t>Escola Básica de Fortios, Portalegre</t>
  </si>
  <si>
    <t>Escola Básica n.º 1 de Aldeia do Juso, Cascais</t>
  </si>
  <si>
    <t>Escola Básica de Areais, Aveiro</t>
  </si>
  <si>
    <t>Escola Básica de Santo Amador, Moura</t>
  </si>
  <si>
    <t>Escola Básica de São Brás, Areal, Barcelos</t>
  </si>
  <si>
    <t>Escola Básica e Secundária Tenente Coronel Adão Carrapatoso, Vila Nova de Foz Côa</t>
  </si>
  <si>
    <t>Escola Secundária Quinta das Palmeiras, Covilhã</t>
  </si>
  <si>
    <t>Escola Básica de Palheira, Coimbra</t>
  </si>
  <si>
    <t>Escola Básica de Bairro, Arrifana, Santa Maria da Feira</t>
  </si>
  <si>
    <t>Escola Básica de Espírito Santo, Guarda</t>
  </si>
  <si>
    <t>Escola Básica de Branca, Leiria</t>
  </si>
  <si>
    <t>Escola Básica Duarte Lopes, Benavente</t>
  </si>
  <si>
    <t>Escola Básica e Secundária Josefa de Óbidos, Lisboa</t>
  </si>
  <si>
    <t>Escola Básica Gaspar Correia, Portela, Loures</t>
  </si>
  <si>
    <t>Escola Básica de Santo Onofre, Caldas da Rainha</t>
  </si>
  <si>
    <t>Escola Básica n.º 1 de Gueifães, Maia</t>
  </si>
  <si>
    <t>Escola Básica n.º 2 da Costa da Caparica, Almada</t>
  </si>
  <si>
    <t>Escola Básica Professor Agostinho da Silva, Casal de Cambra, Sintra</t>
  </si>
  <si>
    <t>Escola Secundária da Lixa, Felgueiras</t>
  </si>
  <si>
    <t>Escola Básica de Vilar de Lamas, Arão, Valença</t>
  </si>
  <si>
    <t>Escola Básica de Valpaços</t>
  </si>
  <si>
    <t>Escola Básica n.º 1 de São Pedro do Sul</t>
  </si>
  <si>
    <t>Alvarenga</t>
  </si>
  <si>
    <t>40.96841</t>
  </si>
  <si>
    <t>-8.15924</t>
  </si>
  <si>
    <t>40.96841, -8.15924</t>
  </si>
  <si>
    <t>Escola Secundária de Montemor-o-Novo</t>
  </si>
  <si>
    <t>Escola Básica de Carvoeiro, Lagoa</t>
  </si>
  <si>
    <t>Escola Básica José Régio, Portalegre</t>
  </si>
  <si>
    <t>Escola Básica n.º 1 de Galiza, Cascais</t>
  </si>
  <si>
    <t>Escola Básica de São Jacinto, Aveiro</t>
  </si>
  <si>
    <t>Escola Básica de Fojo, Moura</t>
  </si>
  <si>
    <t>Escola Básica de Durrães, Barcelos</t>
  </si>
  <si>
    <t>-</t>
  </si>
  <si>
    <t>Escola Básica de Vila de Carvalho, Covilhã</t>
  </si>
  <si>
    <t>Escola Básica de Vendas de Ceira, Coimbra</t>
  </si>
  <si>
    <t>Escola Básica n.º 1 de Santa Maria da Feira</t>
  </si>
  <si>
    <t>Escola Básica de Bonfim, Guarda</t>
  </si>
  <si>
    <t>Escola Básica de Arrabalde, Leiria</t>
  </si>
  <si>
    <t>Escola Básica de Samora Correia, Benavente</t>
  </si>
  <si>
    <t>Escola Básica Mestre Querubim Lapa, Lisboa</t>
  </si>
  <si>
    <t>Escola Secundária José Cardoso Pires, Loures</t>
  </si>
  <si>
    <t>Escola Básica do Carvalhal Benfeito, Caldas da Rainha</t>
  </si>
  <si>
    <t>Escola Básica de Gandra, Águas Santas, Maia</t>
  </si>
  <si>
    <t>Escola Básica de Vale Flores, Feijó, Almada</t>
  </si>
  <si>
    <t>Escola Básica de Faião, Sintra</t>
  </si>
  <si>
    <t>Escola Básica de Salgueiros, Felgueiras</t>
  </si>
  <si>
    <t>Escola Básica de Friestas, Valença</t>
  </si>
  <si>
    <t>Escola Básica de Vilarandelo, Valpaços</t>
  </si>
  <si>
    <t>Escola Básica de Figueiredo de Alva, São Pedro do Sul</t>
  </si>
  <si>
    <t>40.93086</t>
  </si>
  <si>
    <t>-8.249804</t>
  </si>
  <si>
    <t>40.93086, -8.249804</t>
  </si>
  <si>
    <t>Escola Básica de Vale de Figueira, Montemor-o-Novo</t>
  </si>
  <si>
    <t>Escola Básica de Estômbar, Lagoa</t>
  </si>
  <si>
    <t>Escola Básica Cristóvão Falcão, Portalegre</t>
  </si>
  <si>
    <t>Escola Básica de Porto Salvo, Oeiras</t>
  </si>
  <si>
    <t>Escola Básica de Póvoa do Valado, Aveiro</t>
  </si>
  <si>
    <t>Escola Básica de Moura</t>
  </si>
  <si>
    <t>Escola Secundária Alcaides de Faria, Barcelos</t>
  </si>
  <si>
    <t>Escola Básica de Vales do Rio, Covilhã</t>
  </si>
  <si>
    <t>Escola Básica de Quinta das Flores, Coimbra</t>
  </si>
  <si>
    <t>Escola Básica de Valrico, Santa Maria da Feira</t>
  </si>
  <si>
    <t>Escola Básica de Castanheira, Guarda</t>
  </si>
  <si>
    <t>Escola Básica de Pinheiros, Leiria</t>
  </si>
  <si>
    <t>Escola Básica de Santo Estevão, Benavente</t>
  </si>
  <si>
    <t>Escola Básica e Secundária D. Filipa de Lencastre, Lisboa</t>
  </si>
  <si>
    <t>Escola Básica da Pontinha, Odivelas</t>
  </si>
  <si>
    <t>Escola Básica do Campo, Caldas da Rainha</t>
  </si>
  <si>
    <t>Escola Básica n.º 1 da Maia</t>
  </si>
  <si>
    <t>Escola Básica D. António da Costa, Almada</t>
  </si>
  <si>
    <t>Escola Básica de Meleças, Sintra</t>
  </si>
  <si>
    <t>Escola Básica de Estradinha, Sendim, Felgueiras</t>
  </si>
  <si>
    <t>Escola Básica de Lanheses, Viana do Castelo</t>
  </si>
  <si>
    <t>Escola Básica de Lebução, Valpaços</t>
  </si>
  <si>
    <t>Escola Básica de Sul, São Pedro do Sul</t>
  </si>
  <si>
    <t>Aradas</t>
  </si>
  <si>
    <t>40.613182</t>
  </si>
  <si>
    <t>-8.636901</t>
  </si>
  <si>
    <t>40.613182, -8.636901</t>
  </si>
  <si>
    <t>Escola Básica de São Mateus, Montemor-o-Novo</t>
  </si>
  <si>
    <t>Escola Básica de Lagoa</t>
  </si>
  <si>
    <t>Escola Básica de Monte de Carvalho, Portalegre</t>
  </si>
  <si>
    <t>Escola Básica Professor Noronha Feio, Queijas, Oeiras</t>
  </si>
  <si>
    <t>Escola Básica João Afonso, Aveiro</t>
  </si>
  <si>
    <t>Escola Básica de Amareleja, Moura</t>
  </si>
  <si>
    <t>Escola Secundária de Barcelinhos, Barcelos</t>
  </si>
  <si>
    <t>Escola Secundária Frei Heitor Pinto, Covilhã</t>
  </si>
  <si>
    <t>Escola Básica de Tovim, Coimbra</t>
  </si>
  <si>
    <t>Escola Básica de Fornos, Santa Maria da Feira</t>
  </si>
  <si>
    <t>Escola Básica de São Miguel, Guarda</t>
  </si>
  <si>
    <t>Escola Básica de Cavalinhos, Leiria</t>
  </si>
  <si>
    <t>Escola Básica de Foros da Charneca, Benavente</t>
  </si>
  <si>
    <t>Escola Básica Professor Lindley Cintra, Lisboa</t>
  </si>
  <si>
    <t>Escola Básica de Olival Basto, Odivelas</t>
  </si>
  <si>
    <t>Escola Básica da Encosta do Sol, Caldas da Rainha</t>
  </si>
  <si>
    <t>Escola Secundária do Castêlo da Maia, Maia</t>
  </si>
  <si>
    <t>Escola Básica n.º 3 da Cova da Piedade, Almada</t>
  </si>
  <si>
    <t>Escola Básica da Quinta da Fidalga, Agualva, Sintra</t>
  </si>
  <si>
    <t>Escola Básica de Boavista, Felgueiras</t>
  </si>
  <si>
    <t>Escola Básica de Santana, Viana do Castelo</t>
  </si>
  <si>
    <t>Escola Secundária de Valpaços</t>
  </si>
  <si>
    <t>Escola Básica de Manhouce, São Pedro do Sul</t>
  </si>
  <si>
    <t>Nossa Senhora de Fátima</t>
  </si>
  <si>
    <t>40.578392</t>
  </si>
  <si>
    <t>-8.566826</t>
  </si>
  <si>
    <t>40.578392, -8.566826</t>
  </si>
  <si>
    <t>Escola Básica de Lavre, Montemor-o-Novo</t>
  </si>
  <si>
    <t>Escola Básica Jacinto Correia, Lagoa</t>
  </si>
  <si>
    <t>Escola Básica de Urra, Portalegre</t>
  </si>
  <si>
    <t>Escola Básica de São Julião da Barra, Oeiras</t>
  </si>
  <si>
    <t>Escola Secundária Dr. Mário Sacramento, Aveiro</t>
  </si>
  <si>
    <t>Escola Básica de Santo Aleixo da Restauração, Moura</t>
  </si>
  <si>
    <t>Escola Básica de Silveiros, Barcelos</t>
  </si>
  <si>
    <t>Escola Secundária de Fundão</t>
  </si>
  <si>
    <t>Escola Básica e Secundária Quinta das Flores, Coimbra</t>
  </si>
  <si>
    <t>Escola Básica de São Domingos, Santa Maria da Feira</t>
  </si>
  <si>
    <t>Escola Básica e Secundária de Manteigas</t>
  </si>
  <si>
    <t>Escola Básica de Capuchos, Leiria</t>
  </si>
  <si>
    <t>Escola Básica n.º 1 de Benavente</t>
  </si>
  <si>
    <t>Escola Básica Padre Abel Varzim, Lisboa</t>
  </si>
  <si>
    <t>Escola Básica n.º 2 de Loures</t>
  </si>
  <si>
    <t>Escola Básica do Norte, Nazaré</t>
  </si>
  <si>
    <t>Escola Básica da Guarda, Moreira, Maia</t>
  </si>
  <si>
    <t>Escola Básica e Secundária Professor Ruy Luís Gomes, Laranjeiro, Almada</t>
  </si>
  <si>
    <t>Escola Básica de São Pedro, Sintra</t>
  </si>
  <si>
    <t>Escola Básica de Covelo, Felgueiras</t>
  </si>
  <si>
    <t>Escola Básica de Breia de Cima, Viana do Castelo</t>
  </si>
  <si>
    <t>Escola Básica José dos Anjos, Carrazedo de Montenegro, Valpaços</t>
  </si>
  <si>
    <t>Escola Básica de Carvalhais, São Pedro do Sul</t>
  </si>
  <si>
    <t>Nariz</t>
  </si>
  <si>
    <t>40.53603</t>
  </si>
  <si>
    <t>-8.593003</t>
  </si>
  <si>
    <t>40.53603, -8.593003</t>
  </si>
  <si>
    <t>Escola Básica de Santiago de Escoural, Montemor-o-Novo</t>
  </si>
  <si>
    <t>Escola Básica Rio Arade, Parchal, Lagoa</t>
  </si>
  <si>
    <t>Escola Básica de Reguengo, Portalegre</t>
  </si>
  <si>
    <t>Escola Secundária Luís de Freitas Branco, Paço de Arcos, Oeiras</t>
  </si>
  <si>
    <t>Escola Básica de Costa do Valado, Aveiro</t>
  </si>
  <si>
    <t>Escola Básica de Sete e Meio, Moura</t>
  </si>
  <si>
    <t>Escola Básica de Várzea, Barcelos</t>
  </si>
  <si>
    <t>Escola Básica de Alcaria, Fundão</t>
  </si>
  <si>
    <t>Escola Básica de Trouxemil, Coimbra</t>
  </si>
  <si>
    <t>Escola Básica de Aldriz, Santa Maria da Feira</t>
  </si>
  <si>
    <t>Escola Básica de Manteigas</t>
  </si>
  <si>
    <t>Escola Básica de Regueira de Pontes, Leiria</t>
  </si>
  <si>
    <t>Escola Básica de Acácias, Samora Correia, Benavente</t>
  </si>
  <si>
    <t>Escola Básica do Bairro de São Miguel, Lisboa</t>
  </si>
  <si>
    <t>Escola Básica n.º 1 de Unhos, Loures</t>
  </si>
  <si>
    <t>Escola Básica de Famalicão, Nazaré</t>
  </si>
  <si>
    <t>Escola Básica de Folgosa, Maia</t>
  </si>
  <si>
    <t>Escola Básica n.º 2 de Vale de Figueira, Vale Fetal, Almada</t>
  </si>
  <si>
    <t>Escola Básica do Casal da Cavaleira, Sintra</t>
  </si>
  <si>
    <t>Escola Básica de Estrada, Varziela, Felgueiras</t>
  </si>
  <si>
    <t>Escola Básica de Carmo, Viana do Castelo</t>
  </si>
  <si>
    <t>Escola Básica Júlio do Carvalhal, Valpaços</t>
  </si>
  <si>
    <t>Escola Básica de Santa Cruz da Trapa, São Pedro do Sul</t>
  </si>
  <si>
    <t>Glória</t>
  </si>
  <si>
    <t>40.63616</t>
  </si>
  <si>
    <t>-8.655822</t>
  </si>
  <si>
    <t>40.63616, -8.655822</t>
  </si>
  <si>
    <t>Escola Básica São João de Deus, Montemor-o-Novo</t>
  </si>
  <si>
    <t>Escola Básica de Porches, Lagoa</t>
  </si>
  <si>
    <t>Escola Básica dos Assentos, Portalegre</t>
  </si>
  <si>
    <t>Escola Básica Manuel Beça Múrias, Oeiras</t>
  </si>
  <si>
    <t>Escola Básica de Aradas, Aveiro</t>
  </si>
  <si>
    <t>Escola Básica da Porta Nova, Moura</t>
  </si>
  <si>
    <t>Escola Básica de Manhente, Barcelos</t>
  </si>
  <si>
    <t>Escola Básica de Castelejo, Fundão</t>
  </si>
  <si>
    <t>Escola Básica de São Bartolomeu, Coimbra</t>
  </si>
  <si>
    <t>Escola Básica Dr. Sérgio Ribeiro, Lourosa, Santa Maria da Feira</t>
  </si>
  <si>
    <t>Escola Básica e Secundária de Meda</t>
  </si>
  <si>
    <t>Escola Básica de Santa Eufémia, Leiria</t>
  </si>
  <si>
    <t>Escola Básica e Secundária Professor João Fernandes Pratas, Samora Correia, Benavente</t>
  </si>
  <si>
    <t>Escola Básica Luísa Ducla Soares, Lisboa</t>
  </si>
  <si>
    <t>Escola Básica Luís de Sttau Monteiro, Loures</t>
  </si>
  <si>
    <t>Escola Básica e Secundária Amadeu Gaudêncio, Nazaré</t>
  </si>
  <si>
    <t>Escola Básica do Castêlo da Maia, Maia</t>
  </si>
  <si>
    <t>Escola Secundária Emídio Navarro, Almada</t>
  </si>
  <si>
    <t>Escola Básica n.º 2 de Rio de Mouro, Sintra</t>
  </si>
  <si>
    <t>Escola Básica de Caramos, Felgueiras</t>
  </si>
  <si>
    <t>Escola Básica e Secundária de Monte da Ola, Viana do Castelo</t>
  </si>
  <si>
    <t>Escola Básica de Campo, Campo de Jales, Vila Pouca de Aguiar</t>
  </si>
  <si>
    <t>Escola Secundária de São Pedro do Sul</t>
  </si>
  <si>
    <t>Eixo</t>
  </si>
  <si>
    <t>40.635445</t>
  </si>
  <si>
    <t>-8.597776</t>
  </si>
  <si>
    <t>40.635445, -8.597776</t>
  </si>
  <si>
    <t>Escola Básica de Pavia, Mora</t>
  </si>
  <si>
    <t>Escola Secundária Padre António Martins de Oliveira, Lagoa</t>
  </si>
  <si>
    <t>Escola Básica da Praceta, Portalegre</t>
  </si>
  <si>
    <t>Escola Básica António Rebelo de Andrade, Oeiras</t>
  </si>
  <si>
    <t>Escola Básica de Eixo, Aveiro</t>
  </si>
  <si>
    <t>Escola Básica de Sobral da Adiça, Moura</t>
  </si>
  <si>
    <t>Escola Básica de Pontes, Tamel - São Veríssimo, Barcelos</t>
  </si>
  <si>
    <t>Escola Básica de Salgueiro, Fundão</t>
  </si>
  <si>
    <t>Escola Básica Martim de Freitas, Coimbra</t>
  </si>
  <si>
    <t>Escola Básica de Canedo, Santa Maria da Feira</t>
  </si>
  <si>
    <t>Escola Secundária de Pinhel</t>
  </si>
  <si>
    <t>Escola Básica de Moita da Roda, Leiria</t>
  </si>
  <si>
    <t>Escola Básica de Fonte dos Escudeiros, Samora Correia, Benavente</t>
  </si>
  <si>
    <t>Escola Básica Rosa Lobato Faria, Lisboa</t>
  </si>
  <si>
    <t>Escola Básica de Apelação, Loures</t>
  </si>
  <si>
    <t>Escola Básica de Valado dos Frades, Nazaré</t>
  </si>
  <si>
    <t>Escola Básica de Parada, Pedrouços, Maia</t>
  </si>
  <si>
    <t>Escola Básica José Cardoso Pires, Costa da Caparica, Almada</t>
  </si>
  <si>
    <t>Escola Básica Eduardo Luna de Carvalho, Tapada das Mercês, Sintra</t>
  </si>
  <si>
    <t>Escola Básica de Lustosa, Lousada</t>
  </si>
  <si>
    <t>Escola Básica de Mujães, Viana do Castelo</t>
  </si>
  <si>
    <t>Escola Básica de Pedras Salgadas, Vila Pouca de Aguiar</t>
  </si>
  <si>
    <t>Escola Básica de Vila Maior, São Pedro do Sul</t>
  </si>
  <si>
    <t>Esgueira</t>
  </si>
  <si>
    <t>40.64649</t>
  </si>
  <si>
    <t>-8.631394</t>
  </si>
  <si>
    <t>40.64649, -8.631394</t>
  </si>
  <si>
    <t>Escola Básica de Cabeção, Mora</t>
  </si>
  <si>
    <t>Escola Básica Professor João Cónim, Estômbar, Lagoa</t>
  </si>
  <si>
    <t>Escola Básica de Atalaião, Portalegre</t>
  </si>
  <si>
    <t>Escola Básica Sophia de Mello Breyner, Portela, Oeiras</t>
  </si>
  <si>
    <t>Escola Básica n.º 2 de São Bernardo, Aveiro</t>
  </si>
  <si>
    <t>Escola Secundária de Moura</t>
  </si>
  <si>
    <t>Escola Básica de Oliveira, Barcelos</t>
  </si>
  <si>
    <t>Escola Básica de Aldeia de Joanes, Fundão</t>
  </si>
  <si>
    <t>Escola Básica de Eiras, Coimbra</t>
  </si>
  <si>
    <t>Escola Básica de Pousadela de Baixo, Santa Maria da Feira</t>
  </si>
  <si>
    <t>Escola Básica de Pínzio, Pinhel</t>
  </si>
  <si>
    <t>Escola Básica de Quinta do Alçada, Leiria</t>
  </si>
  <si>
    <t>Escola Básica de Casais do Vale da Pedra, Cartaxo</t>
  </si>
  <si>
    <t>Escola Básica João dos Santos, Lisboa</t>
  </si>
  <si>
    <t>Escola Básica de Lousa, Loures</t>
  </si>
  <si>
    <t>Escola Básica do Furadouro, Óbidos</t>
  </si>
  <si>
    <t>Escola Básica de Enxurreiras, Pedrouços, Maia</t>
  </si>
  <si>
    <t>Escola Básica Professor José Joaquim Rita Seixas, Barreiro</t>
  </si>
  <si>
    <t>Escola Básica e Secundária Mestre Domingos Saraiva, Algueirão, Sintra</t>
  </si>
  <si>
    <t>Escola Básica do Torno, Lousada</t>
  </si>
  <si>
    <t>Escola Básica e Secundária Pintor José de Brito, Santa Marta de Portuzelo, Viana do Castelo</t>
  </si>
  <si>
    <t>Escola Básica e Secundária de Vila Pouca de Aguiar - Sul</t>
  </si>
  <si>
    <t>Escola Básica de Pindelo dos Milagres, São Pedro do Sul</t>
  </si>
  <si>
    <t>40.597263</t>
  </si>
  <si>
    <t>-8.627165</t>
  </si>
  <si>
    <t>40.597263, -8.627165</t>
  </si>
  <si>
    <t>Escola Básica de Mora</t>
  </si>
  <si>
    <t>Escola Básica de Mexilhoeira da Carregação, Lagoa</t>
  </si>
  <si>
    <t>Escola Básica de Casa Branca, Sousel</t>
  </si>
  <si>
    <t>Escola Básica Dr. Joaquim de Barros, Paço de Arcos, Oeiras</t>
  </si>
  <si>
    <t>Escola Básica de Solposto, Aveiro</t>
  </si>
  <si>
    <t>Escola Básica de Relíquias, Odemira</t>
  </si>
  <si>
    <t>Escola Básica de Palme, Barcelos</t>
  </si>
  <si>
    <t>Escola Básica de Souto da Casa, Fundão</t>
  </si>
  <si>
    <t>Escola Básica de Adémia, Coimbra</t>
  </si>
  <si>
    <t>Escola Básica n.º 1 de Santa Maria de Lamas, Santa Maria da Feira</t>
  </si>
  <si>
    <t>Escola Básica de Freixedas, Pinhel</t>
  </si>
  <si>
    <t>Escola Básica de Souto da Carpalhosa, Leiria</t>
  </si>
  <si>
    <t>Escola Básica n.º 3 do Cartaxo</t>
  </si>
  <si>
    <t>Escola Básica Engenheiro Ressano Garcia, Lisboa</t>
  </si>
  <si>
    <t>Escola Secundária Pedro Alexandrino, Póvoa de Santo Adrião, Odivelas</t>
  </si>
  <si>
    <t>Escola Básica do Alvito, Óbidos</t>
  </si>
  <si>
    <t>Escola Básica de Mandim, Barca, Maia</t>
  </si>
  <si>
    <t>Escola Básica da Quinta da Lomba, Barreiro</t>
  </si>
  <si>
    <t>Escola Básica Professor Galopim de Carvalho, Pendão, Sintra</t>
  </si>
  <si>
    <t>Escola Básica de Vilar do Torno e Alentém, Lousada</t>
  </si>
  <si>
    <t>Escola Básica de Perre, Viana do Castelo</t>
  </si>
  <si>
    <t>Escola Básica do Douro, Folhadela, Vila Real</t>
  </si>
  <si>
    <t>Escola Básica n.º 2 de São Pedro do Sul</t>
  </si>
  <si>
    <t>Santa Joana</t>
  </si>
  <si>
    <t>40.635246</t>
  </si>
  <si>
    <t>-8.630719</t>
  </si>
  <si>
    <t>40.635246, -8.630719</t>
  </si>
  <si>
    <t>Escola Básica e Secundária de Mora</t>
  </si>
  <si>
    <t>Escola Básica Tecnopolis de Lagos</t>
  </si>
  <si>
    <t>Escola Básica de Cano, Sousel</t>
  </si>
  <si>
    <t>Escola Básica Gil Vicente, Queijas, Oeiras</t>
  </si>
  <si>
    <t>Escola Básica de Santiago, Aveiro</t>
  </si>
  <si>
    <t>Escola Básica de São Luís, Odemira</t>
  </si>
  <si>
    <t>Escola Básica de Cambeses, Barcelos</t>
  </si>
  <si>
    <t>Escola Básica de Soalheira, Fundão</t>
  </si>
  <si>
    <t>Escola Básica de Casais, Casais do Campo, Coimbra</t>
  </si>
  <si>
    <t>Escola Básica Professor Doutor Ferreira de Almeida, Santa Maria da Feira</t>
  </si>
  <si>
    <t>Escola Básica n.º 1 de Pinhel</t>
  </si>
  <si>
    <t>Escola Básica de Coucinheira, Leiria</t>
  </si>
  <si>
    <t>Escola Básica da Ereira, Cartaxo</t>
  </si>
  <si>
    <t>Escola Básica do Alto do Lumiar, Lisboa</t>
  </si>
  <si>
    <t>Escola Secundária de Sacavém, Loures</t>
  </si>
  <si>
    <t>Escola Básica e Secundária Josefa de Óbidos, Óbidos</t>
  </si>
  <si>
    <t>Escola Básica de Crestins, Maia</t>
  </si>
  <si>
    <t>Escola Básica n.º 4 do Barreiro</t>
  </si>
  <si>
    <t>Escola Básica do Casal da Barôta, Belas, Sintra</t>
  </si>
  <si>
    <t>Escola Básica e Secundária Dr. Mário Fonseca, Nogueira, Lousada</t>
  </si>
  <si>
    <t>Escola Básica de Cabedelo, Cais Novo, Viana do Castelo</t>
  </si>
  <si>
    <t>Escola Básica Abade de Mouçós, Mouçós, Vila Real</t>
  </si>
  <si>
    <t>Escola Básica de Sátão</t>
  </si>
  <si>
    <t>Vera Cruz</t>
  </si>
  <si>
    <t>40.649845</t>
  </si>
  <si>
    <t>-8.640382</t>
  </si>
  <si>
    <t>40.649845, -8.640382</t>
  </si>
  <si>
    <t>Escola Básica de Granja, Mourão</t>
  </si>
  <si>
    <t>Escola Básica das Naus, Lagos</t>
  </si>
  <si>
    <t>Escola Básica de Santo Amaro, Sousel</t>
  </si>
  <si>
    <t>Escola Básica Anselmo de Oliveira, Paço de Arcos, Oeiras</t>
  </si>
  <si>
    <t>Escola Básica e Secundária Dr. Jaime Magalhães Lima, Esgueira, Aveiro</t>
  </si>
  <si>
    <t>Escola Básica de Vila Nova de Milfontes, Odemira</t>
  </si>
  <si>
    <t>Escola Básica de Vila Boa, Barcelos</t>
  </si>
  <si>
    <t>Escola Básica de Silvares, Fundão</t>
  </si>
  <si>
    <t>Escola Básica de Montes Claros, Coimbra</t>
  </si>
  <si>
    <t>Escola Básica de Igreja, Romariz, Santa Maria da Feira</t>
  </si>
  <si>
    <t>Escola Básica n.º 2 de Pinhel</t>
  </si>
  <si>
    <t>Escola Básica de Lameira, Leiria</t>
  </si>
  <si>
    <t>Escola Básica de Casais Penedos, Cartaxo</t>
  </si>
  <si>
    <t>Escola Secundária Rainha Dona Leonor, Lisboa</t>
  </si>
  <si>
    <t>Escola Básica do Alto da Eira, Santa Iria de Azoia, Loures</t>
  </si>
  <si>
    <t>Escola Básica de Óbidos</t>
  </si>
  <si>
    <t>Escola Básica n.º 2 de Gueifães, Maia</t>
  </si>
  <si>
    <t>Escola Básica de Penalva, Barreiro</t>
  </si>
  <si>
    <t>Escola Básica de Colares, Sintra</t>
  </si>
  <si>
    <t>Escola Básica de Nespereira, Lousada</t>
  </si>
  <si>
    <t>Escola Básica Educadora Zaida Garcez, Darque, Viana do Castelo</t>
  </si>
  <si>
    <t>Escola Básica n.º 7 de Vila Real</t>
  </si>
  <si>
    <t>Escola Básica de Rãs, Sátão</t>
  </si>
  <si>
    <t>40.657852</t>
  </si>
  <si>
    <t>-8.610561</t>
  </si>
  <si>
    <t>40.657852, -8.610561</t>
  </si>
  <si>
    <t>Escola Básica de Aldeia da Luz, Mourão</t>
  </si>
  <si>
    <t>Escola Básica de Bensafrim, Lagos</t>
  </si>
  <si>
    <t>Escola Básica e Secundária Padre Joaquim Maria Fernandes, Sousel</t>
  </si>
  <si>
    <t>Escola Secundária Professor José Augusto Lucas, Linda-a-Velha, Oeiras</t>
  </si>
  <si>
    <t>Escola Básica de Cacia, Aveiro</t>
  </si>
  <si>
    <t>Escola Básica de Brunheiras, Odemira</t>
  </si>
  <si>
    <t>Escola Básica de Ucha, Barcelos</t>
  </si>
  <si>
    <t>Escola Básica de Alpedrinha, Fundão</t>
  </si>
  <si>
    <t>Escola Básica de Vila Verde, Coimbra</t>
  </si>
  <si>
    <t>Escola Básica de Souto Redondo, Santa Maria da Feira</t>
  </si>
  <si>
    <t>Escola Básica de Alverca da Beira, Pinhel</t>
  </si>
  <si>
    <t>Escola Básica de Barosa, Leiria</t>
  </si>
  <si>
    <t>Escola Secundária do Cartaxo</t>
  </si>
  <si>
    <t>Escola Artística de Dança do Conservatório Nacional, Lisboa</t>
  </si>
  <si>
    <t>Escola Básica Professora Maria Costa, Ponte da Bica, Odivelas</t>
  </si>
  <si>
    <t>Escola Básica da Estrada, Peniche</t>
  </si>
  <si>
    <t>Escola Básica de Gestalinho, Maia</t>
  </si>
  <si>
    <t>Escola Básica n.º 9 do Barreiro</t>
  </si>
  <si>
    <t>Escola Básica Maria Alberta Menéres, Tapada das Mercês, Sintra</t>
  </si>
  <si>
    <t>Escola Básica de Caíde de Rei, Lousada</t>
  </si>
  <si>
    <t>Escola Básica e Secundária de Arga e Lima, Lanheses, Viana do Castelo</t>
  </si>
  <si>
    <t>Escola Básica n.º 2 de Vila Real</t>
  </si>
  <si>
    <t>Escola Básica Ferreira Lapa, Sátão</t>
  </si>
  <si>
    <t>Cacia</t>
  </si>
  <si>
    <t>40.67622</t>
  </si>
  <si>
    <t>-8.628364</t>
  </si>
  <si>
    <t>40.67622, -8.628364</t>
  </si>
  <si>
    <t>Escola Básica de Mourão</t>
  </si>
  <si>
    <t>Escola Básica de Ameijeira, Lagos</t>
  </si>
  <si>
    <t>Escola Básica Visconde de Leceia, Leceia, Oeiras</t>
  </si>
  <si>
    <t>Escola Básica de Verdemilho, Aveiro</t>
  </si>
  <si>
    <t>Escola Básica de Foros do Galeado, Odemira</t>
  </si>
  <si>
    <t>Escola Básica de Negreiros, Barcelos</t>
  </si>
  <si>
    <t>Escola Básica de Janeiro de Cima, Fundão</t>
  </si>
  <si>
    <t>Escola Básica de Conchada, Coimbra</t>
  </si>
  <si>
    <t>Escola Básica de Outeiro, Travanca, Santa Maria da Feira</t>
  </si>
  <si>
    <t>Escola Básica de Bendada, Sabugal</t>
  </si>
  <si>
    <t>Escola Básica de Costas, Leiria</t>
  </si>
  <si>
    <t>Escola Básica de Vale da Pinta, Cartaxo</t>
  </si>
  <si>
    <t>Escola Básica Jorge Barradas, Lisboa</t>
  </si>
  <si>
    <t>Escola Básica do Casal da Serra, Paiã, Odivelas</t>
  </si>
  <si>
    <t>Escola Básica do Filtro, Peniche</t>
  </si>
  <si>
    <t>Escola Básica de Frejufe, Silva Escura, Maia</t>
  </si>
  <si>
    <t>Escola Secundária de Casquilhos, Barreiro</t>
  </si>
  <si>
    <t>Escola Básica de Colaride, Agualva, Sintra</t>
  </si>
  <si>
    <t>Escola Básica de Lodares, Lousada</t>
  </si>
  <si>
    <t>Escola Básica de Portuzelo, Meadela, Viana do Castelo</t>
  </si>
  <si>
    <t>Escola Básica de Parada de Cunhos, Vila Real</t>
  </si>
  <si>
    <t>Escola Básica de Ferreira de Aves, Sátão</t>
  </si>
  <si>
    <t>40.639027</t>
  </si>
  <si>
    <t>-8.627048</t>
  </si>
  <si>
    <t>40.639027, -8.627048</t>
  </si>
  <si>
    <t>Escola Básica e Secundária D. João de Portel, Portel</t>
  </si>
  <si>
    <t>Escola Básica Sophia de Mello Breyner Andresen, Lagos</t>
  </si>
  <si>
    <t>Escola Básica Conde de Oeiras, Oeiras</t>
  </si>
  <si>
    <t>Escola Básica de Bonsucesso, Aveiro</t>
  </si>
  <si>
    <t>Escola Básica Damião de Odemira, Odemira</t>
  </si>
  <si>
    <t>Escola Básica de Carvalhal, Barcelos</t>
  </si>
  <si>
    <t>Escola Básica Santa Teresinha, Fundão</t>
  </si>
  <si>
    <t>Escola Básica de Solum, Coimbra</t>
  </si>
  <si>
    <t>Escola Básica de Chão do Rio, Fiães, Santa Maria da Feira</t>
  </si>
  <si>
    <t>Escola Básica de Sabugal</t>
  </si>
  <si>
    <t>Escola Básica de Amarela, Leiria</t>
  </si>
  <si>
    <t>Escola Básica da Lapa, Cartaxo</t>
  </si>
  <si>
    <t>Escola Básica do Lumiar, Lisboa</t>
  </si>
  <si>
    <t>Escola Básica n.º 1 de Apelação, Loures</t>
  </si>
  <si>
    <t>Escola Básica n.º 5 de Peniche</t>
  </si>
  <si>
    <t>Escola Básica de Currais, Maia</t>
  </si>
  <si>
    <t>Escola Básica n.º 3 do Barreiro</t>
  </si>
  <si>
    <t>Escola Básica n.º 2 de Mira Sintra, Sintra</t>
  </si>
  <si>
    <t>Escola Básica de Sousela, Lousada</t>
  </si>
  <si>
    <t>Escola Básica de Calvário, Vila Franca, Viana do Castelo</t>
  </si>
  <si>
    <t>Escola Básica Diogo Cão, Vila Real</t>
  </si>
  <si>
    <t>Escola Básica de Casal de Cima, Sátão</t>
  </si>
  <si>
    <t>São Jacinto</t>
  </si>
  <si>
    <t>40.662996</t>
  </si>
  <si>
    <t>-8.732181</t>
  </si>
  <si>
    <t>40.662996, -8.732181</t>
  </si>
  <si>
    <t>Escola Básica de Portel</t>
  </si>
  <si>
    <t>Escola Básica de Santa Maria, Lagos</t>
  </si>
  <si>
    <t>Escola Básica Armando Guerreiro, Linda-a-Velha, Oeiras</t>
  </si>
  <si>
    <t>Escola Básica n.º 1 de São Bernardo, Aveiro</t>
  </si>
  <si>
    <t>Escola Básica de Longueira, Odemira</t>
  </si>
  <si>
    <t>Escola Básica Abel Varzim, Barrancos, Barcelos</t>
  </si>
  <si>
    <t>Escola Básica Nossa Senhora da Conceição, Fundão</t>
  </si>
  <si>
    <t>Escola Secundária Infanta D. Maria, Coimbra</t>
  </si>
  <si>
    <t>Escola Básica n.º 2 de Carvalhal, Santa Maria da Feira</t>
  </si>
  <si>
    <t>Escola Básica de Cerdeira, Sabugal</t>
  </si>
  <si>
    <t>Escola Básica de Maceira, Leiria</t>
  </si>
  <si>
    <t>Escola Básica D. Sancho I, Pontével, Cartaxo</t>
  </si>
  <si>
    <t>Escola Básica Professor Oliveira Marques, Lisboa</t>
  </si>
  <si>
    <t>Escola Básica Vasco Santana, Ramada, Odivelas</t>
  </si>
  <si>
    <t>Escola Básica D. Luís de Ataíde, Peniche</t>
  </si>
  <si>
    <t>Escola Básica de Ferronho, São Pedro de Avisoso, Maia</t>
  </si>
  <si>
    <t xml:space="preserve">Escola Básica da Telha Nova, Barreiro_x000D_
</t>
  </si>
  <si>
    <t>Escola Básica do Alto dos Moinhos, Terrugem, Sintra</t>
  </si>
  <si>
    <t>Escola Básica de Lousada Este</t>
  </si>
  <si>
    <t>Escola Básica de Calvário, Meadela, Viana do Castelo</t>
  </si>
  <si>
    <t>Escola Secundária Camilo Castelo Branco, Vila Real</t>
  </si>
  <si>
    <t>Escola Secundária Frei Rosa Viterbo, Sátão</t>
  </si>
  <si>
    <t>40.57168</t>
  </si>
  <si>
    <t>-8.593625</t>
  </si>
  <si>
    <t>40.57168, -8.593625</t>
  </si>
  <si>
    <t>Escola Básica de Oriola, Portel</t>
  </si>
  <si>
    <t>Escola Secundária Gil Eanes, Lagos</t>
  </si>
  <si>
    <t>Escola Básica do Alto de Algés, Oeiras</t>
  </si>
  <si>
    <t>Escola Básica Castro Matoso, Oliveirinha, Aveiro</t>
  </si>
  <si>
    <t>Escola Básica de Odemira</t>
  </si>
  <si>
    <t>Escola Básica de Vila Frescaínha, São Pedro, Barcelos</t>
  </si>
  <si>
    <t>Escola Básica Serra da Gardunha, Fundão</t>
  </si>
  <si>
    <t>Escola Básica de Feteira, Coimbra</t>
  </si>
  <si>
    <t>Escola Básica de Santo António, Rio Meão, Santa Maria da Feira</t>
  </si>
  <si>
    <t>Escola Básica de Ruvina, Sabugal</t>
  </si>
  <si>
    <t>Escola Básica de Touria, Leiria</t>
  </si>
  <si>
    <t>Escola Básica José Tagarro, Cartaxo</t>
  </si>
  <si>
    <t>Escola Secundária do Restelo, Lisboa</t>
  </si>
  <si>
    <t>Escola Básica de Vale Figueira, Loures</t>
  </si>
  <si>
    <t>Escola Secundária de Peniche</t>
  </si>
  <si>
    <t>Escola Básica de Moutidos, Águas Santas, Maia</t>
  </si>
  <si>
    <t>Escola Básica n.º 6 do Barreiro</t>
  </si>
  <si>
    <t>Escola Básica de Ranholas, Sintra</t>
  </si>
  <si>
    <t>Escola Secundária de Lousada</t>
  </si>
  <si>
    <t>Escola Básica de Outeiro, Além do Rio, Viana do Castelo</t>
  </si>
  <si>
    <t>Escola Básica de Árvores, Vila Real</t>
  </si>
  <si>
    <t>Escola Básica de Abrunhosa, Sátão</t>
  </si>
  <si>
    <t>40.632544</t>
  </si>
  <si>
    <t>-8.654108</t>
  </si>
  <si>
    <t>40.632544, -8.654108</t>
  </si>
  <si>
    <t>Escola Básica de Monte Trigo, Portel</t>
  </si>
  <si>
    <t>Escola Básica n.º 1 de Lagos</t>
  </si>
  <si>
    <t>Escola Básica de São Bruno, Caxias, Oeiras</t>
  </si>
  <si>
    <t>Escola Secundária Homem Cristo, Aveiro</t>
  </si>
  <si>
    <t>Escola Secundária Dr. Manuel Candeias Gonçalves, Odemira</t>
  </si>
  <si>
    <t>Escola Básica de Carapeços, Barcelos</t>
  </si>
  <si>
    <t>Escola Básica de Fatela, Fundão</t>
  </si>
  <si>
    <t>Escola Secundária D. Duarte, Coimbra</t>
  </si>
  <si>
    <t>Escola Básica n.º 2 de Vendas Novas, Santa Maria da Feira</t>
  </si>
  <si>
    <t>Escola Básica de Aldeia de Santo António, Sabugal</t>
  </si>
  <si>
    <t>Escola Básica de Agodim, Leiria</t>
  </si>
  <si>
    <t>Escola Básica n.º 1 de Vila Chã de Ourique, Cartaxo</t>
  </si>
  <si>
    <t>Escola Básica Pedro de Santarém, Lisboa</t>
  </si>
  <si>
    <t>Escola Básica de São Julião do Tojal, Loures</t>
  </si>
  <si>
    <t>Escola Básica n.º 3 de Peniche</t>
  </si>
  <si>
    <t>Escola Básica Gonçalo Mendes da Maia, Vermoim, Maia</t>
  </si>
  <si>
    <t>Escola Básica n.º 2 do Lavradio, Barreiro</t>
  </si>
  <si>
    <t>Escola Básica Escultor Francisco dos Santos, Fitares, Sintra</t>
  </si>
  <si>
    <t>Escola Básica de Boavista, Silvares, Lousada</t>
  </si>
  <si>
    <t>Escola Básica de Igreja, Torre, Viana do Castelo</t>
  </si>
  <si>
    <t>Escola Básica n.º 6 de Vila Real</t>
  </si>
  <si>
    <t>Escola Secundária de Molelos, Tondela</t>
  </si>
  <si>
    <t>40.63575</t>
  </si>
  <si>
    <t>-8.645474</t>
  </si>
  <si>
    <t>40.63575, -8.645474</t>
  </si>
  <si>
    <t>Escola Básica de Santana, Portel</t>
  </si>
  <si>
    <t>Escola Básica de Chinicato, Lagos</t>
  </si>
  <si>
    <t>Escola Básica Jorge Mineiro, Queluz de Baixo, Oeiras</t>
  </si>
  <si>
    <t>Escola Básica de Alumieira, Mataduços, Aveiro</t>
  </si>
  <si>
    <t>Escola Básica n.º 1 de Sabóia, Odemira</t>
  </si>
  <si>
    <t>Escola Básica de Galegos - São Martinho, Barcelos</t>
  </si>
  <si>
    <t>Escola Básica de Tílias, Fundão</t>
  </si>
  <si>
    <t>Escola Básica de Sargento-Mor, Coimbra</t>
  </si>
  <si>
    <t>Escola Básica de Póvoa, Santa Maria da Feira</t>
  </si>
  <si>
    <t>Escola Básica de Aldeia Velha, Sabugal</t>
  </si>
  <si>
    <t>Escola Básica de Caranguejeira, Leiria</t>
  </si>
  <si>
    <t>Escola Básica Marcelino Mesquita, Cartaxo</t>
  </si>
  <si>
    <t>Escola Básica de São João de Brito, Lisboa</t>
  </si>
  <si>
    <t>Escola Básica de Santo António dos Cavaleiros, Loures</t>
  </si>
  <si>
    <t>Escola Básica n.º 1 de Ferrel, Peniche</t>
  </si>
  <si>
    <t>Escola Básica de Monte do Calvário, Nogueira, Maia</t>
  </si>
  <si>
    <t>Escola Básica D. Luís de Mendonça Furtado, Barreiro</t>
  </si>
  <si>
    <t>Escola Básica n.º 2 da Rinchoa, Sintra</t>
  </si>
  <si>
    <t>Escola Básica de Lagoas, Lousada</t>
  </si>
  <si>
    <t>Escola Básica de Monserrate, Viana do Castelo</t>
  </si>
  <si>
    <t>Escola Secundária São Pedro, Vila Real</t>
  </si>
  <si>
    <t>Escola Básica Professor Doutor Carlos Mota Pinto, Lajeosa do Dão, Tondela</t>
  </si>
  <si>
    <t>Oliveirinha</t>
  </si>
  <si>
    <t>40.59073</t>
  </si>
  <si>
    <t>-8.608404</t>
  </si>
  <si>
    <t>40.59073, -8.608404</t>
  </si>
  <si>
    <t>Escola Básica e Secundária Dr. Hernâni Cidade, Redondo</t>
  </si>
  <si>
    <t>Escola Básica de Odiáxere, Lagos</t>
  </si>
  <si>
    <t>Escola Básica Amélia Vieira Luís, Outurela, Oeiras</t>
  </si>
  <si>
    <t>Escola Secundária José Estevão, Aveiro</t>
  </si>
  <si>
    <t>Escola Básica de Boavista dos Pinheiros, Odemira</t>
  </si>
  <si>
    <t>Escola Básica de Aldão, Barcelos</t>
  </si>
  <si>
    <t>Escola Básica de Valverde, Fundão</t>
  </si>
  <si>
    <t>Escola Básica de Bairro Norton de Matos, Coimbra</t>
  </si>
  <si>
    <t>Escola Básica de Igreja, Milheirós de Poiares, Santa Maria da Feira</t>
  </si>
  <si>
    <t>Escola Básica de Souto, Sabugal</t>
  </si>
  <si>
    <t>Escola Básica de Reixida, Leiria</t>
  </si>
  <si>
    <t>Escola Básica n.º 2 do Cartaxo</t>
  </si>
  <si>
    <t>Escola Secundária do Lumiar, Lisboa</t>
  </si>
  <si>
    <t>Escola Básica n.º 2 da Bobadela, Loures</t>
  </si>
  <si>
    <t>Escola Básica da Serra de El-Rei, Peniche</t>
  </si>
  <si>
    <t>Escola Básica da Seara, Gemunde, Maia</t>
  </si>
  <si>
    <t>Escola Básica da Quinta Nova da Telha, Alto do Seixalinho, Barreiro</t>
  </si>
  <si>
    <t>Escola Básica de Aruil, Sintra</t>
  </si>
  <si>
    <t>Escola Básica de Santo António, Lousada</t>
  </si>
  <si>
    <t>Escola Básica de Avenida, Viana do Castelo</t>
  </si>
  <si>
    <t>Escola Básica de Arrabães, Vila Real</t>
  </si>
  <si>
    <t>Escola Básica de Vilar de Besteiros, Tondela</t>
  </si>
  <si>
    <t>40.61149</t>
  </si>
  <si>
    <t>-8.639899</t>
  </si>
  <si>
    <t>40.61149, -8.639899</t>
  </si>
  <si>
    <t>Escola Básica de Montoito, Redondo</t>
  </si>
  <si>
    <t>Escola Secundária Júlio Dantas, Lagos</t>
  </si>
  <si>
    <t>Escola Básica D. Pedro V, Linda-a-Velha, Oeiras</t>
  </si>
  <si>
    <t>Escola Básica de Vera-Cruz, Aveiro</t>
  </si>
  <si>
    <t>Escola Básica de Luzianes-Gare, Odemira</t>
  </si>
  <si>
    <t>Escola Básica de Rio Covo - Santa Eulália, Barcelos</t>
  </si>
  <si>
    <t>Escola Básica de Donas, Fundão</t>
  </si>
  <si>
    <t>Escola Básica de Torres do Mondego, Coimbra</t>
  </si>
  <si>
    <t>Escola Básica e Secundária de Arrifana, Santa Maria da Feira</t>
  </si>
  <si>
    <t>Escola Secundária de Sabugal</t>
  </si>
  <si>
    <t>Escola Básica de Gândara dos Olivais, Leiria</t>
  </si>
  <si>
    <t>Escola Básica de Ulme, Chamusca</t>
  </si>
  <si>
    <t>Escola Básica Almirante Gago Coutinho, Lisboa</t>
  </si>
  <si>
    <t>Escola Básica n.º 1 de São João da Talha, Loures</t>
  </si>
  <si>
    <t>Escola Básica de Peniche</t>
  </si>
  <si>
    <t>Escola Básica de Monte das Cruzes, Milheirós, Maia</t>
  </si>
  <si>
    <t>Escola Secundária Augusto Cabrita, Barreiro</t>
  </si>
  <si>
    <t>Escola Básica de Almargem do Bispo, Sintra</t>
  </si>
  <si>
    <t>Escola Básica n.º 1 de Cruzeiro, Lousada</t>
  </si>
  <si>
    <t>Escola Básica de Santa Marta de Portuzelo, Viana do Castelo</t>
  </si>
  <si>
    <t>Escola Básica de Vilarinho da Samardã, Vila Real</t>
  </si>
  <si>
    <t>Escola Básica de Canas de Santa Maria, Tondela</t>
  </si>
  <si>
    <t>40.627343</t>
  </si>
  <si>
    <t>-8.56747</t>
  </si>
  <si>
    <t>40.627343, -8.56747</t>
  </si>
  <si>
    <t>Escola Básica de Perolivas, Reguengos de Monsaraz</t>
  </si>
  <si>
    <t>Escola Básica Cónego Dr. Clementino de Brito Pinto, Almancil, Loulé</t>
  </si>
  <si>
    <t>Escola Básica Maria Luciana Seruca, Paço de Arcos, Oeiras</t>
  </si>
  <si>
    <t>Escola Básica de Requeixo, Aveiro</t>
  </si>
  <si>
    <t>Escola Básica de Zambujeira do Mar, Odemira</t>
  </si>
  <si>
    <t>Escola Básica de Barqueiros, Barcelos</t>
  </si>
  <si>
    <t>Escola Básica de Peroviseu, Fundão</t>
  </si>
  <si>
    <t>Escola Básica de São João do Campo, Coimbra</t>
  </si>
  <si>
    <t>Escola Básica de Mieiro, Santa Maria da Feira</t>
  </si>
  <si>
    <t>Escola Básica de Seia</t>
  </si>
  <si>
    <t>Escola Básica de Barreiros, Leiria</t>
  </si>
  <si>
    <t>Escola Básica da Parreira, Chamusca</t>
  </si>
  <si>
    <t>Escola Básica do Bairro do Armador, Lisboa</t>
  </si>
  <si>
    <t>Escola Básica n.º 5 de Camarate, Loures</t>
  </si>
  <si>
    <t>Escola Básica de Geraldes, Peniche</t>
  </si>
  <si>
    <t>Escola Básica n.º 2 de Pedrouços, Maia</t>
  </si>
  <si>
    <t>Escola Secundária de Santo André, Barreiro</t>
  </si>
  <si>
    <t>Escola Básica de Bolembre, Magoito, Sintra</t>
  </si>
  <si>
    <t>Escola Básica de Meinedo, Lousada</t>
  </si>
  <si>
    <t>Escola Secundária de Monserrate, Viana do Castelo</t>
  </si>
  <si>
    <t>Escola Básica Monsenhor Jerónimo do Amaral, Vila Real</t>
  </si>
  <si>
    <t>Escola Básica de Campo de Besteiros, Tondela</t>
  </si>
  <si>
    <t>São Bernardo</t>
  </si>
  <si>
    <t>40.623318</t>
  </si>
  <si>
    <t>-8.636745</t>
  </si>
  <si>
    <t>40.623318, -8.636745</t>
  </si>
  <si>
    <t>Escola Básica de São Marcos do Campo, Reguengos de Monsaraz</t>
  </si>
  <si>
    <t>Escola Básica Professor Manuel Martins Alves, Loulé</t>
  </si>
  <si>
    <t>Escola Básica Vieira da Silva, Carnaxide, Oeiras</t>
  </si>
  <si>
    <t>Escola Básica de Quintã do Loureiro, Cacia, Aveiro</t>
  </si>
  <si>
    <t>Escola Básica de Santa Clara-a-Velha, Odemira</t>
  </si>
  <si>
    <t>Escola Básica de S. Frutuoso, Braga</t>
  </si>
  <si>
    <t>Escola Básica João Franco, Fundão</t>
  </si>
  <si>
    <t>Escola Básica n.º 1 de Taveiro, Coimbra</t>
  </si>
  <si>
    <t>Escola Básica e Secundária de Santa Maria da Feira</t>
  </si>
  <si>
    <t>Escola Básica Dr. Abranches Ferrão, Seia</t>
  </si>
  <si>
    <t>Escola Secundária Afonso Lopes Vieira, Leiria</t>
  </si>
  <si>
    <t>Escola Básica e Secundária da Chamusca</t>
  </si>
  <si>
    <t>Escola Básica Rainha Santa Isabel, Lisboa</t>
  </si>
  <si>
    <t>Escola Básica de Montemor, Loures</t>
  </si>
  <si>
    <t>Escola Básica da Prageira, Peniche</t>
  </si>
  <si>
    <t>Escola Básica de Arcos, São Pedro Fins, Maia</t>
  </si>
  <si>
    <t>Escola Básica de Palhais, Barreiro</t>
  </si>
  <si>
    <t>Escola Básica de Mira Sintra, Sintra</t>
  </si>
  <si>
    <t>Escola Básica de Estrada do Meio, Lousada</t>
  </si>
  <si>
    <t>Escola Básica de Montedor, Viana do Castelo</t>
  </si>
  <si>
    <t>Escola Básica n.º 3 de Vila Real</t>
  </si>
  <si>
    <t>Escola Básica de Adiça, Tondela</t>
  </si>
  <si>
    <t>40.626232</t>
  </si>
  <si>
    <t>-8.613491</t>
  </si>
  <si>
    <t>40.626232, -8.613491</t>
  </si>
  <si>
    <t>Escola Básica António Gião, Reguengos de Monsaraz</t>
  </si>
  <si>
    <t>Escola Básica da Fonte Santa, Loulé</t>
  </si>
  <si>
    <t>Escola Básica Gomes Freire de Andrade, Oeiras</t>
  </si>
  <si>
    <t>Escola Básica de Sarrazola, Aveiro</t>
  </si>
  <si>
    <t>Escola Básica Aviador Brito Paes, Colos, Odemira</t>
  </si>
  <si>
    <t>Escola Básica de Sobreposta, Braga</t>
  </si>
  <si>
    <t>Escola Básica de Atalaias, Atalaia do Campo, Fundão</t>
  </si>
  <si>
    <t>Escola Básica de Larçã, Coimbra</t>
  </si>
  <si>
    <t>Escola Básica e Secundária Coelho e Castro, Fiães, Santa Maria da Feira</t>
  </si>
  <si>
    <t>Escola Básica Dr. Guilherme Correia de Carvalho, Seia</t>
  </si>
  <si>
    <t>Escola Básica de Sismaria da Gândara, Leiria</t>
  </si>
  <si>
    <t>Escola Básica da Chamusca</t>
  </si>
  <si>
    <t>Escola Básica Professor Agostinho da Silva, Lisboa</t>
  </si>
  <si>
    <t>Escola Básica da Quinta das Mós, Camarate, Loures</t>
  </si>
  <si>
    <t>Escola Básica do Alemão, Peniche</t>
  </si>
  <si>
    <t>Escola Básica de Porto Bom, Gondim, Maia</t>
  </si>
  <si>
    <t>Escola Básica e Secundária Alfredo da Silva, Barreiro</t>
  </si>
  <si>
    <t>Escola Básica Visconde de Juromenha, Mem Martins, Sintra</t>
  </si>
  <si>
    <t>Escola Básica de Pias, Lousada</t>
  </si>
  <si>
    <t>Escola Básica de Senhora de Oliveira, Viana do Castelo</t>
  </si>
  <si>
    <t>Escola Básica de Vila Marim, Vila Real</t>
  </si>
  <si>
    <t>Escola Básica de Outeiro de Baixo, Tondela</t>
  </si>
  <si>
    <t>40.627705</t>
  </si>
  <si>
    <t>-8.649416</t>
  </si>
  <si>
    <t>40.627705, -8.649416</t>
  </si>
  <si>
    <t>Escola Secundária Conde de Monsaraz, Reguengos de Monsaraz</t>
  </si>
  <si>
    <t>Escola Básica Eng. Duarte Pacheco, Loulé</t>
  </si>
  <si>
    <t>Escola Básica Narcisa Pereira, Linda-a-Pastora, Oeiras</t>
  </si>
  <si>
    <t>Escola Básica Rio Novo do Príncipe, Cacia, Aveiro</t>
  </si>
  <si>
    <t>Escola Básica de Bicos, Odemira</t>
  </si>
  <si>
    <t>Escola Básica de Crespos, Braga</t>
  </si>
  <si>
    <t>Escola Básica de Alcaide, Fundão</t>
  </si>
  <si>
    <t>Escola Básica de Almedina, Coimbra</t>
  </si>
  <si>
    <t>Escola Básica n.º 2 de Santa Maria da Feira</t>
  </si>
  <si>
    <t>Escola Secundária de Seia</t>
  </si>
  <si>
    <t>Escola Básica de Chãs, Leiria</t>
  </si>
  <si>
    <t>Escola Básica da Carregueira, Chamusca</t>
  </si>
  <si>
    <t>Escola Básica da Alta de Lisboa</t>
  </si>
  <si>
    <t>Escola Básica da Quinta do Conventinho, Santo António dos Cavaleiros, Loures</t>
  </si>
  <si>
    <t>Escola Básica n.º 1 de Atouguia da Baleia, Peniche</t>
  </si>
  <si>
    <t>Escola Básica de Pícua, Águas Santas, Maia</t>
  </si>
  <si>
    <t xml:space="preserve">Escola Básica de Santo António da Charneca, Barreiro_x000D_
</t>
  </si>
  <si>
    <t>Escola Básica n.º 1 de Rio de Mouro, Sintra</t>
  </si>
  <si>
    <t>Escola Básica de Monte de Sines, Lousada</t>
  </si>
  <si>
    <t>Escola Básica de Meio, Viana do Castelo</t>
  </si>
  <si>
    <t>Escola Básica de Lordelo, Vila Real</t>
  </si>
  <si>
    <t>Escola Básica de São João do Monte, Tondela</t>
  </si>
  <si>
    <t>40.644993</t>
  </si>
  <si>
    <t>-8.632158</t>
  </si>
  <si>
    <t>40.644993, -8.632158</t>
  </si>
  <si>
    <t>Escola Básica de Outeiro, Reguengos de Monsaraz</t>
  </si>
  <si>
    <t>Escola Básica de São João da Venda, Loulé</t>
  </si>
  <si>
    <t>Escola Básica São Bento, Valejas, Oeiras</t>
  </si>
  <si>
    <t>Escola Básica de Glória, Aveiro</t>
  </si>
  <si>
    <t>Escola Básica n.º 2 de Sabóia, Odemira</t>
  </si>
  <si>
    <t>Escola Básica de Arcos, Braga</t>
  </si>
  <si>
    <t>Escola Básica de Telhado, Fundão</t>
  </si>
  <si>
    <t>Escola Básica de Ameal, Coimbra</t>
  </si>
  <si>
    <t>Escola Básica de Vergada, Santa Maria da Feira</t>
  </si>
  <si>
    <t>Escola Básica de Santiago, Seia</t>
  </si>
  <si>
    <t>Escola Básica de Colmeias, Leiria</t>
  </si>
  <si>
    <t>Escola Básica do Chouto, Chamusca</t>
  </si>
  <si>
    <t>Escola Básica de Santa Maria dos Olivais, Lisboa</t>
  </si>
  <si>
    <t>Escola Básica António Gedeão, Odivelas</t>
  </si>
  <si>
    <t>Escola Básica de Atouguia da Baleia, Peniche</t>
  </si>
  <si>
    <t>Escola Básica de Giesta, Pedrouços, Maia</t>
  </si>
  <si>
    <t>Escola Básica de Fidalguinhos, Barreiro</t>
  </si>
  <si>
    <t>Escola Básica n.º 2 de Queluz, Sintra</t>
  </si>
  <si>
    <t>Escola Básica de Cristelos, Lousada</t>
  </si>
  <si>
    <t>Escola Básica da Abelheira, Viana do Castelo</t>
  </si>
  <si>
    <t>Escola Básica de Prado, Vila Real</t>
  </si>
  <si>
    <t>Escola Básica de Caramulo, Tondela</t>
  </si>
  <si>
    <t>40.679073</t>
  </si>
  <si>
    <t>-8.595893</t>
  </si>
  <si>
    <t>40.679073, -8.595893</t>
  </si>
  <si>
    <t>Escola Básica Manuel Augusto Papança, Reguengos de Monsaraz</t>
  </si>
  <si>
    <t>Escola Básica de Benfarras, Loulé</t>
  </si>
  <si>
    <t>Escola Básica de Santo António de Tercena, Oeiras</t>
  </si>
  <si>
    <t>Escola Básica de Taboeira, Aveiro</t>
  </si>
  <si>
    <t>Escola Básica de São Martinho das Amoreiras, Odemira</t>
  </si>
  <si>
    <t>Escola Básica de Aveleda, Braga</t>
  </si>
  <si>
    <t>Escola Básica de Vale de Prazeres, Fundão</t>
  </si>
  <si>
    <t>Escola Básica de Vilela, Coimbra</t>
  </si>
  <si>
    <t>Escola Básica Fernando Pessoa, Santa Maria da Feira</t>
  </si>
  <si>
    <t>Escola Básica Dr. Reis Leitão, Loriga, Seia</t>
  </si>
  <si>
    <t>Escola Básica José Saraiva, Leiria</t>
  </si>
  <si>
    <t>Escola Básica de Vale de Cavalos, Chamusca</t>
  </si>
  <si>
    <t>Escola Secundária Camões, Lisboa</t>
  </si>
  <si>
    <t>Escola Básica Rainha Santa, Patameiras, Odivelas</t>
  </si>
  <si>
    <t>Escola Básica da Bufarda, Peniche</t>
  </si>
  <si>
    <t>Escola Básica de Gueifães, Maia</t>
  </si>
  <si>
    <t>Escola Básica n.º 1 do Lavradio, Barreiro</t>
  </si>
  <si>
    <t>Escola Básica de Xutaria, Belas, Sintra</t>
  </si>
  <si>
    <t>Escola Básica de Telheiro, Lousada</t>
  </si>
  <si>
    <t>Escola Básica de Vila Nova de Anha, Viana do Castelo</t>
  </si>
  <si>
    <t>Escola Básica de Mondrões, Vila Real</t>
  </si>
  <si>
    <t>Escola Básica de Tonda, Tondela</t>
  </si>
  <si>
    <t>40.61122</t>
  </si>
  <si>
    <t>-8.65322</t>
  </si>
  <si>
    <t>40.61122, -8.65322</t>
  </si>
  <si>
    <t>Escola Básica de São Pedro do Corval, Reguengos de Monsaraz</t>
  </si>
  <si>
    <t>Escola Básica n.º 3 de Loulé</t>
  </si>
  <si>
    <t>Escola Secundária Camilo Castelo Branco, Carnaxide, Oeiras</t>
  </si>
  <si>
    <t>Escola Básica Visconde de Salreu, Estarreja</t>
  </si>
  <si>
    <t>Escola Básica Engenheiro Manuel R. Amaro da Costa, São Teotónio, Odemira</t>
  </si>
  <si>
    <t>Escola Básica de Espinho, Braga</t>
  </si>
  <si>
    <t>Escola Básica de Ladoeiro, Idanha-a-Nova</t>
  </si>
  <si>
    <t>Escola Básica de Vera Cruz, Coimbra</t>
  </si>
  <si>
    <t>Escola Básica de Argoncilhe, Santa Maria da Feira</t>
  </si>
  <si>
    <t>Escola Básica de São Romão, Seia</t>
  </si>
  <si>
    <t>Escola Básica de Palmeiria, Leiria</t>
  </si>
  <si>
    <t>Escola Básica de Santa Margarida da Coutada, Constância</t>
  </si>
  <si>
    <t>Escola Básica Frei Luís de Sousa, Lisboa</t>
  </si>
  <si>
    <t>Escola Básica João Villaret, Ramada, Odivelas</t>
  </si>
  <si>
    <t>Escola Básica Velha de Peniche</t>
  </si>
  <si>
    <t>Escola Básica e Secundária Dr. Vieira de Carvalho, Moreira da Maia, Maia</t>
  </si>
  <si>
    <t>Escola Básica n.º 5 do Barreiro</t>
  </si>
  <si>
    <t>Escola Secundária Miguel Torga, Monte Abraão, Sintra</t>
  </si>
  <si>
    <t>Escola Básica de Ordem, Lousada</t>
  </si>
  <si>
    <t>Escola Básica de Geraz do Lima, Viana do Castelo</t>
  </si>
  <si>
    <t>Escola Secundária Morgado de Mateus, Vila Real</t>
  </si>
  <si>
    <t>Escola Básica de Tourigo, Tondela</t>
  </si>
  <si>
    <t>40.60648</t>
  </si>
  <si>
    <t>-8.6394615</t>
  </si>
  <si>
    <t>40.60648, -8.6394615</t>
  </si>
  <si>
    <t>Escola Básica de Campinho, Reguengos de Monsaraz</t>
  </si>
  <si>
    <t>Escola Básica de Abelheira, Quarteira, Loulé</t>
  </si>
  <si>
    <t>Escola Básica e Secundária Aquilino Ribeiro, Leião, Oeiras</t>
  </si>
  <si>
    <t>Escola Básica de Pinheiro, Veiros, Estarreja</t>
  </si>
  <si>
    <t>Escola Básica de Santana da Serra, Ourique</t>
  </si>
  <si>
    <t>Escola Secundária de Maximinos, Braga</t>
  </si>
  <si>
    <t>Escola Básica de Idanha-a-Nova</t>
  </si>
  <si>
    <t>Escola Básica Associação Portuguesa de Paralisia Cerebral, Coimbra</t>
  </si>
  <si>
    <t>Escola Básica de Casalmeão, Santa Maria da Feira</t>
  </si>
  <si>
    <t>Escola Básica de Tourais-Paranhos, Seia</t>
  </si>
  <si>
    <t>Escola Básica de Bidoeira de Cima, Leiria</t>
  </si>
  <si>
    <t>Escola Básica de Constância</t>
  </si>
  <si>
    <t>Escola Básica Sampaio Garrido, Lisboa</t>
  </si>
  <si>
    <t>Escola Básica de Fanqueiro, Loures</t>
  </si>
  <si>
    <t>Escola Básica de Ota, Alenquer</t>
  </si>
  <si>
    <t>Escola Básica de Pedras Rubras, Maia</t>
  </si>
  <si>
    <t>Escola Básica e Secundária de Santo António, Barreiro</t>
  </si>
  <si>
    <t>Escola Básica n.º 2 de Casal de Cambra, Sintra</t>
  </si>
  <si>
    <t>Escola Básica de Lousada Centro</t>
  </si>
  <si>
    <t>Escola Secundária de Santa Maria Maior, Viana do Castelo</t>
  </si>
  <si>
    <t>Escola Básica n.º 1 de Vila Seca, Vila Real</t>
  </si>
  <si>
    <t>Escola Básica de São Miguel do Outeiro, Tondela</t>
  </si>
  <si>
    <t>40.614895</t>
  </si>
  <si>
    <t>-8.624033</t>
  </si>
  <si>
    <t>40.614895, -8.624033</t>
  </si>
  <si>
    <t>Escola Básica n.º 1 de Vendas Novas</t>
  </si>
  <si>
    <t>Escola Básica Prof. Dr. Aníbal Cavaco Silva, Boliqueime, Loulé</t>
  </si>
  <si>
    <t>Escola Secundária Sebastião e Silva, Oeiras</t>
  </si>
  <si>
    <t>Escola Básica de Congosta, Estarreja</t>
  </si>
  <si>
    <t>Escola Básica de Garvão, Ourique</t>
  </si>
  <si>
    <t>Escola Básica de Lamaçães, Braga</t>
  </si>
  <si>
    <t>Escola Básica e Secundária José Silvestre Ribeiro, Idanha-a-Nova</t>
  </si>
  <si>
    <t>Escola Básica n.º 2 de Taveiro, Coimbra</t>
  </si>
  <si>
    <t>Escola Básica de Igreja, Paços de Brandão, Santa Maria da Feira</t>
  </si>
  <si>
    <t>Escola Secundária Gonçalo Anes Bandarra, Trancoso</t>
  </si>
  <si>
    <t>Escola Básica de Bouça, Leiria</t>
  </si>
  <si>
    <t>Escola Básica de Montalvo, Constância</t>
  </si>
  <si>
    <t>Escola Básica Maria Barroso, Lisboa</t>
  </si>
  <si>
    <t>Escola Básica n.º 2 de São João da Talha, Loures</t>
  </si>
  <si>
    <t>Escola Básica do Carregado, Alenquer</t>
  </si>
  <si>
    <t>Escola Secundária da Maia</t>
  </si>
  <si>
    <t>Escola Básica Álvaro Velho, Lavradio, Barreiro</t>
  </si>
  <si>
    <t>Escola Básica de Vale Mourão, Sintra</t>
  </si>
  <si>
    <t>Escola Básica de Mourinho, Lousada</t>
  </si>
  <si>
    <t>Escola Básica de Igreja, Alvarães, Viana do Castelo</t>
  </si>
  <si>
    <t>Escola Básica de Vendas de Cima, Vila Real</t>
  </si>
  <si>
    <t>Escola Básica de Molelos, Tondela</t>
  </si>
  <si>
    <t>40.601837</t>
  </si>
  <si>
    <t>-8.6044035</t>
  </si>
  <si>
    <t>40.601837, -8.6044035</t>
  </si>
  <si>
    <t>Escola Secundária de Vendas Novas</t>
  </si>
  <si>
    <t>Escola Básica D. Francisca de Aragão, Quarteira, Loulé</t>
  </si>
  <si>
    <t>Escola Básica Pedro Álvares Cabral, Porto Salvo, Oeiras</t>
  </si>
  <si>
    <t>Escola Secundária de Estarreja</t>
  </si>
  <si>
    <t>Escola Básica de Ourique</t>
  </si>
  <si>
    <t>Escola Básica de Pousada, Braga</t>
  </si>
  <si>
    <t>Escola Básica de Zebreira, Idanha-a-Nova</t>
  </si>
  <si>
    <t>Escola Básica Inês de Castro, São Martinho do Bispo, Coimbra</t>
  </si>
  <si>
    <t>Escola Básica de Milheirós de Poiares, Santa Maria da Feira</t>
  </si>
  <si>
    <t>Escola Básica de Cogula, Trancoso</t>
  </si>
  <si>
    <t>Escola Secundária Francisco Rodrigues Lobo, Leiria</t>
  </si>
  <si>
    <t>Escola Básica e Secundária Luís de Camões, Constância</t>
  </si>
  <si>
    <t>Escola Básica Arquitecto Gonçalo Ribeiro Telles, Lisboa</t>
  </si>
  <si>
    <t>Escola Básica n.º 3 de Sacavém, Loures</t>
  </si>
  <si>
    <t>Escola Básica de Canados, Alenquer</t>
  </si>
  <si>
    <t>Escola Básica de Corim, Águas Santas, Maia</t>
  </si>
  <si>
    <t>Escola Básica de Vila Chã, Barreiro</t>
  </si>
  <si>
    <t>Escola Básica n.º 2 de Massamá, Sintra</t>
  </si>
  <si>
    <t>Escola Básica de Campo, Lousada</t>
  </si>
  <si>
    <t>Escola Básica de Monte, Viana do Castelo</t>
  </si>
  <si>
    <t>Escola Básica José Manuel Durão Barroso, Armamar</t>
  </si>
  <si>
    <t>Escola Básica de Tondela</t>
  </si>
  <si>
    <t>40.64039</t>
  </si>
  <si>
    <t>-8.654735</t>
  </si>
  <si>
    <t>40.64039, -8.654735</t>
  </si>
  <si>
    <t>Escola Básica n.º 2 de Vendas Novas</t>
  </si>
  <si>
    <t>Escola Básica n.º 4 de Loulé</t>
  </si>
  <si>
    <t>Escola Básica Sá de Miranda, Oeiras</t>
  </si>
  <si>
    <t>Escola Básica de Mato, Estarreja</t>
  </si>
  <si>
    <t>Escola Básica e Secundária de Ourique</t>
  </si>
  <si>
    <t>Escola Básica do Bairro da Alegria, Braga</t>
  </si>
  <si>
    <t>Escola Básica de Penha Garcia, Idanha-a-Nova</t>
  </si>
  <si>
    <t>Escola Secundária D. Dinis, Coimbra</t>
  </si>
  <si>
    <t>Escola Básica de Outeiro, Rio Meão, Santa Maria da Feira</t>
  </si>
  <si>
    <t>Escola Básica de Trancoso</t>
  </si>
  <si>
    <t>Escola Básica de Guimarota, Leiria</t>
  </si>
  <si>
    <t>Escola Básica de Foros do Rebocho, Coruche</t>
  </si>
  <si>
    <t>Escola Básica Maria da Luz de Deus Ramos, Lisboa</t>
  </si>
  <si>
    <t>Escola Básica Maria Máxima Vaz, Odivelas</t>
  </si>
  <si>
    <t>Escola Básica de Olhalvo, Alenquer</t>
  </si>
  <si>
    <t>Escola Básica de Cidade Jardim, Vermoim, Maia</t>
  </si>
  <si>
    <t>Escola Básica Padre Abílio Mendes, Barreiro</t>
  </si>
  <si>
    <t>Escola Básica do Pendão, Sintra</t>
  </si>
  <si>
    <t>Escola Básica de Mós, Lousada</t>
  </si>
  <si>
    <t>Escola Básica da Foz do Neiva, Castelo do Neiva, Viana do Castelo</t>
  </si>
  <si>
    <t>Escola Básica e Secundária Gomes Teixeira, Armamar</t>
  </si>
  <si>
    <t>Escola Secundária de Tondela</t>
  </si>
  <si>
    <t>40.660057</t>
  </si>
  <si>
    <t>-8.62796</t>
  </si>
  <si>
    <t>40.660057, -8.62796</t>
  </si>
  <si>
    <t>Escola Básica de Landeira, Vendas Novas</t>
  </si>
  <si>
    <t>Escola Básica de Vale Judeu, Loulé</t>
  </si>
  <si>
    <t>Escola Básica Conde de Ferreira, Oeiras</t>
  </si>
  <si>
    <t>Escola Básica Padre Donaciano Abreu Freire, Estarreja</t>
  </si>
  <si>
    <t>Escola Básica n.º 2 de Vila Nova de S. Bento, Serpa</t>
  </si>
  <si>
    <t>Escola Básica Frei Caetano Brandão, Maximinos, Braga</t>
  </si>
  <si>
    <t>Escola Básica de Monsanto, Idanha-a-Nova</t>
  </si>
  <si>
    <t>Escola Básica de São Martinho de Árvore, Coimbra</t>
  </si>
  <si>
    <t>Escola Básica de Presinha, Santa Maria da Feira</t>
  </si>
  <si>
    <t>Escola Básica de Vila Franca das Naves, Trancoso</t>
  </si>
  <si>
    <t>Escola Básica de Serra Porto de Urso, Leiria</t>
  </si>
  <si>
    <t>Escola Secundária de Coruche</t>
  </si>
  <si>
    <t>Escola Secundária Rainha Dona Amélia, Lisboa</t>
  </si>
  <si>
    <t>Escola Básica n.º 1 de Camarate, Loures</t>
  </si>
  <si>
    <t>Escola Secundária Damião de Goes, Alenquer</t>
  </si>
  <si>
    <t>Escola Básica de Ferreiró, Maia</t>
  </si>
  <si>
    <t>Escola Básica n.º 8 do Barreiro</t>
  </si>
  <si>
    <t>Escola Básica n.º 2 de São Marcos, Sintra</t>
  </si>
  <si>
    <t>Escola Básica de Carmo, Santo Estevão de Barrosas, Lousada</t>
  </si>
  <si>
    <t>Escola Básica de Carvalhos, Viana do Castelo</t>
  </si>
  <si>
    <t>Escola Básica de Lamego Sudeste</t>
  </si>
  <si>
    <t>Escola Básica de Lobão, Tondela</t>
  </si>
  <si>
    <t>40.638126</t>
  </si>
  <si>
    <t>-8.647857</t>
  </si>
  <si>
    <t>40.638126, -8.647857</t>
  </si>
  <si>
    <t>Escola Básica dos Campos da Misericórdia, Vendas Novas</t>
  </si>
  <si>
    <t>Escola Básica de Almancil, Loulé</t>
  </si>
  <si>
    <t>Escola Secundária de Miraflores, Algés, Oeiras</t>
  </si>
  <si>
    <t>Escola Básica Professor Doutor Egas Moniz, Avanca, Estarreja</t>
  </si>
  <si>
    <t>Escola Básica de Vales Mortos, Serpa</t>
  </si>
  <si>
    <t>Escola Básica n.º 2 de Lamaçães, Braga</t>
  </si>
  <si>
    <t>Escola Básica de Orvalho, Oleiros</t>
  </si>
  <si>
    <t>Escola Básica de Assafarge, Coimbra</t>
  </si>
  <si>
    <t>Escola Básica de Beira, Gião, Santa Maria da Feira</t>
  </si>
  <si>
    <t>Escola Básica de Palhais, Trancoso</t>
  </si>
  <si>
    <t>Escola Básica de Casal Novo, Leiria</t>
  </si>
  <si>
    <t>Escola Básica da Lamarosa, Coruche</t>
  </si>
  <si>
    <t>Escola Secundária Padre António Vieira, Lisboa</t>
  </si>
  <si>
    <t>Escola Básica do Bairro da Covina, Santa Iria de Azoia, Loures</t>
  </si>
  <si>
    <t>Escola Básica n.º 1 do Carregado, Alenquer</t>
  </si>
  <si>
    <t>Escola Básica e Secundária de Pedrouços, Maia</t>
  </si>
  <si>
    <t>Escola Básica da Cidade Sol, Santo António da Charneca, Barreiro</t>
  </si>
  <si>
    <t>Escola Básica n.º 1 da Terrugem, Sintra</t>
  </si>
  <si>
    <t>Escola Básica de Boim, Lousada</t>
  </si>
  <si>
    <t>Escola Básica de Chafé, Viana do Castelo</t>
  </si>
  <si>
    <t>Escola Básica de Penude, Lamego</t>
  </si>
  <si>
    <t>Escola Básica Aquilino Ribeiro, Vila Nova de Paiva</t>
  </si>
  <si>
    <t>40.645084</t>
  </si>
  <si>
    <t>-8.651932</t>
  </si>
  <si>
    <t>40.645084, -8.651932</t>
  </si>
  <si>
    <t>Escola Básica de Alcáçovas, Viana do Alentejo</t>
  </si>
  <si>
    <t>Escola Básica de Cortelha, Loulé</t>
  </si>
  <si>
    <t>Escola Básica e Secundária Amélia Rey Colaço, Linda-a-Velha, Oeiras</t>
  </si>
  <si>
    <t>Escola Básica de Pardilhó, Estarreja</t>
  </si>
  <si>
    <t>Escola Secundária de Serpa</t>
  </si>
  <si>
    <t>Escola Básica da Naia, Ferreiros, Braga</t>
  </si>
  <si>
    <t>Escola Básica e Secundária Padre António de Andrade, Oleiros</t>
  </si>
  <si>
    <t>Escola Básica de Castelo Viegas, Coimbra</t>
  </si>
  <si>
    <t>Escola Básica de Arraial, Sanguedo, Santa Maria da Feira</t>
  </si>
  <si>
    <t>Escola Básica de Freches, Trancoso</t>
  </si>
  <si>
    <t>Escola Básica de Carvide, Leiria</t>
  </si>
  <si>
    <t>Escola Básica do Couço, Coruche</t>
  </si>
  <si>
    <t>Escola Secundária Pedro Nunes, Lisboa</t>
  </si>
  <si>
    <t>Escola Secundária de Caneças, Odivelas</t>
  </si>
  <si>
    <t>Escola Básica de Alenquer</t>
  </si>
  <si>
    <t>Escola Básica Santa Cristina, Folgosa, Maia</t>
  </si>
  <si>
    <t>Escola Básica do Barreiro</t>
  </si>
  <si>
    <t>Escola Básica de Manique de Cima, Sintra</t>
  </si>
  <si>
    <t>Escola Básica de Igreja, Figueiras, Lousada</t>
  </si>
  <si>
    <t>Escola Básica Dr. Pedro Barbosa, Viana do Castelo</t>
  </si>
  <si>
    <t>Escola Básica n.º 1 de Lamego</t>
  </si>
  <si>
    <t>Escola Secundária de Vila Nova de Paiva</t>
  </si>
  <si>
    <t>Requeixo</t>
  </si>
  <si>
    <t>40.594856</t>
  </si>
  <si>
    <t>-8.531137</t>
  </si>
  <si>
    <t>40.594856, -8.531137</t>
  </si>
  <si>
    <t>Escola Básica e Secundária Dr. Isidoro de Sousa, Viana do Alentejo</t>
  </si>
  <si>
    <t>Escola Básica de Estação, Loulé</t>
  </si>
  <si>
    <t>Escola Básica Sylvia Philips, Carnaxide, Oeiras</t>
  </si>
  <si>
    <t>Escola Básica de Cabeças, Estarreja</t>
  </si>
  <si>
    <t>Escola Básica n.º 1 de Vila Nova de S. Bento, Serpa</t>
  </si>
  <si>
    <t>Escola Básica de Merelim - São Pedro, Braga</t>
  </si>
  <si>
    <t>Escola Básica de Estreito, Oleiros</t>
  </si>
  <si>
    <t>Escola Básica de São Martinho do Bispo, Coimbra</t>
  </si>
  <si>
    <t>Escola Básica de Cavaco, Santa Maria da Feira</t>
  </si>
  <si>
    <t>Escola Básica de Andrinos, Leiria</t>
  </si>
  <si>
    <t>Escola Básica de Fajarda, Coruche</t>
  </si>
  <si>
    <t>Escola Básica Prof. Delfim Santos, Lisboa</t>
  </si>
  <si>
    <t>Escola Básica da Manjoeira, Loures</t>
  </si>
  <si>
    <t>Escola Básica de Merceana, Alenquer</t>
  </si>
  <si>
    <t>Escola Básica Lidador, Vila Nova da Telha, Maia</t>
  </si>
  <si>
    <t xml:space="preserve">Escola Básica de Coina, Barreiro_x000D_
</t>
  </si>
  <si>
    <t>Escola Básica de Montelavar, Sintra</t>
  </si>
  <si>
    <t>Escola Básica e Secundária de Lousada Norte</t>
  </si>
  <si>
    <t>Escola Básica n.º 1 de Abelheira, Viana do Castelo</t>
  </si>
  <si>
    <t>Escola Básica de Cambres, Lamego</t>
  </si>
  <si>
    <t>Escola Básica de Vila Cova à Coelheira, Vila Nova de Paiva</t>
  </si>
  <si>
    <t>40.678875</t>
  </si>
  <si>
    <t>-8.591444</t>
  </si>
  <si>
    <t>40.678875, -8.591444</t>
  </si>
  <si>
    <t>Escola Básica de Aguiar, Viana do Alentejo</t>
  </si>
  <si>
    <t>Escola Básica Dr. António de Sousa Agostinho, Almancil, Loulé</t>
  </si>
  <si>
    <t>Escola Básica João Gonçalves Zarco, Cruz Quebrada-Dafundo, Oeiras</t>
  </si>
  <si>
    <t>Escola Básica n.º 2 de Cale da Vila, Gafanha da Nazaré, Ílhavo</t>
  </si>
  <si>
    <t>Escola Básica de Abade Correia da Serra, Serpa</t>
  </si>
  <si>
    <t>Escola Básica de Nogueiró, Braga</t>
  </si>
  <si>
    <t>Escola Básica de Oleiros</t>
  </si>
  <si>
    <t>Escola Básica de Santa Cruz, Coimbra</t>
  </si>
  <si>
    <t>Escola Básica de Igreja, Lobão, Santa Maria da Feira</t>
  </si>
  <si>
    <t>Escola Básica de Bajouca, Leiria</t>
  </si>
  <si>
    <t>Escola Básica n.º 1 de Coruche</t>
  </si>
  <si>
    <t>Escola Secundária D. Pedro V, Lisboa</t>
  </si>
  <si>
    <t>Escola Básica da Murteira, Loures</t>
  </si>
  <si>
    <t>Escola Básica de Cadafais, Alenquer</t>
  </si>
  <si>
    <t>Escola Básica D. Manuel II, Maia</t>
  </si>
  <si>
    <t>Escola Básica do Rosário, Moita</t>
  </si>
  <si>
    <t>Escola Básica de Mem Martins, Sintra</t>
  </si>
  <si>
    <t>Escola Básica e Secundária de Lousada Oeste</t>
  </si>
  <si>
    <t>Escola Básica Frei Bartolomeu dos Mártires, Viana do Castelo</t>
  </si>
  <si>
    <t>Escola Secundária Latino Coelho, Lamego</t>
  </si>
  <si>
    <t>Escola Básica de Vila Nova de Paiva</t>
  </si>
  <si>
    <t>40.690914</t>
  </si>
  <si>
    <t>-8.603168</t>
  </si>
  <si>
    <t>40.690914, -8.603168</t>
  </si>
  <si>
    <t>Escola Básica de Viana do Alentejo</t>
  </si>
  <si>
    <t>Escola Básica Mãe Soberana, Loulé</t>
  </si>
  <si>
    <t>Escola Básica Antero Basalisa, Carnaxide, Oeiras</t>
  </si>
  <si>
    <t>Escola Básica de Senhora do Pranto, Ílhavo</t>
  </si>
  <si>
    <t>Escola Básica de Vale de Vargo, Serpa</t>
  </si>
  <si>
    <t>Escola Básica de São João do Souto, Braga</t>
  </si>
  <si>
    <t>Escola Básica e Secundária Ribeiro Sanches, Penamacor</t>
  </si>
  <si>
    <t>Escola Secundária José Falcão, Coimbra</t>
  </si>
  <si>
    <t>Escola Básica de Avenida, Chousa de Baixo, Santa Maria da Feira</t>
  </si>
  <si>
    <t>Escola Básica D. Dinis, Leiria</t>
  </si>
  <si>
    <t>Escola Básica de Santana do Mato, Coruche</t>
  </si>
  <si>
    <t>Escola Básica Manuel Teixeira Gomes, Lisboa</t>
  </si>
  <si>
    <t>Escola Básica Sophia de Mello Breyner Andresen, Famões, Odivelas</t>
  </si>
  <si>
    <t>Escola Básica de Vila Verde dos Francos, Alenquer</t>
  </si>
  <si>
    <t>Escola Básica de Prozela, Maia</t>
  </si>
  <si>
    <t>Escola Básica de Barra Cheia, Moita</t>
  </si>
  <si>
    <t>Escola Básica do Lourel, Sintra</t>
  </si>
  <si>
    <t>Escola Básica de Gouveia, Marco de Canaveses</t>
  </si>
  <si>
    <t>Escola Básica de Vila de Punhe, Viana do Castelo</t>
  </si>
  <si>
    <t>Escola Básica e Secundária da Sé, Lamego</t>
  </si>
  <si>
    <t>Escola Básica de Touro, Vila Nova de Paiva</t>
  </si>
  <si>
    <t>40.681038</t>
  </si>
  <si>
    <t>-8.599328</t>
  </si>
  <si>
    <t>40.681038, -8.599328</t>
  </si>
  <si>
    <t>Escola Secundária Públia Hortênsia de Castro, Vila Viçosa</t>
  </si>
  <si>
    <t>Escola Básica de Tôr, Loulé</t>
  </si>
  <si>
    <t>Escola Básica Cesário Verde, Linda-a-Pastora, Oeiras</t>
  </si>
  <si>
    <t>Escola Básica de Gafanha da Encarnação, Ílhavo</t>
  </si>
  <si>
    <t>Escola Básica de Brinches, Serpa</t>
  </si>
  <si>
    <t>Escola Secundária Carlos Amarante, Braga</t>
  </si>
  <si>
    <t>Escola Básica de Penamacor</t>
  </si>
  <si>
    <t>Escola Básica de Antanhol, Coimbra</t>
  </si>
  <si>
    <t>Escola Básica de Souto, Santa Maria da Feira</t>
  </si>
  <si>
    <t>Escola Básica Dr. Correia Alexandre, Caranguejeira, Leiria</t>
  </si>
  <si>
    <t>Escola Básica Dr. Armando Lizardo, Coruche</t>
  </si>
  <si>
    <t>Escola Básica do Bairro do Restelo, Lisboa</t>
  </si>
  <si>
    <t>Escola Básica n.º 4 de Camarate, Loures</t>
  </si>
  <si>
    <t>Escola Básica de Cabanas de Torres, Alenquer</t>
  </si>
  <si>
    <t>Escola Básica de Paço, Maia</t>
  </si>
  <si>
    <t>Escola Básica D. João I, Baixa da Banheira, Moita</t>
  </si>
  <si>
    <t>Escola Básica de Algueirão, Sintra</t>
  </si>
  <si>
    <t>Escola Básica de Igreja, Vila Boa de Quires, Marco de Canaveses</t>
  </si>
  <si>
    <t>Escola Básica de Darque, Viana do Castelo</t>
  </si>
  <si>
    <t>Escola Básica n.º 2 de Lamego</t>
  </si>
  <si>
    <t>Escola Básica Professor Rolando de Oliveira, Abraveses, Viseu</t>
  </si>
  <si>
    <t>40.638065</t>
  </si>
  <si>
    <t>-8.652444</t>
  </si>
  <si>
    <t>40.638065, -8.652444</t>
  </si>
  <si>
    <t>Escola Básica de Bencatel, Vila Viçosa</t>
  </si>
  <si>
    <t>Escola Básica de Vale Silves, Loulé</t>
  </si>
  <si>
    <t>Escola Básica Samuel Johnson, Murganhal, Oeiras</t>
  </si>
  <si>
    <t>Escola Básica de Gafanha da Encarnação-Sul, Ílhavo</t>
  </si>
  <si>
    <t>Escola Básica de Pias, Serpa</t>
  </si>
  <si>
    <t>Escola Básica de Real, Braga</t>
  </si>
  <si>
    <t>Escola Básica e Secundária Pedro da Fonseca, Proença-a-Nova</t>
  </si>
  <si>
    <t>Escola Básica de Arzila, Coimbra</t>
  </si>
  <si>
    <t>Escola Básica de Badoucos, Santa Maria da Feira</t>
  </si>
  <si>
    <t>Escola Básica de Vale Sumo, Leiria</t>
  </si>
  <si>
    <t>Escola Básica de Azervadinha, Montinhos dos Pegos, Coruche</t>
  </si>
  <si>
    <t>Escola Secundária José Gomes Ferreira, Lisboa</t>
  </si>
  <si>
    <t>Escola Básica de Santa Iria de Azoia, Loures</t>
  </si>
  <si>
    <t>Escola Básica de Santana da Carnota, Alenquer</t>
  </si>
  <si>
    <t>Escola Básica da Bajouca, Maia</t>
  </si>
  <si>
    <t>Escola Básica n.º 3 da Baixa da Banheira, Moita</t>
  </si>
  <si>
    <t>Escola Básica de Cabra Figa, Sintra</t>
  </si>
  <si>
    <t>Escola Básica de Favões, Marco de Canaveses</t>
  </si>
  <si>
    <t>Escola Básica de Igreja, Meadela, Viana do Castelo</t>
  </si>
  <si>
    <t>Escola Básica de Lamego</t>
  </si>
  <si>
    <t>Escola Básica Mestre Arnaldo Malho, Rio de Loba, Viseu</t>
  </si>
  <si>
    <t>40.653255</t>
  </si>
  <si>
    <t>-8.582991</t>
  </si>
  <si>
    <t>40.653255, -8.582991</t>
  </si>
  <si>
    <t>Escola Básica do Castelo, Vila Viçosa</t>
  </si>
  <si>
    <t>Escola Básica de Benafim Grande, Loulé</t>
  </si>
  <si>
    <t>Escola Secundária da Quinta do Marquês, Oeiras</t>
  </si>
  <si>
    <t>Escola Básica de Chousa Velha, Ílhavo</t>
  </si>
  <si>
    <t>Escola Básica de Vila Verde de Ficalho, Serpa</t>
  </si>
  <si>
    <t>Escola Básica do Bairro Económico, Braga</t>
  </si>
  <si>
    <t>Escola Básica de Proença-a-Nova</t>
  </si>
  <si>
    <t>Escola Básica de Almas de Freire, Coimbra</t>
  </si>
  <si>
    <t>Escola Básica de Aldeia Nova, Santa Maria da Feira</t>
  </si>
  <si>
    <t>Escola Básica de Milagres, Leiria</t>
  </si>
  <si>
    <t>Escola Básica do Biscainho, Coruche</t>
  </si>
  <si>
    <t>Escola Básica do Beato, Lisboa</t>
  </si>
  <si>
    <t>Escola Básica de Sacavém, Loures</t>
  </si>
  <si>
    <t>Escola Básica Pêro de Alenquer, Alenquer</t>
  </si>
  <si>
    <t>Escola Básica do Castêlo da Maia, Santa Maria de Avioso, Maia</t>
  </si>
  <si>
    <t>Escola Básica de Penteado, Moita</t>
  </si>
  <si>
    <t>Escola Básica Ferreira de Castro, Ouressa, Sintra</t>
  </si>
  <si>
    <t>Escola Básica de Cruz, Torrão, Marco de Canaveses</t>
  </si>
  <si>
    <t>Escola Básica de Laboreira, Viana do Castelo</t>
  </si>
  <si>
    <t>Escola Básica de Moimenta da Beira</t>
  </si>
  <si>
    <t>Escola Básica Aquilino Ribeiro, Ranhados, Viseu</t>
  </si>
  <si>
    <t>São Martinho de Sardoura</t>
  </si>
  <si>
    <t>41.058098</t>
  </si>
  <si>
    <t>-8.283021</t>
  </si>
  <si>
    <t>41.058098, -8.283021</t>
  </si>
  <si>
    <t>Escola Básica de Carrascal, Vila Viçosa</t>
  </si>
  <si>
    <t>Escola Básica São Pedro do Mar, Quarteira, Loulé</t>
  </si>
  <si>
    <t>Escola Básica Dionísio dos Santos Matias, Paço de Arcos, Oeiras</t>
  </si>
  <si>
    <t>Escola Básica de Ílhavo</t>
  </si>
  <si>
    <t>Escola Profissional de Desenvolvimento Rural de Serpa</t>
  </si>
  <si>
    <t>Escola Básica de Merelim - São Paio, Braga</t>
  </si>
  <si>
    <t>Escola Básica de Sobreira Formosa, Proença-a-Nova</t>
  </si>
  <si>
    <t>Escola Básica de Loreto, Coimbra</t>
  </si>
  <si>
    <t>Escola Básica de Paços de Brandão, Santa Maria da Feira</t>
  </si>
  <si>
    <t>Escola Básica de Azoia, Leiria</t>
  </si>
  <si>
    <t>Escola Básica de Erra, Coruche</t>
  </si>
  <si>
    <t>Escola Básica Damião de Góis, Lisboa</t>
  </si>
  <si>
    <t>Escola Básica de Bela Vista, Santa Iria de Azoia, Loures</t>
  </si>
  <si>
    <t>Escola Básica de Cortegana, Alenquer</t>
  </si>
  <si>
    <t>Escola Básica e Secundária do Levante da Maia, Nogueira da Maia, Maia</t>
  </si>
  <si>
    <t>Escola Básica Mouzinho da Silveira, Baixa da Banheira, Moita</t>
  </si>
  <si>
    <t>Escola Básica n.º 2 de Mem Martins, Sintra</t>
  </si>
  <si>
    <t>Escola Básica de Casal, Marco de Canaveses</t>
  </si>
  <si>
    <t>Escola Básica e Secundária de Barroselas, Viana do Castelo</t>
  </si>
  <si>
    <t>Escola Básica de Alvite, Moimenta da Beira</t>
  </si>
  <si>
    <t>Escola Básica de Santa Eugénia, Viso, Viseu</t>
  </si>
  <si>
    <t>Real</t>
  </si>
  <si>
    <t>41.0152636921736</t>
  </si>
  <si>
    <t>-8.26545774936676</t>
  </si>
  <si>
    <t>41.0152636921736, -8.26545774936676</t>
  </si>
  <si>
    <t>Escola Básica D. João IV, Vila Viçosa</t>
  </si>
  <si>
    <t>Escola Secundária Dr.ª Laura Ayres, Quarteira, Loulé</t>
  </si>
  <si>
    <t>Escola Básica de Miraflores, Algés, Oeiras</t>
  </si>
  <si>
    <t>Escola Básica de Farol da Barra, Gafanha da Nazaré, Ílhavo</t>
  </si>
  <si>
    <t>Escola Básica de Montes do Pinto, Serpa</t>
  </si>
  <si>
    <t>Escola Básica de Trigal de Santa Maria, Braga</t>
  </si>
  <si>
    <t>Escola Básica de Castelo, Sertã</t>
  </si>
  <si>
    <t>Escola Básica de Póvoa, Coimbra</t>
  </si>
  <si>
    <t>Escola Básica de Azagães, Carregosa, Oliveira de Azeméis</t>
  </si>
  <si>
    <t>Escola Básica de Cruz de Areia, Leiria</t>
  </si>
  <si>
    <t>Escola Básica de Foros da Branca, Branca, Coruche</t>
  </si>
  <si>
    <t>Escola Secundária Marquês de Pombal, Lisboa</t>
  </si>
  <si>
    <t>Escola Básica João Villaret, Loures</t>
  </si>
  <si>
    <t>Escola Básica da Pocariça, Alenquer</t>
  </si>
  <si>
    <t>Escola Básica e Secundária de Águas Santas, Maia</t>
  </si>
  <si>
    <t>Escola Secundária da Baixa da Banheira, Vale da Amoreira, Moita</t>
  </si>
  <si>
    <t>Escola Básica e Secundária Dr. Rui Grácio, Montelavar, Sintra</t>
  </si>
  <si>
    <t>Escola Secundária de Alpendurada, Marco de Canaveses</t>
  </si>
  <si>
    <t>Escola Básica de Barroselas, Viana do Castelo</t>
  </si>
  <si>
    <t>Escola Básica de Leomil, Moimenta da Beira</t>
  </si>
  <si>
    <t>Escola Básica de São Salvador, Viseu</t>
  </si>
  <si>
    <t>Sobrado</t>
  </si>
  <si>
    <t>41.04035</t>
  </si>
  <si>
    <t>-8.258843</t>
  </si>
  <si>
    <t>41.04035, -8.258843</t>
  </si>
  <si>
    <t>Escola Básica de São Romão, Vila Viçosa</t>
  </si>
  <si>
    <t>Escola Básica de São Lourenço, Loulé</t>
  </si>
  <si>
    <t>Escola Básica Aprígio Gomes, Mina, Amadora</t>
  </si>
  <si>
    <t>Escola Básica de Gafanha da Encarnação-Centro, Ílhavo</t>
  </si>
  <si>
    <t>Escola Básica de Pedrógão, Vidigueira</t>
  </si>
  <si>
    <t>Escola Básica Dr. Francisco Sanches, Braga</t>
  </si>
  <si>
    <t>Escola Básica de Sertã</t>
  </si>
  <si>
    <t>Escola Básica de Brasfemes, Coimbra</t>
  </si>
  <si>
    <t>Escola Básica Dr. José Pereira Tavares, Pinheiro da Bemposta, Oliveira de Azeméis</t>
  </si>
  <si>
    <t>Escola Secundária Domingos Sequeira, Leiria</t>
  </si>
  <si>
    <t>Escola Básica António Gedeão, Entroncamento</t>
  </si>
  <si>
    <t>Escola Básica Fernanda de Castro, Lisboa</t>
  </si>
  <si>
    <t>Escola Básica do Tojalinho, Loures</t>
  </si>
  <si>
    <t>Escola Básica Visconde de Chanceleiros, Merceana, Alenquer</t>
  </si>
  <si>
    <t>Escola Básica da Maia</t>
  </si>
  <si>
    <t>Escola Básica n.º 5 da Baixa da Banheira, Moita</t>
  </si>
  <si>
    <t>Escola Básica n.º 1 de São Marcos, Sintra</t>
  </si>
  <si>
    <t>Escola Básica de Livração, Marco de Canaveses</t>
  </si>
  <si>
    <t>Escola Básica de Igreja, Cardielos, Viana do Castelo</t>
  </si>
  <si>
    <t>Escola Básica e Secundária de Moimenta da Beira</t>
  </si>
  <si>
    <t>Escola Básica de S. Miguel, Viseu</t>
  </si>
  <si>
    <t>Raiva</t>
  </si>
  <si>
    <t>41.036366</t>
  </si>
  <si>
    <t>-8.344813</t>
  </si>
  <si>
    <t>41.036366, -8.344813</t>
  </si>
  <si>
    <t>Escola Básica de Torrão, Alcácer do Sal</t>
  </si>
  <si>
    <t>Escola Básica de Querença, Loulé</t>
  </si>
  <si>
    <t>Escola Básica Alice Vieira, Buraca, Amadora</t>
  </si>
  <si>
    <t>Escola Básica de Vale de Ílhavo, Ílhavo</t>
  </si>
  <si>
    <t>Escola Básica Frei António Chagas, Vidigueira</t>
  </si>
  <si>
    <t>Escola Básica de Esporões, Braga</t>
  </si>
  <si>
    <t>Escola Secundária de Sertã</t>
  </si>
  <si>
    <t>Escola Básica de Ingote, Coimbra</t>
  </si>
  <si>
    <t>Escola Básica de Loureiro, Alumieira, Oliveira de Azeméis</t>
  </si>
  <si>
    <t>Escola Básica de Várzea, Marinha Grande</t>
  </si>
  <si>
    <t>Escola Básica Dr. Ruy de Andrade, Entroncamento</t>
  </si>
  <si>
    <t>Escola Básica de Lóios, Lisboa</t>
  </si>
  <si>
    <t>Escola Básica n.º 3 da Bobadela, Loures</t>
  </si>
  <si>
    <t>Escola Básica da Labrugeira, Alenquer</t>
  </si>
  <si>
    <t>Escola Básica da Quinta do Vieira, Custóias, Matosinhos</t>
  </si>
  <si>
    <t>Escola Básica n.º 1 de Alhos Vedros, Moita</t>
  </si>
  <si>
    <t>Escola Básica D. Domingos Jardo, Mira Sintra, Sintra</t>
  </si>
  <si>
    <t>Escola Básica de Vale do Côvo, Marco de Canaveses</t>
  </si>
  <si>
    <t>Escola Básica de Igreja, Nogueira, Viana do Castelo</t>
  </si>
  <si>
    <t>Escola Básica de Penedono</t>
  </si>
  <si>
    <t>Escola Básica de Vila Chã de Sá, Viseu</t>
  </si>
  <si>
    <t>Paraíso</t>
  </si>
  <si>
    <t>41.012367</t>
  </si>
  <si>
    <t>-8.303743</t>
  </si>
  <si>
    <t>41.012367, -8.303743</t>
  </si>
  <si>
    <t>Escola Básica Pedro Nunes, Alcácer do Sal</t>
  </si>
  <si>
    <t>Escola Básica D. Dinis, Quarteira, Loulé</t>
  </si>
  <si>
    <t>Escola Básica Cardoso Lopes, Amadora</t>
  </si>
  <si>
    <t>Escola Básica de Gafanha da Nazaré, Ílhavo</t>
  </si>
  <si>
    <t>Escola Básica de Selmes, Vidigueira</t>
  </si>
  <si>
    <t>Escola Básica de Garapoa, Celeirós, Braga</t>
  </si>
  <si>
    <t>Escola Básica de Cumeada, Sertã</t>
  </si>
  <si>
    <t>Escola Básica Dr.ª Maria Alice Gouveia, Coimbra</t>
  </si>
  <si>
    <t>Escola Básica n.º 1 de Travanca, Outeiro, Oliveira de Azeméis</t>
  </si>
  <si>
    <t>Escola Básica Padre Franklin, Vieira de Leiria, Marinha Grande</t>
  </si>
  <si>
    <t>Escola Básica do Bonito, Entroncamento</t>
  </si>
  <si>
    <t>Escola Básica do Parque Silva Porto, Lisboa</t>
  </si>
  <si>
    <t>Escola Básica Veiga Ferreira, Famões, Odivelas</t>
  </si>
  <si>
    <t>Escola Básica do Paiol, Alenquer</t>
  </si>
  <si>
    <t>Escola Básica do Araújo, Leça do Balio, Matosinhos</t>
  </si>
  <si>
    <t>Escola Básica n.º 2 de Alhos Vedros, Moita</t>
  </si>
  <si>
    <t>Escola Básica Ribeiro de Carvalho, Cacém, Sintra</t>
  </si>
  <si>
    <t>Escola Básica de Serrinha, Marco de Canaveses</t>
  </si>
  <si>
    <t>Escola Básica de Subportela, Cortegaça, Viana do Castelo</t>
  </si>
  <si>
    <t>Escola Básica Álvaro Coutinho - O Magriço, Penedono</t>
  </si>
  <si>
    <t>Escola Básica de Travassós de Cima, Viseu</t>
  </si>
  <si>
    <t>Bairros</t>
  </si>
  <si>
    <t>41.036068</t>
  </si>
  <si>
    <t>-8.244193</t>
  </si>
  <si>
    <t>41.036068, -8.244193</t>
  </si>
  <si>
    <t>Escola Básica de Alcácer do Sal</t>
  </si>
  <si>
    <t>Escola Básica Professor Sebastião José Pires Teixeira, Salir, Loulé</t>
  </si>
  <si>
    <t>Escola Básica Orlando Gonçalves, Alfornelos, Amadora</t>
  </si>
  <si>
    <t>Escola Secundária de Gafanha da Nazaré, Ílhavo</t>
  </si>
  <si>
    <t>Escola Básica de Vila de Frades, Vidigueira</t>
  </si>
  <si>
    <t>Escola Básica de Quinta da Veiga, Braga</t>
  </si>
  <si>
    <t>Escola Básica Padre António Lourenço Farinha, Sertã</t>
  </si>
  <si>
    <t>Escola Básica de Fala, Coimbra</t>
  </si>
  <si>
    <t>Escola Básica n.º 1 de Faria de Baixo, Oliveira de Azeméis</t>
  </si>
  <si>
    <t>Escola Básica Guilherme Stephens, Marinha Grande</t>
  </si>
  <si>
    <t>Escola Secundária do Entroncamento</t>
  </si>
  <si>
    <t>Escola Secundária Fonseca Benevides, Lisboa</t>
  </si>
  <si>
    <t>Escola Básica da Flamenga, Loures</t>
  </si>
  <si>
    <t>Escola Básica de Ribafria, Alenquer</t>
  </si>
  <si>
    <t>Escola Básica das Ribeiras, Matosinhos</t>
  </si>
  <si>
    <t>Escola Básica n.º 6 da Baixa da Banheira, Moita</t>
  </si>
  <si>
    <t>Escola Básica de Massamá, Sintra</t>
  </si>
  <si>
    <t>Escola Básica de Ladário, Tabuado, Marco de Canaveses</t>
  </si>
  <si>
    <t>Escola Básica do Norte, Campos, Vila Nova de Cerveira</t>
  </si>
  <si>
    <t>Escola Básica de Ervedosa do Douro, São João da Pesqueira</t>
  </si>
  <si>
    <t>Escola Secundária Emídio Navarro, Viseu</t>
  </si>
  <si>
    <t>Fornos</t>
  </si>
  <si>
    <t>41.055374</t>
  </si>
  <si>
    <t>-8.258108</t>
  </si>
  <si>
    <t>41.055374, -8.258108</t>
  </si>
  <si>
    <t>Escola Básica de Palma, Alcácer do Sal</t>
  </si>
  <si>
    <t>Escola Básica de Hortas de Santo António, Loulé</t>
  </si>
  <si>
    <t>Escola Básica da Quinta Grande, Alfragide, Amadora</t>
  </si>
  <si>
    <t>Escola Básica de Marinha Velha, Gafanha da Nazaré, Ílhavo</t>
  </si>
  <si>
    <t>Escola Básica de Ameiras de Cima, Grândola</t>
  </si>
  <si>
    <t>Escola Básica de São Lázaro, Braga</t>
  </si>
  <si>
    <t>Escola Básica de Cabeçudo, Sertã</t>
  </si>
  <si>
    <t>Escola Básica de Areeiro, Coimbra</t>
  </si>
  <si>
    <t>Escola Básica de Bustelo, Oliveira de Azeméis</t>
  </si>
  <si>
    <t>Escola Básica João Beare, Marinha Grande</t>
  </si>
  <si>
    <t>Escola Básica da Zona Verde, Entroncamento</t>
  </si>
  <si>
    <t>Escola Básica Santo António, Lisboa</t>
  </si>
  <si>
    <t>Escola Básica Dr. Catela Gomes, Moscavide, Loures</t>
  </si>
  <si>
    <t>Escola Básica de Paredes, Alenquer</t>
  </si>
  <si>
    <t>Escola Básica do Padrão da Légua, Matosinhos</t>
  </si>
  <si>
    <t>Escola Básica n.º 1 de Vale da Amoreira, Moita</t>
  </si>
  <si>
    <t>Escola Secundária de Mem Martins, Sintra</t>
  </si>
  <si>
    <t>Escola Profissional de Agricultura e Desenvolvimento Rural de Marco de Canaveses</t>
  </si>
  <si>
    <t>Escola Básica de Vila Nova de Cerveira</t>
  </si>
  <si>
    <t>Escola Básica de Paredes da Beira, São João da Pesqueira</t>
  </si>
  <si>
    <t>Escola Básica de Calde, Viseu</t>
  </si>
  <si>
    <t>Santa Maria de Sardoura</t>
  </si>
  <si>
    <t>41.067177</t>
  </si>
  <si>
    <t>-8.296411</t>
  </si>
  <si>
    <t>41.067177, -8.296411</t>
  </si>
  <si>
    <t>Escola Básica Bernardim Ribeiro, Alcácer do Sal</t>
  </si>
  <si>
    <t>Escola Básica n.º 1 de Areeiro, Loulé</t>
  </si>
  <si>
    <t>Escola Básica da Mina, Amadora</t>
  </si>
  <si>
    <t>Escola Básica de Presa, Ílhavo</t>
  </si>
  <si>
    <t>Escola Básica de Água Derramada, Grândola</t>
  </si>
  <si>
    <t>Escola Básica da Sé, Braga</t>
  </si>
  <si>
    <t>Escola Básica de Troviscal, Sertã</t>
  </si>
  <si>
    <t>Escola Básica n.º 3 de Condeixa-a-Nova</t>
  </si>
  <si>
    <t>Escola Básica e Secundária Ferreira de Castro, Oliveira de Azeméis</t>
  </si>
  <si>
    <t>Escola Secundária José Loureiro Botas, Vieira de Leiria, Marinha Grande</t>
  </si>
  <si>
    <t>Escola Básica de Areias, Ferreira do Zêzere</t>
  </si>
  <si>
    <t>Escola Básica de Piscinas, Lisboa</t>
  </si>
  <si>
    <t>Escola Básica de Bucelas, Loures</t>
  </si>
  <si>
    <t>Escola Básica de Cheganças, Alenquer</t>
  </si>
  <si>
    <t>Escola Básica n.º 1 da Quinta de São Gens, Senhora da Hora, Matosinhos</t>
  </si>
  <si>
    <t>Escola Básica de Chão Duro, Moita</t>
  </si>
  <si>
    <t>Escola Básica Dr. António Torrado, Agualva, Sintra</t>
  </si>
  <si>
    <t>Escola Secundária de Marco de Canaveses</t>
  </si>
  <si>
    <t>Escola Básica de São Sebastião, Vila Nova de Cerveira</t>
  </si>
  <si>
    <t>Escola Básica e Secundária de São João da Pesqueira</t>
  </si>
  <si>
    <t>Escola Básica de Tondelinha, Orgens, Viseu</t>
  </si>
  <si>
    <t>41.03545</t>
  </si>
  <si>
    <t>-8.359239</t>
  </si>
  <si>
    <t>41.03545, -8.359239</t>
  </si>
  <si>
    <t>Escola Básica de Comporta, Alcácer do Sal</t>
  </si>
  <si>
    <t>Escola Básica de Gilvrasino, Loulé</t>
  </si>
  <si>
    <t>Escola Básica Padre Himalaia, Damaia, Amadora</t>
  </si>
  <si>
    <t>Escola Básica n.º 1 de Cale da Vila, Gafanha da Nazaré, Ílhavo</t>
  </si>
  <si>
    <t>Escola Básica de Grândola</t>
  </si>
  <si>
    <t>Escola Básica de Presa, Braga</t>
  </si>
  <si>
    <t>Escola Básica de Pedrógão Pequeno, Sertã</t>
  </si>
  <si>
    <t>Escola Básica de Belide, Condeixa-a-Nova</t>
  </si>
  <si>
    <t>Escola Básica de Outeiro, Santiago de Riba-Ul, Oliveira de Azeméis</t>
  </si>
  <si>
    <t>Escola Básica de Amieira, Marinha Grande</t>
  </si>
  <si>
    <t>Escola Básica e Secundária Pedro Ferreiro, Ferreira do Zêzere</t>
  </si>
  <si>
    <t>Escola Básica de Caselas, Lisboa</t>
  </si>
  <si>
    <t>Escola Básica de Cabeço de Montachique, Loures</t>
  </si>
  <si>
    <t>Escola Básica de Aldeia Gavinha, Alenquer</t>
  </si>
  <si>
    <t>Escola Básica Maria Manuela Sá, São Mamede de Infesta, Matosinhos</t>
  </si>
  <si>
    <t>Escola Básica da Moita</t>
  </si>
  <si>
    <t>Escola Básica da Várzea de Sintra, Sintra</t>
  </si>
  <si>
    <t>Escola Básica de Feira Nova, Marco de Canaveses</t>
  </si>
  <si>
    <t>Escola Básica e Secundária de Vila Nova de Cerveira</t>
  </si>
  <si>
    <t>Escola Básica de Trevões, São João da Pesqueira</t>
  </si>
  <si>
    <t>Escola Básica de Travanca, Viseu</t>
  </si>
  <si>
    <t>41.06018</t>
  </si>
  <si>
    <t>-8.294109</t>
  </si>
  <si>
    <t>41.06018, -8.294109</t>
  </si>
  <si>
    <t>Escola Secundária de Alcácer do Sal</t>
  </si>
  <si>
    <t>Escola Básica de Alte, Loulé</t>
  </si>
  <si>
    <t>Escola Básica da Brandoa, Amadora</t>
  </si>
  <si>
    <t>Escola Básica de Gafanha de Aquém, Ílhavo</t>
  </si>
  <si>
    <t>Escola Básica D. Jorge de Lencastre, Grândola</t>
  </si>
  <si>
    <t>Escola Básica n.º 1 de Gualtar, Braga</t>
  </si>
  <si>
    <t>Escola Básica de Várzea dos Cavaleiros, Sertã</t>
  </si>
  <si>
    <t>Escola Secundária Fernando Namora, Condeixa-a-Nova</t>
  </si>
  <si>
    <t>Escola Básica de Madail, Oliveira de Azeméis</t>
  </si>
  <si>
    <t>Escola Básica de Pilado, Marinha Grande</t>
  </si>
  <si>
    <t>Escola Básica de Ferreira do Zêzere</t>
  </si>
  <si>
    <t>Escola Básica do Condado, Lisboa</t>
  </si>
  <si>
    <t>Escola Básica Bernardim Ribeiro, Odivelas</t>
  </si>
  <si>
    <t>Escola Básica de Abrigada, Alenquer</t>
  </si>
  <si>
    <t>Escola Básica do Estádio do Mar, Matosinhos</t>
  </si>
  <si>
    <t>Escola Básica D. Pedro II, Moita</t>
  </si>
  <si>
    <t>Escola Básica n.º 3 de Belas, Sintra</t>
  </si>
  <si>
    <t>Escola Básica de Peso, Santo Isidoro, Marco de Canaveses</t>
  </si>
  <si>
    <t>Escola Básica de São João da Pesqueira</t>
  </si>
  <si>
    <t>Escola Básica João de Barros, Marzovelos, Viseu</t>
  </si>
  <si>
    <t>41.023167</t>
  </si>
  <si>
    <t>-8.3262205</t>
  </si>
  <si>
    <t>41.023167, -8.3262205</t>
  </si>
  <si>
    <t>Escola Básica de Olival Queimado, Alcácer do Sal</t>
  </si>
  <si>
    <t>Escola Básica Padre João Coelho Cabanita, Loulé</t>
  </si>
  <si>
    <t>Escola Básica Manuel Heleno, Carenque, Amadora</t>
  </si>
  <si>
    <t>Escola Básica José Ferreira Pinto Basto, Ílhavo</t>
  </si>
  <si>
    <t>Escola Básica de Aldeia Nova de São Lourenço, Grândola</t>
  </si>
  <si>
    <t>Escola Básica de Bracara Augusta, Assento, Braga</t>
  </si>
  <si>
    <t>Escola Básica e Secundária do Centro de Portugal, Vila de Rei</t>
  </si>
  <si>
    <t>Escola Básica n.º 1 de Condeixa-a-Nova</t>
  </si>
  <si>
    <t>Escola Básica Comendador Ângelo Azevedo, Oliveira de Azeméis</t>
  </si>
  <si>
    <t>Escola Básica de Engenho, Marinha Grande</t>
  </si>
  <si>
    <t>Escola Básica e Secundária Mestre Martins Correia, Golegã</t>
  </si>
  <si>
    <t>Escola Secundária Eça de Queirós, Lisboa</t>
  </si>
  <si>
    <t>Escola Básica do Catujal, Loures</t>
  </si>
  <si>
    <t>Escola Básica de Arruda dos Vinhos</t>
  </si>
  <si>
    <t>Escola Básica da Senhora da Hora, Matosinhos</t>
  </si>
  <si>
    <t>Escola Básica n.º 4 da Baixa da Banheira, Moita</t>
  </si>
  <si>
    <t>Escola Básica Alfredo da Silva, Albarraque, Sintra</t>
  </si>
  <si>
    <t>Escola Básica de Paredes, Marco de Canaveses</t>
  </si>
  <si>
    <t>Escola Básica Padre João Rodrigues, Veiga, Sernancelhe</t>
  </si>
  <si>
    <t>Escola Básica n.º 2 de Mundão, Viseu</t>
  </si>
  <si>
    <t>Pedorido</t>
  </si>
  <si>
    <t>41.041744</t>
  </si>
  <si>
    <t>-8.392316</t>
  </si>
  <si>
    <t>41.041744, -8.392316</t>
  </si>
  <si>
    <t>Escola Básica de Casebres, Alcácer do Sal</t>
  </si>
  <si>
    <t>Conservatório de Música de Loulé - Francisco Rosado</t>
  </si>
  <si>
    <t>Escola Básica da Venteira, Amadora</t>
  </si>
  <si>
    <t>Escola Básica de Corgo Comum, Ílhavo</t>
  </si>
  <si>
    <t>Escola Básica de Melides, Grândola</t>
  </si>
  <si>
    <t>Escola Básica André Soares, Braga</t>
  </si>
  <si>
    <t>Escola Básica de Vila Velha de Ródão</t>
  </si>
  <si>
    <t>Escola Básica de Sebal Grande, Condeixa-a-Nova</t>
  </si>
  <si>
    <t>Escola Básica e Secundária Soares Basto, Oliveira de Azeméis</t>
  </si>
  <si>
    <t>Escola Básica de Picassinos, Marinha Grande</t>
  </si>
  <si>
    <t>Escola Básica da Golegã</t>
  </si>
  <si>
    <t>Escola Básica Arco-Íris, Lisboa</t>
  </si>
  <si>
    <t>Escola Básica n.º 3 de Unhos, Catujal, Loures</t>
  </si>
  <si>
    <t>Escola Básica do Casal do Telheiro, Arruda dos Vinhos</t>
  </si>
  <si>
    <t>Escola Básica de Lomba, Matosinhos</t>
  </si>
  <si>
    <t>Escola Secundária da Moita</t>
  </si>
  <si>
    <t>Escola Básica n.º 1 do Linhó, Sintra</t>
  </si>
  <si>
    <t>Escola Básica de Carreira, Avessadas, Marco de Canaveses</t>
  </si>
  <si>
    <t>Escola Básica e Secundária Abel Botelho, Tabuaço</t>
  </si>
  <si>
    <t>Escola Básica de Nesprido, Viseu</t>
  </si>
  <si>
    <t>41.037777</t>
  </si>
  <si>
    <t>-8.35815</t>
  </si>
  <si>
    <t>41.037777, -8.35815</t>
  </si>
  <si>
    <t>Escola Secundária de Loulé</t>
  </si>
  <si>
    <t>Escola Básica Alice Leite, Alfornelos, Amadora</t>
  </si>
  <si>
    <t>Escola Básica de Gafanha da Encarnação-Norte, Ílhavo</t>
  </si>
  <si>
    <t>Escola Secundária António Inácio Cruz, Grândola</t>
  </si>
  <si>
    <t>Escola Básica Padim da Graça, Braga</t>
  </si>
  <si>
    <t>Escola Básica de Anobra, Condeixa-a-Nova</t>
  </si>
  <si>
    <t>Escola Básica de Macieira de Sarnes, Oliveira de Azeméis</t>
  </si>
  <si>
    <t>Escola Básica de Praia da Vieira, Marinha Grande</t>
  </si>
  <si>
    <t>Escola Básica Augusto do Souto Barreiros, Azinhaga, Golegã</t>
  </si>
  <si>
    <t>Escola Básica Professor Manuel Sérgio, Lisboa</t>
  </si>
  <si>
    <t>Escola Básica de São João da Talha, Bairro do Estacal Novo, Loures</t>
  </si>
  <si>
    <t>Escola Básica de Santiago dos Velhos, Arruda dos Vinhos</t>
  </si>
  <si>
    <t>Escola Básica Professor Óscar Lopes, Matosinhos</t>
  </si>
  <si>
    <t>Escola Básica n.º 2 da Baixa da Banheira, Moita</t>
  </si>
  <si>
    <t>Escola Básica de Freita, Marco de Canaveses</t>
  </si>
  <si>
    <t>Escola Básica de Tarouca</t>
  </si>
  <si>
    <t>Escola Básica de São Martinho, Viseu</t>
  </si>
  <si>
    <t>Anta</t>
  </si>
  <si>
    <t>40.9999878</t>
  </si>
  <si>
    <t>-8.6157923809</t>
  </si>
  <si>
    <t>40.9999878, -8.6157923809</t>
  </si>
  <si>
    <t>Escola Básica de Quarteira, Loulé</t>
  </si>
  <si>
    <t>Escola Básica Ricardo Alberty, São Brás, Amadora</t>
  </si>
  <si>
    <t>Escola Básica de Costa Nova do Prado, Ílhavo</t>
  </si>
  <si>
    <t>Escola Básica de Aldeia do Futuro, Grândola</t>
  </si>
  <si>
    <t>Escola Básica da Ponte Pedrinha, Braga</t>
  </si>
  <si>
    <t>Escola Básica de Ega, Condeixa-a-Nova</t>
  </si>
  <si>
    <t>Escola Básica de Curval, Oliveira de Azeméis</t>
  </si>
  <si>
    <t>Escola Básica de Cumeira, Marinha Grande</t>
  </si>
  <si>
    <t>Escola Básica e Secundária de Mação</t>
  </si>
  <si>
    <t>Escola Secundária António Damásio, Lisboa</t>
  </si>
  <si>
    <t>Escola Básica de A-dos-Cãos, Loures</t>
  </si>
  <si>
    <t>Escola Básica de Arranhó, Arruda dos Vinhos</t>
  </si>
  <si>
    <t>Escola Básica da Praia, Leça da Palmeira, Matosinhos</t>
  </si>
  <si>
    <t>Escola Básica José Afonso, Alhos Vedros, Moita</t>
  </si>
  <si>
    <t>Escola Básica de Cabo, Maureles, Marco de Canaveses</t>
  </si>
  <si>
    <t>Escola Básica e Secundária Dr. José Leite de Vasconcelos, Tarouca</t>
  </si>
  <si>
    <t>Escola Básica D. Luis Loureiro, Silgueiros, Viseu</t>
  </si>
  <si>
    <t>Paramos</t>
  </si>
  <si>
    <t>40.979921</t>
  </si>
  <si>
    <t>-8.630464</t>
  </si>
  <si>
    <t>40.979921, -8.630464</t>
  </si>
  <si>
    <t>Escola Básica n.º 1 de Monchique</t>
  </si>
  <si>
    <t>Escola Básica Prof. Pedro d’Orey da Cunha, Damaia, Amadora</t>
  </si>
  <si>
    <t>Escola Secundária Dr. João Carlos Celestino Gomes, Ílhavo</t>
  </si>
  <si>
    <t>Escola Básica de Lousal, Grândola</t>
  </si>
  <si>
    <t>Escola Básica de Este - São Pedro, Braga</t>
  </si>
  <si>
    <t>Escola Básica n.º 2 de Condeixa-a-Nova</t>
  </si>
  <si>
    <t>Escola Básica e Secundária de Fajões, Oliveira de Azeméis</t>
  </si>
  <si>
    <t>Escola Básica Prof. Francisco Veríssimo, Marinha Grande</t>
  </si>
  <si>
    <t>Escola Básica de Mação</t>
  </si>
  <si>
    <t>Escola Básica Raúl Lino, Lisboa</t>
  </si>
  <si>
    <t>Escola Básica de Vila de Rei, Loures</t>
  </si>
  <si>
    <t>Escola Básica do Vilar, Cadaval</t>
  </si>
  <si>
    <t>Escola Básica de Cabanelas, Matosinhos</t>
  </si>
  <si>
    <t>Escola Básica n.º 1 da Baixa da Banheira, Moita</t>
  </si>
  <si>
    <t>Escola Básica de Alpendurada, Marco de Canaveses</t>
  </si>
  <si>
    <t>Escola Básica de Bigas, Viseu</t>
  </si>
  <si>
    <t>Silvalde</t>
  </si>
  <si>
    <t>40.99251</t>
  </si>
  <si>
    <t>-8.628673</t>
  </si>
  <si>
    <t>40.99251, -8.628673</t>
  </si>
  <si>
    <t>Escola Básica n.º 2 de Monchique</t>
  </si>
  <si>
    <t>Escola Básica Roque Gameiro, Reboleira, Amadora</t>
  </si>
  <si>
    <t>Escola Básica de Chave, Gafanha da Nazaré, Ílhavo</t>
  </si>
  <si>
    <t>Escola Profissional de Desenvolvimento Rural de Grândola</t>
  </si>
  <si>
    <t>Escola Básica de Figueiredo, Braga</t>
  </si>
  <si>
    <t>Escola Básica de São Julião, Tavarede, Figueira da Foz</t>
  </si>
  <si>
    <t>Escola Básica n.º 4 de Oliveira de Azeméis</t>
  </si>
  <si>
    <t>Escola Básica de Amieirinha, Marinha Grande</t>
  </si>
  <si>
    <t>Escola Básica de Santo António, Fráguas, Rio Maior</t>
  </si>
  <si>
    <t>Escola Básica de São Vicente/Telheiras, Lisboa</t>
  </si>
  <si>
    <t>Escola Básica da Via Rara, Loures</t>
  </si>
  <si>
    <t>Escola Básica da Murteira, Cadaval</t>
  </si>
  <si>
    <t>Escola Básica de Leça do Balio, Matosinhos</t>
  </si>
  <si>
    <t>Escola Básica n.º 1 da Moita</t>
  </si>
  <si>
    <t>Escola Básica de Regoufe, Banho e Carvalhosa, Marco de Canaveses</t>
  </si>
  <si>
    <t>Escola Básica de São João de Lourosa, Viseu</t>
  </si>
  <si>
    <t>41.00975</t>
  </si>
  <si>
    <t>-8.630219</t>
  </si>
  <si>
    <t>41.00975, -8.630219</t>
  </si>
  <si>
    <t>Escola Básica de Marmelete, Monchique</t>
  </si>
  <si>
    <t>Escola Básica do Alto do Moinho, Zambujal, Amadora</t>
  </si>
  <si>
    <t>Escola Básica de Gafanha do Carmo, Ílhavo</t>
  </si>
  <si>
    <t>Escola Básica de Carvalhal, Grândola</t>
  </si>
  <si>
    <t>Escola Básica de Ruílhe, Braga</t>
  </si>
  <si>
    <t>Escola Básica de Leirosa, Figueira da Foz</t>
  </si>
  <si>
    <t>Escola Básica Comendador António da Silva Rodrigues, Oliveira de Azeméis</t>
  </si>
  <si>
    <t>Escola Secundária Eng. Acácio Calazans Duarte, Marinha Grande</t>
  </si>
  <si>
    <t>Escola Secundária Dr. Augusto César da Silva Ferreira, Rio Maior</t>
  </si>
  <si>
    <t>Escola Básica Eugénio dos Santos, Lisboa</t>
  </si>
  <si>
    <t>Escola Básica n.º 2 de Camarate, Loures</t>
  </si>
  <si>
    <t>Escola Básica e Secundária do Cadaval</t>
  </si>
  <si>
    <t>Escola Básica de Sendim, Matosinhos</t>
  </si>
  <si>
    <t>Escola Básica de Fragata do Tejo, Moita</t>
  </si>
  <si>
    <t>Escola Básica de Picota, Tuias, Marco de Canaveses</t>
  </si>
  <si>
    <t>Escola Básica n.º 1 de Mundão, Viseu</t>
  </si>
  <si>
    <t>Espinho</t>
  </si>
  <si>
    <t>41.004467</t>
  </si>
  <si>
    <t>-8.639277</t>
  </si>
  <si>
    <t>41.004467, -8.639277</t>
  </si>
  <si>
    <t>Escola Básica Manuel do Nascimento, Monchique</t>
  </si>
  <si>
    <t>Escola Básica da Terra dos Arcos, Falagueira, Amadora</t>
  </si>
  <si>
    <t>Escola Básica de Cambeia, Gafanha da Nazaré, Ílhavo</t>
  </si>
  <si>
    <t>Escola Básica n.º 1 de Cercal do Alentejo, Santiago do Cacém</t>
  </si>
  <si>
    <t>Escola Básica de Palmeira, Braga</t>
  </si>
  <si>
    <t>Escola Básica Pintor Mário Augusto, Alhadas, Figueira da Foz</t>
  </si>
  <si>
    <t>Escola Básica de Pindelo, Oliveira de Azeméis</t>
  </si>
  <si>
    <t>Escola Básica Prof. Alberto Nery Capucho, Marinha Grande</t>
  </si>
  <si>
    <t>Escola Básica de Asseiceira, Rio Maior</t>
  </si>
  <si>
    <t>Escola Básica Marquesa de Alorna, Lisboa</t>
  </si>
  <si>
    <t>Escola Básica Avelar Brotero, Odivelas</t>
  </si>
  <si>
    <t>Escola Básica do Painho, Cadaval</t>
  </si>
  <si>
    <t>Escola Básica e Secundária de Padrão da Légua, Matosinhos</t>
  </si>
  <si>
    <t>Escola Básica n.º 7 da Baixa da Banheira, Moita</t>
  </si>
  <si>
    <t>Escola Básica de Searinha, Marco de Canaveses</t>
  </si>
  <si>
    <t>Escola Básica de Gumirães, Viseu</t>
  </si>
  <si>
    <t>Guetim</t>
  </si>
  <si>
    <t>41.01707</t>
  </si>
  <si>
    <t>-8.606416</t>
  </si>
  <si>
    <t>41.01707, -8.606416</t>
  </si>
  <si>
    <t>Escola Básica de Quelfes, Olhão</t>
  </si>
  <si>
    <t>Escola Secundária Seomara da Costa Primo, Amadora</t>
  </si>
  <si>
    <t>Escola Básica n.º 1 de Pampilhosa, Mealhada</t>
  </si>
  <si>
    <t>Escola Secundária Padre António Macedo, Santiago do Cacém</t>
  </si>
  <si>
    <t>Escola Básica de Coucinheiro, Braga</t>
  </si>
  <si>
    <t>Escola Básica Dr. Pedrosa Veríssimo, Paião, Figueira da Foz</t>
  </si>
  <si>
    <t>Escola Básica de Carregosa, Oliveira de Azeméis</t>
  </si>
  <si>
    <t>Escola Básica de Albergaria, Marinha Grande</t>
  </si>
  <si>
    <t>Escola Básica de Alcobertas, Rio Maior</t>
  </si>
  <si>
    <t>Escola Secundária D. Luísa de Gusmão, Lisboa</t>
  </si>
  <si>
    <t>Escola Secundária do Arco-Íris, Portela, Loures</t>
  </si>
  <si>
    <t>Escola Básica de Chão do Sapo, Cadaval</t>
  </si>
  <si>
    <t>Escola Básica Dr. José Domingues dos Santos, Cabanelas, Matosinhos</t>
  </si>
  <si>
    <t>Escola Básica n.º 2 da Moita</t>
  </si>
  <si>
    <t>Escola Básica de Gandra, Marco de Canaveses</t>
  </si>
  <si>
    <t>Escola Básica de Fragosela de Cima, Viseu</t>
  </si>
  <si>
    <t>41.00472</t>
  </si>
  <si>
    <t>-8.63353</t>
  </si>
  <si>
    <t>41.00472, -8.63353</t>
  </si>
  <si>
    <t>Escola Básica João da Rosa, Olhão</t>
  </si>
  <si>
    <t>Escola Básica D. Francisco Manuel Melo, Venteira, Amadora</t>
  </si>
  <si>
    <t>Escola Básica de Luso, Mealhada</t>
  </si>
  <si>
    <t>Escola Secundária Manuel da Fonseca, Santiago do Cacém</t>
  </si>
  <si>
    <t>Escola Básica de Celeirós, Braga</t>
  </si>
  <si>
    <t>Escola Básica de Brenha, Figueira da Foz</t>
  </si>
  <si>
    <t>Escola Básica de Brejo, Serrazina, Oliveira de Azeméis</t>
  </si>
  <si>
    <t>Escola Básica de Fonte Santa, Marinha Grande</t>
  </si>
  <si>
    <t>Escola Básica Fernando Casimiro Pereira da Silva, Rio Maior</t>
  </si>
  <si>
    <t>Escola Básica Fernando Pessoa, Lisboa</t>
  </si>
  <si>
    <t>Escola Básica n.º 4 de Alverca do Ribatejo, Vila Franca de Xira</t>
  </si>
  <si>
    <t>Escola Básica n.º 1 do Cadaval</t>
  </si>
  <si>
    <t>Escola Secundária João Gonçalves Zarco, Matosinhos</t>
  </si>
  <si>
    <t>Escola Básica de Alhos Vedros, Fonte da Prata, Moita</t>
  </si>
  <si>
    <t>Escola Básica de Barroca, Rio de Galinhas, Marco de Canaveses</t>
  </si>
  <si>
    <t>Escola Básica de Barbeita, Viseu</t>
  </si>
  <si>
    <t>41.00231</t>
  </si>
  <si>
    <t>-8.635484</t>
  </si>
  <si>
    <t>41.00231, -8.635484</t>
  </si>
  <si>
    <t>Escola Básica n.º 5 de Olhão</t>
  </si>
  <si>
    <t>Escola Básica Sophia de Mello Breyner Andresen, Brandoa, Amadora</t>
  </si>
  <si>
    <t>Escola Básica n.º 2 de Pampilhosa, Mealhada</t>
  </si>
  <si>
    <t>Escola Básica de Cruz de João Mendes, Santiago do Cacém</t>
  </si>
  <si>
    <t>Escola Básica de Pedralva, Braga</t>
  </si>
  <si>
    <t>Escola Básica de Costa de Lavos, Figueira da Foz</t>
  </si>
  <si>
    <t>Escola Básica n.º 1 de Oliveira de Azeméis</t>
  </si>
  <si>
    <t>Escola Básica de Casal do Malta, Marinha Grande</t>
  </si>
  <si>
    <t>Escola Básica Latino Coelho, Rio Maior</t>
  </si>
  <si>
    <t>Escola Básica Luís de Camões, Lisboa</t>
  </si>
  <si>
    <t>Escola Básica da Quinta de São Sebastião, Castanheira do Ribatejo, Vila Franca de Xira</t>
  </si>
  <si>
    <t>Escola Básica da Sobrena, Cadaval</t>
  </si>
  <si>
    <t>Escola Básica de Godinho, Matosinhos</t>
  </si>
  <si>
    <t>Escola Básica de Vale da Amoreira, Moita</t>
  </si>
  <si>
    <t>Escola Básica de Outeiro, Marco de Canaveses</t>
  </si>
  <si>
    <t>Escola Básica de Avenida, Viseu</t>
  </si>
  <si>
    <t>41.00558</t>
  </si>
  <si>
    <t>-8.631747</t>
  </si>
  <si>
    <t>41.00558, -8.631747</t>
  </si>
  <si>
    <t>Escola Básica Cavalinha, Olhão</t>
  </si>
  <si>
    <t>Escola Secundária Fernando Namora, Amadora</t>
  </si>
  <si>
    <t>Escola Básica de Barcouço, Mealhada</t>
  </si>
  <si>
    <t>Escola Básica de Relvas Verdes, Santiago do Cacém</t>
  </si>
  <si>
    <t>Escola Básica de Guisande, Braga</t>
  </si>
  <si>
    <t>Escola Básica de Paião, Figueira da Foz</t>
  </si>
  <si>
    <t>Escola Básica de Alumieira, Oliveira de Azeméis</t>
  </si>
  <si>
    <t>Escola Básica de Trutas, Marinha Grande</t>
  </si>
  <si>
    <t>Escola Básica de Marinhas do Sal, Rio Maior</t>
  </si>
  <si>
    <t>Escola Artística António Arroio, Lisboa</t>
  </si>
  <si>
    <t>Escola Básica Álvaro Guerra, Vila Franca de Xira</t>
  </si>
  <si>
    <t>Escola Básica da Dagorda, Cadaval</t>
  </si>
  <si>
    <t>Escola Secundária da Boa Nova, Leça da Palmeira, Matosinhos</t>
  </si>
  <si>
    <t>Escola Básica n.º 2 de Vale da Amoreira, Moita</t>
  </si>
  <si>
    <t>Escola Básica de Paços, Seara, Marco de Canaveses</t>
  </si>
  <si>
    <t>Escola Básica de Portela, Viseu</t>
  </si>
  <si>
    <t>40.99334</t>
  </si>
  <si>
    <t>-8.628983</t>
  </si>
  <si>
    <t>40.99334, -8.628983</t>
  </si>
  <si>
    <t>Escola Básica n.º 4 de Olhão</t>
  </si>
  <si>
    <t>Escola Básica Artur Martinho Simões, São Brás, Amadora</t>
  </si>
  <si>
    <t>Escola Básica de Antes, Mealhada</t>
  </si>
  <si>
    <t>Escola Básica n.º 2 de Santo André, Santiago do Cacém</t>
  </si>
  <si>
    <t>Escola Básica de São Vitor, Braga</t>
  </si>
  <si>
    <t>Escola Básica de Vila Verde, Figueira da Foz</t>
  </si>
  <si>
    <t>Escola Básica e Secundária Dr. Ferreira da Silva, Cucujães, Oliveira de Azeméis</t>
  </si>
  <si>
    <t>Escola Básica António Vitorino, Vieira de Leiria, Marinha Grande</t>
  </si>
  <si>
    <t>Escola Básica Poeta Ruy Belo, Rio Maior</t>
  </si>
  <si>
    <t>Escola Básica Quinta dos Frades, Lisboa</t>
  </si>
  <si>
    <t>Escola Secundária Gago Coutinho, Alverca do Ribatejo, Vila Franca de Xira</t>
  </si>
  <si>
    <t>Escola Básica de Alguber, Cadaval</t>
  </si>
  <si>
    <t>Escola Básica de Amorosa, Leça da Palmeira, Matosinhos</t>
  </si>
  <si>
    <t>Escola Básica do Gaio, Moita</t>
  </si>
  <si>
    <t>Escola Básica de Eiró, Marco de Canaveses</t>
  </si>
  <si>
    <t>Escola Básica de Santiago, Viseu</t>
  </si>
  <si>
    <t>Salreu</t>
  </si>
  <si>
    <t>40.73611</t>
  </si>
  <si>
    <t>-8.55738</t>
  </si>
  <si>
    <t>40.73611, -8.55738</t>
  </si>
  <si>
    <t>Escola Secundária Dr. Francisco Fernandes Lopes, Olhão</t>
  </si>
  <si>
    <t>Escola Básica Sacadura Cabral, Brandoa, Amadora</t>
  </si>
  <si>
    <t>Escola Básica de Casal Comba, Mealhada</t>
  </si>
  <si>
    <t>Escola Básica n.º 2 de Cercal do Alentejo, Santiago do Cacém</t>
  </si>
  <si>
    <t>Escola Básica das Enguardas, Braga</t>
  </si>
  <si>
    <t>Escola Básica de Marinha das Ondas, Figueira da Foz</t>
  </si>
  <si>
    <t>Escola Básica n.º 1 de Cruzeiro, Alvão, Oliveira de Azeméis</t>
  </si>
  <si>
    <t>Escola Secundária Pinhal do Rei, Marinha Grande</t>
  </si>
  <si>
    <t>Escola Básica Mina do Espadanal, Rio Maior</t>
  </si>
  <si>
    <t>Escola Básica Alexandre Herculano, Lisboa</t>
  </si>
  <si>
    <t>Escola Básica de Alverca - Malva Rosa, Alverca do Ribatejo, Vila Franca de Xira</t>
  </si>
  <si>
    <t>Escola Básica da Vermelha, Cadaval</t>
  </si>
  <si>
    <t>Escola Básica de Igreja Velha, São Mamede de Infesta, Matosinhos</t>
  </si>
  <si>
    <t>Escola Básica de Sarilhos Pequenos, Moita</t>
  </si>
  <si>
    <t>Escola Básica n.º 1 de Igreja, Sande, Marco de Canaveses</t>
  </si>
  <si>
    <t>Escola Básica de Casal de Esporão, Viseu</t>
  </si>
  <si>
    <t>Veiros</t>
  </si>
  <si>
    <t>40.75144</t>
  </si>
  <si>
    <t>-8.614336</t>
  </si>
  <si>
    <t>40.75144, -8.614336</t>
  </si>
  <si>
    <t>Escola Básica n.º 1 de Olhão</t>
  </si>
  <si>
    <t>Escola Básica de Alfragide, Amadora</t>
  </si>
  <si>
    <t>Escola Básica n.º 2 de Mealhada</t>
  </si>
  <si>
    <t>Escola Básica n.º 4 de Santo André, Santiago do Cacém</t>
  </si>
  <si>
    <t>Escola Básica de Frossos, Braga</t>
  </si>
  <si>
    <t>Escola Básica de Netos, Figueira da Foz</t>
  </si>
  <si>
    <t>Escola Básica de Palmaz, Oliveira de Azeméis</t>
  </si>
  <si>
    <t>Escola Básica de Pedrógão Grande</t>
  </si>
  <si>
    <t>Escola Básica de Granho, Salvaterra de Magos</t>
  </si>
  <si>
    <t>Escola Básica de São José, Lisboa</t>
  </si>
  <si>
    <t>Escola Básica de Cotovios, Vila Franca de Xira</t>
  </si>
  <si>
    <t>Escola Básica de Figueiros, Cadaval</t>
  </si>
  <si>
    <t>Escola Básica Prof.ª Elvira Valente, Custóias, Matosinhos</t>
  </si>
  <si>
    <t>Escola Básica do Esteval, Montijo</t>
  </si>
  <si>
    <t>Escola Básica de Toutosa, Marco de Canaveses</t>
  </si>
  <si>
    <t>Escola Básica de Cavernães, Viseu</t>
  </si>
  <si>
    <t>Avanca</t>
  </si>
  <si>
    <t>40.804146</t>
  </si>
  <si>
    <t>-8.586094</t>
  </si>
  <si>
    <t>40.804146, -8.586094</t>
  </si>
  <si>
    <t>Escola Básica de Moncarapacho, Olhão</t>
  </si>
  <si>
    <t>Escola Básica de Águas Livres, Damaia, Amadora</t>
  </si>
  <si>
    <t>Escola Básica n.º 1 de Mealhada</t>
  </si>
  <si>
    <t>Escola Básica e Secundária Frei André da Veiga, Santiago do Cacém</t>
  </si>
  <si>
    <t>Escola Básica de Cruz, Celeirós, Braga</t>
  </si>
  <si>
    <t>Escola Básica João de Barros, Figueira da Foz</t>
  </si>
  <si>
    <t>Escola Básica de Picoto, Oliveira de Azeméis</t>
  </si>
  <si>
    <t>Escola Básica de Graça, Pedrógão Grande</t>
  </si>
  <si>
    <t>Escola Básica de Muge, Salvaterra de Magos</t>
  </si>
  <si>
    <t>Escola Básica Adriano Correia de Oliveira, Lisboa</t>
  </si>
  <si>
    <t>Escola Básica da Quinta da Vala, Vila Franca de Xira</t>
  </si>
  <si>
    <t>Escola Básica da Marteleira, Lourinhã</t>
  </si>
  <si>
    <t>Escola Básica de Custóias, Matosinhos</t>
  </si>
  <si>
    <t>Escola Secundária Jorge Peixinho, Montijo</t>
  </si>
  <si>
    <t>Escola Básica n.º 1 de São Sebastião, Penha Longa, Marco de Canaveses</t>
  </si>
  <si>
    <t>Escola Básica de Oliveira de Barreiros, Viseu</t>
  </si>
  <si>
    <t>Beduído</t>
  </si>
  <si>
    <t>40.758076</t>
  </si>
  <si>
    <t>-8.568312</t>
  </si>
  <si>
    <t>40.758076, -8.568312</t>
  </si>
  <si>
    <t>Escola Básica e Secundária Dr. João Lúcio, Fuseta, Olhão</t>
  </si>
  <si>
    <t>Escola Básica Miguel Torga, São Brás, Amadora</t>
  </si>
  <si>
    <t>Escola Secundária de Mealhada</t>
  </si>
  <si>
    <t>Escola Básica de Santa Cruz, Santiago do Cacém</t>
  </si>
  <si>
    <t>Escola Básica de Maximinos, Braga</t>
  </si>
  <si>
    <t>Escola Básica de Viso, Figueira da Foz</t>
  </si>
  <si>
    <t>Escola Básica n.º 1 de Cesar, Picoto, Oliveira de Azeméis</t>
  </si>
  <si>
    <t>Escola Básica Miguel Leitão de Andrada, Pedrógão Grande</t>
  </si>
  <si>
    <t>Escola Básica de Salvaterra de Magos</t>
  </si>
  <si>
    <t>Escola Básica Paula Vicente, Lisboa</t>
  </si>
  <si>
    <t>Escola Básica Professor Romeu Gil, Forte da Casa, Vila Franca de Xira</t>
  </si>
  <si>
    <t>Escola Básica da Praia da Areia Branca, Lourinhã</t>
  </si>
  <si>
    <t>Escola Básica Eng. Fernando Pinto de Oliveira, Leça da Palmeira, Matosinhos</t>
  </si>
  <si>
    <t>Escola Básica da Rosa dos Ventos, Afonsoeiro, Montijo</t>
  </si>
  <si>
    <t>Escola Básica de Esperança, Marco de Canaveses</t>
  </si>
  <si>
    <t>Escola Básica de Torredeita, Viseu</t>
  </si>
  <si>
    <t>40.809189</t>
  </si>
  <si>
    <t>-8.575753</t>
  </si>
  <si>
    <t>40.809189, -8.575753</t>
  </si>
  <si>
    <t>Escola Básica Dr. António João Eusébio, Moncarapacho, Olhão</t>
  </si>
  <si>
    <t>Escola Básica Brito Pais, Amadora</t>
  </si>
  <si>
    <t>Escola Básica de Torreira, Murtosa</t>
  </si>
  <si>
    <t>Escola Básica de Abela, Santiago do Cacém</t>
  </si>
  <si>
    <t>Escola Básica n.º 1 de Nogueira, Braga</t>
  </si>
  <si>
    <t>Escola Básica de Maiorca, Figueira da Foz</t>
  </si>
  <si>
    <t>Escola Básica n.º 1 de Santiago de Riba-Ul, Vila Cova, Oliveira de Azeméis</t>
  </si>
  <si>
    <t>Escola Básica de Abiul, Pombal</t>
  </si>
  <si>
    <t>Escola Básica de Glória do Ribatejo, Salvaterra de Magos</t>
  </si>
  <si>
    <t>Escola Básica Alice Vieira, Lisboa</t>
  </si>
  <si>
    <t>Escola Básica n.º 1 de Alverca do Ribatejo, Vila Franca de Xira</t>
  </si>
  <si>
    <t>Escola Básica Dr. João das Regras, Lourinhã</t>
  </si>
  <si>
    <t>Escola Básica da Barranha, Senhora da Hora, Matosinhos</t>
  </si>
  <si>
    <t>Escola Básica de Pegões Cruzamento, Pegões, Montijo</t>
  </si>
  <si>
    <t>Escola Básica de Cruzeiro, Alpendurada, Marco de Canaveses</t>
  </si>
  <si>
    <t>Escola Básica de Campo, Viseu</t>
  </si>
  <si>
    <t>40.763344</t>
  </si>
  <si>
    <t>-8.575638</t>
  </si>
  <si>
    <t>40.763344, -8.575638</t>
  </si>
  <si>
    <t>Escola Básica Dr. Alberto Iria, Olhão</t>
  </si>
  <si>
    <t>Escola Básica Gago Coutinho, Reboleira, Amadora</t>
  </si>
  <si>
    <t>Escola Básica de Monte, Murtosa</t>
  </si>
  <si>
    <t>Escola Básica n.º 1 de Santo André, Santiago do Cacém</t>
  </si>
  <si>
    <t>Escola Básica de Dume, Braga</t>
  </si>
  <si>
    <t>Escola Secundária Cristina Torres, Figueira da Foz</t>
  </si>
  <si>
    <t>Escola Básica n.º 2 de Oliveira de Azeméis</t>
  </si>
  <si>
    <t>Escola Básica de Albergaria dos Doze, Pombal</t>
  </si>
  <si>
    <t>Escola Básica dos Foros de Salvaterra e da Várzea Fresca, Salvaterra de Magos</t>
  </si>
  <si>
    <t>Escola Básica do Bairro Padre Cruz, Lisboa</t>
  </si>
  <si>
    <t>Escola Básica n.º 2 de Alhandra, Vila Franca de Xira</t>
  </si>
  <si>
    <t>Escola Básica do Vimeiro, Lourinhã</t>
  </si>
  <si>
    <t>Escola Básica da Viscondessa, Santa Cruz do Bispo, Matosinhos</t>
  </si>
  <si>
    <t>Escola Básica de Craveira do Norte, Montijo</t>
  </si>
  <si>
    <t>Escola Básica de Marco de Canaveses</t>
  </si>
  <si>
    <t>Escola Secundária Alves Martins, Viseu</t>
  </si>
  <si>
    <t>40.81054</t>
  </si>
  <si>
    <t>-8.577335</t>
  </si>
  <si>
    <t>40.81054, -8.577335</t>
  </si>
  <si>
    <t>Escola Básica Professor Paula Nogueira, Olhão</t>
  </si>
  <si>
    <t>Escola Básica Almeida Garrett, Alfragide, Amadora</t>
  </si>
  <si>
    <t>Escola Básica e Secundária Padre António Morais da Fonseca, Murtosa</t>
  </si>
  <si>
    <t>Escola Básica de Deixa-o-Resto, Santiago do Cacém</t>
  </si>
  <si>
    <t>Escola Básica de Sequeira, Braga</t>
  </si>
  <si>
    <t>Escola Básica de Gala, Figueira da Foz</t>
  </si>
  <si>
    <t>Escola Básica n.º 3 de Fajões, Oliveira de Azeméis</t>
  </si>
  <si>
    <t>Escola Básica de Redinha, Pombal</t>
  </si>
  <si>
    <t>Escola Básica n.º 1 de Marinhais, Salvaterra de Magos</t>
  </si>
  <si>
    <t>Escola Básica do Bairro Madre de Deus, Lisboa</t>
  </si>
  <si>
    <t>Escola Secundária Alves Redol, Vila Franca de Xira</t>
  </si>
  <si>
    <t>Escola Básica da Cabeça Gorda, Lourinhã</t>
  </si>
  <si>
    <t>Escola Básica Padre Manuel Castro, São Mamede de Infesta, Matosinhos</t>
  </si>
  <si>
    <t>Escola Básica de Caneira, Montijo</t>
  </si>
  <si>
    <t>Escola Básica de Vila Boa do Bispo, Marco de Canaveses</t>
  </si>
  <si>
    <t>Escola Básica de Cepões, Viseu</t>
  </si>
  <si>
    <t>Pardilhó</t>
  </si>
  <si>
    <t>40.798397</t>
  </si>
  <si>
    <t>-8.62281</t>
  </si>
  <si>
    <t>40.798397, -8.62281</t>
  </si>
  <si>
    <t>Escola Básica de Brancanes, Olhão</t>
  </si>
  <si>
    <t>Escola Básica Santos Mattos, Venda Nova, Amadora</t>
  </si>
  <si>
    <t>Escola Básica de São Silvestre, Murtosa</t>
  </si>
  <si>
    <t>Escola Básica de São Bartolomeu da Serra, Santiago do Cacém</t>
  </si>
  <si>
    <t>Escola Básica de Tebosa, Braga</t>
  </si>
  <si>
    <t>Escola Básica de Santana, Figueira da Foz</t>
  </si>
  <si>
    <t>Escola Básica Maria Godinho, Arroteia, Oliveira de Azeméis</t>
  </si>
  <si>
    <t>Escola Básica de São Simão de Litém, Pombal</t>
  </si>
  <si>
    <t>Escola Básica e Secundária de Salvaterra de Magos</t>
  </si>
  <si>
    <t>Escola Básica de Santo Amaro, Lisboa</t>
  </si>
  <si>
    <t>Escola Básica n.º 1 de Vialonga, Vila Franca de Xira</t>
  </si>
  <si>
    <t>Escola Básica de Moledo, Lourinhã</t>
  </si>
  <si>
    <t>Escola Básica Irmãos Passos, Guifões, Matosinhos</t>
  </si>
  <si>
    <t>Escola Básica Ary dos Santos, Montijo</t>
  </si>
  <si>
    <t>Escola Básica de Igreja, Banho e Carvalhosa, Marco de Canaveses</t>
  </si>
  <si>
    <t>Escola Básica de Vildemoinhos, Viseu</t>
  </si>
  <si>
    <t>40.749165</t>
  </si>
  <si>
    <t>-8.6029415</t>
  </si>
  <si>
    <t>40.749165, -8.6029415</t>
  </si>
  <si>
    <t>Escola Básica José Carlos da Maia, Olhão</t>
  </si>
  <si>
    <t>Escola Básica Condes da Lousã, Damaia, Amadora</t>
  </si>
  <si>
    <t>Escola Básica de Oliveira do Bairro</t>
  </si>
  <si>
    <t>Escola Básica n.º 3 de Santo André, Santiago do Cacém</t>
  </si>
  <si>
    <t>Escola Artística do Conservatório de Música Calouste Gulbenkian, Braga</t>
  </si>
  <si>
    <t>Escola Básica de Castelo, Buarcos, Figueira da Foz</t>
  </si>
  <si>
    <t>Escola Básica de Santo António, Ossela, Oliveira de Azeméis</t>
  </si>
  <si>
    <t>Escola Básica de Ilha, Pombal</t>
  </si>
  <si>
    <t>Escola Básica de Marinhais, Salvaterra de Magos</t>
  </si>
  <si>
    <t>Escola Básica de Laranjeiras, Lisboa</t>
  </si>
  <si>
    <t>Escola Básica Pedro Jacques de Magalhães, Alverca do Ribatejo, Vila Franca de Xira</t>
  </si>
  <si>
    <t>Escola Básica de Ribamar, Lourinhã</t>
  </si>
  <si>
    <t>Escola Básica de Quatro Caminhos, Senhora da Hora, Matosinhos</t>
  </si>
  <si>
    <t>Escola Básica Joaquim de Almeida, Montijo</t>
  </si>
  <si>
    <t>Escola Profissional de Arqueologia do Freixo, Marco de Canaveses</t>
  </si>
  <si>
    <t>Escola Básica de Oliveira de Baixo, Viseu</t>
  </si>
  <si>
    <t>Mosteiró</t>
  </si>
  <si>
    <t>40.89677399136</t>
  </si>
  <si>
    <t>-8.52557033300399</t>
  </si>
  <si>
    <t>40.89677399136, -8.52557033300399</t>
  </si>
  <si>
    <t>Escola Básica n.º 1 de Marim, Olhão</t>
  </si>
  <si>
    <t>Escola Básica e Secundária Dr. Azevedo Neves, Damaia, Amadora</t>
  </si>
  <si>
    <t>Escola Básica de Palhaça, Oliveira do Bairro</t>
  </si>
  <si>
    <t>Escola Básica de Ermidas-do-Sado, Santiago do Cacém</t>
  </si>
  <si>
    <t>Escola Básica do Fujacal, Braga</t>
  </si>
  <si>
    <t>Escola Básica Infante D. Pedro, Buarcos, Figueira da Foz</t>
  </si>
  <si>
    <t>Escola Básica n.º 1 de Areosa, Oliveira de Azeméis</t>
  </si>
  <si>
    <t>Escola Básica Marquês de Pombal, Pombal</t>
  </si>
  <si>
    <t>Escola Básica de Pereiro, Santarém</t>
  </si>
  <si>
    <t>Escola Artística do Instituto Gregoriano de Lisboa</t>
  </si>
  <si>
    <t>Escola Básica de Arcena, Vila Franca de Xira</t>
  </si>
  <si>
    <t>Escola Básica da Lourinhã</t>
  </si>
  <si>
    <t>Escola Básica Nogueira Pinto, Leça da Palmeira, Matosinhos</t>
  </si>
  <si>
    <t>Escola Básica do Alto Estanqueiro, Montijo</t>
  </si>
  <si>
    <t>Escola Básica de Ladário, Fontelas, Marco de Canaveses</t>
  </si>
  <si>
    <t>Escola Básica Infante D. Henrique, Repeses, Viseu</t>
  </si>
  <si>
    <t>Espargo</t>
  </si>
  <si>
    <t>40.9218225191308</t>
  </si>
  <si>
    <t>-8.57577189803123</t>
  </si>
  <si>
    <t>40.9218225191308, -8.57577189803123</t>
  </si>
  <si>
    <t>Escola Básica de Fuseta, Olhão</t>
  </si>
  <si>
    <t>Escola Básica Maria Irene Lopes de Azevedo, Venda Nova, Amadora</t>
  </si>
  <si>
    <t>Escola Básica de Troviscal, Oliveira do Bairro</t>
  </si>
  <si>
    <t>Escola Básica de Aldeia dos Chãos, Santiago do Cacém</t>
  </si>
  <si>
    <t>Escola Básica das Parretas, Braga</t>
  </si>
  <si>
    <t>Escola Básica de Carvalhais, Figueira da Foz</t>
  </si>
  <si>
    <t>Escola Básica de Fundo de Vila, São João da Madeira</t>
  </si>
  <si>
    <t>Escola Básica de Barrocal, Pombal</t>
  </si>
  <si>
    <t>Escola Básica n.º 1 de Alcanede, Santarém</t>
  </si>
  <si>
    <t>Escola Secundária Maria Amália Vaz de Carvalho, Lisboa</t>
  </si>
  <si>
    <t>Escola Básica do Bom Sucesso, Alverca do Ribatejo, Vila Franca de Xira</t>
  </si>
  <si>
    <t>Escola Básica da Marquiteira, Lourinhã</t>
  </si>
  <si>
    <t>Escola Secundária de Senhora da Hora, Matosinhos</t>
  </si>
  <si>
    <t>Escola Básica de Jardia, Montijo</t>
  </si>
  <si>
    <t>Escola Básica de Manhuncelos, Marco de Canaveses</t>
  </si>
  <si>
    <t>Escola Básica de Viso, Viseu</t>
  </si>
  <si>
    <t>São João de Ver</t>
  </si>
  <si>
    <t>40.947053</t>
  </si>
  <si>
    <t>-8.560898</t>
  </si>
  <si>
    <t>40.947053, -8.560898</t>
  </si>
  <si>
    <t>Escola Básica n.º 1 de Pechão, Olhão</t>
  </si>
  <si>
    <t>Escola Básica José Ruy, Reboleira, Amadora</t>
  </si>
  <si>
    <t>Escola Básica de Oiã Poente, Oliveira do Bairro</t>
  </si>
  <si>
    <t>Escola Básica de Vale de Água, Santiago do Cacém</t>
  </si>
  <si>
    <t>Escola Básica de Lomar, Braga</t>
  </si>
  <si>
    <t>Escola Básica de Serrado, Buarcos, Figueira da Foz</t>
  </si>
  <si>
    <t>Escola Básica Conde Dias Garcia, São João da Madeira</t>
  </si>
  <si>
    <t>Escola Básica de Louriçal, Pombal</t>
  </si>
  <si>
    <t>Escola Básica Salgueiro Maia, Santarém</t>
  </si>
  <si>
    <t>DGE</t>
  </si>
  <si>
    <t>Escola Básica n.º 2 de Vialonga, Vila Franca de Xira</t>
  </si>
  <si>
    <t>Escola Básica do Seixal, Lourinhã</t>
  </si>
  <si>
    <t>Escola Básica de Perafita, Matosinhos</t>
  </si>
  <si>
    <t>Escola Básica de Foros da Craveira do Norte, Afonsos, Montijo</t>
  </si>
  <si>
    <t>Escola Básica de Sande, Marco de Canaveses</t>
  </si>
  <si>
    <t>Escola Básica n.º 3 de Mundão, Viseu</t>
  </si>
  <si>
    <t>Pigeiros</t>
  </si>
  <si>
    <t>40.951256</t>
  </si>
  <si>
    <t>-8.4840145</t>
  </si>
  <si>
    <t>40.951256, -8.4840145</t>
  </si>
  <si>
    <t>Escola Básica n.º 6 de Olhão</t>
  </si>
  <si>
    <t>Escola Básica de Moinhos da Funcheira, Amadora</t>
  </si>
  <si>
    <t>Escola Básica de Oiã Nascente, Oliveira do Bairro</t>
  </si>
  <si>
    <t>Escola Básica de São Domingos da Serra, Santiago do Cacém</t>
  </si>
  <si>
    <t>Escola Básica de Gondizalves, Braga</t>
  </si>
  <si>
    <t>Escola Básica de Vigários, Moinhos da Gândara, Figueira da Foz</t>
  </si>
  <si>
    <t>Escola Básica de Parrinho, São João da Madeira</t>
  </si>
  <si>
    <t>Escola Básica de Pombal</t>
  </si>
  <si>
    <t>Escola Básica do Sacapeito, Santarém</t>
  </si>
  <si>
    <t>Escola Básica do Cabo, Vialonga, Vila Franca de Xira</t>
  </si>
  <si>
    <t>Escola Básica da Zambujeira, Lourinhã</t>
  </si>
  <si>
    <t>Escola Básica da Praia de Angeiras, Matosinhos</t>
  </si>
  <si>
    <t>Escola Básica de Areias, Montijo</t>
  </si>
  <si>
    <t>Escola Básica de Quinta do Bairro, Pena, Marco de Canaveses</t>
  </si>
  <si>
    <t>Escola Básica de Vila Nova do Campo, Viseu</t>
  </si>
  <si>
    <t>Escapães</t>
  </si>
  <si>
    <t>40.921803</t>
  </si>
  <si>
    <t>-8.517217</t>
  </si>
  <si>
    <t>40.921803, -8.517217</t>
  </si>
  <si>
    <t>Escola Básica e Secundária da Bemposta, Portimão</t>
  </si>
  <si>
    <t>Escola Secundária da Amadora</t>
  </si>
  <si>
    <t>Escola Básica Dr. Acácio de Azevedo, Oliveira do Bairro</t>
  </si>
  <si>
    <t>Escola Básica Prof. Arménio Lança, Alvalade do Sado, Santiago do Cacém</t>
  </si>
  <si>
    <t>Escola Básica de Panoias, Braga</t>
  </si>
  <si>
    <t>Escola Secundária Dr. Joaquim de Carvalho, Figueira da Foz</t>
  </si>
  <si>
    <t>Escola Secundária João Silva Correia, São João da Madeira</t>
  </si>
  <si>
    <t>Escola Básica Gualdim Pais, Pombal</t>
  </si>
  <si>
    <t>Escola Básica de Vale de Figueira, Santarém</t>
  </si>
  <si>
    <t>Escola Básica e Secundária D. Martinho Vaz de Castelo Branco, Póvoa de Santa Iria, Vila Franca de Xira</t>
  </si>
  <si>
    <t>Escola Básica de São Bartolomeu, São Bartolomeu dos Galegos, Lourinhã</t>
  </si>
  <si>
    <t>Escola Básica de Corpo Santo, Leça da Palmeira, Matosinhos</t>
  </si>
  <si>
    <t>Escola Básica de Foros do Trapo, Montijo</t>
  </si>
  <si>
    <t>Escola Básica de Vila Nova, Vila Boa de Quires, Marco de Canaveses</t>
  </si>
  <si>
    <t>Escola Básica de Jugueiros, Viseu</t>
  </si>
  <si>
    <t>Mozelos</t>
  </si>
  <si>
    <t>41.00205</t>
  </si>
  <si>
    <t>-8.559048</t>
  </si>
  <si>
    <t>41.00205, -8.559048</t>
  </si>
  <si>
    <t>Escola Básica de Vendas, Portimão</t>
  </si>
  <si>
    <t>Escola Básica e Secundária de Mães d’Água, Falagueira, Amadora</t>
  </si>
  <si>
    <t>Escola Básica de Vila Verde, Oliveira do Bairro</t>
  </si>
  <si>
    <t>Escola Básica de Porto Côvo, Sines</t>
  </si>
  <si>
    <t>Escola Básica de Braga Oeste, Cabreiros, Braga</t>
  </si>
  <si>
    <t>Escola Básica Rui Martins, Figueira da Foz</t>
  </si>
  <si>
    <t>Escola Básica das Fontainhas, São João da Madeira</t>
  </si>
  <si>
    <t>Escola Básica de Vila Cã, Pombal</t>
  </si>
  <si>
    <t>Escola Básica Mem Ramires, Santarém</t>
  </si>
  <si>
    <t>Escola Básica n.º 1 do Bom Retiro, Vila Franca de Xira</t>
  </si>
  <si>
    <t>Escola Secundária Dr. João Manuel da Costa Delgado, Lourinhã</t>
  </si>
  <si>
    <t>Escola Secundária Augusto Gomes, Matosinhos</t>
  </si>
  <si>
    <t>Escola Básica Luís de Camões, Montijo</t>
  </si>
  <si>
    <t>Escola Básica de Rua Direita, Sobretâmega, Marco de Canaveses</t>
  </si>
  <si>
    <t>Escola Básica de Ribeira, Viseu</t>
  </si>
  <si>
    <t>Louredo</t>
  </si>
  <si>
    <t>40.9738473727119</t>
  </si>
  <si>
    <t>-8.45540910959243</t>
  </si>
  <si>
    <t>40.9738473727119, -8.45540910959243</t>
  </si>
  <si>
    <t>Escola Básica José Sobral, Mexilhoeira Grande, Portimão</t>
  </si>
  <si>
    <t>Escola Básica José Cardoso Pires, São Brás, Amadora</t>
  </si>
  <si>
    <t>Escola Secundária de Oliveira do Bairro</t>
  </si>
  <si>
    <t>Escola Básica n.º 1 de Sines</t>
  </si>
  <si>
    <t>Escola Básica de Tenões, Braga</t>
  </si>
  <si>
    <t>Escola Básica de Abadias, Figueira da Foz</t>
  </si>
  <si>
    <t>Escola Básica de Ribeiros, São João da Madeira</t>
  </si>
  <si>
    <t>Escola Básica de Almagreira, Pombal</t>
  </si>
  <si>
    <t>Escola Básica n.º 7 de Santarém - Leões, Santarém</t>
  </si>
  <si>
    <t>Escola Básica de Bragadas, Póvoa de Santa Iria, Vila Franca de Xira</t>
  </si>
  <si>
    <t>Escola Básica da Moita dos Ferreiros, Lourinhã</t>
  </si>
  <si>
    <t>Escola Básica de Amieira, Senhora da Hora, Matosinhos</t>
  </si>
  <si>
    <t>Escola Básica de Sarilhos Grandes, Montijo</t>
  </si>
  <si>
    <t>Escola Básica n.º 1 de Marco de Canaveses</t>
  </si>
  <si>
    <t>Escola Básica D. Duarte, Vil de Soito, Viseu</t>
  </si>
  <si>
    <t>Lobão</t>
  </si>
  <si>
    <t>40.991592</t>
  </si>
  <si>
    <t>-8.482293</t>
  </si>
  <si>
    <t>40.991592, -8.482293</t>
  </si>
  <si>
    <t>Escola Secundária Manuel Teixeira Gomes, Portimão</t>
  </si>
  <si>
    <t>Escola Básica de Alfornelos, Amadora</t>
  </si>
  <si>
    <t>Escola Básica Dr. Fernando Peixinho, Oiã, Oliveira do Bairro</t>
  </si>
  <si>
    <t>Escola Básica n.º 3 de Sines</t>
  </si>
  <si>
    <t>Escola Básica de Fraião, Braga</t>
  </si>
  <si>
    <t>Escola Básica de Quiaios, Figueira da Foz</t>
  </si>
  <si>
    <t>Escola Básica de Espadanal, São João da Madeira</t>
  </si>
  <si>
    <t>Escola Básica de Travasso, Pombal</t>
  </si>
  <si>
    <t>Escola Secundária Dr. Ginestal Machado, Santarém</t>
  </si>
  <si>
    <t>Escola Básica de A-dos-Loucos, Vila Franca de Xira</t>
  </si>
  <si>
    <t>Escola Básica de Reguengo Grande, Lourinhã</t>
  </si>
  <si>
    <t>Escola Básica de Gondivai, Leça do Balio, Matosinhos</t>
  </si>
  <si>
    <t>Escola Básica de Afonsoeiro, Montijo</t>
  </si>
  <si>
    <t>Escola Básica de Figueiró, Paços de Ferreira</t>
  </si>
  <si>
    <t>Escola Básica de Loureiro, Viseu</t>
  </si>
  <si>
    <t>Feira</t>
  </si>
  <si>
    <t>40.934303</t>
  </si>
  <si>
    <t>-8.5672655</t>
  </si>
  <si>
    <t>40.934303, -8.5672655</t>
  </si>
  <si>
    <t>Escola Básica de Pontal, Portimão</t>
  </si>
  <si>
    <t>Escola Básica Raquel Gameiro, Venteira, Amadora</t>
  </si>
  <si>
    <t>Escola Básica de Bustos, Oliveira do Bairro</t>
  </si>
  <si>
    <t>Escola Básica Vasco da Gama, Sines</t>
  </si>
  <si>
    <t>Escola Básica do Carandá, Braga</t>
  </si>
  <si>
    <t>Escola Básica de Santa Luzia, Figueira da Foz</t>
  </si>
  <si>
    <t>Escola Básica de Casaldelo, São João da Madeira</t>
  </si>
  <si>
    <t>Escola Básica de Pelariga, Pombal</t>
  </si>
  <si>
    <t>Escola Básica de Perofilho, Santarém</t>
  </si>
  <si>
    <t>Escola Básica e Secundária Professor Reynaldo dos Santos, Vila Franca de Xira</t>
  </si>
  <si>
    <t>Escola Básica de Atalaia, Lourinhã</t>
  </si>
  <si>
    <t>Escola Básica de Ermida, São Mamede de Infesta, Matosinhos</t>
  </si>
  <si>
    <t>Escola Básica de Pegões, Canha e Santo Isidro, Montijo</t>
  </si>
  <si>
    <t>Escola Básica de Sanfins de Ferreira, Paços de Ferreira</t>
  </si>
  <si>
    <t>Escola Básica de Santos Evos, Viseu</t>
  </si>
  <si>
    <t>Caldas de São Jorge</t>
  </si>
  <si>
    <t>40.96493</t>
  </si>
  <si>
    <t>-8.502512</t>
  </si>
  <si>
    <t>40.96493, -8.502512</t>
  </si>
  <si>
    <t>Escola Básica Major David Neto, Portimão</t>
  </si>
  <si>
    <t>Escola Básica Artur Bual, Falagueira, Amadora</t>
  </si>
  <si>
    <t>Escola Básica de Mamarrosa, Oliveira do Bairro</t>
  </si>
  <si>
    <t>Escola Secundária Poeta Al Berto, Sines</t>
  </si>
  <si>
    <t>Escola Básica de Arentim, Braga</t>
  </si>
  <si>
    <t>Escola Básica de Alhadas, Figueira da Foz</t>
  </si>
  <si>
    <t>Escola Básica e Secundária Oliveira Júnior, São João da Madeira</t>
  </si>
  <si>
    <t>Escola Básica de Escoural, Pombal</t>
  </si>
  <si>
    <t>Escola Básica de Pernes, Santarém</t>
  </si>
  <si>
    <t>Escola Básica n.º 1 da Póvoa de Santa Iria, Vila Franca de Xira</t>
  </si>
  <si>
    <t>Escola Básica Dr. Afonso Rodrigues Pereira, Lourinhã</t>
  </si>
  <si>
    <t>Escola Secundária Abel Salazar, São Mamede de Infesta, Matosinhos</t>
  </si>
  <si>
    <t>Escola Secundária Poeta Joaquim Serra, Montijo</t>
  </si>
  <si>
    <t>Escola Básica de Lamoso, Paços de Ferreira</t>
  </si>
  <si>
    <t>Escola Básica Maria Cecília Correia, Viseu</t>
  </si>
  <si>
    <t>40.96771</t>
  </si>
  <si>
    <t>-8.545449</t>
  </si>
  <si>
    <t>40.96771, -8.545449</t>
  </si>
  <si>
    <t>Escola Básica Coca Maravilhas, Portimão</t>
  </si>
  <si>
    <t>Escola Básica Vasco Martins Rebolo, Reboleira, Amadora</t>
  </si>
  <si>
    <t>Escola Básica de Maceda, Ovar</t>
  </si>
  <si>
    <t>Escola Básica n.º 2 de Sines</t>
  </si>
  <si>
    <t>Escola Básica da Gandra, Braga</t>
  </si>
  <si>
    <t>Escola Básica de Alqueidão, Figueira da Foz</t>
  </si>
  <si>
    <t>Escola Básica e Secundária de São João da Madeira</t>
  </si>
  <si>
    <t>Escola Básica de Machada, Pombal</t>
  </si>
  <si>
    <t>Escola Básica da Ribeira de Santarém, Santarém</t>
  </si>
  <si>
    <t>Escola Básica Padre José Rota, Forte da Casa, Vila Franca de Xira</t>
  </si>
  <si>
    <t>Escola Básica São Silvestre do Gradil, Gradil, Mafra</t>
  </si>
  <si>
    <t>Escola Básica de Matosinhos</t>
  </si>
  <si>
    <t>Escola Básica de Pegões Velhos, Montijo</t>
  </si>
  <si>
    <t>Escola Básica de Penamaior, Paços de Ferreira</t>
  </si>
  <si>
    <t>Escola Básica de Moselos, Viseu</t>
  </si>
  <si>
    <t>Lourosa</t>
  </si>
  <si>
    <t>40.98471</t>
  </si>
  <si>
    <t>-8.5459</t>
  </si>
  <si>
    <t>40.98471, -8.5459</t>
  </si>
  <si>
    <t>Escola Básica de Montes de Alvor, Portimão</t>
  </si>
  <si>
    <t>Escola Básica e Secundária D. João V, Damaia, Amadora</t>
  </si>
  <si>
    <t>Escola Básica de Campo Grande, Esmoriz, Ovar</t>
  </si>
  <si>
    <t>Escola Básica de Estação, Tadim, Braga</t>
  </si>
  <si>
    <t>Escola Básica de Castanheiro, Figueira da Foz</t>
  </si>
  <si>
    <t>Escola Básica de Carquejido, São João da Madeira</t>
  </si>
  <si>
    <t>Escola Básica de Guia, Pombal</t>
  </si>
  <si>
    <t>Escola Básica de Azoia de Cima, Santarém</t>
  </si>
  <si>
    <t>Escola Básica do Casal da Serra, Póvoa de Santa Iria, Vila Franca de Xira</t>
  </si>
  <si>
    <t>Escola Básica São Miguel do Milharado, Milharado, Mafra</t>
  </si>
  <si>
    <t>Escola Básica Augusto Gomes, Matosinhos</t>
  </si>
  <si>
    <t>Escola Básica D. Pedro Varela, Montijo</t>
  </si>
  <si>
    <t>Escola Básica de Ferreira, Paços de Ferreira</t>
  </si>
  <si>
    <t>Escola Básica de Couto de Cima, Viseu</t>
  </si>
  <si>
    <t>40.99439</t>
  </si>
  <si>
    <t>-8.570728</t>
  </si>
  <si>
    <t>40.99439, -8.570728</t>
  </si>
  <si>
    <t>Escola Básica Júdice Fialho, Portimão</t>
  </si>
  <si>
    <t>Escola Básica José Garcês, Casal da Mira, Amadora</t>
  </si>
  <si>
    <t>Escola Básica de São João, Ovar</t>
  </si>
  <si>
    <t>Escola Básica de Cabreiros, Braga</t>
  </si>
  <si>
    <t>Escola Básica de Regalheiras, Figueira da Foz</t>
  </si>
  <si>
    <t>Escola Básica e Secundária Dr. Serafim Leite, São João da Madeira</t>
  </si>
  <si>
    <t>Escola Básica de Vieirinhos, Pombal</t>
  </si>
  <si>
    <t>Escola Básica da Romeira, Santarém</t>
  </si>
  <si>
    <t>Escola Básica de Póvoa de Santa Iria Norte, Vila Franca de Xira</t>
  </si>
  <si>
    <t>Escola Básica de São Miguel de Alcainça, Alcainça, Mafra</t>
  </si>
  <si>
    <t>Escola Básica Florbela Espanca, Matosinhos</t>
  </si>
  <si>
    <t>Escola Básica da Liberdade, Montijo</t>
  </si>
  <si>
    <t>Escola Básica de Carvalhosa, Paços de Ferreira</t>
  </si>
  <si>
    <t>Escola Básica de Póvoa de Abraveses, Viseu</t>
  </si>
  <si>
    <t>Arrifana</t>
  </si>
  <si>
    <t>40.915596</t>
  </si>
  <si>
    <t>-8.498829</t>
  </si>
  <si>
    <t>40.915596, -8.498829</t>
  </si>
  <si>
    <t>Escola Básica Eng. Nuno Mergulhão, Portimão</t>
  </si>
  <si>
    <t>Escola Básica de Habitovar, Ovar</t>
  </si>
  <si>
    <t>Escola Secundária Alberto Sampaio, Braga</t>
  </si>
  <si>
    <t>Escola Básica de Sobral, Figueira da Foz</t>
  </si>
  <si>
    <t>Escola Básica do Parque, São João da Madeira</t>
  </si>
  <si>
    <t>Escola Básica de Vicentes, Pombal</t>
  </si>
  <si>
    <t>Escola Básica São Domingos, Santarém</t>
  </si>
  <si>
    <t>Escola Básica D. António de Ataíde, Castanheira do Ribatejo, Vila Franca de Xira</t>
  </si>
  <si>
    <t>Escola Básica da Ericeira, Mafra</t>
  </si>
  <si>
    <t>Escola Básica de Santiago, Custóias, Matosinhos</t>
  </si>
  <si>
    <t>Escola Básica de Canha, Montijo</t>
  </si>
  <si>
    <t>Escola Básica n.º 1 de Frazão, Paços de Ferreira</t>
  </si>
  <si>
    <t>Escola Básica de Fail, Viseu</t>
  </si>
  <si>
    <t>Santa Maria de Lamas</t>
  </si>
  <si>
    <t>40.97779</t>
  </si>
  <si>
    <t>-8.57385</t>
  </si>
  <si>
    <t>40.97779, -8.57385</t>
  </si>
  <si>
    <t>Escola Básica de Pedra Mourinha, Portimão</t>
  </si>
  <si>
    <t>Escola Básica de Combatentes, Ovar</t>
  </si>
  <si>
    <t>Escola Básica de Nogueira, Braga</t>
  </si>
  <si>
    <t>Escola Secundária Dr. Bernardino Machado, Figueira da Foz</t>
  </si>
  <si>
    <t>Escola Básica de Arões - Junqueira, Vale de Cambra</t>
  </si>
  <si>
    <t>Escola Básica de Carnide, Pombal</t>
  </si>
  <si>
    <t>Escola Básica de Tremês, Santarém</t>
  </si>
  <si>
    <t>Escola Básica n.º 4 de Vila Franca de Xira</t>
  </si>
  <si>
    <t>Escola Básica e Secundária Professor Armando de Lucena, Malveira, Mafra</t>
  </si>
  <si>
    <t>Escola Básica n.º 2 de Perafita, Matosinhos</t>
  </si>
  <si>
    <t>Escola Básica de Novos Trilhos, Atalaia, Montijo</t>
  </si>
  <si>
    <t>Escola Básica de Paços de Ferreira</t>
  </si>
  <si>
    <t>Escola Básica de Passos, Viseu</t>
  </si>
  <si>
    <t>Paços de Brandão</t>
  </si>
  <si>
    <t>40.977516</t>
  </si>
  <si>
    <t>-8.581273</t>
  </si>
  <si>
    <t>40.977516, -8.581273</t>
  </si>
  <si>
    <t>Escola Secundária Poeta António Aleixo, Portimão</t>
  </si>
  <si>
    <t>Escola Básica de Ponte Nova, Ovar</t>
  </si>
  <si>
    <t>Escola Básica de Trandeiras, Braga</t>
  </si>
  <si>
    <t>Escola Básica de Vila Nova do Ceira, Góis</t>
  </si>
  <si>
    <t>Escola Básica do Búzio, Vale de Cambra</t>
  </si>
  <si>
    <t>Escola Secundária de Pombal</t>
  </si>
  <si>
    <t>Escola Básica de Tojosa, Santarém</t>
  </si>
  <si>
    <t>Escola Básica de A-dos-Bispos, Vila Franca de Xira</t>
  </si>
  <si>
    <t>Escola Básica Artur Patrocínio, Azueira, Mafra</t>
  </si>
  <si>
    <t>Escola Básica de Agudela, Pampelido, Matosinhos</t>
  </si>
  <si>
    <t>Escola Básica da Lagoa da Palha, Palmela</t>
  </si>
  <si>
    <t>Escola Básica de Freamunde, Paços de Ferreira</t>
  </si>
  <si>
    <t>Escola Básica de Sanguinhedo de Cota, Viseu</t>
  </si>
  <si>
    <t>São Paio de Oleiros</t>
  </si>
  <si>
    <t>40.988956</t>
  </si>
  <si>
    <t>-8.596241</t>
  </si>
  <si>
    <t>40.988956, -8.596241</t>
  </si>
  <si>
    <t>Escola Básica D. Martinho de Castelo Branco, Portimão</t>
  </si>
  <si>
    <t>Escola Básica de Torre, Esmoriz, Ovar</t>
  </si>
  <si>
    <t>Escola Básica de Santa Tecla, Braga</t>
  </si>
  <si>
    <t>Escola Básica de Alvares, Góis</t>
  </si>
  <si>
    <t>Escola Básica de Areias, Vale de Cambra</t>
  </si>
  <si>
    <t>Escola Básica de Mata Mourisca, Pombal</t>
  </si>
  <si>
    <t>Escola Básica de São Bento, Santarém</t>
  </si>
  <si>
    <t>Escola Básica Soeiro Pereira Gomes, Alhandra, Vila Franca de Xira</t>
  </si>
  <si>
    <t>Escola Básica do Sobral da Abelheira, Mafra</t>
  </si>
  <si>
    <t>Escola Básica e Secundária Clara de Resende, Porto</t>
  </si>
  <si>
    <t>Escola Básica Hermenegildo Capelo, Palmela</t>
  </si>
  <si>
    <t>Escola Básica de Meixomil, Paços de Ferreira</t>
  </si>
  <si>
    <t>Escola Básica de Pascoal, Viseu</t>
  </si>
  <si>
    <t>Sanfins</t>
  </si>
  <si>
    <t>40.93185</t>
  </si>
  <si>
    <t>-8.518427</t>
  </si>
  <si>
    <t>40.93185, -8.518427</t>
  </si>
  <si>
    <t>Escola Básica de Chão das Donas, Portimão</t>
  </si>
  <si>
    <t>Escola Básica Monsenhor Miguel de Oliveira, Válega, Ovar</t>
  </si>
  <si>
    <t>Escola Básica de Mosteiro e Cávado, Panóias, Braga</t>
  </si>
  <si>
    <t>Escola Básica de Góis</t>
  </si>
  <si>
    <t>Escola Básica de Casal, Vale de Cambra</t>
  </si>
  <si>
    <t>Escola Básica de Vermoil, Pombal</t>
  </si>
  <si>
    <t>Escola Secundária Sá da Bandeira, Santarém</t>
  </si>
  <si>
    <t>Escola Básica do Sobralinho, Vila Franca de Xira</t>
  </si>
  <si>
    <t>Escola Básica n.º 1 da Venda do Pinheiro, Mafra</t>
  </si>
  <si>
    <t>Escola Básica das Antas, Porto</t>
  </si>
  <si>
    <t>Escola Básica de Palhota, Palmela</t>
  </si>
  <si>
    <t>Escola Básica de Raimonda, Paços de Ferreira</t>
  </si>
  <si>
    <t>Escola Básica de Teivas, Viseu</t>
  </si>
  <si>
    <t>40.919075</t>
  </si>
  <si>
    <t>-8.495584</t>
  </si>
  <si>
    <t>40.919075, -8.495584</t>
  </si>
  <si>
    <t>Escola Básica Prof. José Buísel, Portimão</t>
  </si>
  <si>
    <t>Escola Secundária Dr. José Macedo Fragateiro, Ovar</t>
  </si>
  <si>
    <t>Escola Básica n.º 1 de Real, Braga</t>
  </si>
  <si>
    <t>Escola Básica n.º 1 de Lousã</t>
  </si>
  <si>
    <t>Escola Básica de Janardo, Vale de Cambra</t>
  </si>
  <si>
    <t>Escola Básica de Santiago de Litém, Pombal</t>
  </si>
  <si>
    <t>Escola Básica de Advagar, Santarém</t>
  </si>
  <si>
    <t>Escola Básica e Secundária de Vialonga, Vila Franca de Xira</t>
  </si>
  <si>
    <t>Escola Básica da Freguesia da Encarnação, Encarnação, Mafra</t>
  </si>
  <si>
    <t>Escola Básica Manoel de Oliveira, Porto</t>
  </si>
  <si>
    <t>Escola Básica e Secundária José Saramago, Poceirão, Palmela</t>
  </si>
  <si>
    <t>Escola Básica n.º 2 de Paços de Ferreira</t>
  </si>
  <si>
    <t>Escola Básica de Póvoa de Sobrinhos, Viseu</t>
  </si>
  <si>
    <t>40.92709</t>
  </si>
  <si>
    <t>-8.548127</t>
  </si>
  <si>
    <t>40.92709, -8.548127</t>
  </si>
  <si>
    <t>Escola Básica D. João II, Alvor, Portimão</t>
  </si>
  <si>
    <t>Escola Básica de Praia, Esmoriz, Ovar</t>
  </si>
  <si>
    <t>Escola Básica de Estrada, Ferreiros, Braga</t>
  </si>
  <si>
    <t>Escola Básica de Santa Rita, Lousã</t>
  </si>
  <si>
    <t>Escola Básica das Dairas, Vale de Cambra</t>
  </si>
  <si>
    <t>Escola Básica e Secundária de Guia, Pombal</t>
  </si>
  <si>
    <t>Escola Básica de Abitureiras, Santarém</t>
  </si>
  <si>
    <t>Escola Básica Aristides de Sousa Mendes, Póvoa de Santa Iria, Vila Franca de Xira</t>
  </si>
  <si>
    <t>Escola Básica da Venda do Pinheiro, Mafra</t>
  </si>
  <si>
    <t>Escola Básica da Pasteleira, Porto</t>
  </si>
  <si>
    <t>Escola Básica n.º 2 de Palmela</t>
  </si>
  <si>
    <t>Escola Secundária D. António Taipa, Freamunde, Paços de Ferreira</t>
  </si>
  <si>
    <t>Escola Secundária Viriato, Abraveses, Viseu</t>
  </si>
  <si>
    <t>Souto</t>
  </si>
  <si>
    <t>40.879517</t>
  </si>
  <si>
    <t>-8.563465</t>
  </si>
  <si>
    <t>40.879517, -8.563465</t>
  </si>
  <si>
    <t>Escola Básica de Alvor, Portimão</t>
  </si>
  <si>
    <t>Escola Básica Florbela Espanca, Esmoriz, Ovar</t>
  </si>
  <si>
    <t>Escola Secundária D. Maria II, Braga</t>
  </si>
  <si>
    <t>Escola Básica de Casal de Santo António, Lousã</t>
  </si>
  <si>
    <t>Escola Básica e Secundária de Búzio, Vale de Cambra</t>
  </si>
  <si>
    <t>Escola Básica de Carriço, Pombal</t>
  </si>
  <si>
    <t>Escola Básica de Amiais de Cima, Santarém</t>
  </si>
  <si>
    <t>Escola Básica de Povos, Vila Franca de Xira</t>
  </si>
  <si>
    <t>Escola Básica e Secundária António Bento Franco, Ericeira, Mafra</t>
  </si>
  <si>
    <t>Escola Básica Nicolau Nasoni, Porto</t>
  </si>
  <si>
    <t>Escola Básica n.º 2 de Olhos de Água, Lagoinha, Palmela</t>
  </si>
  <si>
    <t>Escola Básica de Arreigada, Paços de Ferreira</t>
  </si>
  <si>
    <t>Escola Básica de Lustosa, Viseu</t>
  </si>
  <si>
    <t>40.918865</t>
  </si>
  <si>
    <t>-8.534056</t>
  </si>
  <si>
    <t>40.918865, -8.534056</t>
  </si>
  <si>
    <t>Escola Básica Poeta Bernardo de Passos, São Brás de Alportel</t>
  </si>
  <si>
    <t>Escola Básica de Vinha, Esmoriz, Ovar</t>
  </si>
  <si>
    <t>Escola Básica de Ortigueira, Braga</t>
  </si>
  <si>
    <t>Escola Secundária de Lousã</t>
  </si>
  <si>
    <t>Escola Básica de Codal, Vale de Cambra</t>
  </si>
  <si>
    <t>Escola Básica de Casalinho, Pombal</t>
  </si>
  <si>
    <t>Escola Básica n.º 1 de Vale de Santarém, Santarém</t>
  </si>
  <si>
    <t>Escola Secundária do Forte da Casa, Vila Franca de Xira</t>
  </si>
  <si>
    <t>Escola Básica de Mafra</t>
  </si>
  <si>
    <t>Escola Básica e Secundária Carolina Michaëlis, Porto</t>
  </si>
  <si>
    <t>Escola Básica José Maria dos Santos, Pinhal Novo, Palmela</t>
  </si>
  <si>
    <t>Escola Básica de Seroa, Paços de Ferreira</t>
  </si>
  <si>
    <t>Escola Básica de Farminhão, Viseu</t>
  </si>
  <si>
    <t>Argoncilhe</t>
  </si>
  <si>
    <t>41.020527</t>
  </si>
  <si>
    <t>-8.549074</t>
  </si>
  <si>
    <t>41.020527, -8.549074</t>
  </si>
  <si>
    <t>Escola Básica n.º 1 de São Brás de Alportel</t>
  </si>
  <si>
    <t>Escola Secundária Júlio Dinis, Ovar</t>
  </si>
  <si>
    <t>Escola Básica de Gualtar, Braga</t>
  </si>
  <si>
    <t>Escola Básica n.º 2 de Lousã</t>
  </si>
  <si>
    <t>Escola Básica de Vila Chã, Vale de Cambra</t>
  </si>
  <si>
    <t>Escola Básica de Meirinhas, Pombal</t>
  </si>
  <si>
    <t>Escola Básica de Combatentes, Santarém</t>
  </si>
  <si>
    <t>Escola Básica n.º 4 da Póvoa de Santa Iria, Vila Franca de Xira</t>
  </si>
  <si>
    <t>Escola Básica da Freguesia de Santo Isidoro, Lagoa, Mafra</t>
  </si>
  <si>
    <t>Escola Básica de São Tomé, Porto</t>
  </si>
  <si>
    <t>Escola Secundária de Pinhal Novo, Palmela</t>
  </si>
  <si>
    <t>Escola Básica n.º 1 de Eiriz, Paços de Ferreira</t>
  </si>
  <si>
    <t>Escola Básica de Abraveses, Viseu</t>
  </si>
  <si>
    <t>41.0143</t>
  </si>
  <si>
    <t>-8.536933</t>
  </si>
  <si>
    <t>41.0143, -8.536933</t>
  </si>
  <si>
    <t>Escola Secundária José Belchior Viegas, São Brás de Alportel</t>
  </si>
  <si>
    <t>Escola Básica de Regedoura, Válega, Ovar</t>
  </si>
  <si>
    <t>Escola Básica do Bairro da Misericórdia, Braga</t>
  </si>
  <si>
    <t>Escola Básica de Seixo, Mira</t>
  </si>
  <si>
    <t>Escola Básica de Covo, Vale de Cambra</t>
  </si>
  <si>
    <t>Escola Básica de Moita do Boi, Pombal</t>
  </si>
  <si>
    <t>Escola Básica da Portela das Padeiras, Santarém</t>
  </si>
  <si>
    <t>Escola Básica de Alpriate, Vila Franca de Xira</t>
  </si>
  <si>
    <t>Escola Básica Dr. Sanches de Brito, Mafra</t>
  </si>
  <si>
    <t>Escola Básica de São Roque de Lameira, Porto</t>
  </si>
  <si>
    <t>Escola Básica de Batudes, Palmela</t>
  </si>
  <si>
    <t>Escola Básica e Secundária Dr. Manuel Pinto de Vasconcelos, Freamunde, Paços de Ferreira</t>
  </si>
  <si>
    <t>Escola Básica do Bairro Municipal, Viseu</t>
  </si>
  <si>
    <t>40.990158</t>
  </si>
  <si>
    <t>-8.5437</t>
  </si>
  <si>
    <t>40.990158, -8.5437</t>
  </si>
  <si>
    <t>Escola Básica de Vilarinhos, São Brás de Alportel</t>
  </si>
  <si>
    <t>Escola Básica António Dias Simões, Ovar</t>
  </si>
  <si>
    <t>Escola Básica de Eira Velha, Braga</t>
  </si>
  <si>
    <t>Escola Básica de Lentisqueira, Mira</t>
  </si>
  <si>
    <t>Escola Básica Luiz Bernardo de Almeida, Vale de Cambra</t>
  </si>
  <si>
    <t>Escola Básica Conde de Castelo Melhor, Pombal</t>
  </si>
  <si>
    <t>Escola Básica de Alcanhões, Santarém</t>
  </si>
  <si>
    <t>Escola Básica da Vala do Carregado, Vila Franca de Xira</t>
  </si>
  <si>
    <t>Escola Básica de Santo Estevão das Galés, Mafra</t>
  </si>
  <si>
    <t>Escola Básica de São João de Deus, Porto</t>
  </si>
  <si>
    <t>Escola Básica de Aires, Palmela</t>
  </si>
  <si>
    <t>Escola Básica de Eiriz, Paços de Ferreira</t>
  </si>
  <si>
    <t>Escola Básica de Paradinha, Viseu</t>
  </si>
  <si>
    <t>Canedo</t>
  </si>
  <si>
    <t>41.01194</t>
  </si>
  <si>
    <t>-8.464986</t>
  </si>
  <si>
    <t>41.01194, -8.464986</t>
  </si>
  <si>
    <t>Escola Básica n.º 2 de São Brás de Alportel</t>
  </si>
  <si>
    <t>Escola Básica de Oliveirinha, Ovar</t>
  </si>
  <si>
    <t>Escola Secundária Sá de Miranda, Braga</t>
  </si>
  <si>
    <t>Escola Básica de Carapelhos, Mira</t>
  </si>
  <si>
    <t>Escola Básica de Macinhata, Vale de Cambra</t>
  </si>
  <si>
    <t>Escola Básica de Fonte Nova, Pombal</t>
  </si>
  <si>
    <t>Escola Básica D. Manuel I, Pernes, Santarém</t>
  </si>
  <si>
    <t>Escola Básica n.º 1 de Alhandra, Vila Franca de Xira</t>
  </si>
  <si>
    <t>Escola Básica Hélia Correia, Mafra</t>
  </si>
  <si>
    <t>Escola Secundária Infante D. Henrique, Porto</t>
  </si>
  <si>
    <t>Escola Básica João Eduardo Xavier, Pinhal Novo, Palmela</t>
  </si>
  <si>
    <t>Escola Secundária de Paços de Ferreira</t>
  </si>
  <si>
    <t>Escola Básica Dr. Azeredo Perdigão, Abraveses, Viseu</t>
  </si>
  <si>
    <t>Nogueira da Regedoura</t>
  </si>
  <si>
    <t>41.008022</t>
  </si>
  <si>
    <t>-8.568394</t>
  </si>
  <si>
    <t>41.008022, -8.568394</t>
  </si>
  <si>
    <t>Escola Básica de Mesquita Baixa, São Brás de Alportel</t>
  </si>
  <si>
    <t>Escola Básica de Estrada, Maceda, Ovar</t>
  </si>
  <si>
    <t>Escola Básica de Este - São Mamede, Braga</t>
  </si>
  <si>
    <t>Escola Básica de Lagoa, Mira</t>
  </si>
  <si>
    <t>Escola Básica de Pedreiras, Porto de Mós</t>
  </si>
  <si>
    <t>Escola Básica de Fontainhas, Santarém</t>
  </si>
  <si>
    <t>Escola Básica n.º 2 de Alpriate, Vila Franca de Xira</t>
  </si>
  <si>
    <t>Escola Básica das Freguesias de Igreja Nova e Cheleiros, Igreja Nova, Mafra</t>
  </si>
  <si>
    <t>Escola Básica de Castelos, Porto</t>
  </si>
  <si>
    <t>Escola Básica Joaquim José Carvalho, Palmela</t>
  </si>
  <si>
    <t>Escola Básica de Frazão, Paços de Ferreira</t>
  </si>
  <si>
    <t>Escola Básica de Povolide, Viseu</t>
  </si>
  <si>
    <t>40.984955</t>
  </si>
  <si>
    <t>-8.571854</t>
  </si>
  <si>
    <t>40.984955, -8.571854</t>
  </si>
  <si>
    <t>Escola Básica de Alportel, São Brás de Alportel</t>
  </si>
  <si>
    <t>Escola Básica de Relva, Esmoriz, Ovar</t>
  </si>
  <si>
    <t>Escola Básica de Escudeiros, Braga</t>
  </si>
  <si>
    <t>Escola Básica de Praia de Mira, Mira</t>
  </si>
  <si>
    <t>Escola Secundária de Porto de Mós</t>
  </si>
  <si>
    <t>Escola Básica de Abrã, Santarém</t>
  </si>
  <si>
    <t>Escola Básica n.º 3 de Vialonga, Vila Franca de Xira</t>
  </si>
  <si>
    <t>Escola Básica São Miguel, Enxara do Bispo, Mafra</t>
  </si>
  <si>
    <t>Escola Básica Eugénio de Andrade, Porto</t>
  </si>
  <si>
    <t>Escola Básica Salgueiro Maia, Pinhal Novo, Palmela</t>
  </si>
  <si>
    <t>Escola Básica da Gandra, Paredes</t>
  </si>
  <si>
    <t>Escola Básica Grão Vasco, Viseu</t>
  </si>
  <si>
    <t>40.94154</t>
  </si>
  <si>
    <t>-8.533945</t>
  </si>
  <si>
    <t>40.94154, -8.533945</t>
  </si>
  <si>
    <t>Escola Básica de Portela, Silves</t>
  </si>
  <si>
    <t>Escola Básica de Gavinho, Cortegaça, Ovar</t>
  </si>
  <si>
    <t>Escola Básica de Carrascal, Braga</t>
  </si>
  <si>
    <t>Escola Secundária Dr.ª Maria Cândida, Mira</t>
  </si>
  <si>
    <t>Escola Básica Dr. Manuel de Oliveira Perpétua, Porto de Mós</t>
  </si>
  <si>
    <t>Escola Básica de Alcanede, Santarém</t>
  </si>
  <si>
    <t>Escola Básica Dr. Vasco Moniz, Vila Franca de Xira</t>
  </si>
  <si>
    <t>Escola Secundária José Saramago, Mafra</t>
  </si>
  <si>
    <t>Escola Básica n.º 2 do Viso, Porto</t>
  </si>
  <si>
    <t>Escola Básica do Bairro Alentejano, Palmela</t>
  </si>
  <si>
    <t>Escola Básica de Mouriz, Paredes</t>
  </si>
  <si>
    <t>Escola Básica de Repeses, Viseu</t>
  </si>
  <si>
    <t>Romariz</t>
  </si>
  <si>
    <t>40.943268</t>
  </si>
  <si>
    <t>-8.454153</t>
  </si>
  <si>
    <t>40.943268, -8.454153</t>
  </si>
  <si>
    <t>Escola Básica de Algoz, Silves</t>
  </si>
  <si>
    <t>Escola Básica de Furadouro, Ovar</t>
  </si>
  <si>
    <t>Escola Básica de Fradelos, Braga</t>
  </si>
  <si>
    <t>Escola Básica de Casal de São Tomé, Mira</t>
  </si>
  <si>
    <t>Escola Básica n.º 1 de Mira de Aire, Porto de Mós</t>
  </si>
  <si>
    <t>Escola Básica da Póvoa da Isenta, Santarém</t>
  </si>
  <si>
    <t>Escola Básica da Quinta da Cevadeira, Castanheira do Ribatejo, Vila Franca de Xira</t>
  </si>
  <si>
    <t>Escola Básica da Malveira, Mafra</t>
  </si>
  <si>
    <t>Escola Básica das Campinas, Porto</t>
  </si>
  <si>
    <t>Escola Básica António Santos Jorge, Pinhal Novo, Palmela</t>
  </si>
  <si>
    <t>Escola Básica de Vilela, Paredes</t>
  </si>
  <si>
    <t>Escola Básica de Queirã, Vouzela</t>
  </si>
  <si>
    <t>40.95725</t>
  </si>
  <si>
    <t>-8.518813</t>
  </si>
  <si>
    <t>40.95725, -8.518813</t>
  </si>
  <si>
    <t>Escola Básica de Pêra, Silves</t>
  </si>
  <si>
    <t>Escola Básica de São Vicente de Pereira Jusã, Ovar</t>
  </si>
  <si>
    <t>Escola Básica Padre Dr. Joaquim Santos, Refojos de Basto, Cabeceiras de Basto</t>
  </si>
  <si>
    <t>Escola Básica de Portomar, Mira</t>
  </si>
  <si>
    <t>Escola Básica de São Bento, Porto de Mós</t>
  </si>
  <si>
    <t>Escola Básica de Casével, Santarém</t>
  </si>
  <si>
    <t>Escola Básica de Porto Pinheiro, Odivelas</t>
  </si>
  <si>
    <t>Escola Básica da Freguesia da Carvoeira, Fonte Boa da Brincosa, Mafra</t>
  </si>
  <si>
    <t>Escola Básica e Secundária de Miragaia, Porto</t>
  </si>
  <si>
    <t>Escola Básica Alberto Valente, Pinhal Novo, Palmela</t>
  </si>
  <si>
    <t>Escola Básica n.º 1 de Rebordosa, Paredes</t>
  </si>
  <si>
    <t>Escola Básica de Moçâmedes, Vouzela</t>
  </si>
  <si>
    <t>Travanca</t>
  </si>
  <si>
    <t>40.90518</t>
  </si>
  <si>
    <t>-8.568011</t>
  </si>
  <si>
    <t>40.90518, -8.568011</t>
  </si>
  <si>
    <t>Escola Básica de Armação de Pêra, Silves</t>
  </si>
  <si>
    <t>Escola Básica de Outeiral, Ovar</t>
  </si>
  <si>
    <t>Escola Básica e Secundária de Cabeceiras de Basto</t>
  </si>
  <si>
    <t>Escola Básica de Mira</t>
  </si>
  <si>
    <t>Escola Básica de Juncal, Porto de Mós</t>
  </si>
  <si>
    <t>Escola Básica de Almoster, Santarém</t>
  </si>
  <si>
    <t>Escola Básica de Casal dos Apréstimos, Ramada, Odivelas</t>
  </si>
  <si>
    <t>Escola Básica Prof. João Dias Agudo, Póvoa da Galega, Mafra</t>
  </si>
  <si>
    <t>Escola Básica do Cerco, Porto</t>
  </si>
  <si>
    <t>Escola Básica de Cajados, Palmela</t>
  </si>
  <si>
    <t>Escola Básica n.º 1 de Sobreira, Paredes</t>
  </si>
  <si>
    <t>Escola Secundária de Vouzela</t>
  </si>
  <si>
    <t>Fiães</t>
  </si>
  <si>
    <t>40.985867</t>
  </si>
  <si>
    <t>-8.519076</t>
  </si>
  <si>
    <t>40.985867, -8.519076</t>
  </si>
  <si>
    <t>Escola Básica de São Bartolomeu de Messines, Silves</t>
  </si>
  <si>
    <t>Escola Básica de Cabanões, Ovar</t>
  </si>
  <si>
    <t>Escola Básica de Faia, Cabeceiras de Basto</t>
  </si>
  <si>
    <t>Escola Básica de Miranda do Corvo</t>
  </si>
  <si>
    <t>Escola Básica de Fonte do Oleiro, Porto de Mós</t>
  </si>
  <si>
    <t>Escola Básica Alexandre Herculano, Santarém</t>
  </si>
  <si>
    <t>Escola Básica da Quinta da Condessa, Bairro da Condessa, Odivelas</t>
  </si>
  <si>
    <t>Escola Básica da Sapataria, Sobral de Monte Agraço</t>
  </si>
  <si>
    <t>Escola Básica e Secundária Dr. Augusto César Pires de Lima, Porto</t>
  </si>
  <si>
    <t>Escola Secundária de Palmela</t>
  </si>
  <si>
    <t>Escola Básica de Recarei, Paredes</t>
  </si>
  <si>
    <t>Escola Básica de Campia, Vouzela</t>
  </si>
  <si>
    <t>41.027027</t>
  </si>
  <si>
    <t>-8.52933</t>
  </si>
  <si>
    <t>41.027027, -8.52933</t>
  </si>
  <si>
    <t>Escola Básica Dr. António da Costa Contreiras, Armação de Pêra, Silves</t>
  </si>
  <si>
    <t>Escola Básica de São Donato, Ovar</t>
  </si>
  <si>
    <t>Escola Básica de Pedraça, Cabeceiras de Basto</t>
  </si>
  <si>
    <t>Escola Básica de Rio de Vide, Miranda do Corvo</t>
  </si>
  <si>
    <t>Escola Básica de Porto de Mós</t>
  </si>
  <si>
    <t>Escola Básica da Póvoa de Santarém, Santarém</t>
  </si>
  <si>
    <t>Escola Básica e Secundária Joaquim Inácio da Cruz Sobral, Sobral de Monte Agraço</t>
  </si>
  <si>
    <t>Escola Básica Augusto Lessa, Porto</t>
  </si>
  <si>
    <t>Escola Básica n.º 1 de Brejos do Assa, Palmela</t>
  </si>
  <si>
    <t>Escola Básica de Duas Igrejas, Paredes</t>
  </si>
  <si>
    <t>Escola Básica de Paços de Vilharigues, Vouzela</t>
  </si>
  <si>
    <t>Rio Meão</t>
  </si>
  <si>
    <t>40.957333</t>
  </si>
  <si>
    <t>-8.578298</t>
  </si>
  <si>
    <t>40.957333, -8.578298</t>
  </si>
  <si>
    <t>Escola Básica n.º 1 de Algoz, Silves</t>
  </si>
  <si>
    <t>Escola Básica de Murteira, Ovar</t>
  </si>
  <si>
    <t>Escola Básica de Ferreirinha, Cabeceiras de Basto</t>
  </si>
  <si>
    <t>Escola Básica de Semide, Miranda do Corvo</t>
  </si>
  <si>
    <t>Escola Básica n.º 2 de Mira de Aire, Porto de Mós</t>
  </si>
  <si>
    <t>Escola Básica de Amiais de Baixo, Santarém</t>
  </si>
  <si>
    <t>Escola Básica de Sobral de Monte Agraço e Santo Quintino</t>
  </si>
  <si>
    <t>Escola Básica da Vilarinha, Porto</t>
  </si>
  <si>
    <t>Escola Básica de Algeruz-Lau, Palmela</t>
  </si>
  <si>
    <t>Escola Básica n.º 1 de Lordelo, Paredes</t>
  </si>
  <si>
    <t>Escola Básica de Fataunços, Vouzela</t>
  </si>
  <si>
    <t>40.98391</t>
  </si>
  <si>
    <t>-8.532867</t>
  </si>
  <si>
    <t>40.98391, -8.532867</t>
  </si>
  <si>
    <t>Escola Básica de São Marcos da Serra, Silves</t>
  </si>
  <si>
    <t>Escola Secundária de Esmoriz, Ovar</t>
  </si>
  <si>
    <t>Escola Básica do Arco de Baúlhe, Cabeceiras de Basto</t>
  </si>
  <si>
    <t>Escola Básica de Moinhos, Miranda do Corvo</t>
  </si>
  <si>
    <t>Escola Básica de Arrimal, Porto de Mós</t>
  </si>
  <si>
    <t>Escola Básica D. João II, Santarém</t>
  </si>
  <si>
    <t>Escola Básica de Pero Negro, Sobral de Monte Agraço</t>
  </si>
  <si>
    <t>Escola Básica do Campo 24 de Agosto, Porto</t>
  </si>
  <si>
    <t>Escola Básica n.º 1 de Águas de Moura, Palmela</t>
  </si>
  <si>
    <t>Escola Básica de Sobrosa, Paredes</t>
  </si>
  <si>
    <t>Escola Básica de Viladra, Vouzela</t>
  </si>
  <si>
    <t>Vale</t>
  </si>
  <si>
    <t>40.973244</t>
  </si>
  <si>
    <t>-8.440589</t>
  </si>
  <si>
    <t>40.973244, -8.440589</t>
  </si>
  <si>
    <t>Escola Básica de Alcantarilha, Silves</t>
  </si>
  <si>
    <t>Escola Básica de Paradela do Vouga, Sever do Vouga</t>
  </si>
  <si>
    <t>Escola Básica de Gondarém, Cabeceiras de Basto</t>
  </si>
  <si>
    <t>Escola Básica de Vila Nova, Miranda do Corvo</t>
  </si>
  <si>
    <t>Escola Básica de São Jorge, Porto de Mós</t>
  </si>
  <si>
    <t>Escola Básica da Moçarria, Santarém</t>
  </si>
  <si>
    <t>Escola Básica de Orjariça, Torres Vedras</t>
  </si>
  <si>
    <t>Escola Básica da Torrinha, Porto</t>
  </si>
  <si>
    <t>Escola Básica de Cabanas, Palmela</t>
  </si>
  <si>
    <t>Escola Básica de Cete, Paredes</t>
  </si>
  <si>
    <t>Escola Básica de Igreja, Ventosa, Vouzela</t>
  </si>
  <si>
    <t>Milheirós de Poiares</t>
  </si>
  <si>
    <t>40.922</t>
  </si>
  <si>
    <t>-8.468521</t>
  </si>
  <si>
    <t>40.922, -8.468521</t>
  </si>
  <si>
    <t>Escola Básica n.º 2 de Silves</t>
  </si>
  <si>
    <t>Escola Básica de Rocas do Vouga, Sever do Vouga</t>
  </si>
  <si>
    <t>Escola Básica Prof.ª Filomena Mesquita, Cerca dos Frades, Cabeceiras de Basto</t>
  </si>
  <si>
    <t>Escola Básica e Secundária José Falcão, Miranda do Corvo</t>
  </si>
  <si>
    <t>Escola Básica de Serro Ventoso, Porto de Mós</t>
  </si>
  <si>
    <t>Escola Básica do Mergulhão, Santarém</t>
  </si>
  <si>
    <t>Escola Básica de Ventosa, Torres Vedras</t>
  </si>
  <si>
    <t>Escola Secundária António Nobre, Porto</t>
  </si>
  <si>
    <t>Escola Básica Zeca Afonso, Pinhal Novo, Palmela</t>
  </si>
  <si>
    <t>Escola Básica n.º 2 de Lordelo, Paredes</t>
  </si>
  <si>
    <t>Escola Básica de Vouzela</t>
  </si>
  <si>
    <t>40.917072</t>
  </si>
  <si>
    <t>-8.493329</t>
  </si>
  <si>
    <t>40.917072, -8.493329</t>
  </si>
  <si>
    <t>Escola Secundária de Silves</t>
  </si>
  <si>
    <t>Escola Básica de Cedrim, Sever do Vouga</t>
  </si>
  <si>
    <t>Escola Básica de Celorico de Basto</t>
  </si>
  <si>
    <t>Escola Básica de Pereira, Miranda do Corvo</t>
  </si>
  <si>
    <t>Escola Básica de Casais Garridos, Porto de Mós</t>
  </si>
  <si>
    <t>Escola Básica de Arneiro das Milhariças, Santarém</t>
  </si>
  <si>
    <t>Escola Básica do Barro, Torres Vedras</t>
  </si>
  <si>
    <t>Escola Básica de São Miguel de Nevogilde, Porto</t>
  </si>
  <si>
    <t>Escola Básica António Matos Fortuna, Quinta do Anjo, Palmela</t>
  </si>
  <si>
    <t>Escola Básica de Bitarães, Paredes</t>
  </si>
  <si>
    <t>40.910835</t>
  </si>
  <si>
    <t>-8.576903</t>
  </si>
  <si>
    <t>40.910835, -8.576903</t>
  </si>
  <si>
    <t>Escola Básica n.º 1 de Silves</t>
  </si>
  <si>
    <t>Escola Básica e Secundária de Sever do Vouga</t>
  </si>
  <si>
    <t>Escola Básica n.º 1 da Mota, Celorico de Basto</t>
  </si>
  <si>
    <t>Escola Básica de Lamas, Miranda do Corvo</t>
  </si>
  <si>
    <t>Escola Básica de Cumeira de Cima, Porto de Mós</t>
  </si>
  <si>
    <t>Escola Básica do Sardoal</t>
  </si>
  <si>
    <t>Escola Básica da Conquinha, Torres Vedras</t>
  </si>
  <si>
    <t>Escola Básica das Florinhas, Porto</t>
  </si>
  <si>
    <t>Escola Básica dos Redondos, Seixal</t>
  </si>
  <si>
    <t>Escola Básica e Secundária de Cristelo, Paredes</t>
  </si>
  <si>
    <t>40.92303</t>
  </si>
  <si>
    <t>-8.557076</t>
  </si>
  <si>
    <t>40.92303, -8.557076</t>
  </si>
  <si>
    <t>Escola Básica Dr. Garcia Domingues, Silves</t>
  </si>
  <si>
    <t>Escola Básica de Talhadas, Sever do Vouga</t>
  </si>
  <si>
    <t>Escola Básica de Fermil, Celorico de Basto</t>
  </si>
  <si>
    <t>Escola Básica Professor Doutor Ferrer Correia, Senhor da Serra, Miranda do Corvo</t>
  </si>
  <si>
    <t>Escola Básica de Alqueidão da Serra, Porto de Mós</t>
  </si>
  <si>
    <t>Escola Básica e Secundária Dr.ª Judite Andrade, Sardoal</t>
  </si>
  <si>
    <t>Escola Básica da Póvoa de Penafirme, Torres Vedras</t>
  </si>
  <si>
    <t>Escola Básica do Lagarteiro, Porto</t>
  </si>
  <si>
    <t>Escola Básica Dr. António Augusto Louro, Arrentela, Seixal</t>
  </si>
  <si>
    <t>Escola Básica e Secundária de Lordelo, Paredes</t>
  </si>
  <si>
    <t>40.980305</t>
  </si>
  <si>
    <t>-8.5231905</t>
  </si>
  <si>
    <t>40.980305, -8.5231905</t>
  </si>
  <si>
    <t>Escola Básica de Tunes, Silves</t>
  </si>
  <si>
    <t>Escola Básica de Sever do Vouga</t>
  </si>
  <si>
    <t>Escola Básica n.º 1 de Gandarela, Celorico de Basto</t>
  </si>
  <si>
    <t>Escola Básica de Montemor-o-Velho</t>
  </si>
  <si>
    <t>Escola Básica de Calvaria de Cima, Porto de Mós</t>
  </si>
  <si>
    <t>Escola Básica de Casais, Tomar</t>
  </si>
  <si>
    <t>Escola Básica da Fonte Grada, Torres Vedras</t>
  </si>
  <si>
    <t>Escola Básica e Secundária Leonardo Coimbra - Filho, Porto</t>
  </si>
  <si>
    <t>Escola Básica da Quinta de Santa Marta de Corroios, Seixal</t>
  </si>
  <si>
    <t>Escola Básica n.º 2 de Paredes</t>
  </si>
  <si>
    <t>40.92542</t>
  </si>
  <si>
    <t>-8.547072</t>
  </si>
  <si>
    <t>40.92542, -8.547072</t>
  </si>
  <si>
    <t>Escola Básica João de Deus, São Bartolomeu de Messines, Silves</t>
  </si>
  <si>
    <t>Escola Básica de Fonte de Angeão, Vagos</t>
  </si>
  <si>
    <t>Escola Básica de Gandarela, Celorico de Basto</t>
  </si>
  <si>
    <t>Escola Básica de Pereira, Montemor-o-Velho</t>
  </si>
  <si>
    <t>Escola Básica e Secundária de Mira de Aire, Porto de Mós</t>
  </si>
  <si>
    <t>Escola Básica de Vale do Calvo, Tomar</t>
  </si>
  <si>
    <t>Escola Básica de Outeiro da Cabeça, Torres Vedras</t>
  </si>
  <si>
    <t>Escola Básica Fernão de Magalhães, Porto</t>
  </si>
  <si>
    <t>Escola Básica de Pinhal de Frades, Seixal</t>
  </si>
  <si>
    <t>Escola Básica e Secundária de Sobreira, Paredes</t>
  </si>
  <si>
    <t>41.003784</t>
  </si>
  <si>
    <t>-8.54753</t>
  </si>
  <si>
    <t>41.003784, -8.54753</t>
  </si>
  <si>
    <t>Escola Básica de Amorosa, Silves</t>
  </si>
  <si>
    <t>Escola Básica da Gafanha da Boa Hora, Vagos</t>
  </si>
  <si>
    <t>Escola Básica da Mota, Celorico de Basto</t>
  </si>
  <si>
    <t>Escola Básica Dr. José dos Santos Bessa, Carapinheira, Montemor-o-Velho</t>
  </si>
  <si>
    <t>Escola Básica de Mendiga, Porto de Mós</t>
  </si>
  <si>
    <t>Escola Básica da Junceira, Tomar</t>
  </si>
  <si>
    <t xml:space="preserve">Escola Básica Gaspar Campello, Torres Vedras_x000D_
</t>
  </si>
  <si>
    <t>Escola Básica do Covelo, Porto</t>
  </si>
  <si>
    <t>Escola Básica da Quinta Cabouca, Vale de Milhaços, Seixal</t>
  </si>
  <si>
    <t>Escola Básica e Secundária de Paredes</t>
  </si>
  <si>
    <t>40.92441</t>
  </si>
  <si>
    <t>-8.556884</t>
  </si>
  <si>
    <t>40.92441, -8.556884</t>
  </si>
  <si>
    <t>Escola Básica Horta do Carmo, Tavira</t>
  </si>
  <si>
    <t>Escola Básica de Vigia, Vagos</t>
  </si>
  <si>
    <t xml:space="preserve">Escola Profissional Agrícola Eng. Silva Nunes, Molares, Celorico de Basto_x000D_
</t>
  </si>
  <si>
    <t>Escola Básica de Seixo, Montemor-o-Velho</t>
  </si>
  <si>
    <t>Escola Básica de Linhaceira, Tomar</t>
  </si>
  <si>
    <t>Escola Básica de Dois Portos, Torres Vedras</t>
  </si>
  <si>
    <t>Escola Básica e Secundária do Cerco do Porto, Porto</t>
  </si>
  <si>
    <t>Escola Básica da Quinta da Princesa, Seixal</t>
  </si>
  <si>
    <t>Escola Secundária Daniel Faria, Baltar, Paredes</t>
  </si>
  <si>
    <t>41.01998</t>
  </si>
  <si>
    <t>-8.545099</t>
  </si>
  <si>
    <t>41.01998, -8.545099</t>
  </si>
  <si>
    <t>Escola Básica Santo Estêvão, Tavira</t>
  </si>
  <si>
    <t>Escola Básica de Calvão, Vagos</t>
  </si>
  <si>
    <t>Escola Básica e Secundária de Celorico de Basto</t>
  </si>
  <si>
    <t>Escola Básica de Viso, Montemor-o-Velho</t>
  </si>
  <si>
    <t>Escola Básica Templários, Tomar</t>
  </si>
  <si>
    <t>Escola Básica da Ponte do Rol, Torres Vedras</t>
  </si>
  <si>
    <t>Escola Básica Augusto Gil, Porto</t>
  </si>
  <si>
    <t>Escola Básica da Quinta dos Franceses, Seixal</t>
  </si>
  <si>
    <t>Escola Secundária de Paredes</t>
  </si>
  <si>
    <t>40.984016</t>
  </si>
  <si>
    <t>-8.550862</t>
  </si>
  <si>
    <t>40.984016, -8.550862</t>
  </si>
  <si>
    <t>Escola Básica de Cabanas, Tavira</t>
  </si>
  <si>
    <t>Escola Básica de Soza, Vagos</t>
  </si>
  <si>
    <t>Escola Básica de Fão, Esposende</t>
  </si>
  <si>
    <t>Escola Básica de Carapinheira, Montemor-o-Velho</t>
  </si>
  <si>
    <t>Escola Secundária de Santa Maria do Olival, Tomar</t>
  </si>
  <si>
    <t>Escola Básica de Torres Vedras</t>
  </si>
  <si>
    <t>Escola Básica da Alegria, Porto</t>
  </si>
  <si>
    <t>Escola Básica da Quinta dos Morgados, Fernão Ferro, Seixal</t>
  </si>
  <si>
    <t>Escola Básica e Secundária de Rebordosa, Paredes</t>
  </si>
  <si>
    <t>40.974766</t>
  </si>
  <si>
    <t>-8.589536</t>
  </si>
  <si>
    <t>40.974766, -8.589536</t>
  </si>
  <si>
    <t>Escola Básica D. Paio Peres Correia, Tavira</t>
  </si>
  <si>
    <t>Escola Básica Dr. João Rocha - Pai, Vagos</t>
  </si>
  <si>
    <t>Escola Básica de Barral, Esposende</t>
  </si>
  <si>
    <t>Escola Básica de Tentúgal, Montemor-o-Velho</t>
  </si>
  <si>
    <t>Escola Básica de Cem Soldos, Tomar</t>
  </si>
  <si>
    <t>Escola Básica de Maceira, Torres Vedras</t>
  </si>
  <si>
    <t>Escola Básica dos Correios, Porto</t>
  </si>
  <si>
    <t>Escola Básica do Bairro Novo, Seixal</t>
  </si>
  <si>
    <t>Escola Básica de Serrinha, Rebordosa, Paredes</t>
  </si>
  <si>
    <t>40.92952</t>
  </si>
  <si>
    <t>-8.467978</t>
  </si>
  <si>
    <t>40.92952, -8.467978</t>
  </si>
  <si>
    <t>Escola Básica n.º 1 de Santa Luzia, Tavira</t>
  </si>
  <si>
    <t>Escola Básica de Quintã, Vagos</t>
  </si>
  <si>
    <t>Escola Básica de Forjães, Esposende</t>
  </si>
  <si>
    <t>Escola Básica de Meãs do Campo, Montemor-o-Velho</t>
  </si>
  <si>
    <t>Escola Básica de Santa Iria, Tomar</t>
  </si>
  <si>
    <t>Escola Básica de São Pedro da Cadeira, Torres Vedras</t>
  </si>
  <si>
    <t>Escola Básica de São Nicolau, Porto</t>
  </si>
  <si>
    <t>Escola Secundária Dr. José Afonso, Arrentela, Seixal</t>
  </si>
  <si>
    <t>Escola Básica de Baltar, Paredes</t>
  </si>
  <si>
    <t>40.953415</t>
  </si>
  <si>
    <t>-8.590124</t>
  </si>
  <si>
    <t>40.953415, -8.590124</t>
  </si>
  <si>
    <t>Escola Básica de Santa Catarina, Tavira</t>
  </si>
  <si>
    <t>Escola Básica de Salgueiro, Vagos</t>
  </si>
  <si>
    <t>Escola Básica de Curvos, Esposende</t>
  </si>
  <si>
    <t>Escola Básica de Arazede, Montemor-o-Velho</t>
  </si>
  <si>
    <t>Escola Básica de Olalhas, Tomar</t>
  </si>
  <si>
    <t>Escola Secundária Madeira Torres, Torres Vedras</t>
  </si>
  <si>
    <t>Escola Básica de Noeda, Porto</t>
  </si>
  <si>
    <t>Escola Básica de Santa Marta do Pinhal, Corroios, Seixal</t>
  </si>
  <si>
    <t>Escola Básica e Secundária de Vilela, Paredes</t>
  </si>
  <si>
    <t>Vila Maior</t>
  </si>
  <si>
    <t>41.00668</t>
  </si>
  <si>
    <t>-8.484218</t>
  </si>
  <si>
    <t>41.00668, -8.484218</t>
  </si>
  <si>
    <t>Escola Básica n.º 1 de Tavira</t>
  </si>
  <si>
    <t>Escola Básica de Ouca, Vagos</t>
  </si>
  <si>
    <t>Escola Básica de Pinhote, Esposende</t>
  </si>
  <si>
    <t>Escola Básica e Secundária de Montemor-o-Velho</t>
  </si>
  <si>
    <t>Escola Básica de Carregueiros, Tomar</t>
  </si>
  <si>
    <t>Escola Básica da Silveira, Torres Vedras</t>
  </si>
  <si>
    <t>Escola Básica Gomes Teixeira, Porto</t>
  </si>
  <si>
    <t>Escola Básica José Afonso, Corroios, Seixal</t>
  </si>
  <si>
    <t>Escola Básica do Douro, Rio Mau, Penafiel</t>
  </si>
  <si>
    <t>Gião</t>
  </si>
  <si>
    <t>40.996655</t>
  </si>
  <si>
    <t>-8.469532</t>
  </si>
  <si>
    <t>40.996655, -8.469532</t>
  </si>
  <si>
    <t>Escola Secundária Dr. Jorge Augusto Correia, Tavira</t>
  </si>
  <si>
    <t>Escola Básica de Lombomeão, Vagos</t>
  </si>
  <si>
    <t>Escola Básica de Gandra, Esposende</t>
  </si>
  <si>
    <t>Escola Básica de Cordinha, Oliveira do Hospital</t>
  </si>
  <si>
    <t>Escola Básica Santo António, Tomar</t>
  </si>
  <si>
    <t>Escola Básica Padre Francisco Soares, Torres Vedras</t>
  </si>
  <si>
    <t>Escola Básica Costa Cabral, Porto</t>
  </si>
  <si>
    <t>Escola Básica da Quinta das Inglesinhas, Cruz de Pau, Seixal</t>
  </si>
  <si>
    <t>Escola Básica de Abragão, Penafiel</t>
  </si>
  <si>
    <t>Sanguedo</t>
  </si>
  <si>
    <t>41.007977</t>
  </si>
  <si>
    <t>-8.516995</t>
  </si>
  <si>
    <t>41.007977, -8.516995</t>
  </si>
  <si>
    <t>Escola Básica da Luz, Tavira</t>
  </si>
  <si>
    <t>Escola Profissional de Agricultura e Desenvolvimento Rural de Vagos</t>
  </si>
  <si>
    <t>Escola Básica de Belinho, Esposende</t>
  </si>
  <si>
    <t>Escola Secundária de Oliveira do Hospital</t>
  </si>
  <si>
    <t>Escola Básica da Serra, Tomar</t>
  </si>
  <si>
    <t>Escola Básica n.º 1 de Freiria, Torres Vedras</t>
  </si>
  <si>
    <t>Escola Básica da Lomba, Porto</t>
  </si>
  <si>
    <t>Escola Básica da Quinta Medideira, Amora, Seixal</t>
  </si>
  <si>
    <t>Escola Básica de Cabeça Santa, Penafiel</t>
  </si>
  <si>
    <t>40.937973</t>
  </si>
  <si>
    <t>-8.539504</t>
  </si>
  <si>
    <t>40.937973, -8.539504</t>
  </si>
  <si>
    <t>Escola Básica de Conceição de Tavira, Tavira</t>
  </si>
  <si>
    <t>Escola Secundária de Vagos</t>
  </si>
  <si>
    <t>Escola Básica de Guilheta, Esposende</t>
  </si>
  <si>
    <t>Escola Básica n.º 1 de Oliveira do Hospital</t>
  </si>
  <si>
    <t>Escola Básica de Carvalhos de Figueiredo, Tomar</t>
  </si>
  <si>
    <t>Escola Básica de Matacães, Torres Vedras</t>
  </si>
  <si>
    <t>Escola Secundária Filipa de Vilhena, Porto</t>
  </si>
  <si>
    <t>Escola Básica de Paivas, Seixal</t>
  </si>
  <si>
    <t>Escola Básica de Castelões, Penafiel</t>
  </si>
  <si>
    <t>40.984753</t>
  </si>
  <si>
    <t>-8.4873905</t>
  </si>
  <si>
    <t>40.984753, -8.4873905</t>
  </si>
  <si>
    <t>Escola Básica D. Manuel I, Tavira</t>
  </si>
  <si>
    <t>Escola Básica de Góios, Esposende</t>
  </si>
  <si>
    <t>Escola Básica de Seixo da Beira, Oliveira do Hospital</t>
  </si>
  <si>
    <t>Escola Básica da Curvaceira, Tomar</t>
  </si>
  <si>
    <t>Escola Básica do Varatojo, Torres Vedras</t>
  </si>
  <si>
    <t>Escola Básica da Corujeira, Porto</t>
  </si>
  <si>
    <t>Escola Básica de Foros de Amora, Seixal</t>
  </si>
  <si>
    <t>Escola Básica de Fonte Arcada, Penafiel</t>
  </si>
  <si>
    <t>40.994175</t>
  </si>
  <si>
    <t>-8.522286</t>
  </si>
  <si>
    <t>40.994175, -8.522286</t>
  </si>
  <si>
    <t>Escola Básica de Vila do Bispo</t>
  </si>
  <si>
    <t>Escola Básica de Esposende</t>
  </si>
  <si>
    <t>Escola Básica de Travanca de Lagos, Oliveira do Hospital</t>
  </si>
  <si>
    <t>Escola Básica de Vale Donas, Tomar</t>
  </si>
  <si>
    <t>Escola Básica de Freiria, Torres Vedras</t>
  </si>
  <si>
    <t>Escola Profissional Infante D. Henrique</t>
  </si>
  <si>
    <t>Escola Secundária Alfredo dos Reis Silveira, Cavadas, Seixal</t>
  </si>
  <si>
    <t>Escola Básica de Lagares, Penafiel</t>
  </si>
  <si>
    <t>41.005684</t>
  </si>
  <si>
    <t>-8.588371</t>
  </si>
  <si>
    <t>41.005684, -8.588371</t>
  </si>
  <si>
    <t>Escola Básica de Budens, Vila do Bispo</t>
  </si>
  <si>
    <t>Escola Básica de Rio Tinto, Esposende</t>
  </si>
  <si>
    <t>Escola Básica de Lourosa, Oliveira do Hospital</t>
  </si>
  <si>
    <t>Escola Secundária Jacôme Ratton, Tomar</t>
  </si>
  <si>
    <t>Escola Básica do Sobreiro Curvo, Torres Vedras</t>
  </si>
  <si>
    <t>Escola Básica de São João da Foz, Porto</t>
  </si>
  <si>
    <t>Escola Básica da Quinta do Conde de Portalegre, Paivas, Seixal</t>
  </si>
  <si>
    <t>Escola Básica da Portela, Penafiel</t>
  </si>
  <si>
    <t>40.89134</t>
  </si>
  <si>
    <t>-8.546087</t>
  </si>
  <si>
    <t>40.89134, -8.546087</t>
  </si>
  <si>
    <t>Escola Básica n.º 2 de Sagres, Vila do Bispo</t>
  </si>
  <si>
    <t>Escola Básica de Gemeses, Esposende</t>
  </si>
  <si>
    <t>Escola Básica de Nogueira do Cravo, Oliveira do Hospital</t>
  </si>
  <si>
    <t>Escola Básica da Pedreira, Tomar</t>
  </si>
  <si>
    <t>Escola Básica da Ereira, Torres Vedras</t>
  </si>
  <si>
    <t>Escola Básica e Secundária Fontes Pereira de Melo, Porto</t>
  </si>
  <si>
    <t>Escola Básica do Casal do Marco, Seixal</t>
  </si>
  <si>
    <t>Escola Básica de Rans, Penafiel</t>
  </si>
  <si>
    <t>40.971706</t>
  </si>
  <si>
    <t>-8.534033</t>
  </si>
  <si>
    <t>40.971706, -8.534033</t>
  </si>
  <si>
    <t>Escola Básica São Vicente, Vila do Bispo</t>
  </si>
  <si>
    <t>Escola Básica de Mar, Esposende</t>
  </si>
  <si>
    <t>Escola Básica de Ponte das Três Entradas, Oliveira do Hospital</t>
  </si>
  <si>
    <t>Escola Básica do Marmeleiro, Tomar</t>
  </si>
  <si>
    <t>Escola Básica n.º 1 do Maxial, Torres Vedras</t>
  </si>
  <si>
    <t>Escola Básica do Viso, Porto</t>
  </si>
  <si>
    <t>Escola Secundária João de Barros, Corroios, Seixal</t>
  </si>
  <si>
    <t>Escola Básica de Penafiel</t>
  </si>
  <si>
    <t>40.97741</t>
  </si>
  <si>
    <t>-8.585906</t>
  </si>
  <si>
    <t>40.97741, -8.585906</t>
  </si>
  <si>
    <t>Escola Básica Prof. Caldeira Alexandre, Vila Real de Santo António</t>
  </si>
  <si>
    <t>Escola Secundária Henrique Medina, Esposende</t>
  </si>
  <si>
    <t>Escola Básica de São Paio de Gramaços, Oliveira do Hospital</t>
  </si>
  <si>
    <t>Escola Básica Raul Lopes, Tomar</t>
  </si>
  <si>
    <t>Escola Básica da Carvoeira, Torres Vedras</t>
  </si>
  <si>
    <t>Escola Básica e Secundária Maria Lamas, Porto</t>
  </si>
  <si>
    <t>Escola Básica de Fernão Ferro, Seixal</t>
  </si>
  <si>
    <t>Escola Básica de Boelhe, Penafiel</t>
  </si>
  <si>
    <t>Gafanha da Nazaré</t>
  </si>
  <si>
    <t>40.6318473562611</t>
  </si>
  <si>
    <t>-8.70642900466918</t>
  </si>
  <si>
    <t>40.6318473562611, -8.70642900466918</t>
  </si>
  <si>
    <t>Escola Básica D. José I, Vila Real de Santo António</t>
  </si>
  <si>
    <t>Escola Básica de Rio de Moinhos, Esposende</t>
  </si>
  <si>
    <t>Escola Básica de Bobadela, Oliveira do Hospital</t>
  </si>
  <si>
    <t>Escola Básica Gualdim Pais, Tomar</t>
  </si>
  <si>
    <t>Escola Básica de São Domingos de Carmões, Torres Vedras</t>
  </si>
  <si>
    <t>Escola Básica das Flores, Porto</t>
  </si>
  <si>
    <t>Escola Básica de Amora, Seixal</t>
  </si>
  <si>
    <t>Escola Básica de Urrô, Penafiel</t>
  </si>
  <si>
    <t>Ílhavo (São Salvador)</t>
  </si>
  <si>
    <t>40.5993683072278</t>
  </si>
  <si>
    <t>-8.65975588560104</t>
  </si>
  <si>
    <t>40.5993683072278, -8.65975588560104</t>
  </si>
  <si>
    <t>Escola Básica Infante D. Fernando, Vila Nova de Cacela, Vila Real de Santo António</t>
  </si>
  <si>
    <t>Escola Básica António Rodrigues Sampaio, Esposende</t>
  </si>
  <si>
    <t>Escola Básica de Lagares da Beira, Oliveira do Hospital</t>
  </si>
  <si>
    <t>Escola Básica D. Nuno Álvares Pereira, Tomar</t>
  </si>
  <si>
    <t>Escola Básica do Turcifal, Torres Vedras</t>
  </si>
  <si>
    <t>Escola Básica do Monte Aventino, Porto</t>
  </si>
  <si>
    <t>Escola Básica n.º 1 de Corroios, Seixal</t>
  </si>
  <si>
    <t>Escola Básica de Irivo, Penafiel</t>
  </si>
  <si>
    <t>Gafanha da Encarnação</t>
  </si>
  <si>
    <t>40.60517</t>
  </si>
  <si>
    <t>-8.72668</t>
  </si>
  <si>
    <t>40.60517, -8.72668</t>
  </si>
  <si>
    <t>Escola Básica de Monte Gordo, Vila Real de Santo António</t>
  </si>
  <si>
    <t>Escola Básica de Criaz, Esposende</t>
  </si>
  <si>
    <t>Escola Básica n.º 2 de Oliveira do Hospital</t>
  </si>
  <si>
    <t>Escola Básica de São Pedro, São Pedro de Tomar, Tomar</t>
  </si>
  <si>
    <t>Escola Básica de A-dos-Cunhados, Torres Vedras</t>
  </si>
  <si>
    <t>Escola Básica do Falcão, Porto</t>
  </si>
  <si>
    <t>Escola Básica de Miratejo, Seixal</t>
  </si>
  <si>
    <t>Escola Básica de Pinheiro, Penafiel</t>
  </si>
  <si>
    <t>40.604935</t>
  </si>
  <si>
    <t>-8.729461</t>
  </si>
  <si>
    <t>40.604935, -8.729461</t>
  </si>
  <si>
    <t>Escola Básica Manuel Cabanas, Vila Nova de Cacela, Vila Real de Santo António</t>
  </si>
  <si>
    <t>Escola Básica de Fonte Boa, Esposende</t>
  </si>
  <si>
    <t>Escola Básica D. Eurico Dias Nogueira, Dornelas do Zêzere, Pampilhosa da Serra</t>
  </si>
  <si>
    <t>Escola Básica de Assentis e Chancelaria, Outeiro Grande, Torres Novas</t>
  </si>
  <si>
    <t>Escola Básica de Santa Cruz, Torres Vedras</t>
  </si>
  <si>
    <t>Escola Básica Francisco Torrinha, Porto</t>
  </si>
  <si>
    <t>Escola Básica Carlos Ribeiro, Pinhal de Frades, Seixal</t>
  </si>
  <si>
    <t>Escola Secundária de Penafiel</t>
  </si>
  <si>
    <t>40.592644</t>
  </si>
  <si>
    <t>-8.6768875</t>
  </si>
  <si>
    <t>40.592644, -8.6768875</t>
  </si>
  <si>
    <t>Escola Básica Santo António, Vila Real de Santo António</t>
  </si>
  <si>
    <t>Escola Básica de Apúlia, Esposende</t>
  </si>
  <si>
    <t>Escola Básica e Secundária Escalada, Pampilhosa da Serra</t>
  </si>
  <si>
    <t>Escola Básica da Serra de Aire, Pedrógão, Torres Novas</t>
  </si>
  <si>
    <t>Escola Secundária Henriques Nogueira, Torres Vedras</t>
  </si>
  <si>
    <t>Escola Secundária Aurélia de Sousa, Porto</t>
  </si>
  <si>
    <t>Escola Básica da Quinta do Campo, Corroios, Seixal</t>
  </si>
  <si>
    <t>Escola Básica de Oldrões, Penafiel</t>
  </si>
  <si>
    <t>40.598335</t>
  </si>
  <si>
    <t>-8.672133</t>
  </si>
  <si>
    <t>40.598335, -8.672133</t>
  </si>
  <si>
    <t>Escola Básica António Aleixo, Vila Real de Santo António</t>
  </si>
  <si>
    <t>Escola Básica de Facho, Apúlia, Esposende</t>
  </si>
  <si>
    <t>Escola Básica de Penacova</t>
  </si>
  <si>
    <t>Escola Básica de Olaia, Torres Novas</t>
  </si>
  <si>
    <t>Escola Básica de Monte Redondo, Torres Vedras</t>
  </si>
  <si>
    <t>Escola Básica de Montebello, Porto</t>
  </si>
  <si>
    <t>Escola Secundária da Amora, Seixal</t>
  </si>
  <si>
    <t>Escola Básica de São Lourenço, Penafiel</t>
  </si>
  <si>
    <t>40.641994</t>
  </si>
  <si>
    <t>-8.7437</t>
  </si>
  <si>
    <t>40.641994, -8.7437</t>
  </si>
  <si>
    <t>Escola Secundária de Vila Real de Santo António</t>
  </si>
  <si>
    <t>Escola Básica de Vila Chã, Esposende</t>
  </si>
  <si>
    <t>Escola Básica de Seixo, Penacova</t>
  </si>
  <si>
    <t>Escola Básica Manuel Figueiredo, Torres Novas</t>
  </si>
  <si>
    <t>Escola Básica do Ramalhal, Torres Vedras</t>
  </si>
  <si>
    <t>Escola Artística Soares dos Reis, Porto</t>
  </si>
  <si>
    <t>Escola Básica do Fogueteiro, Seixal</t>
  </si>
  <si>
    <t>Escola Básica de Luzim, Penafiel</t>
  </si>
  <si>
    <t>40.61753</t>
  </si>
  <si>
    <t>-8.733428</t>
  </si>
  <si>
    <t>40.61753, -8.733428</t>
  </si>
  <si>
    <t>LVT</t>
  </si>
  <si>
    <t>Escola Básica Antonio Correia Oliveira, Esposende</t>
  </si>
  <si>
    <t>Escola Básica de Aveleira, Penacova</t>
  </si>
  <si>
    <t>Escola Básica de Riachos, Torres Novas</t>
  </si>
  <si>
    <t>Escola Básica São Gonçalo, Torres Vedras</t>
  </si>
  <si>
    <t>Escola Artística do Conservatório de Música do Porto</t>
  </si>
  <si>
    <t>Escola Básica Infante D. Augusto, Cruz de Pau, Seixal</t>
  </si>
  <si>
    <t>Escola Básica de Bustelo, Penafiel</t>
  </si>
  <si>
    <t>40.57302</t>
  </si>
  <si>
    <t>-8.648336</t>
  </si>
  <si>
    <t>40.57302, -8.648336</t>
  </si>
  <si>
    <t>Salgados Golf Course, Guia</t>
  </si>
  <si>
    <t>Escola Básica de Travassós, Fafe</t>
  </si>
  <si>
    <t>Escola Básica e Secundária de Penacova</t>
  </si>
  <si>
    <t>Escola Básica de Santa Maria, Torres Novas</t>
  </si>
  <si>
    <t>Escola Básica da Boavista, Torres Vedras</t>
  </si>
  <si>
    <t>Escola Secundária Alexandre Herculano, Porto</t>
  </si>
  <si>
    <t>Escola Básica D. Nuno Álvares Pereira, Corroios, Seixal</t>
  </si>
  <si>
    <t>Escola Básica de Peroselo, Penafiel</t>
  </si>
  <si>
    <t>40.64024</t>
  </si>
  <si>
    <t>-8.7076235</t>
  </si>
  <si>
    <t>40.64024, -8.7076235</t>
  </si>
  <si>
    <t>Amendoeira Golf Resort, Silves</t>
  </si>
  <si>
    <t>Escola Básica de Arões - São Romão, Fafe</t>
  </si>
  <si>
    <t>Escola Básica de São Pedro de Alva, Penacova</t>
  </si>
  <si>
    <t>Escola Básica e Secundária Artur Gonçalves, Torres Novas</t>
  </si>
  <si>
    <t>Escola Básica de Chãos, Torres Vedras</t>
  </si>
  <si>
    <t>Escola Básica do Bom Sucesso, Porto</t>
  </si>
  <si>
    <t>Escola Básica da Quinta das Sementes, Paivas, Seixal</t>
  </si>
  <si>
    <t>Escola Básica e Secundária de Pinheiro, Penafiel</t>
  </si>
  <si>
    <t>40.62986</t>
  </si>
  <si>
    <t>-8.715352</t>
  </si>
  <si>
    <t>40.62986, -8.715352</t>
  </si>
  <si>
    <t>Escola Básica de Monte, Arões - Santa Cristina, Fafe</t>
  </si>
  <si>
    <t>Escola Básica de Lorvão, Penacova</t>
  </si>
  <si>
    <t>Escola Básica da Meia Via, Torres Novas</t>
  </si>
  <si>
    <t>Escola Básica de Casalinhos de Alfaiata, Torres Vedras</t>
  </si>
  <si>
    <t>Escola Básica Ramalho Ortigão, Porto</t>
  </si>
  <si>
    <t>Escola Básica da Quinta de Santo António, Cruz de Pau, Seixal</t>
  </si>
  <si>
    <t>Escola Básica de Mosteiro, Assento, Penafiel</t>
  </si>
  <si>
    <t>40.63301</t>
  </si>
  <si>
    <t>-8.724671</t>
  </si>
  <si>
    <t>40.63301, -8.724671</t>
  </si>
  <si>
    <t>Escola Básica de Silvares - São Clemente, Cortinhas, Fafe</t>
  </si>
  <si>
    <t>Escola Básica de Figueira de Lorvão, Penacova</t>
  </si>
  <si>
    <t>Escola Básica Dr. António Chora Barroso, Torres Novas</t>
  </si>
  <si>
    <t>Escola Básica de Runa, Torres Vedras</t>
  </si>
  <si>
    <t>Escola Básica da Constituição, Porto</t>
  </si>
  <si>
    <t>Escola Básica de Aldeia de Paio Pires, Seixal</t>
  </si>
  <si>
    <t>Escola Básica de Penafiel Sul</t>
  </si>
  <si>
    <t>40.59178</t>
  </si>
  <si>
    <t>-8.653138</t>
  </si>
  <si>
    <t>40.59178, -8.653138</t>
  </si>
  <si>
    <t>Escola Básica de Arões - Santa Cristina, Fafe</t>
  </si>
  <si>
    <t>Escola Básica de Cumieira, Penela</t>
  </si>
  <si>
    <t>Escola Secundária Maria Lamas, Torres Novas</t>
  </si>
  <si>
    <t>Escola Básica do Maxial, Torres Vedras</t>
  </si>
  <si>
    <t>Escola Básica da Ponte, Porto</t>
  </si>
  <si>
    <t>Escola Básica da Cruz de Pau, Seixal</t>
  </si>
  <si>
    <t>Escola Básica de Duas Igrejas, Penafiel</t>
  </si>
  <si>
    <t>40.633556</t>
  </si>
  <si>
    <t>-8.698075</t>
  </si>
  <si>
    <t>40.633556, -8.698075</t>
  </si>
  <si>
    <t>Escola Básica de Seidões, Fafe</t>
  </si>
  <si>
    <t>Escola Básica de Espinhal, Penela</t>
  </si>
  <si>
    <t>Escola Básica Visconde de São Gião, Torres Novas</t>
  </si>
  <si>
    <t>Escola Básica de Palhagueiras, Torres Vedras</t>
  </si>
  <si>
    <t>Escola Básica da Agra, Porto</t>
  </si>
  <si>
    <t>Escola Básica da Torre da Marinha, Seixal</t>
  </si>
  <si>
    <t>Escola Básica de Guilhufe, Penafiel</t>
  </si>
  <si>
    <t>40.610256</t>
  </si>
  <si>
    <t>-8.693421</t>
  </si>
  <si>
    <t>40.610256, -8.693421</t>
  </si>
  <si>
    <t>Escola Básica de Moreira de Rei, Fafe</t>
  </si>
  <si>
    <t>Escola Básica Infante D. Pedro, Penela</t>
  </si>
  <si>
    <t>Escola Básica de Vila Nova da Barquinha</t>
  </si>
  <si>
    <t>Escola Básica do Sarge, Torres Vedras</t>
  </si>
  <si>
    <t>Escola Básica da Fontinha, Porto</t>
  </si>
  <si>
    <t>Escola Básica do Alto do Moinho, Seixal</t>
  </si>
  <si>
    <t>Escola Básica D. António Ferreira Gomes, Milhundos, Penafiel</t>
  </si>
  <si>
    <t>40.592083</t>
  </si>
  <si>
    <t>-8.672224</t>
  </si>
  <si>
    <t>40.592083, -8.672224</t>
  </si>
  <si>
    <t>Escola Básica de Montelongo, Fafe</t>
  </si>
  <si>
    <t>Escola Básica de Gesteira, Soure</t>
  </si>
  <si>
    <t>Escola Básica e Secundária D. Maria II, Vila Nova da Barquinha</t>
  </si>
  <si>
    <t>Escola Básica Padre Vítor Melícias, Torres Vedras</t>
  </si>
  <si>
    <t>Escola Básica da Fonte da Moura, Porto</t>
  </si>
  <si>
    <t>Escola Básica da Quinta de São João, Arrentela, Seixal</t>
  </si>
  <si>
    <t>Escola Secundária Joaquim de Araújo, Guilhufe, Penafiel</t>
  </si>
  <si>
    <t>40.608818</t>
  </si>
  <si>
    <t>-8.660229</t>
  </si>
  <si>
    <t>40.608818, -8.660229</t>
  </si>
  <si>
    <t>Escola Básica de Fareja, Fafe</t>
  </si>
  <si>
    <t>Escola Básica de Sobral, Soure</t>
  </si>
  <si>
    <t>Escola Básica da Praia do Ribatejo, Vila Nova da Barquinha</t>
  </si>
  <si>
    <t>Escola Básica da Serra da Vila, Torres Vedras</t>
  </si>
  <si>
    <t>Escola Básica Paulo da Gama, Porto</t>
  </si>
  <si>
    <t>Escola Básica de Vale de Milhaços, Seixal</t>
  </si>
  <si>
    <t>Escola Básica de Capela, Penafiel</t>
  </si>
  <si>
    <t>40.621628</t>
  </si>
  <si>
    <t>-8.726589</t>
  </si>
  <si>
    <t>40.621628, -8.726589</t>
  </si>
  <si>
    <t>Escola Básica Prof. Carlos Teixeira, Fafe</t>
  </si>
  <si>
    <t>Escola Básica de Soure</t>
  </si>
  <si>
    <t>Escola Básica Beato Nuno, Fátima, Ourém</t>
  </si>
  <si>
    <t>Escola Básica do Paúl, Torres Vedras</t>
  </si>
  <si>
    <t>Escola Básica de Caramila, Porto</t>
  </si>
  <si>
    <t>Escola Básica Nun’Álvares, Arrentela, Seixal</t>
  </si>
  <si>
    <t>Escola Básica de Galegos, Penafiel</t>
  </si>
  <si>
    <t>40.61145</t>
  </si>
  <si>
    <t>-8.751909</t>
  </si>
  <si>
    <t>40.61145, -8.751909</t>
  </si>
  <si>
    <t>Escola Secundária de Fafe</t>
  </si>
  <si>
    <t>Escola Básica de Marco, Coles de Samuel, Soure</t>
  </si>
  <si>
    <t>Escola Básica da Caridade, Ourém</t>
  </si>
  <si>
    <t>Escola Secundária Garcia de Orta, Porto</t>
  </si>
  <si>
    <t>Escola Básica de Arrentela, Seixal</t>
  </si>
  <si>
    <t>Escola Básica de S. Mamede de Recesinhos, Penafiel</t>
  </si>
  <si>
    <t>40.599716</t>
  </si>
  <si>
    <t>-8.662099</t>
  </si>
  <si>
    <t>40.599716, -8.662099</t>
  </si>
  <si>
    <t>Escola Básica de Medelo, Fafe</t>
  </si>
  <si>
    <t>Escola Básica de Vila Nova de Anços, Soure</t>
  </si>
  <si>
    <t>Escola Básica Ourém Nascente, Ourém</t>
  </si>
  <si>
    <t>Escola Básica de Nossa Senhora de Campanhã, Porto</t>
  </si>
  <si>
    <t>Escola Básica Paulo da Gama, Amora, Seixal</t>
  </si>
  <si>
    <t>Escola Básica de Santiago de Subarrifana, Penafiel</t>
  </si>
  <si>
    <t>40.641373</t>
  </si>
  <si>
    <t>-8.705418</t>
  </si>
  <si>
    <t>40.641373, -8.705418</t>
  </si>
  <si>
    <t>Escola Básica de Cepães, Fafe</t>
  </si>
  <si>
    <t>Escola Básica e Secundária Martinho Árias, Soure</t>
  </si>
  <si>
    <t>Escola Básica do Bairro, Ourém</t>
  </si>
  <si>
    <t>Escola Básica Pêro Vaz de Caminha, Porto</t>
  </si>
  <si>
    <t>Escola Secundária Manuel Cargaleiro, Amora, Seixal</t>
  </si>
  <si>
    <t>Escola Básica de Milhundos, Penafiel</t>
  </si>
  <si>
    <t>Gafanha do Carmo</t>
  </si>
  <si>
    <t>40.587727</t>
  </si>
  <si>
    <t>-8.7408695</t>
  </si>
  <si>
    <t>40.587727, -8.7408695</t>
  </si>
  <si>
    <t>Escola Básica Padre Joaquim Flores, Revelhe, Fafe</t>
  </si>
  <si>
    <t>Escola Básica de Alfarelos, Soure</t>
  </si>
  <si>
    <t>Escola Básica de Matas, Ourém</t>
  </si>
  <si>
    <t>Escola Básica Padre Américo, Porto</t>
  </si>
  <si>
    <t>Escola Básica Pedro Eanes Lobato, Amora, Seixal</t>
  </si>
  <si>
    <t>Escola Básica de São Martinho de Recezinhos, Penafiel</t>
  </si>
  <si>
    <t>40.640278</t>
  </si>
  <si>
    <t>-8.714636</t>
  </si>
  <si>
    <t>40.640278, -8.714636</t>
  </si>
  <si>
    <t>Escola Básica de Regadas, Fafe</t>
  </si>
  <si>
    <t>Escola Básica de Tapeus, Soure</t>
  </si>
  <si>
    <t>Escola Básica de Maxieira, Ourém</t>
  </si>
  <si>
    <t>Escola Básica João de Deus, Porto</t>
  </si>
  <si>
    <t>Escola Básica da Quinta de Nossa Senhora do Monte Sião, Torre da Marinha, Seixal</t>
  </si>
  <si>
    <t>Escola Básica de Valpedre, Penafiel</t>
  </si>
  <si>
    <t>Pampilhosa</t>
  </si>
  <si>
    <t>40.3401372129141</t>
  </si>
  <si>
    <t>-8.42637956142425</t>
  </si>
  <si>
    <t>40.3401372129141, -8.42637956142425</t>
  </si>
  <si>
    <t>Escola Básica de São Gens, Fafe</t>
  </si>
  <si>
    <t>Escola Básica de Figueiró do Campo, Soure</t>
  </si>
  <si>
    <t>Escola Básica Santa Teresa, Ourém</t>
  </si>
  <si>
    <t>Escola Básica da Areosa, Porto</t>
  </si>
  <si>
    <t>Escola Básica de Corroios, Seixal</t>
  </si>
  <si>
    <t>Escola Básica de Paço de Sousa, Penafiel</t>
  </si>
  <si>
    <t>Luso</t>
  </si>
  <si>
    <t>40.385315</t>
  </si>
  <si>
    <t>-8.379227</t>
  </si>
  <si>
    <t>40.385315, -8.379227</t>
  </si>
  <si>
    <t>Escola Básica de Quinchães, Fafe</t>
  </si>
  <si>
    <t>Escola Básica de Vinha da Rainha, Soure</t>
  </si>
  <si>
    <t>Escola Básica de Gondemaria, Ourém</t>
  </si>
  <si>
    <t>Escola Básica Irene Lisboa, Porto</t>
  </si>
  <si>
    <t>Escola Básica da Quinta da Courela, Aldeia de Paio Pires, Seixal</t>
  </si>
  <si>
    <t>Escola Básica de Tojais, Penafiel</t>
  </si>
  <si>
    <t>40.33925</t>
  </si>
  <si>
    <t>-8.422459</t>
  </si>
  <si>
    <t>40.33925, -8.422459</t>
  </si>
  <si>
    <t>Escola Básica de Serafão, Fafe</t>
  </si>
  <si>
    <t>Escola Básica de Degracias, Soure</t>
  </si>
  <si>
    <t>Escola Básica do Pinheiro, Ourém</t>
  </si>
  <si>
    <t>Escola Básica das Condominhas, Porto</t>
  </si>
  <si>
    <t>Escola Básica de Sampaio, Sesimbra</t>
  </si>
  <si>
    <t>Escola Básica de Penafiel Sudeste</t>
  </si>
  <si>
    <t>Barcouço</t>
  </si>
  <si>
    <t>40.308628</t>
  </si>
  <si>
    <t>-8.474869</t>
  </si>
  <si>
    <t>40.308628, -8.474869</t>
  </si>
  <si>
    <t>Escola Básica de Golães, Fafe</t>
  </si>
  <si>
    <t>Escola Básica de Granja do Ulmeiro, Soure</t>
  </si>
  <si>
    <t>Escola Básica de Cercal, Ourém</t>
  </si>
  <si>
    <t>Escola Básica do Bom Pastor, Porto</t>
  </si>
  <si>
    <t>Escola Básica n.º 1 do Zambujal, Sesimbra</t>
  </si>
  <si>
    <t>Escola Básica de Canelas, Penafiel</t>
  </si>
  <si>
    <t>Antes</t>
  </si>
  <si>
    <t>40.384872</t>
  </si>
  <si>
    <t>-8.476424</t>
  </si>
  <si>
    <t>40.384872, -8.476424</t>
  </si>
  <si>
    <t>Escola Básica de Passos, Fafe</t>
  </si>
  <si>
    <t>Escola Básica n.º 1 de Tábua</t>
  </si>
  <si>
    <t>Escola Básica e Secundária de Ourém</t>
  </si>
  <si>
    <t>Escola Básica de Carlos Alberto, Porto</t>
  </si>
  <si>
    <t>Escola Básica do Pinhal General, Quinta do Conde, Sesimbra</t>
  </si>
  <si>
    <t>Escola Básica de Figueira, Penafiel</t>
  </si>
  <si>
    <t>Casal Comba</t>
  </si>
  <si>
    <t>40.366844</t>
  </si>
  <si>
    <t>-8.466774</t>
  </si>
  <si>
    <t>40.366844, -8.466774</t>
  </si>
  <si>
    <t>Escola Básica de Silvares, São Martinho, Fafe</t>
  </si>
  <si>
    <t>Escola Básica Margarida Fierro Caeiro da Matta, Midões, Tábua</t>
  </si>
  <si>
    <t>Escola Básica de Espite, Ourém</t>
  </si>
  <si>
    <t>Escola Básica e Secundária Rodrigues de Freitas, Porto</t>
  </si>
  <si>
    <t>Escola Básica de Azoia, Sesimbra</t>
  </si>
  <si>
    <t>Escola Básica de Santa Marta, Penafiel</t>
  </si>
  <si>
    <t>Mealhada</t>
  </si>
  <si>
    <t>40.38658</t>
  </si>
  <si>
    <t>-8.447456</t>
  </si>
  <si>
    <t>40.38658, -8.447456</t>
  </si>
  <si>
    <t>Escola Básica de São Jorge, Fafe</t>
  </si>
  <si>
    <t>Escola Básica n.º 2 de Tábua</t>
  </si>
  <si>
    <t>Escola Básica da Cova da Iria, Ourém</t>
  </si>
  <si>
    <t>Escola Básica da Bandeirinha, Porto</t>
  </si>
  <si>
    <t>Escola Básica de Aldeia do Meco, Sesimbra</t>
  </si>
  <si>
    <t>Escola Básica de Rio de Moinhos, Penafiel</t>
  </si>
  <si>
    <t>40.37428</t>
  </si>
  <si>
    <t>-8.451292</t>
  </si>
  <si>
    <t>40.37428, -8.451292</t>
  </si>
  <si>
    <t>Escola Básica de Urgezes, Guimarães</t>
  </si>
  <si>
    <t>Escola Básica de Mouronho, Tábua</t>
  </si>
  <si>
    <t>Escola Básica da Mata, Ourém</t>
  </si>
  <si>
    <t>Escola Básica dos Miosótis, Porto</t>
  </si>
  <si>
    <t>Escola Básica do Casal do Sapo (Fontainhas), Sesimbra</t>
  </si>
  <si>
    <t>Escola Básica de Croca, Penafiel</t>
  </si>
  <si>
    <t>40.387318</t>
  </si>
  <si>
    <t>-8.44972</t>
  </si>
  <si>
    <t>40.387318, -8.44972</t>
  </si>
  <si>
    <t>Escola Básica de Ponte, Guimarães</t>
  </si>
  <si>
    <t>Escola Secundária de Tábua</t>
  </si>
  <si>
    <t>Escola Básica de Casal dos Bernardos, Ourém</t>
  </si>
  <si>
    <t>Escola Secundária Rocha Peixoto, Póvoa de Varzim</t>
  </si>
  <si>
    <t>Escola Secundária de Sampaio, Sesimbra</t>
  </si>
  <si>
    <t>Escola Básica da Póvoa, Penafiel</t>
  </si>
  <si>
    <t>Torreira</t>
  </si>
  <si>
    <t>40.7652</t>
  </si>
  <si>
    <t>-8.7074375</t>
  </si>
  <si>
    <t>40.7652, -8.7074375</t>
  </si>
  <si>
    <t>Escola Básica de Ronfe, Guimarães</t>
  </si>
  <si>
    <t>Escola Básica e Secundária Dr. Daniel de Matos, Vila Nova de Poiares</t>
  </si>
  <si>
    <t>Escola Básica de Rio de Couros, Ourém</t>
  </si>
  <si>
    <t>Escola Básica de Navais, Póvoa de Varzim</t>
  </si>
  <si>
    <t>Escola Básica e Secundária Michel Giacometti, Quinta do Conde, Sesimbra</t>
  </si>
  <si>
    <t>Escola Básica de Novelas, Penafiel</t>
  </si>
  <si>
    <t>Monte</t>
  </si>
  <si>
    <t>40.753296</t>
  </si>
  <si>
    <t>-8.641584</t>
  </si>
  <si>
    <t>40.753296, -8.641584</t>
  </si>
  <si>
    <t>Escola Básica Agostinho da Silva, Guimarães</t>
  </si>
  <si>
    <t>Escola Básica de Arrifana, Vila Nova de Poiares</t>
  </si>
  <si>
    <t>Escola Básica 4.º Conde de Ourém, Ourém</t>
  </si>
  <si>
    <t>Escola Básica de Granja, Rates, Póvoa de Varzim</t>
  </si>
  <si>
    <t>Escola Básica de Sesimbra</t>
  </si>
  <si>
    <t>Escola Básica de Nespereira, Cinfães</t>
  </si>
  <si>
    <t>Murtosa</t>
  </si>
  <si>
    <t>40.747433</t>
  </si>
  <si>
    <t>-8.641756</t>
  </si>
  <si>
    <t>40.747433, -8.641756</t>
  </si>
  <si>
    <t>Escola Básica Arquiteto Fernando Távora, Fermentões, Guimarães</t>
  </si>
  <si>
    <t>Escola Básica de Vila Nova de Poiares</t>
  </si>
  <si>
    <t>Escola Básica de Fontainhas da Serra, Ourém</t>
  </si>
  <si>
    <t>Escola Básica de Fontainhas, Póvoa de Varzim</t>
  </si>
  <si>
    <t>Escola Básica n.º 3 da Quinta do Conde, Sesimbra</t>
  </si>
  <si>
    <t>Escola Básica de Fonte Coberta, Cinfães</t>
  </si>
  <si>
    <t>Bunheiro</t>
  </si>
  <si>
    <t>40.758812</t>
  </si>
  <si>
    <t>-8.657795</t>
  </si>
  <si>
    <t>40.758812, -8.657795</t>
  </si>
  <si>
    <t>Escola Básica de Salgueiral, Guimarães</t>
  </si>
  <si>
    <t>Escola Básica de São Miguel de Poiares, Vila Nova de Poiares</t>
  </si>
  <si>
    <t>Escola Básica de Freixianda, Ourém</t>
  </si>
  <si>
    <t>Escola Básica e Secundária Campo Aberto, Beiriz, Póvoa de Varzim</t>
  </si>
  <si>
    <t>Escola Básica de Aiana de Cima, Sesimbra</t>
  </si>
  <si>
    <t>Escola Básica n.º 1 de Meridãos, Cinfães</t>
  </si>
  <si>
    <t>Carregosa</t>
  </si>
  <si>
    <t>40.8960380207871</t>
  </si>
  <si>
    <t>-8.41976255178451</t>
  </si>
  <si>
    <t>40.8960380207871, -8.41976255178451</t>
  </si>
  <si>
    <t>Escola Básica de Calvos, Guimarães</t>
  </si>
  <si>
    <t>Escola Básica de Atouguia, Ourém</t>
  </si>
  <si>
    <t>Escola Básica de Nova, Póvoa de Varzim</t>
  </si>
  <si>
    <t>Escola Básica Navegador Rodrigues Soromenho, Sesimbra</t>
  </si>
  <si>
    <t>Escola Básica de Cinfães</t>
  </si>
  <si>
    <t>Pinheiro da Bemposta</t>
  </si>
  <si>
    <t>40.783813</t>
  </si>
  <si>
    <t>-8.483518</t>
  </si>
  <si>
    <t>40.783813, -8.483518</t>
  </si>
  <si>
    <t>Escola Básica de Abação, Guimarães</t>
  </si>
  <si>
    <t>Escola Básica do Olival, Ourém</t>
  </si>
  <si>
    <t>Escola Básica de Rates, Póvoa de Varzim</t>
  </si>
  <si>
    <t>Escola Básica do Castelo, Sesimbra</t>
  </si>
  <si>
    <t>Escola Básica de Lavra, Cinfães</t>
  </si>
  <si>
    <t>Loureiro</t>
  </si>
  <si>
    <t>40.81063</t>
  </si>
  <si>
    <t>-8.530356</t>
  </si>
  <si>
    <t>40.81063, -8.530356</t>
  </si>
  <si>
    <t>Escola Básica de Charneca, Caldas das Taipas, Guimarães</t>
  </si>
  <si>
    <t>Escola Básica das Misericórdias, Ourém</t>
  </si>
  <si>
    <t>Escola Básica de Aver-o-Mar, Póvoa de Varzim</t>
  </si>
  <si>
    <t>Escola Básica da Cotovia, Sesimbra</t>
  </si>
  <si>
    <t>Escola Básica de Oliveira do Douro, Cinfães</t>
  </si>
  <si>
    <t>40.810825</t>
  </si>
  <si>
    <t>-8.475151</t>
  </si>
  <si>
    <t>40.810825, -8.475151</t>
  </si>
  <si>
    <t>Escola Básica de Tabuadelo, Guimarães</t>
  </si>
  <si>
    <t>Escola Básica de Boleiros, Ourém</t>
  </si>
  <si>
    <t>Escola Secundária Eça de Queirós, Póvoa de Varzim</t>
  </si>
  <si>
    <t>Escola Básica n.º 2 da Quinta do Conde, Sesimbra</t>
  </si>
  <si>
    <t>Escola Básica General Serpa Pinto, Cinfães</t>
  </si>
  <si>
    <t>Vila de Cucujães</t>
  </si>
  <si>
    <t>40.868423</t>
  </si>
  <si>
    <t>-8.492435</t>
  </si>
  <si>
    <t>40.868423, -8.492435</t>
  </si>
  <si>
    <t>Escola Básica de Vizela</t>
  </si>
  <si>
    <t>Escola Básica da Moita Redonda, Ourém</t>
  </si>
  <si>
    <t>Escola Básica de Cadilhe, Amorim, Póvoa de Varzim</t>
  </si>
  <si>
    <t>Escola Básica da Quinta do Conde, Sesimbra</t>
  </si>
  <si>
    <t>Escola Básica de São Cristóvão, Cinfães</t>
  </si>
  <si>
    <t>São Roque</t>
  </si>
  <si>
    <t>40.86583</t>
  </si>
  <si>
    <t>-8.459316</t>
  </si>
  <si>
    <t>40.86583, -8.459316</t>
  </si>
  <si>
    <t>Escola Secundária Francisco de Holanda, Guimarães</t>
  </si>
  <si>
    <t>Escola Básica da Urqueira Norte, Amieira, Ourém</t>
  </si>
  <si>
    <t>Escola Básica de Sininhos, Póvoa de Varzim</t>
  </si>
  <si>
    <t>Escola Básica de Alfarim, Sesimbra</t>
  </si>
  <si>
    <t>Escola Básica de Tarouquela, Cinfães</t>
  </si>
  <si>
    <t>Oliveira de Azeméis</t>
  </si>
  <si>
    <t>40.85751</t>
  </si>
  <si>
    <t>-8.468882</t>
  </si>
  <si>
    <t>40.85751, -8.468882</t>
  </si>
  <si>
    <t>Escola Secundária Martins Sarmento, Guimarães</t>
  </si>
  <si>
    <t>Escola Básica Cónego Dr. Manuel Lopes Perdigão, Caxarias, Ourém</t>
  </si>
  <si>
    <t>Escola Básica de Aldeia, Aguçadoura, Póvoa de Varzim</t>
  </si>
  <si>
    <t>Escola Básica da Boa Água, Quinta do Conde, Sesimbra</t>
  </si>
  <si>
    <t>Escola Básica de Souselo, Cinfães</t>
  </si>
  <si>
    <t>Santiago de Riba-Ul</t>
  </si>
  <si>
    <t>40.858807</t>
  </si>
  <si>
    <t>-8.474415</t>
  </si>
  <si>
    <t>40.858807, -8.474415</t>
  </si>
  <si>
    <t>Escola Básica de Candoso - São Martinho, Guimarães</t>
  </si>
  <si>
    <t>Escola Básica de Teso, Póvoa de Varzim</t>
  </si>
  <si>
    <t>Escola Básica da Brejoeira, Vila Nogueira de Azeitão, Setúbal</t>
  </si>
  <si>
    <t>Escola Básica de Santiago de Piães, Cinfães</t>
  </si>
  <si>
    <t>Madail</t>
  </si>
  <si>
    <t>40.838852</t>
  </si>
  <si>
    <t>-8.504049</t>
  </si>
  <si>
    <t>40.838852, -8.504049</t>
  </si>
  <si>
    <t>Escola Básica do Vale de São Torcato, Guimarães</t>
  </si>
  <si>
    <t>Escola Básica de Agro Velho, Aver-o-Mar, Póvoa de Varzim</t>
  </si>
  <si>
    <t>Escola Básica de Manteigadas, Setúbal</t>
  </si>
  <si>
    <t>Escola Básica de Louredo, Cinfães</t>
  </si>
  <si>
    <t>40.87939</t>
  </si>
  <si>
    <t>-8.465035</t>
  </si>
  <si>
    <t>40.87939, -8.465035</t>
  </si>
  <si>
    <t>Escola Básica de Oliveira do Castelo, Guimarães</t>
  </si>
  <si>
    <t>Escola Básica de Pedreira, Argivai, Póvoa de Varzim</t>
  </si>
  <si>
    <t>Escola Básica e Secundária Lima de Freitas, Setúbal</t>
  </si>
  <si>
    <t>Escola Básica de Santa Isabel, Cinfães</t>
  </si>
  <si>
    <t>40.83544</t>
  </si>
  <si>
    <t>-8.481905</t>
  </si>
  <si>
    <t>40.83544, -8.481905</t>
  </si>
  <si>
    <t>Escola Básica Joaquim Pinto, Caldas São João, Vizela</t>
  </si>
  <si>
    <t>Escola Básica do Desterro, Póvoa de Varzim</t>
  </si>
  <si>
    <t>Escola Básica do Sanatório do Outão, Setúbal</t>
  </si>
  <si>
    <t>Escola Secundária Professor Doutor Flávio F. Pinto Resende, Cinfães</t>
  </si>
  <si>
    <t>Macieira de Sarnes</t>
  </si>
  <si>
    <t>40.902664</t>
  </si>
  <si>
    <t>-8.467034</t>
  </si>
  <si>
    <t>40.902664, -8.467034</t>
  </si>
  <si>
    <t>Escola Básica de Infantas, Guimarães</t>
  </si>
  <si>
    <t>Escola Básica Dr. Flávio Gonçalves, Povoa de Varzim</t>
  </si>
  <si>
    <t>Escola Básica Barbosa du Bocage, Setúbal</t>
  </si>
  <si>
    <t>Escola Básica n.º 1 de Resende</t>
  </si>
  <si>
    <t>40.7770006944444</t>
  </si>
  <si>
    <t>-8.48819646111111</t>
  </si>
  <si>
    <t>40.7770006944444, -8.48819646111111</t>
  </si>
  <si>
    <t>Escola Básica Virgínia Moura, Moreira de Cónegos, Guimarães</t>
  </si>
  <si>
    <t>Escola Básica da Giesteira, Póvoa de Varzim</t>
  </si>
  <si>
    <t>Escola Básica n.º 11 de Setúbal</t>
  </si>
  <si>
    <t>Escola Básica D. António José de Castro, Resende</t>
  </si>
  <si>
    <t>Fajões</t>
  </si>
  <si>
    <t>40.918243</t>
  </si>
  <si>
    <t>-8.430811</t>
  </si>
  <si>
    <t>40.918243, -8.430811</t>
  </si>
  <si>
    <t>Escola Básica n.º 1 de Pevidém, Barreiro, Guimarães</t>
  </si>
  <si>
    <t>Escola Básica Cego do Maio, Póvoa de Varzim</t>
  </si>
  <si>
    <t>Escola Básica de Montinho da Cotovia, Pontes, Setúbal</t>
  </si>
  <si>
    <t>Escola Secundária de Resende</t>
  </si>
  <si>
    <t>40.834843</t>
  </si>
  <si>
    <t>-8.483526</t>
  </si>
  <si>
    <t>40.834843, -8.483526</t>
  </si>
  <si>
    <t>Escola Básica de Vermis, Guimarães</t>
  </si>
  <si>
    <t>Escola Básica da Rua do Século, Póvoa de Varzim</t>
  </si>
  <si>
    <t>Escola Básica de Azeitão, Vila Nogueira de Azeitão, Setúbal</t>
  </si>
  <si>
    <t>Escola Básica de São Martinho de Mouros, Resende</t>
  </si>
  <si>
    <t>Ul</t>
  </si>
  <si>
    <t>40.822056</t>
  </si>
  <si>
    <t>-8.493025</t>
  </si>
  <si>
    <t>40.822056, -8.493025</t>
  </si>
  <si>
    <t>Escola Básica de São Roque, Guimarães</t>
  </si>
  <si>
    <t>Escola Básica de Fieiro, Aguçadoura, Póvoa de Varzim</t>
  </si>
  <si>
    <t>Escola Básica n.º 2 do Faralhão, Setúbal</t>
  </si>
  <si>
    <t>Escola Básica de São Cipriano, Resende</t>
  </si>
  <si>
    <t>Pindelo</t>
  </si>
  <si>
    <t>40.871925</t>
  </si>
  <si>
    <t>-8.44593</t>
  </si>
  <si>
    <t>40.871925, -8.44593</t>
  </si>
  <si>
    <t>Escola Básica de Polvoreira, Guimarães</t>
  </si>
  <si>
    <t>Escola Básica de Paço, Terroso, Póvoa de Varzim</t>
  </si>
  <si>
    <t>Escola Secundária du Bocage, Setúbal</t>
  </si>
  <si>
    <t>40.884617</t>
  </si>
  <si>
    <t>-8.415431</t>
  </si>
  <si>
    <t>40.884617, -8.415431</t>
  </si>
  <si>
    <t>Escola Básica de Casais, Brito, Guimarães</t>
  </si>
  <si>
    <t>Escola Básica de Igreja, Beiriz, Póvoa de Varzim</t>
  </si>
  <si>
    <t>Escola Básica de Aranguez, Setúbal</t>
  </si>
  <si>
    <t>São Martinho da Gândara</t>
  </si>
  <si>
    <t>40.84938</t>
  </si>
  <si>
    <t>-8.535415</t>
  </si>
  <si>
    <t>40.84938, -8.535415</t>
  </si>
  <si>
    <t>Escola Básica de Nespereira, Guimarães</t>
  </si>
  <si>
    <t>Escola Básica de Refojos, Aver-o-Mar, Póvoa de Varzim</t>
  </si>
  <si>
    <t>Escola Secundária Dom Manuel Martins, Setúbal</t>
  </si>
  <si>
    <t>40.838223</t>
  </si>
  <si>
    <t>-8.4738455</t>
  </si>
  <si>
    <t>40.838223, -8.4738455</t>
  </si>
  <si>
    <t>Escola Básica de São Romão, Mesão Frio, Guimarães</t>
  </si>
  <si>
    <t>Escola Básica de Machuqueiras, Laúndos, Póvoa de Varzim</t>
  </si>
  <si>
    <t>Escola Básica n.º 4 de Setúbal</t>
  </si>
  <si>
    <t>40.81201</t>
  </si>
  <si>
    <t>-8.531609</t>
  </si>
  <si>
    <t>40.81201, -8.531609</t>
  </si>
  <si>
    <t>Escola Básica de Mascotelos, Guimarães</t>
  </si>
  <si>
    <t>Escola Básica de Quinta, Balazar, Póvoa de Varzim</t>
  </si>
  <si>
    <t>Escola Básica de São Gabriel, Setúbal</t>
  </si>
  <si>
    <t>40.871548</t>
  </si>
  <si>
    <t>-8.50938</t>
  </si>
  <si>
    <t>40.871548, -8.50938</t>
  </si>
  <si>
    <t>Escola Básica de Sande, Vila Nova, Guimarães</t>
  </si>
  <si>
    <t>Escola Básica de Costa, Roriz, Santo Tirso</t>
  </si>
  <si>
    <t>Escola Básica de Vendas de Azeitão, Setúbal</t>
  </si>
  <si>
    <t>Macinhata da Seixa</t>
  </si>
  <si>
    <t>40.821743</t>
  </si>
  <si>
    <t>-8.471723</t>
  </si>
  <si>
    <t>40.821743, -8.471723</t>
  </si>
  <si>
    <t>Escola Básica D. Afonso Henriques, Creixomil, Guimarães</t>
  </si>
  <si>
    <t>Escola Básica de S. Tomé de Negrelos, Santo Tirso</t>
  </si>
  <si>
    <t>Escola Básica n.º 1 de Setúbal</t>
  </si>
  <si>
    <t>Palmaz</t>
  </si>
  <si>
    <t>40.793877</t>
  </si>
  <si>
    <t>-8.460881</t>
  </si>
  <si>
    <t>40.793877, -8.460881</t>
  </si>
  <si>
    <t>Escola Básica de Roupeire, Airão - São João, Guimarães</t>
  </si>
  <si>
    <t>Escola Secundária D. Afonso Henriques, Aves, Santo Tirso</t>
  </si>
  <si>
    <t>Escola Secundária D. João II, Setúbal</t>
  </si>
  <si>
    <t>40.87861</t>
  </si>
  <si>
    <t>-8.509065</t>
  </si>
  <si>
    <t>40.87861, -8.509065</t>
  </si>
  <si>
    <t>Escola Básica de Nossa Senhora da Conceição, Fermentões, Guimarães</t>
  </si>
  <si>
    <t>Escola Básica de Santo Tirso</t>
  </si>
  <si>
    <t>Escola Básica n.º 6 de Setúbal</t>
  </si>
  <si>
    <t>Cesar</t>
  </si>
  <si>
    <t>40.91742</t>
  </si>
  <si>
    <t>-8.435519</t>
  </si>
  <si>
    <t>40.91742, -8.435519</t>
  </si>
  <si>
    <t>Escola Básica de Pevidém, Selho - São Jorge, Guimarães</t>
  </si>
  <si>
    <t>Escola Básica de Sequeiró, Santo Tirso</t>
  </si>
  <si>
    <t>Escola Básica n.º 12 de Setúbal</t>
  </si>
  <si>
    <t>40.85439</t>
  </si>
  <si>
    <t>-8.496925</t>
  </si>
  <si>
    <t>40.85439, -8.496925</t>
  </si>
  <si>
    <t>Escola Básica Gil Vicente, Urgeses, Guimarães</t>
  </si>
  <si>
    <t>Escola Básica de Tarrio, Santo Tirso</t>
  </si>
  <si>
    <t>Escola Básica n.º 2 de Setúbal</t>
  </si>
  <si>
    <t>40.8492</t>
  </si>
  <si>
    <t>-8.4680805</t>
  </si>
  <si>
    <t>40.8492, -8.4680805</t>
  </si>
  <si>
    <t>Escola Básica Professor Abel Salazar, Guimarães</t>
  </si>
  <si>
    <t>Escola Básica n.º 1 de Cerro, Guidões, Trofa</t>
  </si>
  <si>
    <t>Escola Básica Luísa Todi, Setúbal</t>
  </si>
  <si>
    <t>40.913414</t>
  </si>
  <si>
    <t>-8.421163</t>
  </si>
  <si>
    <t>40.913414, -8.421163</t>
  </si>
  <si>
    <t>Escola Básica de Poças, Guimarães</t>
  </si>
  <si>
    <t>Escola Básica de Portela, São Romão do Coronado, Trofa</t>
  </si>
  <si>
    <t>Escola Básica n.º 9 de Setúbal</t>
  </si>
  <si>
    <t>Nogueira do Cravo</t>
  </si>
  <si>
    <t>40.891117</t>
  </si>
  <si>
    <t>-8.449485</t>
  </si>
  <si>
    <t>40.891117, -8.449485</t>
  </si>
  <si>
    <t>Escola Básica de Cruz de Argola, Mesão Frio, Guimarães</t>
  </si>
  <si>
    <t>Escola Básica de Fonteleite, São Romão do Coronado, Trofa</t>
  </si>
  <si>
    <t>Escola Básica do Faralhão, Setúbal</t>
  </si>
  <si>
    <t>Ossela</t>
  </si>
  <si>
    <t>40.8286</t>
  </si>
  <si>
    <t>-8.433276</t>
  </si>
  <si>
    <t>40.8286, -8.433276</t>
  </si>
  <si>
    <t>Escola Básica Professor João de Meira, Guimarães</t>
  </si>
  <si>
    <t>Escola Básica n.º 2 de Cerro, Guidões, Trofa</t>
  </si>
  <si>
    <t>Escola Básica de Brejos do Clérigo, Setúbal</t>
  </si>
  <si>
    <t>40.791555</t>
  </si>
  <si>
    <t>-8.479772</t>
  </si>
  <si>
    <t>40.791555, -8.479772</t>
  </si>
  <si>
    <t>Escola Básica de Conde, Guimarães</t>
  </si>
  <si>
    <t>Escola Básica de Paranho, São Martinho do Bougado, Trofa</t>
  </si>
  <si>
    <t>Escola Básica de Gâmbia, Setúbal</t>
  </si>
  <si>
    <t>Oliveira do Bairro</t>
  </si>
  <si>
    <t>40.5097574416211</t>
  </si>
  <si>
    <t>-8.48525941371917</t>
  </si>
  <si>
    <t>40.5097574416211, -8.48525941371917</t>
  </si>
  <si>
    <t>Escola Básica Egas Moniz, Guimarães</t>
  </si>
  <si>
    <t>Escola Básica de Feira Nova, São Mamede Coronado, Trofa</t>
  </si>
  <si>
    <t>Escola Básica n.º 7 de Setúbal</t>
  </si>
  <si>
    <t>Palhaça</t>
  </si>
  <si>
    <t>40.528980932967</t>
  </si>
  <si>
    <t>-8.60381305217742</t>
  </si>
  <si>
    <t>40.528980932967, -8.60381305217742</t>
  </si>
  <si>
    <t>Escola Básica de Igreja, Sande - São Martinho, Guimarães</t>
  </si>
  <si>
    <t>Escola Básica do Castro, Alvarelhos, Trofa</t>
  </si>
  <si>
    <t>Escola Secundária Sebastião da Gama, Setúbal</t>
  </si>
  <si>
    <t>Troviscal</t>
  </si>
  <si>
    <t>40.4985343940847</t>
  </si>
  <si>
    <t>-8.56346189975738</t>
  </si>
  <si>
    <t>40.4985343940847, -8.56346189975738</t>
  </si>
  <si>
    <t>Escola Básica de Souto - Santa Maria, Guimarães</t>
  </si>
  <si>
    <t>Escola Básica de Quelha, Santo Tirso</t>
  </si>
  <si>
    <t>Escola Básica n.º 3 de Setúbal</t>
  </si>
  <si>
    <t>Oiã</t>
  </si>
  <si>
    <t>40.52602</t>
  </si>
  <si>
    <t>-8.569243</t>
  </si>
  <si>
    <t>40.52602, -8.569243</t>
  </si>
  <si>
    <t>Escola Básica de Serzedo, Guimarães</t>
  </si>
  <si>
    <t>Escola Básica de Ramada, Lajinhas, Santo Tirso</t>
  </si>
  <si>
    <t>Escola Básica de Montalvão, Setúbal</t>
  </si>
  <si>
    <t>40.54325</t>
  </si>
  <si>
    <t>-8.514686</t>
  </si>
  <si>
    <t>40.54325, -8.514686</t>
  </si>
  <si>
    <t>Escola Básica de Vinha, Guimarães</t>
  </si>
  <si>
    <t>Escola Básica de Igreja, Lama, Santo Tirso</t>
  </si>
  <si>
    <t>Escola Básica dos Arcos, Setúbal</t>
  </si>
  <si>
    <t>40.510443</t>
  </si>
  <si>
    <t>-8.491179</t>
  </si>
  <si>
    <t>40.510443, -8.491179</t>
  </si>
  <si>
    <t>Escola Básica de Longos, Guimarães</t>
  </si>
  <si>
    <t>Escola Básica de Paradela, Trofa</t>
  </si>
  <si>
    <t>Escola Básica de Setúbal</t>
  </si>
  <si>
    <t>40.515545</t>
  </si>
  <si>
    <t>-8.518059</t>
  </si>
  <si>
    <t>40.515545, -8.518059</t>
  </si>
  <si>
    <t>Escola Básica do Serrado, Briteiros - Santa Leocádia, Guimarães</t>
  </si>
  <si>
    <t>Escola Básica n.º 1 de Giesta, Alvarelhos, Trofa</t>
  </si>
  <si>
    <t>Escola Básica de Azeda, Setúbal</t>
  </si>
  <si>
    <t>40.51012</t>
  </si>
  <si>
    <t>-8.489957</t>
  </si>
  <si>
    <t>40.51012, -8.489957</t>
  </si>
  <si>
    <t>Escola Básica de Selho - São Cristóvão, Guimarães</t>
  </si>
  <si>
    <t>Escola Básica de Vila, Trofa</t>
  </si>
  <si>
    <t>Escola Básica n.º 8 de Setúbal</t>
  </si>
  <si>
    <t>40.53972</t>
  </si>
  <si>
    <t>-8.540273</t>
  </si>
  <si>
    <t>40.53972, -8.540273</t>
  </si>
  <si>
    <t>Escola Básica e Secundária Santos Simões, Guimarães</t>
  </si>
  <si>
    <t>Escola Básica de Cabanas, Santo Tirso</t>
  </si>
  <si>
    <t>Escola Básica do Viso, Setúbal</t>
  </si>
  <si>
    <t>Bustos</t>
  </si>
  <si>
    <t>40.49694</t>
  </si>
  <si>
    <t>-8.597427</t>
  </si>
  <si>
    <t>40.49694, -8.597427</t>
  </si>
  <si>
    <t>Escola Básica de Agrolongo, Guimarães</t>
  </si>
  <si>
    <t>Escola Básica de Campinhos, Agrela, Santo Tirso</t>
  </si>
  <si>
    <t>Escola Básica do Alto da Guerra, Setúbal</t>
  </si>
  <si>
    <t>Mamarrosa</t>
  </si>
  <si>
    <t>40.480698</t>
  </si>
  <si>
    <t>-8.573931</t>
  </si>
  <si>
    <t>40.480698, -8.573931</t>
  </si>
  <si>
    <t>Escola Básica de Carreiro, Guimarães</t>
  </si>
  <si>
    <t>Escola Básica de Esprela, São Martinho de Bougado, Trofa</t>
  </si>
  <si>
    <t>Escola Básica de Vila Fresca de Azeitão, Setúbal</t>
  </si>
  <si>
    <t>Maceda</t>
  </si>
  <si>
    <t>40.920696</t>
  </si>
  <si>
    <t>-8.6130905</t>
  </si>
  <si>
    <t>40.920696, -8.6130905</t>
  </si>
  <si>
    <t>Escola Básica de Silvares, Guimarães</t>
  </si>
  <si>
    <t>Escola Básica de Estação, Muro, Trofa</t>
  </si>
  <si>
    <t>Escola Básica e Secundária Ordem de Sant´Iago, Setúbal</t>
  </si>
  <si>
    <t>Esmoriz</t>
  </si>
  <si>
    <t>40.955105</t>
  </si>
  <si>
    <t>-8.612759</t>
  </si>
  <si>
    <t>40.955105, -8.612759</t>
  </si>
  <si>
    <t>Escola Básica de Mosteiro, Guimarães</t>
  </si>
  <si>
    <t>Escola Secundária da Trofa</t>
  </si>
  <si>
    <t>Escola Básica n.º 1 do Faralhão, Setúbal</t>
  </si>
  <si>
    <t>São João</t>
  </si>
  <si>
    <t>40.864506</t>
  </si>
  <si>
    <t>-8.606908</t>
  </si>
  <si>
    <t>40.864506, -8.606908</t>
  </si>
  <si>
    <t>Escola Básica de Eirinha, Serzedelo, Guimarães</t>
  </si>
  <si>
    <t>Escola Básica de Lagoa, Santiago de Bougado, Trofa</t>
  </si>
  <si>
    <t>Escola Básica n.º 5 de Setúbal</t>
  </si>
  <si>
    <t>Ovar</t>
  </si>
  <si>
    <t>40.87028</t>
  </si>
  <si>
    <t>-8.628451</t>
  </si>
  <si>
    <t>40.87028, -8.628451</t>
  </si>
  <si>
    <t>Escola Básica de Motelo, Guimarães</t>
  </si>
  <si>
    <t>Escola Básica de Quintão, Palmeira, Santo Tirso</t>
  </si>
  <si>
    <t>Escola Básica de Vila Nogueira de Azeitão, Setúbal</t>
  </si>
  <si>
    <t>40.85854</t>
  </si>
  <si>
    <t>-8.620045</t>
  </si>
  <si>
    <t>40.85854, -8.620045</t>
  </si>
  <si>
    <t>Escola Básica de Pégada, Azurém, Guimarães</t>
  </si>
  <si>
    <t>Escola Básica de Quinchães, Santo Tirso</t>
  </si>
  <si>
    <t>Escola Básica do Bairro Afonso Costa, Setúbal</t>
  </si>
  <si>
    <t>40.871616</t>
  </si>
  <si>
    <t>-8.616727</t>
  </si>
  <si>
    <t>40.871616, -8.616727</t>
  </si>
  <si>
    <t>Escola Básica de Infias, Vizela</t>
  </si>
  <si>
    <t>Escola Básica de São Bento da Batalha, Santo Tirso</t>
  </si>
  <si>
    <t>40.96278</t>
  </si>
  <si>
    <t>-8.618709</t>
  </si>
  <si>
    <t>40.96278, -8.618709</t>
  </si>
  <si>
    <t>Escola Básica de Gondar, Guimarães</t>
  </si>
  <si>
    <t>Escola Básica de Olival, Santo Tirso</t>
  </si>
  <si>
    <t>Válega</t>
  </si>
  <si>
    <t>40.84123</t>
  </si>
  <si>
    <t>-8.580226</t>
  </si>
  <si>
    <t>40.84123, -8.580226</t>
  </si>
  <si>
    <t>Escola Básica de Caneiros, Fermentões, Guimarães</t>
  </si>
  <si>
    <t>Escola Básica de São José, Refojos de Riba de Ave, Santo Tirso</t>
  </si>
  <si>
    <t>40.872307</t>
  </si>
  <si>
    <t>-8.622902</t>
  </si>
  <si>
    <t>40.872307, -8.622902</t>
  </si>
  <si>
    <t>Escola Básica dos Enxertos, Vizela</t>
  </si>
  <si>
    <t>Escola Básica da Agrela e Vale do Leça, Santo Tirso</t>
  </si>
  <si>
    <t>40.954548</t>
  </si>
  <si>
    <t>-8.646269</t>
  </si>
  <si>
    <t>40.954548, -8.646269</t>
  </si>
  <si>
    <t>Escola Básica de Alto da Bandeira, Creixomil, Guimarães</t>
  </si>
  <si>
    <t>Escola Básica Ave, Vila das Aves, Santo Tirso</t>
  </si>
  <si>
    <t>40.962563</t>
  </si>
  <si>
    <t>-8.620668</t>
  </si>
  <si>
    <t>40.962563, -8.620668</t>
  </si>
  <si>
    <t>Escola Básica de Santa Luzia, Azurém, Guimarães</t>
  </si>
  <si>
    <t>Escola Básica e Secundária de Coronado e Castro, São Romão do Coronado, Trofa</t>
  </si>
  <si>
    <t>40.960445</t>
  </si>
  <si>
    <t>-8.630842</t>
  </si>
  <si>
    <t>40.960445, -8.630842</t>
  </si>
  <si>
    <t>Escola Básica de Caldas de Vizela, Vizela</t>
  </si>
  <si>
    <t>Escola Básica de Santa Luzia, Monte Cordova, Santo Tirso</t>
  </si>
  <si>
    <t>40.857075</t>
  </si>
  <si>
    <t>-8.620299</t>
  </si>
  <si>
    <t>40.857075, -8.620299</t>
  </si>
  <si>
    <t>Escola Básica de Corvite, Guimarães</t>
  </si>
  <si>
    <t>Escola Básica de Foral, Santo Tirso</t>
  </si>
  <si>
    <t>40.83408</t>
  </si>
  <si>
    <t>-8.606917</t>
  </si>
  <si>
    <t>40.83408, -8.606917</t>
  </si>
  <si>
    <t>Escola Básica de Briteiros, Guimarães</t>
  </si>
  <si>
    <t>Escola Básica de Cedões, Santiago de Bougado, Trofa</t>
  </si>
  <si>
    <t>40.869526</t>
  </si>
  <si>
    <t>-8.623757</t>
  </si>
  <si>
    <t>40.869526, -8.623757</t>
  </si>
  <si>
    <t>Escola Básica de Igreja - São Salvador, Guimarães</t>
  </si>
  <si>
    <t>Escola Básica de Ribeira, Santo Tirso</t>
  </si>
  <si>
    <t>40.865005</t>
  </si>
  <si>
    <t>-8.627724</t>
  </si>
  <si>
    <t>40.865005, -8.627724</t>
  </si>
  <si>
    <t>Escola Básica de Bela Vista, Guimarães</t>
  </si>
  <si>
    <t>Escola Básica de Cantim, Reguenga, Santo Tirso</t>
  </si>
  <si>
    <t>40.928196</t>
  </si>
  <si>
    <t>-8.614657</t>
  </si>
  <si>
    <t>40.928196, -8.614657</t>
  </si>
  <si>
    <t>Escola Básica de Pinheiral, Guimarães</t>
  </si>
  <si>
    <t>Escola Básica de Arcozelo, Água Longa, Santo Tirso</t>
  </si>
  <si>
    <t>40.956017</t>
  </si>
  <si>
    <t>-8.62255</t>
  </si>
  <si>
    <t>40.956017, -8.62255</t>
  </si>
  <si>
    <t>Escola Secundária de Caldas de Vizela, Vizela</t>
  </si>
  <si>
    <t>Escola Profissional Agrícola Conde de São Bento, Santo Tirso</t>
  </si>
  <si>
    <t>Cortegaça</t>
  </si>
  <si>
    <t>40.945156</t>
  </si>
  <si>
    <t>-8.618728</t>
  </si>
  <si>
    <t>40.945156, -8.618728</t>
  </si>
  <si>
    <t>Escola Secundária de Caldas das Taipas, Guimarães</t>
  </si>
  <si>
    <t>Escola Básica de Parada, Carreira, Santo Tirso</t>
  </si>
  <si>
    <t>40.87063</t>
  </si>
  <si>
    <t>-8.674648</t>
  </si>
  <si>
    <t>40.87063, -8.674648</t>
  </si>
  <si>
    <t>Escola Básica de Fafião, Briteiros - Santo Estêvão, Guimarães</t>
  </si>
  <si>
    <t>Escola Básica de Areal, Couto-São Miguel, Santo Tirso</t>
  </si>
  <si>
    <t>São Vicente de Pereira Jusã</t>
  </si>
  <si>
    <t>40.880962</t>
  </si>
  <si>
    <t>-8.535544</t>
  </si>
  <si>
    <t>40.880962, -8.535544</t>
  </si>
  <si>
    <t>Escola Básica das Taipas, Caldas das Taipas, Guimarães</t>
  </si>
  <si>
    <t>Escola Básica de Aldeia Nova, Rebordões, Santo Tirso</t>
  </si>
  <si>
    <t>Arada</t>
  </si>
  <si>
    <t>40.91562</t>
  </si>
  <si>
    <t>-8.597018</t>
  </si>
  <si>
    <t>40.91562, -8.597018</t>
  </si>
  <si>
    <t>Escola Básica de Guardizela, Guimarães</t>
  </si>
  <si>
    <t>Escola Básica Prof. Napoleão Sousa Marques, São Martinho de Bougado, Trofa</t>
  </si>
  <si>
    <t>40.871716</t>
  </si>
  <si>
    <t>-8.59987</t>
  </si>
  <si>
    <t>40.871716, -8.59987</t>
  </si>
  <si>
    <t>Escola Básica de Monte Largo, Guimarães</t>
  </si>
  <si>
    <t>Escola Básica de Lage, Santo Tirso</t>
  </si>
  <si>
    <t>40.859646</t>
  </si>
  <si>
    <t>-8.589208</t>
  </si>
  <si>
    <t>40.859646, -8.589208</t>
  </si>
  <si>
    <t>Escola Básica de Pencelo, Guimarães</t>
  </si>
  <si>
    <t>Escola Básica de Igreja, Guimarei, Santo Tirso</t>
  </si>
  <si>
    <t>40.907845</t>
  </si>
  <si>
    <t>-8.591095</t>
  </si>
  <si>
    <t>40.907845, -8.591095</t>
  </si>
  <si>
    <t>Escola Básica de Ucha de Baixo, Guimarães</t>
  </si>
  <si>
    <t>Escola Secundária Tomaz Pelayo, Santo Tirso</t>
  </si>
  <si>
    <t>40.964912</t>
  </si>
  <si>
    <t>-8.622406</t>
  </si>
  <si>
    <t>40.964912, -8.622406</t>
  </si>
  <si>
    <t>Escola Básica de Barco, Guimarães</t>
  </si>
  <si>
    <t>Escola Básica de Quereledo, Covelas, Trofa</t>
  </si>
  <si>
    <t>São João da Madeira</t>
  </si>
  <si>
    <t>40.89</t>
  </si>
  <si>
    <t>-8.496735</t>
  </si>
  <si>
    <t>40.89, -8.496735</t>
  </si>
  <si>
    <t>Escola Básica de Donim, Guimarães</t>
  </si>
  <si>
    <t>Escola Básica de Igreja, Areias, Santo Tirso</t>
  </si>
  <si>
    <t>40.902863</t>
  </si>
  <si>
    <t>-8.4906435</t>
  </si>
  <si>
    <t>40.902863, -8.4906435</t>
  </si>
  <si>
    <t>Escola Básica de Pinheiro, Guimarães</t>
  </si>
  <si>
    <t>Escola Básica da Ponte, Vila das Aves, Santo Tirso</t>
  </si>
  <si>
    <t>40.913372</t>
  </si>
  <si>
    <t>-8.486065</t>
  </si>
  <si>
    <t>40.913372, -8.486065</t>
  </si>
  <si>
    <t>Escola Básica de Tagilde, Vizela</t>
  </si>
  <si>
    <t>Escola Básica de Bairros, Santiago de Bougado, Trofa</t>
  </si>
  <si>
    <t>40.913169</t>
  </si>
  <si>
    <t>-8.487885</t>
  </si>
  <si>
    <t>40.913169, -8.487885</t>
  </si>
  <si>
    <t>Escola Básica de Cerca do Paço, Guimarães</t>
  </si>
  <si>
    <t>Escola Básica de São Martinho, São Martinho do Campo, Santo Tirso</t>
  </si>
  <si>
    <t>40.89687</t>
  </si>
  <si>
    <t>-8.504752</t>
  </si>
  <si>
    <t>40.89687, -8.504752</t>
  </si>
  <si>
    <t>Escola Básica de Deserto, Guimarães</t>
  </si>
  <si>
    <t>Escola Básica de Ermida, Santa Cristina do Couto, Santo Tirso</t>
  </si>
  <si>
    <t>40.905357</t>
  </si>
  <si>
    <t>-8.486635</t>
  </si>
  <si>
    <t>40.905357, -8.486635</t>
  </si>
  <si>
    <t>Escola Básica de Vieite, Guimarães</t>
  </si>
  <si>
    <t>Escola Básica n.º 1 de Santo Tirso</t>
  </si>
  <si>
    <t>40.8984</t>
  </si>
  <si>
    <t>-8.486362</t>
  </si>
  <si>
    <t>40.8984, -8.486362</t>
  </si>
  <si>
    <t>Escola Básica e Secundária Arqueólogo Mário Cardoso, Ponte, Guimarães</t>
  </si>
  <si>
    <t>Escola Básica de Finzes, Trofa</t>
  </si>
  <si>
    <t>40.890285</t>
  </si>
  <si>
    <t>-8.504744</t>
  </si>
  <si>
    <t>40.890285, -8.504744</t>
  </si>
  <si>
    <t>Escola Básica do Cávado, Póvoa de Lanhoso</t>
  </si>
  <si>
    <t>Escola Básica de Merouços, Santa Cristina do Couto, Santo Tirso</t>
  </si>
  <si>
    <t>40.892723</t>
  </si>
  <si>
    <t>-8.486116</t>
  </si>
  <si>
    <t>40.892723, -8.486116</t>
  </si>
  <si>
    <t>Escola Básica D. Elvira Câmara Lopes, Campos, Póvoa de Lanhoso</t>
  </si>
  <si>
    <t>Escola Básica e Secundária D. Dinis, Santo Tirso</t>
  </si>
  <si>
    <t>40.896503</t>
  </si>
  <si>
    <t>-8.496554</t>
  </si>
  <si>
    <t>40.896503, -8.496554</t>
  </si>
  <si>
    <t>Escola Secundária de Póvoa de Lanhoso</t>
  </si>
  <si>
    <t>Escola Básica de Bom Nome, Vila das Aves, Santo Tirso</t>
  </si>
  <si>
    <t>40.907654</t>
  </si>
  <si>
    <t>-8.493252</t>
  </si>
  <si>
    <t>40.907654, -8.493252</t>
  </si>
  <si>
    <t>Escola Básica António Lopes, Póvoa de Lanhoso</t>
  </si>
  <si>
    <t>Escola Básica de Estação, Valongo</t>
  </si>
  <si>
    <t>40.891575</t>
  </si>
  <si>
    <t>-8.496042</t>
  </si>
  <si>
    <t>40.891575, -8.496042</t>
  </si>
  <si>
    <t>Escola Básica de Póvoa de Lanhoso</t>
  </si>
  <si>
    <t>Escola Básica de Valado, Valongo</t>
  </si>
  <si>
    <t>40.88949</t>
  </si>
  <si>
    <t>-8.48801</t>
  </si>
  <si>
    <t>40.88949, -8.48801</t>
  </si>
  <si>
    <t>Escola Básica do Ave, Póvoa de Lanhoso</t>
  </si>
  <si>
    <t>Escola Básica n.º 1 de Campelo, Sobrado, Valongo</t>
  </si>
  <si>
    <t>Paradela</t>
  </si>
  <si>
    <t>40.703597</t>
  </si>
  <si>
    <t>-8.355977</t>
  </si>
  <si>
    <t>40.703597, -8.355977</t>
  </si>
  <si>
    <t>Escola Básica Gonçalo Sampaio, Póvoa de Lanhoso</t>
  </si>
  <si>
    <t>Escola Básica de Sampaio, Ermesinde, Valongo</t>
  </si>
  <si>
    <t>Rocas do Vouga</t>
  </si>
  <si>
    <t>40.7583021683469</t>
  </si>
  <si>
    <t>-8.33837628364562</t>
  </si>
  <si>
    <t>40.7583021683469, -8.33837628364562</t>
  </si>
  <si>
    <t>Escola Básica do Gerês, Terras de Bouro</t>
  </si>
  <si>
    <t>Escola Básica Mirante dos Sonhos, Ermesinde, Valongo</t>
  </si>
  <si>
    <t>Cedrim</t>
  </si>
  <si>
    <t>40.710655</t>
  </si>
  <si>
    <t>-8.340815</t>
  </si>
  <si>
    <t>40.710655, -8.340815</t>
  </si>
  <si>
    <t>Escola Básica de Rio Caldo, Terras de Bouro</t>
  </si>
  <si>
    <t>Escola Básica de Azenha, Valongo</t>
  </si>
  <si>
    <t>Sever do Vouga</t>
  </si>
  <si>
    <t>40.727646</t>
  </si>
  <si>
    <t>-8.365438</t>
  </si>
  <si>
    <t>40.727646, -8.365438</t>
  </si>
  <si>
    <t>Escola Básica e Secundária de Terras de Bouro</t>
  </si>
  <si>
    <t>Escola Básica e Secundária de Ermesinde, Valongo</t>
  </si>
  <si>
    <t>Talhadas</t>
  </si>
  <si>
    <t>40.663746</t>
  </si>
  <si>
    <t>-8.330742</t>
  </si>
  <si>
    <t>40.663746, -8.330742</t>
  </si>
  <si>
    <t>Escola Básica do Cávado, Louredo, Vieira do Minho</t>
  </si>
  <si>
    <t>Escola Básica de Carvalhal, Ermesinde, Valongo</t>
  </si>
  <si>
    <t>40.7357</t>
  </si>
  <si>
    <t>-8.373422</t>
  </si>
  <si>
    <t>40.7357, -8.373422</t>
  </si>
  <si>
    <t>Escola Básica Domingos de Abreu, Vieira do Minho</t>
  </si>
  <si>
    <t>Escola Básica D. António Ferreira Gomes, Ermesinde, Valongo</t>
  </si>
  <si>
    <t>Fonte de Angeão</t>
  </si>
  <si>
    <t>40.450382</t>
  </si>
  <si>
    <t>-8.673167</t>
  </si>
  <si>
    <t>40.450382, -8.673167</t>
  </si>
  <si>
    <t>Escola Básica de Rossas, Vieira do Minho</t>
  </si>
  <si>
    <t>Escola Básica de Barreiro, Alfena, Valongo</t>
  </si>
  <si>
    <t>Gafanha da Boa Hora</t>
  </si>
  <si>
    <t>40.541566</t>
  </si>
  <si>
    <t>-8.754017</t>
  </si>
  <si>
    <t>40.541566, -8.754017</t>
  </si>
  <si>
    <t>Escola Básica e Secundária Vieira de Araújo, Vieira do Minho</t>
  </si>
  <si>
    <t>Escola Secundária de Valongo</t>
  </si>
  <si>
    <t>Santo André de Vagos</t>
  </si>
  <si>
    <t>40.51046</t>
  </si>
  <si>
    <t>-8.688808</t>
  </si>
  <si>
    <t>40.51046, -8.688808</t>
  </si>
  <si>
    <t>Escola Básica de Guilhofrei, Vieira do Minho</t>
  </si>
  <si>
    <t>Escola Básica de Alfena, Valongo</t>
  </si>
  <si>
    <t>Calvão</t>
  </si>
  <si>
    <t>40.47341</t>
  </si>
  <si>
    <t>-8.699059</t>
  </si>
  <si>
    <t>40.47341, -8.699059</t>
  </si>
  <si>
    <t>Escola Básica de Joane, Vila Nova de Famalicão</t>
  </si>
  <si>
    <t>Escola Básica de Calvário, Valongo</t>
  </si>
  <si>
    <t>Sosa</t>
  </si>
  <si>
    <t>40.542732</t>
  </si>
  <si>
    <t>-8.6627655</t>
  </si>
  <si>
    <t>40.542732, -8.6627655</t>
  </si>
  <si>
    <t>Escola Básica n.º 1 de Ribeirão, Vila Nova de Famalicão</t>
  </si>
  <si>
    <t>Escola Básica de São Lourenço, Ermesinde, Valongo</t>
  </si>
  <si>
    <t>Vagos</t>
  </si>
  <si>
    <t>40.544926</t>
  </si>
  <si>
    <t>-8.683655</t>
  </si>
  <si>
    <t>40.544926, -8.683655</t>
  </si>
  <si>
    <t>Escola Básica de Louro/Mouquim, Vila Nova de Famalicão</t>
  </si>
  <si>
    <t>Escola Básica de Balsa, Sobrado, Valongo</t>
  </si>
  <si>
    <t>Santo António de Vagos</t>
  </si>
  <si>
    <t>40.529385</t>
  </si>
  <si>
    <t>-8.680823</t>
  </si>
  <si>
    <t>40.529385, -8.680823</t>
  </si>
  <si>
    <t>Escola Básica de Antas, Vila Nova de Famalicão</t>
  </si>
  <si>
    <t>Escola Básica de Paço, Sobrado, Valongo</t>
  </si>
  <si>
    <t>40.557186</t>
  </si>
  <si>
    <t>-8.624546</t>
  </si>
  <si>
    <t>40.557186, -8.624546</t>
  </si>
  <si>
    <t>Escola Básica de Cruz, Vila Nova de Famalicão</t>
  </si>
  <si>
    <t>Escola Básica de Codiceira, Alfena, Valongo</t>
  </si>
  <si>
    <t>Ouca</t>
  </si>
  <si>
    <t>40.514465</t>
  </si>
  <si>
    <t>-8.649742</t>
  </si>
  <si>
    <t>40.514465, -8.649742</t>
  </si>
  <si>
    <t>Escola Básica de Outiz, Vila Nova de Famalicão</t>
  </si>
  <si>
    <t>Escola Básica de Costa, Ermesinde, Valongo</t>
  </si>
  <si>
    <t>40.54071</t>
  </si>
  <si>
    <t>-8.696614</t>
  </si>
  <si>
    <t>40.54071, -8.696614</t>
  </si>
  <si>
    <t>Escola Básica de Louredo, Calendário, Vila Nova de Famalicão</t>
  </si>
  <si>
    <t>Escola Básica de Lombelho, Igreja, Valongo</t>
  </si>
  <si>
    <t>40.545353</t>
  </si>
  <si>
    <t>-8.752388</t>
  </si>
  <si>
    <t>40.545353, -8.752388</t>
  </si>
  <si>
    <t>Escola Básica de Carreira, Vila Nova de Famalicão</t>
  </si>
  <si>
    <t>Escola Básica de Fijós, Sobrado, Valongo</t>
  </si>
  <si>
    <t>40.546932</t>
  </si>
  <si>
    <t>-8.685174</t>
  </si>
  <si>
    <t>40.546932, -8.685174</t>
  </si>
  <si>
    <t>Escola Básica de Cabeçudos, Vila Nova de Famalicão</t>
  </si>
  <si>
    <t>Escola Básica de Boavista, Valongo</t>
  </si>
  <si>
    <t>Junqueira</t>
  </si>
  <si>
    <t>40.8025174293288</t>
  </si>
  <si>
    <t>-8.31714928150177</t>
  </si>
  <si>
    <t>40.8025174293288, -8.31714928150177</t>
  </si>
  <si>
    <t>Escola Básica de Estalagem, Vila Nova de Famalicão</t>
  </si>
  <si>
    <t>Escola Básica de Gandra, Ermesinde, Valongo</t>
  </si>
  <si>
    <t>Macieira de Cambra</t>
  </si>
  <si>
    <t>40.849544</t>
  </si>
  <si>
    <t>-8.386657</t>
  </si>
  <si>
    <t>40.849544, -8.386657</t>
  </si>
  <si>
    <t>Escola Básica de Pousada de Saramagos, Vila Nova de Famalicão</t>
  </si>
  <si>
    <t>Escola Básica e Secundária de Campo, Valongo</t>
  </si>
  <si>
    <t>São Pedro de Castelões</t>
  </si>
  <si>
    <t>40.831467</t>
  </si>
  <si>
    <t>-8.400908</t>
  </si>
  <si>
    <t>40.831467, -8.400908</t>
  </si>
  <si>
    <t>Escola Básica de Agra Maior, Vermoim, Vila Nova de Famalicão</t>
  </si>
  <si>
    <t>Escola Básica de Vallis Longus, Valongo</t>
  </si>
  <si>
    <t>Cepelos</t>
  </si>
  <si>
    <t>40.83718</t>
  </si>
  <si>
    <t>-8.344351</t>
  </si>
  <si>
    <t>40.83718, -8.344351</t>
  </si>
  <si>
    <t>Escola Básica de Pedome, Vila Nova de Famalicão</t>
  </si>
  <si>
    <t>Escola Básica de Balselhas, Valongo</t>
  </si>
  <si>
    <t>40.799988</t>
  </si>
  <si>
    <t>-8.39587</t>
  </si>
  <si>
    <t>40.799988, -8.39587</t>
  </si>
  <si>
    <t>Escola Básica de Ribeirão, Vila Nova de Famalicão</t>
  </si>
  <si>
    <t>Escola Básica de Saibreiras, Ermesinde, Valongo</t>
  </si>
  <si>
    <t>40.839703</t>
  </si>
  <si>
    <t>-8.395168</t>
  </si>
  <si>
    <t>40.839703, -8.395168</t>
  </si>
  <si>
    <t>Escola Básica de Barranhas, Vila Nova de Famalicão</t>
  </si>
  <si>
    <t>Escola Básica de Outeiro, Campo, Valongo</t>
  </si>
  <si>
    <t>40.848408</t>
  </si>
  <si>
    <t>-8.386979</t>
  </si>
  <si>
    <t>40.848408, -8.386979</t>
  </si>
  <si>
    <t>Escola Básica de Requião, Vila Nova de Famalicão</t>
  </si>
  <si>
    <t>Escola Básica de Bela, Ermesinde, Valongo</t>
  </si>
  <si>
    <t>Codal</t>
  </si>
  <si>
    <t>40.862343</t>
  </si>
  <si>
    <t>-8.404965</t>
  </si>
  <si>
    <t>40.862343, -8.404965</t>
  </si>
  <si>
    <t>Escola Básica de Boca Monte, Vila Nova de Famalicão</t>
  </si>
  <si>
    <t>Escola Básica de São João do Sobrado, Sobrado, Valongo</t>
  </si>
  <si>
    <t>Vila Chã</t>
  </si>
  <si>
    <t>40.857025</t>
  </si>
  <si>
    <t>-8.397109</t>
  </si>
  <si>
    <t>40.857025, -8.397109</t>
  </si>
  <si>
    <t>Escola Básica de Nine, Vila Nova de Famalicão</t>
  </si>
  <si>
    <t>Escola Básica de Susão, Valongo</t>
  </si>
  <si>
    <t>40.824093</t>
  </si>
  <si>
    <t>-8.392933</t>
  </si>
  <si>
    <t>40.824093, -8.392933</t>
  </si>
  <si>
    <t>Escola Básica de Oliveira Santa Maria, Vila Nova de Famalicão</t>
  </si>
  <si>
    <t>Escola Básica de Retorta, Valongo</t>
  </si>
  <si>
    <t>40.85679</t>
  </si>
  <si>
    <t>-8.376215</t>
  </si>
  <si>
    <t>40.85679, -8.376215</t>
  </si>
  <si>
    <t>Escola Básica Bernardino Machado, Joane, Vila Nova de Famalicão</t>
  </si>
  <si>
    <t>Escola Básica Nova de Valongo</t>
  </si>
  <si>
    <t>40.839863</t>
  </si>
  <si>
    <t>-8.389829</t>
  </si>
  <si>
    <t>40.839863, -8.389829</t>
  </si>
  <si>
    <t>Escola Básica de Lousado, Vila Nova de Famalicão</t>
  </si>
  <si>
    <t>Escola Secundária de Alfena, Valongo</t>
  </si>
  <si>
    <t>Aljustrel</t>
  </si>
  <si>
    <t>37.88177</t>
  </si>
  <si>
    <t>-8.1621</t>
  </si>
  <si>
    <t>37.88177, -8.1621</t>
  </si>
  <si>
    <t>Escola Básica Luís de Camões, Vila Nova de Famalicão</t>
  </si>
  <si>
    <t>Escola Básica de Ilha, Valongo</t>
  </si>
  <si>
    <t>Ervidel</t>
  </si>
  <si>
    <t>37.964497</t>
  </si>
  <si>
    <t>-8.083487</t>
  </si>
  <si>
    <t>37.964497, -8.083487</t>
  </si>
  <si>
    <t>Escola Básica de Riba de Ave, Vila Nova de Famalicão</t>
  </si>
  <si>
    <t>Escola Básica de Cabeda, Valongo</t>
  </si>
  <si>
    <t>São João de Negrilhos</t>
  </si>
  <si>
    <t>37.93932</t>
  </si>
  <si>
    <t>-8.184511</t>
  </si>
  <si>
    <t>37.93932, -8.184511</t>
  </si>
  <si>
    <t>Escola Básica de Oliveira - São Mateus, Vila Nova de Famalicão</t>
  </si>
  <si>
    <t>Escola Básica de Moirais, Campo, Valongo</t>
  </si>
  <si>
    <t>37.88084</t>
  </si>
  <si>
    <t>-8.158301</t>
  </si>
  <si>
    <t>37.88084, -8.158301</t>
  </si>
  <si>
    <t>Escola Básica de Gavião, Vila Nova de Famalicão</t>
  </si>
  <si>
    <t>Escola Básica de Montes da Costa, Ermesinde, Valongo</t>
  </si>
  <si>
    <t>37.881461</t>
  </si>
  <si>
    <t>-8.161008</t>
  </si>
  <si>
    <t>37.881461, -8.161008</t>
  </si>
  <si>
    <t>Escola Básica de Telhado, Vila Nova de Famalicão</t>
  </si>
  <si>
    <t>Escola Básica Bento de Freitas, Vila do Conde</t>
  </si>
  <si>
    <t>Messejana</t>
  </si>
  <si>
    <t>37.833237</t>
  </si>
  <si>
    <t>-8.242206</t>
  </si>
  <si>
    <t>37.833237, -8.242206</t>
  </si>
  <si>
    <t>Escola Secundária D. Sancho I, Vila Nova de Famalicão</t>
  </si>
  <si>
    <t>Escola Básica de Labruge, Vila do Conde</t>
  </si>
  <si>
    <t>Almodôvar</t>
  </si>
  <si>
    <t>37.512512</t>
  </si>
  <si>
    <t>-8.055901</t>
  </si>
  <si>
    <t>37.512512, -8.055901</t>
  </si>
  <si>
    <t>Escola Básica Conde São Cosme, Vila Nova de Famalicão</t>
  </si>
  <si>
    <t>Escola Secundária D. Afonso Sanches, Vila do Conde</t>
  </si>
  <si>
    <t>Rosário</t>
  </si>
  <si>
    <t>37.605953</t>
  </si>
  <si>
    <t>-8.08232</t>
  </si>
  <si>
    <t>37.605953, -8.08232</t>
  </si>
  <si>
    <t>Escola Básica de Seide - São Miguel, Vila Nova de Famalicão</t>
  </si>
  <si>
    <t>Escola Básica das Violetas, Vila do Conde</t>
  </si>
  <si>
    <t>Santa Clara-a-Nova</t>
  </si>
  <si>
    <t>37.49021</t>
  </si>
  <si>
    <t>-8.143493</t>
  </si>
  <si>
    <t>37.49021, -8.143493</t>
  </si>
  <si>
    <t>Escola Básica de Bairro, Vila Nova de Famalicão</t>
  </si>
  <si>
    <t>Escola Básica de Bouçó, Rio Mau, Vila do Conde</t>
  </si>
  <si>
    <t>Santa Cruz</t>
  </si>
  <si>
    <t>37.429977</t>
  </si>
  <si>
    <t>-7.9979677</t>
  </si>
  <si>
    <t>37.429977, -7.9979677</t>
  </si>
  <si>
    <t>Escola Secundária Camilo Castelo Branco, Vila Nova de Famalicão</t>
  </si>
  <si>
    <t>Escola Básica Agustina Bessa Luís, Bagunte, Vila do Conde</t>
  </si>
  <si>
    <t>Aldeia dos Fernandes</t>
  </si>
  <si>
    <t>37.5708</t>
  </si>
  <si>
    <t>-8.169396</t>
  </si>
  <si>
    <t>37.5708, -8.169396</t>
  </si>
  <si>
    <t>Escola Básica de São Miguel, São Miguel-o-Anjo, Vila Nova de Famalicão</t>
  </si>
  <si>
    <t>Escola Secundária José Régio, Vila do Conde</t>
  </si>
  <si>
    <t>37.510174</t>
  </si>
  <si>
    <t>-8.061035</t>
  </si>
  <si>
    <t>37.510174, -8.061035</t>
  </si>
  <si>
    <t>Escola Básica de Vale - São Martinho, Vila Nova de Famalicão</t>
  </si>
  <si>
    <t>Escola Básica de Mindelo, Vila do Conde</t>
  </si>
  <si>
    <t>Alvito</t>
  </si>
  <si>
    <t>38.259752</t>
  </si>
  <si>
    <t>-7.992195</t>
  </si>
  <si>
    <t>38.259752, -7.992195</t>
  </si>
  <si>
    <t>Escola Básica de Igreja, Ruivães, Vila Nova de Famalicão</t>
  </si>
  <si>
    <t>Escola Básica Maria Pais Ribeiro - A Ribeirinha, Macieira, Vila do Conde</t>
  </si>
  <si>
    <t>Barrancos</t>
  </si>
  <si>
    <t>38.13294</t>
  </si>
  <si>
    <t>-6.9787507</t>
  </si>
  <si>
    <t>38.13294, -6.9787507</t>
  </si>
  <si>
    <t>Escola Básica de Cavalões, Vila Nova de Famalicão</t>
  </si>
  <si>
    <t>Escola Básica de Padrão, Vila do Conde</t>
  </si>
  <si>
    <t>Salvada</t>
  </si>
  <si>
    <t>37.93789</t>
  </si>
  <si>
    <t>-7.777604</t>
  </si>
  <si>
    <t>37.93789, -7.777604</t>
  </si>
  <si>
    <t>Escola Básica Dr. Nuno Simões, Calendário, Vila Nova de Famalicão</t>
  </si>
  <si>
    <t>Escola Básica de Medados, Touguinha, Vila do Conde</t>
  </si>
  <si>
    <t>Beja (São João Baptista)</t>
  </si>
  <si>
    <t>38.00772</t>
  </si>
  <si>
    <t>-7.865776</t>
  </si>
  <si>
    <t>38.00772, -7.865776</t>
  </si>
  <si>
    <t>Escola Básica D. Maria II, Gavião, Vila Nova de Famalicão</t>
  </si>
  <si>
    <t>Escola Básica de Areia, Vila do Conde</t>
  </si>
  <si>
    <t>Baleizão</t>
  </si>
  <si>
    <t>38.024944</t>
  </si>
  <si>
    <t>-7.7186418</t>
  </si>
  <si>
    <t>38.024944, -7.7186418</t>
  </si>
  <si>
    <t>Escola Básica de Delães, Vila Nova de Famalicão</t>
  </si>
  <si>
    <t>Escola Básica de Igreja, Malta, Vila do Conde</t>
  </si>
  <si>
    <t>Santa Vitória</t>
  </si>
  <si>
    <t>37.965023</t>
  </si>
  <si>
    <t>-8.02308</t>
  </si>
  <si>
    <t>37.965023, -8.02308</t>
  </si>
  <si>
    <t>Escola Básica Conde de Arnoso, Vila Nova de Famalicão</t>
  </si>
  <si>
    <t>Escola Básica Santos Azevedo, Árvore, Vila do Conde</t>
  </si>
  <si>
    <t>Nossa Senhora das Neves</t>
  </si>
  <si>
    <t>38.02124</t>
  </si>
  <si>
    <t>-7.8093047</t>
  </si>
  <si>
    <t>38.02124, -7.8093047</t>
  </si>
  <si>
    <t>Escola Básica de Lagoa, Vila Nova de Famalicão</t>
  </si>
  <si>
    <t>Escola Básica de Facho, Vila do Conde</t>
  </si>
  <si>
    <t>38.01073</t>
  </si>
  <si>
    <t>-7.863572</t>
  </si>
  <si>
    <t>38.01073, -7.863572</t>
  </si>
  <si>
    <t>Escola Básica de Quintão, Vila Nova de Famalicão</t>
  </si>
  <si>
    <t>Escola Básica de Gião de Cima, Vila do Conde</t>
  </si>
  <si>
    <t>Santa Clara de Louredo</t>
  </si>
  <si>
    <t>37.970665</t>
  </si>
  <si>
    <t>-7.873397</t>
  </si>
  <si>
    <t>37.970665, -7.873397</t>
  </si>
  <si>
    <t>Escola Básica de Castelões, Vila Nova de Famalicão</t>
  </si>
  <si>
    <t>Escola Básica de Mosteiró, Vila do Conde</t>
  </si>
  <si>
    <t>Beja (Santiago Maior)</t>
  </si>
  <si>
    <t>38.018436</t>
  </si>
  <si>
    <t>-7.874036</t>
  </si>
  <si>
    <t>38.018436, -7.874036</t>
  </si>
  <si>
    <t>Escola Básica Júlio Brandão, Vila Nova de Famalicão</t>
  </si>
  <si>
    <t>Escola Básica de Monte, Touguinhó, Vila do Conde</t>
  </si>
  <si>
    <t>Albernoa</t>
  </si>
  <si>
    <t>37.86242</t>
  </si>
  <si>
    <t>-7.957464</t>
  </si>
  <si>
    <t>37.86242, -7.957464</t>
  </si>
  <si>
    <t>Escola Básica de Landim, Vila Nova de Famalicão</t>
  </si>
  <si>
    <t>Escola Básica Júlio Saúl Dias, Vila do Conde</t>
  </si>
  <si>
    <t>Beja (Santa Maria da Feira)</t>
  </si>
  <si>
    <t>38.019993</t>
  </si>
  <si>
    <t>-7.8637934</t>
  </si>
  <si>
    <t>38.019993, -7.8637934</t>
  </si>
  <si>
    <t>Escola Básica de Gondifelos, Vila Nova de Famalicão</t>
  </si>
  <si>
    <t>Escola Básica n.º 1 de Junqueira, Vila do Conde</t>
  </si>
  <si>
    <t>São Matias</t>
  </si>
  <si>
    <t>38.1086</t>
  </si>
  <si>
    <t>-7.856361</t>
  </si>
  <si>
    <t>38.1086, -7.856361</t>
  </si>
  <si>
    <t>Escola Secundária Padre Benjamim Salgado, Vila Nova de Famalicão</t>
  </si>
  <si>
    <t>Escola Básica de Carrapata, Vilar, Vila do Conde</t>
  </si>
  <si>
    <t>37.98617</t>
  </si>
  <si>
    <t>-7.9144464</t>
  </si>
  <si>
    <t>37.98617, -7.9144464</t>
  </si>
  <si>
    <t>Escola Básica de Lagarinhos, Brufe, Vila Nova de Famalicão</t>
  </si>
  <si>
    <t>Escola Básica Frei João de Vila do Conde, Vila do Conde</t>
  </si>
  <si>
    <t>Beringel</t>
  </si>
  <si>
    <t>38.054756</t>
  </si>
  <si>
    <t>-7.9817996</t>
  </si>
  <si>
    <t>38.054756, -7.9817996</t>
  </si>
  <si>
    <t>Escola Básica de Vale - São Cosme, Vila Nova de Famalicão</t>
  </si>
  <si>
    <t>Escola Básica de Igreja, Modivas, Vila do Conde</t>
  </si>
  <si>
    <t>Cabeça Gorda</t>
  </si>
  <si>
    <t>37.926556</t>
  </si>
  <si>
    <t>-7.792014</t>
  </si>
  <si>
    <t>37.926556, -7.792014</t>
  </si>
  <si>
    <t>Escola Básica de Sapugal, Fradelos, Vila Nova de Famalicão</t>
  </si>
  <si>
    <t>Escola Básica de Aveleda, Vila do Conde</t>
  </si>
  <si>
    <t>Trigaches</t>
  </si>
  <si>
    <t>38.089035</t>
  </si>
  <si>
    <t>-7.9723816</t>
  </si>
  <si>
    <t>38.089035, -7.9723816</t>
  </si>
  <si>
    <t>Escola Básica de Carvalho, Brufe, Vila Nova de Famalicão</t>
  </si>
  <si>
    <t>Escola Básica Gonçalo Mendes da Maia, Guilhabreu, Vila do Conde</t>
  </si>
  <si>
    <t>38.005657</t>
  </si>
  <si>
    <t>-7.856127</t>
  </si>
  <si>
    <t>38.005657, -7.856127</t>
  </si>
  <si>
    <t>Escola Básica de Esmeriz, Vila Nova de Famalicão</t>
  </si>
  <si>
    <t>Escola Básica de Casais, Arcos, Vila do Conde</t>
  </si>
  <si>
    <t>Castro Verde</t>
  </si>
  <si>
    <t>37.702517</t>
  </si>
  <si>
    <t>-8.081923</t>
  </si>
  <si>
    <t>37.702517, -8.081923</t>
  </si>
  <si>
    <t>Escola Básica de Valdossos, Fradelos, Vila Nova de Famalicão</t>
  </si>
  <si>
    <t>Escola Básica de Caxinas, Vila do Conde</t>
  </si>
  <si>
    <t>37.703156</t>
  </si>
  <si>
    <t>-8.089092</t>
  </si>
  <si>
    <t>37.703156, -8.089092</t>
  </si>
  <si>
    <t>Escola Básica de Mões, Mões de Cima, Vila Nova de Famalicão</t>
  </si>
  <si>
    <t>Escola Básica de Benguiados, Vila do Conde</t>
  </si>
  <si>
    <t>37.77691</t>
  </si>
  <si>
    <t>-8.014418</t>
  </si>
  <si>
    <t>37.77691, -8.014418</t>
  </si>
  <si>
    <t>Escola Básica de Cabanelas, Vila Verde</t>
  </si>
  <si>
    <t>Escola Básica de Vairão, Vila do Conde</t>
  </si>
  <si>
    <t>37.702106</t>
  </si>
  <si>
    <t>-8.091432</t>
  </si>
  <si>
    <t>37.702106, -8.091432</t>
  </si>
  <si>
    <t>Escola Básica n.º 1 de Prado, Vila Verde</t>
  </si>
  <si>
    <t>Escola Básica de Azurara, Vila do Conde</t>
  </si>
  <si>
    <t>Santa Bárbara de Padrões</t>
  </si>
  <si>
    <t>37.63527</t>
  </si>
  <si>
    <t>-7.987138</t>
  </si>
  <si>
    <t>37.63527, -7.987138</t>
  </si>
  <si>
    <t>Escola Básica de Prado, Vila Verde</t>
  </si>
  <si>
    <t>Escola Básica D. Pedro IV, Mindelo, Vila do Conde</t>
  </si>
  <si>
    <t>37.701397</t>
  </si>
  <si>
    <t>-8.088364</t>
  </si>
  <si>
    <t>37.701397, -8.088364</t>
  </si>
  <si>
    <t>Escola Básica de Moure e Ribeira do Neiva, Ribeira, Vila Verde</t>
  </si>
  <si>
    <t>Escola Básica de Quinta, Fajozes, Vila do Conde</t>
  </si>
  <si>
    <t>Faro do Alentejo</t>
  </si>
  <si>
    <t>38.14735</t>
  </si>
  <si>
    <t>-7.940855</t>
  </si>
  <si>
    <t>38.14735, -7.940855</t>
  </si>
  <si>
    <t>Escola Básica de Aboim da Nóbrega, Vila Verde</t>
  </si>
  <si>
    <t>Escola Básica n.º 1 de Vila do Conde</t>
  </si>
  <si>
    <t>Vila Alva</t>
  </si>
  <si>
    <t>38.24784</t>
  </si>
  <si>
    <t>-7.90088</t>
  </si>
  <si>
    <t>38.24784, -7.90088</t>
  </si>
  <si>
    <t>Escola Básica de Lanhas, Vila Verde</t>
  </si>
  <si>
    <t>Escola Básica de Macieira, Macieira da Mata, Vila do Conde</t>
  </si>
  <si>
    <t>Cuba</t>
  </si>
  <si>
    <t>38.17093</t>
  </si>
  <si>
    <t>-7.892577</t>
  </si>
  <si>
    <t>38.17093, -7.892577</t>
  </si>
  <si>
    <t>Escola Básica de Lage, Vila Verde</t>
  </si>
  <si>
    <t>Escola Básica de Igreja, Vila Chã, Vila do Conde</t>
  </si>
  <si>
    <t>Ferreira do Alentejo</t>
  </si>
  <si>
    <t>38.057862</t>
  </si>
  <si>
    <t>-8.113978</t>
  </si>
  <si>
    <t>38.057862, -8.113978</t>
  </si>
  <si>
    <t>Escola Básica de Atães, Vila Verde</t>
  </si>
  <si>
    <t>Escola Básica de Real, Vilar do Pinheiro, Vila do Conde</t>
  </si>
  <si>
    <t>Figueira dos Cavaleiros</t>
  </si>
  <si>
    <t>38.095795</t>
  </si>
  <si>
    <t>-8.206605</t>
  </si>
  <si>
    <t>38.095795, -8.206605</t>
  </si>
  <si>
    <t>Escola Básica de Sobral, Vila Verde</t>
  </si>
  <si>
    <t>Escola Básica Dr. Carlos Pinto Ferreira, Junqueira, Vila do Conde</t>
  </si>
  <si>
    <t>38.11158</t>
  </si>
  <si>
    <t>-8.357768</t>
  </si>
  <si>
    <t>38.11158, -8.357768</t>
  </si>
  <si>
    <t>Escola Básica de Freiriz, Vila Verde</t>
  </si>
  <si>
    <t>Escola Básica de Parada, Guilhabreu, Vila do Conde</t>
  </si>
  <si>
    <t>Alfundão</t>
  </si>
  <si>
    <t>38.11721</t>
  </si>
  <si>
    <t>-8.064169</t>
  </si>
  <si>
    <t>38.11721, -8.064169</t>
  </si>
  <si>
    <t>Escola Básica de Soutelo, Vila Verde</t>
  </si>
  <si>
    <t>Escola Básica de Casal do Monte, Retorta, Vila do Conde</t>
  </si>
  <si>
    <t>Canhestros</t>
  </si>
  <si>
    <t>38.03481</t>
  </si>
  <si>
    <t>-8.287635</t>
  </si>
  <si>
    <t>38.03481, -8.287635</t>
  </si>
  <si>
    <t>Escola Básica de Barbudo, Vila Verde</t>
  </si>
  <si>
    <t>Escola Básica Professor Doutor Marques dos Santos, Santa Marinha, Vila Nova de Gaia</t>
  </si>
  <si>
    <t>38.062733</t>
  </si>
  <si>
    <t>-8.115177</t>
  </si>
  <si>
    <t>38.062733, -8.115177</t>
  </si>
  <si>
    <t>Escola Básica de Vila Verde</t>
  </si>
  <si>
    <t>Escola Básica Manuel António Pina, Oliveira do Douro, Vila Nova de Gaia</t>
  </si>
  <si>
    <t>Odivelas</t>
  </si>
  <si>
    <t>38.166397</t>
  </si>
  <si>
    <t>-8.149483</t>
  </si>
  <si>
    <t>38.166397, -8.149483</t>
  </si>
  <si>
    <t>Escola Básica Monsenhor Elísio Araújo, Vila Verde</t>
  </si>
  <si>
    <t>Escola Básica Dr. Fernando Guedes, Avintes, Vila Nova de Gaia</t>
  </si>
  <si>
    <t>Corte do Pinto</t>
  </si>
  <si>
    <t>37.67282</t>
  </si>
  <si>
    <t>-7.4997644</t>
  </si>
  <si>
    <t>37.67282, -7.4997644</t>
  </si>
  <si>
    <t>Escola Básica de Ribeira do Neiva, Vila Verde</t>
  </si>
  <si>
    <t>Escola Básica de Monte, Gulpilhares, Vila Nova de Gaia</t>
  </si>
  <si>
    <t>São Miguel do Pinheiro</t>
  </si>
  <si>
    <t>37.54389</t>
  </si>
  <si>
    <t>-7.8375072</t>
  </si>
  <si>
    <t>37.54389, -7.8375072</t>
  </si>
  <si>
    <t>Escola Básica de Parada de Gatim, Vila Verde</t>
  </si>
  <si>
    <t>Escola Básica de Monte, São Félix da Marinha, Vila Nova de Gaia</t>
  </si>
  <si>
    <t>Alcaria Ruiva</t>
  </si>
  <si>
    <t>37.744293</t>
  </si>
  <si>
    <t>-7.793629</t>
  </si>
  <si>
    <t>37.744293, -7.793629</t>
  </si>
  <si>
    <t>Escola Básica de Geme, Vila Verde</t>
  </si>
  <si>
    <t>Escola Básica de Matosinhos, Vila Nova de Gaia</t>
  </si>
  <si>
    <t>Santana de Cambas</t>
  </si>
  <si>
    <t>37.62297</t>
  </si>
  <si>
    <t>-7.5263424</t>
  </si>
  <si>
    <t>37.62297, -7.5263424</t>
  </si>
  <si>
    <t>Escola Básica de Turiz, Vila Verde</t>
  </si>
  <si>
    <t>Escola Básica de Chouselas, Canidelo, Vila Nova de Gaia</t>
  </si>
  <si>
    <t>Mértola</t>
  </si>
  <si>
    <t>37.64383</t>
  </si>
  <si>
    <t>-7.654675</t>
  </si>
  <si>
    <t>37.64383, -7.654675</t>
  </si>
  <si>
    <t>Escola Básica de Oleiros, Vila Verde</t>
  </si>
  <si>
    <t>Escola Básica de São Lourenço, Balteiro, Vila Nova de Gaia</t>
  </si>
  <si>
    <t>37.640984</t>
  </si>
  <si>
    <t>-7.6615295</t>
  </si>
  <si>
    <t>37.640984, -7.6615295</t>
  </si>
  <si>
    <t>Escola Secundária de Vila Verde</t>
  </si>
  <si>
    <t>Escola Básica de Gestosa, Sandim, Vila Nova de Gaia</t>
  </si>
  <si>
    <t>Póvoa de São Miguel</t>
  </si>
  <si>
    <t>38.223705</t>
  </si>
  <si>
    <t>-7.338685</t>
  </si>
  <si>
    <t>38.223705, -7.338685</t>
  </si>
  <si>
    <t>Escola Básica n.º 2 de Vila Verde</t>
  </si>
  <si>
    <t>Escola Básica dos Carvalhos, Vila Nova de Gaia</t>
  </si>
  <si>
    <t>Moura (São João Baptista)</t>
  </si>
  <si>
    <t>38.14024</t>
  </si>
  <si>
    <t>-7.456086</t>
  </si>
  <si>
    <t>38.14024, -7.456086</t>
  </si>
  <si>
    <t>Escola Básica de Oriz - São Miguel, Vila Verde</t>
  </si>
  <si>
    <t>Escola Básica de Moinhos, Vila Nova de Gaia</t>
  </si>
  <si>
    <t>Safara</t>
  </si>
  <si>
    <t>38.10708</t>
  </si>
  <si>
    <t>-7.218611</t>
  </si>
  <si>
    <t>38.10708, -7.218611</t>
  </si>
  <si>
    <t>Escola Básica de Sande, Vila Verde</t>
  </si>
  <si>
    <t>Escola Básica da Quinta das Chãs, Vila Nova de Gaia</t>
  </si>
  <si>
    <t>Santo Amador</t>
  </si>
  <si>
    <t>38.133884</t>
  </si>
  <si>
    <t>-7.3077173</t>
  </si>
  <si>
    <t>38.133884, -7.3077173</t>
  </si>
  <si>
    <t>Escola Básica de Esqueiros, Vila Verde</t>
  </si>
  <si>
    <t>Escola Básica de Murraceses de Cima, Grijó, Vila Nova de Gaia</t>
  </si>
  <si>
    <t>Moura (Santo Agostinho)</t>
  </si>
  <si>
    <t>38.141026</t>
  </si>
  <si>
    <t>-7.4451427</t>
  </si>
  <si>
    <t>38.141026, -7.4451427</t>
  </si>
  <si>
    <t>Escola Básica de S. Miguel, Vizela</t>
  </si>
  <si>
    <t>Escola Básica de Matas, Vila Nova de Gaia</t>
  </si>
  <si>
    <t>38.142162</t>
  </si>
  <si>
    <t>-7.4448395</t>
  </si>
  <si>
    <t>38.142162, -7.4448395</t>
  </si>
  <si>
    <t>Escola Básica e Secundária de Ínfias, Vizela</t>
  </si>
  <si>
    <t>Escola Básica de Pena, Madalena, Vila Nova de Gaia</t>
  </si>
  <si>
    <t>Amareleja</t>
  </si>
  <si>
    <t>38.204155</t>
  </si>
  <si>
    <t>-7.223364</t>
  </si>
  <si>
    <t>38.204155, -7.223364</t>
  </si>
  <si>
    <t>Escola Básica Maria de Lurdes Sampaio de Melo, Vizela</t>
  </si>
  <si>
    <t>Escola Básica de Capela, Gulpilhares, Vila Nova de Gaia</t>
  </si>
  <si>
    <t>Santo Aleixo da Restauração</t>
  </si>
  <si>
    <t>38.065303</t>
  </si>
  <si>
    <t>-7.152375</t>
  </si>
  <si>
    <t>38.065303, -7.152375</t>
  </si>
  <si>
    <t>Escola Básica de Lagoas, Vizela</t>
  </si>
  <si>
    <t>Escola Básica de Curvadelo, Serzedo, Vila Nova de Gaia</t>
  </si>
  <si>
    <t>38.146706</t>
  </si>
  <si>
    <t>-7.4521747</t>
  </si>
  <si>
    <t>38.146706, -7.4521747</t>
  </si>
  <si>
    <t>Escola Básica da Devesinha, Bonviver, Vizela</t>
  </si>
  <si>
    <t>Escola Básica de Pedras, Vila Nova de Gaia</t>
  </si>
  <si>
    <t>38.138573</t>
  </si>
  <si>
    <t>-7.448044</t>
  </si>
  <si>
    <t>38.138573, -7.448044</t>
  </si>
  <si>
    <t>Escola Básica de Monte - Santa Eulália, Vizela</t>
  </si>
  <si>
    <t>Escola Básica de Outeiro, Serzedo, Vila Nova de Gaia</t>
  </si>
  <si>
    <t>Sobral da Adiça</t>
  </si>
  <si>
    <t>38.02006</t>
  </si>
  <si>
    <t>-7.260037</t>
  </si>
  <si>
    <t>38.02006, -7.260037</t>
  </si>
  <si>
    <t>Escola Básica de Afurada de Cima, Afurada, Vila Nova de Gaia</t>
  </si>
  <si>
    <t>38.142056</t>
  </si>
  <si>
    <t>-7.4432597</t>
  </si>
  <si>
    <t>38.142056, -7.4432597</t>
  </si>
  <si>
    <t>Escola Básica de Corveiros, Grijó, Vila Nova de Gaia</t>
  </si>
  <si>
    <t>Relíquias</t>
  </si>
  <si>
    <t>37.70111</t>
  </si>
  <si>
    <t>-8.485552</t>
  </si>
  <si>
    <t>37.70111, -8.485552</t>
  </si>
  <si>
    <t>Escola Básica Anes de Cernache, Vilar de Andorinho, Vila Nova de Gaia</t>
  </si>
  <si>
    <t>São Luís</t>
  </si>
  <si>
    <t>37.71722</t>
  </si>
  <si>
    <t>-8.663995</t>
  </si>
  <si>
    <t>37.71722, -8.663995</t>
  </si>
  <si>
    <t>Escola Básica de Alheiras, Pedroso, Vila Nova de Gaia</t>
  </si>
  <si>
    <t>Vila Nova de Milfontes</t>
  </si>
  <si>
    <t>37.726353</t>
  </si>
  <si>
    <t>-8.780049</t>
  </si>
  <si>
    <t>37.726353, -8.780049</t>
  </si>
  <si>
    <t>Escola Básica de São Miguel, Olival, Vila Nova de Gaia</t>
  </si>
  <si>
    <t>37.751717</t>
  </si>
  <si>
    <t>-8.756821</t>
  </si>
  <si>
    <t>37.751717, -8.756821</t>
  </si>
  <si>
    <t>Escola Básica de Boavista, Arcozelo, Vila Nova de Gaia</t>
  </si>
  <si>
    <t>37.738842</t>
  </si>
  <si>
    <t>-8.750073</t>
  </si>
  <si>
    <t>37.738842, -8.750073</t>
  </si>
  <si>
    <t>Escola Básica Adriano Correia de Oliveira, Avintes, Vila Nova de Gaia</t>
  </si>
  <si>
    <t>Odemira (São Salvador)</t>
  </si>
  <si>
    <t>37.59861</t>
  </si>
  <si>
    <t>-8.632752</t>
  </si>
  <si>
    <t>37.59861, -8.632752</t>
  </si>
  <si>
    <t>Escola Básica da Lagarteira, Canelas, Vila Nova de Gaia</t>
  </si>
  <si>
    <t>Longueira/Almograve</t>
  </si>
  <si>
    <t>37.657043</t>
  </si>
  <si>
    <t>-8.775475</t>
  </si>
  <si>
    <t>37.657043, -8.775475</t>
  </si>
  <si>
    <t>Escola Básica da Madalena, Vila Nova de Gaia</t>
  </si>
  <si>
    <t>37.59796</t>
  </si>
  <si>
    <t>-8.6424055</t>
  </si>
  <si>
    <t>37.59796, -8.6424055</t>
  </si>
  <si>
    <t>Escola Básica de Viso, Canidelo, Vila Nova de Gaia</t>
  </si>
  <si>
    <t>37.59633</t>
  </si>
  <si>
    <t>-8.631633</t>
  </si>
  <si>
    <t>37.59633, -8.631633</t>
  </si>
  <si>
    <t>Escola Básica de Lagos, Vilar do Paraíso, Vila Nova de Gaia</t>
  </si>
  <si>
    <t>Sabóia</t>
  </si>
  <si>
    <t>37.49744</t>
  </si>
  <si>
    <t>-8.498368</t>
  </si>
  <si>
    <t>37.49744, -8.498368</t>
  </si>
  <si>
    <t>Escola Básica n.º 2 de Campolinho, Valadares, Vila Nova de Gaia</t>
  </si>
  <si>
    <t>Boavista dos Pinheiros</t>
  </si>
  <si>
    <t>37.581905</t>
  </si>
  <si>
    <t>-8.66557</t>
  </si>
  <si>
    <t>37.581905, -8.66557</t>
  </si>
  <si>
    <t>Escola Básica do Olival, Vila Nova de Gaia</t>
  </si>
  <si>
    <t>Luzianes-Gare</t>
  </si>
  <si>
    <t>37.59207</t>
  </si>
  <si>
    <t>-8.487002</t>
  </si>
  <si>
    <t>37.59207, -8.487002</t>
  </si>
  <si>
    <t>Escola Básica de Lavadores, Canidelo, Vila Nova de Gaia</t>
  </si>
  <si>
    <t>Zambujeira do Mar</t>
  </si>
  <si>
    <t>37.524837</t>
  </si>
  <si>
    <t>-8.7843275</t>
  </si>
  <si>
    <t>37.524837, -8.7843275</t>
  </si>
  <si>
    <t>Escola Básica de Valadares, Vila Nova de Gaia</t>
  </si>
  <si>
    <t>Santa Clara-a-Velha</t>
  </si>
  <si>
    <t>37.51322</t>
  </si>
  <si>
    <t>-8.474473</t>
  </si>
  <si>
    <t>37.51322, -8.474473</t>
  </si>
  <si>
    <t>Escola Básica de Laborim de Cima, Vila Nova de Gaia</t>
  </si>
  <si>
    <t>Colos</t>
  </si>
  <si>
    <t>37.733055</t>
  </si>
  <si>
    <t>-8.46557</t>
  </si>
  <si>
    <t>37.733055, -8.46557</t>
  </si>
  <si>
    <t>Escola Básica n.º 2 de Igreja, Sandim, Vila Nova de Gaia</t>
  </si>
  <si>
    <t>Bicos</t>
  </si>
  <si>
    <t>37.818573</t>
  </si>
  <si>
    <t>-8.508169</t>
  </si>
  <si>
    <t>37.818573, -8.508169</t>
  </si>
  <si>
    <t>Escola Básica de Laborim de Baixo, Vila Nova de Gaia</t>
  </si>
  <si>
    <t>37.496593</t>
  </si>
  <si>
    <t>-8.4978285</t>
  </si>
  <si>
    <t>37.496593, -8.4978285</t>
  </si>
  <si>
    <t>Escola Básica n.º 1 de Vila d’Este, Vila Nova de Gaia</t>
  </si>
  <si>
    <t>São Martinho das Amoreiras</t>
  </si>
  <si>
    <t>37.65116</t>
  </si>
  <si>
    <t>-8.403605</t>
  </si>
  <si>
    <t>37.65116, -8.403605</t>
  </si>
  <si>
    <t>Escola Básica de Afurada de Baixo, Afurada, Vila Nova de Gaia</t>
  </si>
  <si>
    <t>São Teotónio</t>
  </si>
  <si>
    <t>37.51084</t>
  </si>
  <si>
    <t>-8.705423</t>
  </si>
  <si>
    <t>37.51084, -8.705423</t>
  </si>
  <si>
    <t>Escola Básica de Portelinha, Vila Nova de Gaia</t>
  </si>
  <si>
    <t>Santana da Serra</t>
  </si>
  <si>
    <t>37.5016</t>
  </si>
  <si>
    <t>-8.301963</t>
  </si>
  <si>
    <t>37.5016, -8.301963</t>
  </si>
  <si>
    <t>Escola Básica de Cadavão, Vila Nova de Gaia</t>
  </si>
  <si>
    <t>Garvão</t>
  </si>
  <si>
    <t>37.709316</t>
  </si>
  <si>
    <t>-8.340329</t>
  </si>
  <si>
    <t>37.709316, -8.340329</t>
  </si>
  <si>
    <t>Escola Básica de Meiral, Canidelo, Vila Nova de Gaia</t>
  </si>
  <si>
    <t>Ourique</t>
  </si>
  <si>
    <t>37.651608</t>
  </si>
  <si>
    <t>-8.225619</t>
  </si>
  <si>
    <t>37.651608, -8.225619</t>
  </si>
  <si>
    <t>Escola Básica de Devesas, Vila Nova de Gaia</t>
  </si>
  <si>
    <t>37.650436</t>
  </si>
  <si>
    <t>-8.228506</t>
  </si>
  <si>
    <t>37.650436, -8.228506</t>
  </si>
  <si>
    <t>Escola Secundária Diogo de Macedo, Olival, Vila Nova de Gaia</t>
  </si>
  <si>
    <t>Aldeia Nova de São Bento</t>
  </si>
  <si>
    <t>37.928745</t>
  </si>
  <si>
    <t>-7.4099813</t>
  </si>
  <si>
    <t>37.928745, -7.4099813</t>
  </si>
  <si>
    <t>Escola Básica de Loureiro, Grijó, Vila Nova de Gaia</t>
  </si>
  <si>
    <t>Serpa (Salvador)</t>
  </si>
  <si>
    <t>37.805344</t>
  </si>
  <si>
    <t>-7.498908</t>
  </si>
  <si>
    <t>37.805344, -7.498908</t>
  </si>
  <si>
    <t>Escola Secundária Gaia Nascente, Vila Nova de Gaia</t>
  </si>
  <si>
    <t>37.93966</t>
  </si>
  <si>
    <t>-7.5989923</t>
  </si>
  <si>
    <t>37.93966, -7.5989923</t>
  </si>
  <si>
    <t>Escola Secundária Dr. Joaquim Gomes Ferreira Alves, Valadares, Vila Nova de Gaia</t>
  </si>
  <si>
    <t>37.92904</t>
  </si>
  <si>
    <t>-7.406958</t>
  </si>
  <si>
    <t>37.92904, -7.406958</t>
  </si>
  <si>
    <t>Escola Básica de Megide, Souto de Megide, Vila Nova de Gaia</t>
  </si>
  <si>
    <t>37.939426</t>
  </si>
  <si>
    <t>-7.59176</t>
  </si>
  <si>
    <t>37.939426, -7.59176</t>
  </si>
  <si>
    <t>Escola Básica de Aguda, Arcozelo, Vila Nova de Gaia</t>
  </si>
  <si>
    <t>Vale de Vargo</t>
  </si>
  <si>
    <t>37.98429</t>
  </si>
  <si>
    <t>-7.4108176</t>
  </si>
  <si>
    <t>37.98429, -7.4108176</t>
  </si>
  <si>
    <t>Escola Básica de Cabanões, Avintes, Vila Nova de Gaia</t>
  </si>
  <si>
    <t>Brinches</t>
  </si>
  <si>
    <t>38.034233</t>
  </si>
  <si>
    <t>-7.6073623</t>
  </si>
  <si>
    <t>38.034233, -7.6073623</t>
  </si>
  <si>
    <t>Escola Básica de Leirós, Vila Nova de Gaia</t>
  </si>
  <si>
    <t>Pias</t>
  </si>
  <si>
    <t>38.024773</t>
  </si>
  <si>
    <t>-7.478265</t>
  </si>
  <si>
    <t>38.024773, -7.478265</t>
  </si>
  <si>
    <t>Escola Básica Joaquim Nicolau de Almeida, Vila Nova de Gaia</t>
  </si>
  <si>
    <t>Vila Verde de Ficalho</t>
  </si>
  <si>
    <t>37.947323</t>
  </si>
  <si>
    <t>-7.2981725</t>
  </si>
  <si>
    <t>37.947323, -7.2981725</t>
  </si>
  <si>
    <t>Escola Básica de Serpente, Vila Nova de Gaia</t>
  </si>
  <si>
    <t>Serpa (Santa Maria)</t>
  </si>
  <si>
    <t>37.957573</t>
  </si>
  <si>
    <t>-7.615131</t>
  </si>
  <si>
    <t>37.957573, -7.615131</t>
  </si>
  <si>
    <t>Escola Básica de Sá, Sandim, Vila Nova de Gaia</t>
  </si>
  <si>
    <t>37.917587</t>
  </si>
  <si>
    <t>-7.47839</t>
  </si>
  <si>
    <t>37.917587, -7.47839</t>
  </si>
  <si>
    <t>Escola Básica de Marinha, Valadares, Vila Nova de Gaia</t>
  </si>
  <si>
    <t>Pedrógão</t>
  </si>
  <si>
    <t>38.1215</t>
  </si>
  <si>
    <t>-7.6495795</t>
  </si>
  <si>
    <t>38.1215, -7.6495795</t>
  </si>
  <si>
    <t>Escola Básica de Seixo Alvo, Vila Nova de Gaia</t>
  </si>
  <si>
    <t>Vidigueira</t>
  </si>
  <si>
    <t>38.208122</t>
  </si>
  <si>
    <t>-7.80643</t>
  </si>
  <si>
    <t>38.208122, -7.80643</t>
  </si>
  <si>
    <t>Escola Básica de Marmoiral, Vila Nova de Gaia</t>
  </si>
  <si>
    <t>Selmes</t>
  </si>
  <si>
    <t>38.14585</t>
  </si>
  <si>
    <t>-7.761471</t>
  </si>
  <si>
    <t>38.14585, -7.761471</t>
  </si>
  <si>
    <t>Escola Básica de Corvo, Vila Nova de Gaia</t>
  </si>
  <si>
    <t>Vila de Frades</t>
  </si>
  <si>
    <t>38.212097</t>
  </si>
  <si>
    <t>-7.8210535</t>
  </si>
  <si>
    <t>38.212097, -7.8210535</t>
  </si>
  <si>
    <t>Escola Básica Padre António Luis Moreira, Carvalhos, Vila Nova de Gaia</t>
  </si>
  <si>
    <t>Besteiros</t>
  </si>
  <si>
    <t>41.63312</t>
  </si>
  <si>
    <t>-8.365475</t>
  </si>
  <si>
    <t>41.63312, -8.365475</t>
  </si>
  <si>
    <t>Escola Básica n.º 1 de Campolinho, Valadares, Vila Nova de Gaia</t>
  </si>
  <si>
    <t>Amares</t>
  </si>
  <si>
    <t>41.634079</t>
  </si>
  <si>
    <t>-8.352477</t>
  </si>
  <si>
    <t>41.634079, -8.352477</t>
  </si>
  <si>
    <t>Escola Básica e Secundária de Canelas, Vila Nova de Gaia</t>
  </si>
  <si>
    <t>Caldelas</t>
  </si>
  <si>
    <t>41.667883</t>
  </si>
  <si>
    <t>-8.379511</t>
  </si>
  <si>
    <t>41.667883, -8.379511</t>
  </si>
  <si>
    <t>Escola Básica de Vila d’Este, Vilar de Andorinho, Vila Nova de Gaia</t>
  </si>
  <si>
    <t>Bouro (Santa Maria)</t>
  </si>
  <si>
    <t>41.660888</t>
  </si>
  <si>
    <t>-8.274039</t>
  </si>
  <si>
    <t>41.660888, -8.274039</t>
  </si>
  <si>
    <t>Escola Secundária de Carvalhos, Vila Nova de Gaia</t>
  </si>
  <si>
    <t>Rendufe</t>
  </si>
  <si>
    <t>41.62898</t>
  </si>
  <si>
    <t>-8.406736</t>
  </si>
  <si>
    <t>41.62898, -8.406736</t>
  </si>
  <si>
    <t>Escola Básica de Santa Marinha, Vila Nova de Gaia</t>
  </si>
  <si>
    <t>Ferreiros</t>
  </si>
  <si>
    <t>41.626686</t>
  </si>
  <si>
    <t>-8.368731</t>
  </si>
  <si>
    <t>41.626686, -8.368731</t>
  </si>
  <si>
    <t>Escola Básica de Chãos Velhos, Arcozelo, Vila Nova de Gaia</t>
  </si>
  <si>
    <t>Lago</t>
  </si>
  <si>
    <t>41.613396</t>
  </si>
  <si>
    <t>-8.416368</t>
  </si>
  <si>
    <t>41.613396, -8.416368</t>
  </si>
  <si>
    <t>Escola Básica de Quinta dos Castelos, Santa Marinha, Vila Nova de Gaia</t>
  </si>
  <si>
    <t>41.63134</t>
  </si>
  <si>
    <t>-8.371671</t>
  </si>
  <si>
    <t>41.63134, -8.371671</t>
  </si>
  <si>
    <t>Escola Básica de Miramar, Vila Nova de Gaia</t>
  </si>
  <si>
    <t>Gilmonde</t>
  </si>
  <si>
    <t>41.50896</t>
  </si>
  <si>
    <t>-8.66277</t>
  </si>
  <si>
    <t>41.50896, -8.66277</t>
  </si>
  <si>
    <t>Escola Básica de Arnelas, Vila Nova de Gaia</t>
  </si>
  <si>
    <t>Arcozelo</t>
  </si>
  <si>
    <t>41.54563</t>
  </si>
  <si>
    <t>-8.6091</t>
  </si>
  <si>
    <t>41.54563, -8.6091</t>
  </si>
  <si>
    <t>Escola Básica Santo António, Grijó, Vila Nova de Gaia</t>
  </si>
  <si>
    <t>Creixomil</t>
  </si>
  <si>
    <t>41.540066</t>
  </si>
  <si>
    <t>-8.676522</t>
  </si>
  <si>
    <t>41.540066, -8.676522</t>
  </si>
  <si>
    <t>Escola Básica de Brandariz, Vila Nova de Gaia</t>
  </si>
  <si>
    <t>Rio Covo (Santa Eugénia)</t>
  </si>
  <si>
    <t>41.52733</t>
  </si>
  <si>
    <t>-8.598224</t>
  </si>
  <si>
    <t>41.52733, -8.598224</t>
  </si>
  <si>
    <t>Escola Básica de Aldeia Nova, Vila Nova de Gaia</t>
  </si>
  <si>
    <t>Alvelos</t>
  </si>
  <si>
    <t>41.50576</t>
  </si>
  <si>
    <t>-8.620458</t>
  </si>
  <si>
    <t>41.50576, -8.620458</t>
  </si>
  <si>
    <t>Escola Básica Sophia de Mello Breyner, Corvo, Vila Nova de Gaia</t>
  </si>
  <si>
    <t>Barcelos</t>
  </si>
  <si>
    <t>41.529194</t>
  </si>
  <si>
    <t>-8.61425</t>
  </si>
  <si>
    <t>41.529194, -8.61425</t>
  </si>
  <si>
    <t>Escola Básica de Hortas, Vila Nova de Gaia</t>
  </si>
  <si>
    <t>Vila Frescainha (São Martinho)</t>
  </si>
  <si>
    <t>41.529957</t>
  </si>
  <si>
    <t>-8.626881</t>
  </si>
  <si>
    <t>41.529957, -8.626881</t>
  </si>
  <si>
    <t>Escola Secundária António Sérgio, Vila Nova de Gaia</t>
  </si>
  <si>
    <t>Lama</t>
  </si>
  <si>
    <t>41.56856</t>
  </si>
  <si>
    <t>-8.531819</t>
  </si>
  <si>
    <t>41.56856, -8.531819</t>
  </si>
  <si>
    <t>Escola Básica de Igreja e Lavadores, Vila Nova de Gaia</t>
  </si>
  <si>
    <t>Bastuço (São João)</t>
  </si>
  <si>
    <t>41.50737</t>
  </si>
  <si>
    <t>-8.52471</t>
  </si>
  <si>
    <t>41.50737, -8.52471</t>
  </si>
  <si>
    <t>Escola Básica Escultor António Fernandes Sá, Gervide, Vila Nova de Gaia</t>
  </si>
  <si>
    <t>Chavão</t>
  </si>
  <si>
    <t>41.44633</t>
  </si>
  <si>
    <t>-8.600294</t>
  </si>
  <si>
    <t>41.44633, -8.600294</t>
  </si>
  <si>
    <t>Escola Básica de Junqueira, Vilar do Paraíso, Vila Nova de Gaia</t>
  </si>
  <si>
    <t>Pereira</t>
  </si>
  <si>
    <t>41.491535</t>
  </si>
  <si>
    <t>-8.626545</t>
  </si>
  <si>
    <t>41.491535, -8.626545</t>
  </si>
  <si>
    <t>Escola Básica n.º 2 de Loureiro, Perozinho, Vila Nova de Gaia</t>
  </si>
  <si>
    <t>Fragoso</t>
  </si>
  <si>
    <t>41.61272</t>
  </si>
  <si>
    <t>-8.713987</t>
  </si>
  <si>
    <t>41.61272, -8.713987</t>
  </si>
  <si>
    <t>Escola Básica Dr. Costa Matos, Vila Nova de Gaia</t>
  </si>
  <si>
    <t>Balugães</t>
  </si>
  <si>
    <t>41.643166</t>
  </si>
  <si>
    <t>-8.636221</t>
  </si>
  <si>
    <t>41.643166, -8.636221</t>
  </si>
  <si>
    <t>Escola Básica n.º 1 de Igreja, Sandim, Vila Nova de Gaia</t>
  </si>
  <si>
    <t>Areias de Vilar</t>
  </si>
  <si>
    <t>41.54061</t>
  </si>
  <si>
    <t>-8.5529585</t>
  </si>
  <si>
    <t>41.54061, -8.5529585</t>
  </si>
  <si>
    <t>Escola Básica de Vendas, Seixezelo, Vila Nova de Gaia</t>
  </si>
  <si>
    <t>Fonte Coberta</t>
  </si>
  <si>
    <t>41.48846</t>
  </si>
  <si>
    <t>-8.556421</t>
  </si>
  <si>
    <t>41.48846, -8.556421</t>
  </si>
  <si>
    <t>Escola Básica de Granja, São Félix da Marinha, Vila Nova de Gaia</t>
  </si>
  <si>
    <t>Gamil</t>
  </si>
  <si>
    <t>41.51934</t>
  </si>
  <si>
    <t>-8.595317</t>
  </si>
  <si>
    <t>41.51934, -8.595317</t>
  </si>
  <si>
    <t>Escola Básica de Cabo-Mor, Vila Nova de Gaia</t>
  </si>
  <si>
    <t>41.537777</t>
  </si>
  <si>
    <t>-8.61668</t>
  </si>
  <si>
    <t>41.537777, -8.61668</t>
  </si>
  <si>
    <t>Escola Básica de Francelos, Vila Nova de Gaia</t>
  </si>
  <si>
    <t>Viatodos</t>
  </si>
  <si>
    <t>41.45591</t>
  </si>
  <si>
    <t>-8.56236</t>
  </si>
  <si>
    <t>41.45591, -8.56236</t>
  </si>
  <si>
    <t>Escola Secundária Almeida Garrett, Vila Nova de Gaia</t>
  </si>
  <si>
    <t>Bastuço (Santo Estêvão)</t>
  </si>
  <si>
    <t>41.51179</t>
  </si>
  <si>
    <t>-8.516883</t>
  </si>
  <si>
    <t>41.51179, -8.516883</t>
  </si>
  <si>
    <t>Escola Básica Soares dos Reis, Vila Nova de Gaia</t>
  </si>
  <si>
    <t>Areias</t>
  </si>
  <si>
    <t>41.5629</t>
  </si>
  <si>
    <t>-8.542978</t>
  </si>
  <si>
    <t>41.5629, -8.542978</t>
  </si>
  <si>
    <t>Escola Básica de Figueiredo, Pedroso, Vila Nova de Gaia</t>
  </si>
  <si>
    <t>Galegos (Santa Maria)</t>
  </si>
  <si>
    <t>41.563442</t>
  </si>
  <si>
    <t>-8.574365</t>
  </si>
  <si>
    <t>41.563442, -8.574365</t>
  </si>
  <si>
    <t>Escola Básica de Gervide, Oliveira do Douro, Vila Nova de Gaia</t>
  </si>
  <si>
    <t>Macieira de Rates</t>
  </si>
  <si>
    <t>41.431103</t>
  </si>
  <si>
    <t>-8.635198</t>
  </si>
  <si>
    <t>41.431103, -8.635198</t>
  </si>
  <si>
    <t>Escola Básica de Espinho, Vila Nova de Gaia</t>
  </si>
  <si>
    <t>Barcelinhos</t>
  </si>
  <si>
    <t>41.524265</t>
  </si>
  <si>
    <t>-8.626699</t>
  </si>
  <si>
    <t>41.524265, -8.626699</t>
  </si>
  <si>
    <t>Escola Básica do Curro, Canelas, Vila Nova de Gaia</t>
  </si>
  <si>
    <t>Alvito (São Pedro)</t>
  </si>
  <si>
    <t>41.601994</t>
  </si>
  <si>
    <t>-8.591068</t>
  </si>
  <si>
    <t>41.601994, -8.591068</t>
  </si>
  <si>
    <t>Escola Básica de Sardão, Oliveira do Douro, Vila Nova de Gaia</t>
  </si>
  <si>
    <t>Martim</t>
  </si>
  <si>
    <t>41.535194</t>
  </si>
  <si>
    <t>-8.518735</t>
  </si>
  <si>
    <t>41.535194, -8.518735</t>
  </si>
  <si>
    <t>Escola Básica de Asprela, Sermonde, Vila Nova de Gaia</t>
  </si>
  <si>
    <t>Aldreu</t>
  </si>
  <si>
    <t>41.60667</t>
  </si>
  <si>
    <t>-8.71292</t>
  </si>
  <si>
    <t>41.60667, -8.71292</t>
  </si>
  <si>
    <t>Escola Básica da Praia, Vila Nova de Gaia</t>
  </si>
  <si>
    <t>Carreira</t>
  </si>
  <si>
    <t>41.478798</t>
  </si>
  <si>
    <t>-8.5545</t>
  </si>
  <si>
    <t>41.478798, -8.5545</t>
  </si>
  <si>
    <t>Escola Básica de Sá, Arcozelo, Vila Nova de Gaia</t>
  </si>
  <si>
    <t>Tamel (Santa Leocádia)</t>
  </si>
  <si>
    <t>41.575024</t>
  </si>
  <si>
    <t>-8.651793</t>
  </si>
  <si>
    <t>41.575024, -8.651793</t>
  </si>
  <si>
    <t>Escola Básica de Alquebre, Serzedo, Vila Nova de Gaia</t>
  </si>
  <si>
    <t>Remelhe</t>
  </si>
  <si>
    <t>41.48844</t>
  </si>
  <si>
    <t>-8.60362</t>
  </si>
  <si>
    <t>41.48844, -8.60362</t>
  </si>
  <si>
    <t>Escola Básica de Balteiro, Vilar de Andorinho, Vila Nova de Gaia</t>
  </si>
  <si>
    <t>41.460743</t>
  </si>
  <si>
    <t>-8.683198</t>
  </si>
  <si>
    <t>41.460743, -8.683198</t>
  </si>
  <si>
    <t>Escola Básica de Maninho, Madalena, Vila Nova de Gaia</t>
  </si>
  <si>
    <t>Moure</t>
  </si>
  <si>
    <t>41.500023</t>
  </si>
  <si>
    <t>-8.55626</t>
  </si>
  <si>
    <t>41.500023, -8.55626</t>
  </si>
  <si>
    <t>Escola Básica Júlio Dinis, Grijó, Vila Nova de Gaia</t>
  </si>
  <si>
    <t>Milhazes</t>
  </si>
  <si>
    <t>41.49281</t>
  </si>
  <si>
    <t>-8.657599</t>
  </si>
  <si>
    <t>41.49281, -8.657599</t>
  </si>
  <si>
    <t>Escola Básica D. Pedro I, Canidelo, Vila Nova de Gaia</t>
  </si>
  <si>
    <t>Airó</t>
  </si>
  <si>
    <t>41.51434</t>
  </si>
  <si>
    <t>-8.560949</t>
  </si>
  <si>
    <t>41.51434, -8.560949</t>
  </si>
  <si>
    <t>Escola Básica de Senhora do Monte, Vila Nova de Gaia</t>
  </si>
  <si>
    <t>Aborim</t>
  </si>
  <si>
    <t>41.61121</t>
  </si>
  <si>
    <t>-8.636807</t>
  </si>
  <si>
    <t>41.61121, -8.636807</t>
  </si>
  <si>
    <t>Escola Básica de Mexedinho, Pedroso, Vila Nova de Gaia</t>
  </si>
  <si>
    <t>Vila Cova</t>
  </si>
  <si>
    <t>41.549477</t>
  </si>
  <si>
    <t>-8.70831</t>
  </si>
  <si>
    <t>41.549477, -8.70831</t>
  </si>
  <si>
    <t>Escola Secundária Inês de Castro, Canidelo, Vila Nova de Gaia</t>
  </si>
  <si>
    <t>Pousa</t>
  </si>
  <si>
    <t>41.549976</t>
  </si>
  <si>
    <t>-8.516783</t>
  </si>
  <si>
    <t>41.549976, -8.516783</t>
  </si>
  <si>
    <t>Escola Básica de Bandeira, Vila Nova de Gaia</t>
  </si>
  <si>
    <t>Alheira</t>
  </si>
  <si>
    <t>41.61261</t>
  </si>
  <si>
    <t>-8.566399</t>
  </si>
  <si>
    <t>41.61261, -8.566399</t>
  </si>
  <si>
    <t>Escola Básica de Outeiro, Oliveira do Douro, Vila Nova de Gaia</t>
  </si>
  <si>
    <t>Roriz</t>
  </si>
  <si>
    <t>41.589584</t>
  </si>
  <si>
    <t>-8.580763</t>
  </si>
  <si>
    <t>41.589584, -8.580763</t>
  </si>
  <si>
    <t>Escola Básica Urbano dos Santos Moura, Crestuma, Vila Nova de Gaia</t>
  </si>
  <si>
    <t>Gueral</t>
  </si>
  <si>
    <t>41.458126</t>
  </si>
  <si>
    <t>-8.629949</t>
  </si>
  <si>
    <t>41.458126, -8.629949</t>
  </si>
  <si>
    <t>Escola Básica de Vila Chã, Valadares, Vila Nova de Gaia</t>
  </si>
  <si>
    <t>Perelhal</t>
  </si>
  <si>
    <t>41.52897</t>
  </si>
  <si>
    <t>-8.693057</t>
  </si>
  <si>
    <t>41.52897, -8.693057</t>
  </si>
  <si>
    <t>Escola Básica de Freixieiro, Vila Nova de Gaia</t>
  </si>
  <si>
    <t>41.45312</t>
  </si>
  <si>
    <t>-8.563287</t>
  </si>
  <si>
    <t>41.45312, -8.563287</t>
  </si>
  <si>
    <t>Escola Básica de São Paio, Canidelo, Vila Nova de Gaia</t>
  </si>
  <si>
    <t>Cossourado</t>
  </si>
  <si>
    <t>41.62695</t>
  </si>
  <si>
    <t>-8.624823</t>
  </si>
  <si>
    <t>41.62695, -8.624823</t>
  </si>
  <si>
    <t>Escola Secundária Arquitecto Oliveira Ferreira, Praia da Granja, Vila Nova de Gaia</t>
  </si>
  <si>
    <t>Abade de Neiva</t>
  </si>
  <si>
    <t>41.551964</t>
  </si>
  <si>
    <t>-8.6342535</t>
  </si>
  <si>
    <t>41.551964, -8.6342535</t>
  </si>
  <si>
    <t>Escola Básica do Cedro, Vila Nova de Gaia</t>
  </si>
  <si>
    <t>Cristelo</t>
  </si>
  <si>
    <t>41.479763</t>
  </si>
  <si>
    <t>-8.697802</t>
  </si>
  <si>
    <t>41.479763, -8.697802</t>
  </si>
  <si>
    <t>Escola Básica do Marco, Vila Nova de Gaia</t>
  </si>
  <si>
    <t>Tamel (São Veríssimo)</t>
  </si>
  <si>
    <t>41.548378</t>
  </si>
  <si>
    <t>-8.5944805</t>
  </si>
  <si>
    <t>41.548378, -8.5944805</t>
  </si>
  <si>
    <t>Escola Básica de Vilar, Vilar do Andorinho, Vila Nova de Gaia</t>
  </si>
  <si>
    <t>Lijó</t>
  </si>
  <si>
    <t>41.562042</t>
  </si>
  <si>
    <t>-8.607846</t>
  </si>
  <si>
    <t>41.562042, -8.607846</t>
  </si>
  <si>
    <t>DSRN</t>
  </si>
  <si>
    <t>Silva</t>
  </si>
  <si>
    <t>41.5697</t>
  </si>
  <si>
    <t>-8.630386</t>
  </si>
  <si>
    <t>41.5697, -8.630386</t>
  </si>
  <si>
    <t>41.52184</t>
  </si>
  <si>
    <t>-8.619346</t>
  </si>
  <si>
    <t>41.52184, -8.619346</t>
  </si>
  <si>
    <t>Durrães</t>
  </si>
  <si>
    <t>41.63745</t>
  </si>
  <si>
    <t>-8.664902</t>
  </si>
  <si>
    <t>41.63745, -8.664902</t>
  </si>
  <si>
    <t>41.53653</t>
  </si>
  <si>
    <t>-8.617485</t>
  </si>
  <si>
    <t>41.53653, -8.617485</t>
  </si>
  <si>
    <t>41.52111</t>
  </si>
  <si>
    <t>-8.619505</t>
  </si>
  <si>
    <t>41.52111, -8.619505</t>
  </si>
  <si>
    <t>Silveiros</t>
  </si>
  <si>
    <t>41.473755</t>
  </si>
  <si>
    <t>-8.570075</t>
  </si>
  <si>
    <t>41.473755, -8.570075</t>
  </si>
  <si>
    <t>Várzea</t>
  </si>
  <si>
    <t>41.512383</t>
  </si>
  <si>
    <t>-8.577388</t>
  </si>
  <si>
    <t>41.512383, -8.577388</t>
  </si>
  <si>
    <t>Manhente</t>
  </si>
  <si>
    <t>41.55545</t>
  </si>
  <si>
    <t>-8.572895</t>
  </si>
  <si>
    <t>41.55545, -8.572895</t>
  </si>
  <si>
    <t>41.53799</t>
  </si>
  <si>
    <t>-8.596111</t>
  </si>
  <si>
    <t>41.53799, -8.596111</t>
  </si>
  <si>
    <t>Oliveira</t>
  </si>
  <si>
    <t>41.582657</t>
  </si>
  <si>
    <t>-8.549378</t>
  </si>
  <si>
    <t>41.582657, -8.549378</t>
  </si>
  <si>
    <t>Palme</t>
  </si>
  <si>
    <t>41.58504</t>
  </si>
  <si>
    <t>-8.71823</t>
  </si>
  <si>
    <t>41.58504, -8.71823</t>
  </si>
  <si>
    <t>Cambeses</t>
  </si>
  <si>
    <t>41.481457</t>
  </si>
  <si>
    <t>-8.53106</t>
  </si>
  <si>
    <t>41.481457, -8.53106</t>
  </si>
  <si>
    <t>Vila Boa</t>
  </si>
  <si>
    <t>41.55206</t>
  </si>
  <si>
    <t>-8.618965</t>
  </si>
  <si>
    <t>41.55206, -8.618965</t>
  </si>
  <si>
    <t>Ucha</t>
  </si>
  <si>
    <t>41.57864</t>
  </si>
  <si>
    <t>-8.518601</t>
  </si>
  <si>
    <t>41.57864, -8.518601</t>
  </si>
  <si>
    <t>Negreiros</t>
  </si>
  <si>
    <t>41.43384</t>
  </si>
  <si>
    <t>-8.614759</t>
  </si>
  <si>
    <t>41.43384, -8.614759</t>
  </si>
  <si>
    <t>Carvalhal</t>
  </si>
  <si>
    <t>41.509037</t>
  </si>
  <si>
    <t>-8.636751</t>
  </si>
  <si>
    <t>41.509037, -8.636751</t>
  </si>
  <si>
    <t>Vila Seca</t>
  </si>
  <si>
    <t>41.49837</t>
  </si>
  <si>
    <t>-8.672451</t>
  </si>
  <si>
    <t>41.49837, -8.672451</t>
  </si>
  <si>
    <t>Vila Frescainha (São Pedro)</t>
  </si>
  <si>
    <t>41.528545</t>
  </si>
  <si>
    <t>-8.647104</t>
  </si>
  <si>
    <t>41.528545, -8.647104</t>
  </si>
  <si>
    <t>Carapeços</t>
  </si>
  <si>
    <t>41.582684</t>
  </si>
  <si>
    <t>-8.638511</t>
  </si>
  <si>
    <t>41.582684, -8.638511</t>
  </si>
  <si>
    <t>Galegos (São Martinho)</t>
  </si>
  <si>
    <t>41.55682</t>
  </si>
  <si>
    <t>-8.564185</t>
  </si>
  <si>
    <t>41.55682, -8.564185</t>
  </si>
  <si>
    <t>41.53667</t>
  </si>
  <si>
    <t>-8.631196</t>
  </si>
  <si>
    <t>41.53667, -8.631196</t>
  </si>
  <si>
    <t>Rio Covo (Santa Eulália)</t>
  </si>
  <si>
    <t>41.486794</t>
  </si>
  <si>
    <t>-8.575306</t>
  </si>
  <si>
    <t>41.486794, -8.575306</t>
  </si>
  <si>
    <t>Barqueiros</t>
  </si>
  <si>
    <t>41.48075436</t>
  </si>
  <si>
    <t>-8.71939749</t>
  </si>
  <si>
    <t>41.48075436, -8.71939749</t>
  </si>
  <si>
    <t>41.560643</t>
  </si>
  <si>
    <t>-8.436484</t>
  </si>
  <si>
    <t>41.560643, -8.436484</t>
  </si>
  <si>
    <t>Sobreposta</t>
  </si>
  <si>
    <t>41.552677</t>
  </si>
  <si>
    <t>-8.33417</t>
  </si>
  <si>
    <t>41.552677, -8.33417</t>
  </si>
  <si>
    <t>Crespos</t>
  </si>
  <si>
    <t>41.603447</t>
  </si>
  <si>
    <t>-8.356235</t>
  </si>
  <si>
    <t>41.603447, -8.356235</t>
  </si>
  <si>
    <t>41.52246319714</t>
  </si>
  <si>
    <t>-8.42208802700043</t>
  </si>
  <si>
    <t>41.52246319714, -8.42208802700043</t>
  </si>
  <si>
    <t>Aveleda</t>
  </si>
  <si>
    <t>41.524837</t>
  </si>
  <si>
    <t>-8.461912</t>
  </si>
  <si>
    <t>41.524837, -8.461912</t>
  </si>
  <si>
    <t>41.54503</t>
  </si>
  <si>
    <t>-8.361708</t>
  </si>
  <si>
    <t>41.54503, -8.361708</t>
  </si>
  <si>
    <t>Braga (Maximinos)</t>
  </si>
  <si>
    <t>41.542686</t>
  </si>
  <si>
    <t>-8.441806</t>
  </si>
  <si>
    <t>41.542686, -8.441806</t>
  </si>
  <si>
    <t>Lamaçães</t>
  </si>
  <si>
    <t>41.546947</t>
  </si>
  <si>
    <t>-8.4024</t>
  </si>
  <si>
    <t>41.546947, -8.4024</t>
  </si>
  <si>
    <t>Pousada</t>
  </si>
  <si>
    <t>41.605045</t>
  </si>
  <si>
    <t>-8.345886</t>
  </si>
  <si>
    <t>41.605045, -8.345886</t>
  </si>
  <si>
    <t>Braga (São Vítor)</t>
  </si>
  <si>
    <t>41.56385</t>
  </si>
  <si>
    <t>-8.40319</t>
  </si>
  <si>
    <t>41.56385, -8.40319</t>
  </si>
  <si>
    <t>41.540363</t>
  </si>
  <si>
    <t>-8.4400215</t>
  </si>
  <si>
    <t>41.540363, -8.4400215</t>
  </si>
  <si>
    <t>41.542783</t>
  </si>
  <si>
    <t>-8.402292</t>
  </si>
  <si>
    <t>41.542783, -8.402292</t>
  </si>
  <si>
    <t>41.53923</t>
  </si>
  <si>
    <t>-8.439742</t>
  </si>
  <si>
    <t>41.53923, -8.439742</t>
  </si>
  <si>
    <t>Merelim (São Pedro)</t>
  </si>
  <si>
    <t>41.577705</t>
  </si>
  <si>
    <t>-8.457129</t>
  </si>
  <si>
    <t>41.577705, -8.457129</t>
  </si>
  <si>
    <t>Nogueiró</t>
  </si>
  <si>
    <t>41.551056</t>
  </si>
  <si>
    <t>-8.38864</t>
  </si>
  <si>
    <t>41.551056, -8.38864</t>
  </si>
  <si>
    <t>Braga (São João do Souto)</t>
  </si>
  <si>
    <t>41.549652</t>
  </si>
  <si>
    <t>-8.424937</t>
  </si>
  <si>
    <t>41.549652, -8.424937</t>
  </si>
  <si>
    <t>41.55061</t>
  </si>
  <si>
    <t>-8.413698</t>
  </si>
  <si>
    <t>41.55061, -8.413698</t>
  </si>
  <si>
    <t>41.557835</t>
  </si>
  <si>
    <t>-8.439881</t>
  </si>
  <si>
    <t>41.557835, -8.439881</t>
  </si>
  <si>
    <t>41.543613</t>
  </si>
  <si>
    <t>-8.408838</t>
  </si>
  <si>
    <t>41.543613, -8.408838</t>
  </si>
  <si>
    <t>Merelim (São Paio)</t>
  </si>
  <si>
    <t>41.583763</t>
  </si>
  <si>
    <t>-8.46355</t>
  </si>
  <si>
    <t>41.583763, -8.46355</t>
  </si>
  <si>
    <t>Tadim</t>
  </si>
  <si>
    <t>41.50606</t>
  </si>
  <si>
    <t>-8.483452</t>
  </si>
  <si>
    <t>41.50606, -8.483452</t>
  </si>
  <si>
    <t>41.55471</t>
  </si>
  <si>
    <t>-8.41219</t>
  </si>
  <si>
    <t>41.55471, -8.41219</t>
  </si>
  <si>
    <t>Esporões</t>
  </si>
  <si>
    <t>41.510387</t>
  </si>
  <si>
    <t>-8.416258</t>
  </si>
  <si>
    <t>41.510387, -8.416258</t>
  </si>
  <si>
    <t>Celeirós</t>
  </si>
  <si>
    <t>41.5201377074251</t>
  </si>
  <si>
    <t>-8.4552937746048</t>
  </si>
  <si>
    <t>41.5201377074251, -8.4552937746048</t>
  </si>
  <si>
    <t>Braga (São Vicente)</t>
  </si>
  <si>
    <t>41.55903</t>
  </si>
  <si>
    <t>-8.423833</t>
  </si>
  <si>
    <t>41.55903, -8.423833</t>
  </si>
  <si>
    <t>Braga (São José de São Lázaro)</t>
  </si>
  <si>
    <t>41.54901</t>
  </si>
  <si>
    <t>-8.420125</t>
  </si>
  <si>
    <t>41.54901, -8.420125</t>
  </si>
  <si>
    <t>Braga (Cividade)</t>
  </si>
  <si>
    <t>41.548042</t>
  </si>
  <si>
    <t>-8.429163</t>
  </si>
  <si>
    <t>41.548042, -8.429163</t>
  </si>
  <si>
    <t>Adaúfe</t>
  </si>
  <si>
    <t>41.5955108653897</t>
  </si>
  <si>
    <t>-8.4093689918518</t>
  </si>
  <si>
    <t>41.5955108653897, -8.4093689918518</t>
  </si>
  <si>
    <t>Gualtar</t>
  </si>
  <si>
    <t>41.566826</t>
  </si>
  <si>
    <t>-8.386956</t>
  </si>
  <si>
    <t>41.566826, -8.386956</t>
  </si>
  <si>
    <t>Palmeira</t>
  </si>
  <si>
    <t>41.5958398305604</t>
  </si>
  <si>
    <t>-8.4342974424362</t>
  </si>
  <si>
    <t>41.5958398305604, -8.4342974424362</t>
  </si>
  <si>
    <t>41.546906</t>
  </si>
  <si>
    <t>-8.416557</t>
  </si>
  <si>
    <t>41.546906, -8.416557</t>
  </si>
  <si>
    <t>Padim da Graça</t>
  </si>
  <si>
    <t>41.5645</t>
  </si>
  <si>
    <t>-8.496198</t>
  </si>
  <si>
    <t>41.5645, -8.496198</t>
  </si>
  <si>
    <t>41.5403935706356</t>
  </si>
  <si>
    <t>-8.42985033988952</t>
  </si>
  <si>
    <t>41.5403935706356, -8.42985033988952</t>
  </si>
  <si>
    <t>Este (São Pedro)</t>
  </si>
  <si>
    <t>41.56219</t>
  </si>
  <si>
    <t>-8.368776</t>
  </si>
  <si>
    <t>41.56219, -8.368776</t>
  </si>
  <si>
    <t>Figueiredo</t>
  </si>
  <si>
    <t>41.5041</t>
  </si>
  <si>
    <t>-8.436384</t>
  </si>
  <si>
    <t>41.5041, -8.436384</t>
  </si>
  <si>
    <t>Ruilhe</t>
  </si>
  <si>
    <t>41.496895</t>
  </si>
  <si>
    <t>-8.49491</t>
  </si>
  <si>
    <t>41.496895, -8.49491</t>
  </si>
  <si>
    <t>41.57762</t>
  </si>
  <si>
    <t>-8.424689</t>
  </si>
  <si>
    <t>41.57762, -8.424689</t>
  </si>
  <si>
    <t>41.597183</t>
  </si>
  <si>
    <t>-8.425575</t>
  </si>
  <si>
    <t>41.597183, -8.425575</t>
  </si>
  <si>
    <t>41.51132</t>
  </si>
  <si>
    <t>-8.448066</t>
  </si>
  <si>
    <t>41.51132, -8.448066</t>
  </si>
  <si>
    <t>Pedralva</t>
  </si>
  <si>
    <t>41.56</t>
  </si>
  <si>
    <t>-8.321591</t>
  </si>
  <si>
    <t>41.56, -8.321591</t>
  </si>
  <si>
    <t>Guisande</t>
  </si>
  <si>
    <t>41.482502</t>
  </si>
  <si>
    <t>-8.446588</t>
  </si>
  <si>
    <t>41.482502, -8.446588</t>
  </si>
  <si>
    <t>41.551926</t>
  </si>
  <si>
    <t>-8.41286</t>
  </si>
  <si>
    <t>41.551926, -8.41286</t>
  </si>
  <si>
    <t>41.55763</t>
  </si>
  <si>
    <t>-8.412684</t>
  </si>
  <si>
    <t>41.55763, -8.412684</t>
  </si>
  <si>
    <t>Frossos</t>
  </si>
  <si>
    <t>41.562843</t>
  </si>
  <si>
    <t>-8.451832</t>
  </si>
  <si>
    <t>41.562843, -8.451832</t>
  </si>
  <si>
    <t>41.511967</t>
  </si>
  <si>
    <t>-8.449917</t>
  </si>
  <si>
    <t>41.511967, -8.449917</t>
  </si>
  <si>
    <t>41.5449667269627</t>
  </si>
  <si>
    <t>-8.43223750591278</t>
  </si>
  <si>
    <t>41.5449667269627, -8.43223750591278</t>
  </si>
  <si>
    <t>Nogueira</t>
  </si>
  <si>
    <t>41.5327923416628</t>
  </si>
  <si>
    <t>-8.41129481792449</t>
  </si>
  <si>
    <t>41.5327923416628, -8.41129481792449</t>
  </si>
  <si>
    <t>Dume</t>
  </si>
  <si>
    <t>41.568436</t>
  </si>
  <si>
    <t>-8.436478</t>
  </si>
  <si>
    <t>41.568436, -8.436478</t>
  </si>
  <si>
    <t>Sequeira</t>
  </si>
  <si>
    <t>41.532210065948</t>
  </si>
  <si>
    <t>-8.4736615419388</t>
  </si>
  <si>
    <t>41.532210065948, -8.4736615419388</t>
  </si>
  <si>
    <t>Tebosa</t>
  </si>
  <si>
    <t>41.482883</t>
  </si>
  <si>
    <t>-8.484096</t>
  </si>
  <si>
    <t>41.482883, -8.484096</t>
  </si>
  <si>
    <t>41.552868</t>
  </si>
  <si>
    <t>-8.409926</t>
  </si>
  <si>
    <t>41.552868, -8.409926</t>
  </si>
  <si>
    <t>41.543617</t>
  </si>
  <si>
    <t>-8.424877</t>
  </si>
  <si>
    <t>41.543617, -8.424877</t>
  </si>
  <si>
    <t>Braga (Sé)</t>
  </si>
  <si>
    <t>41.55588</t>
  </si>
  <si>
    <t>-8.436361</t>
  </si>
  <si>
    <t>41.55588, -8.436361</t>
  </si>
  <si>
    <t>Lomar</t>
  </si>
  <si>
    <t>41.528496</t>
  </si>
  <si>
    <t>-8.427773</t>
  </si>
  <si>
    <t>41.528496, -8.427773</t>
  </si>
  <si>
    <t>Gondizalves</t>
  </si>
  <si>
    <t>41.54094</t>
  </si>
  <si>
    <t>-8.457933</t>
  </si>
  <si>
    <t>41.54094, -8.457933</t>
  </si>
  <si>
    <t>Panoias</t>
  </si>
  <si>
    <t>41.574364</t>
  </si>
  <si>
    <t>-8.464305</t>
  </si>
  <si>
    <t>41.574364, -8.464305</t>
  </si>
  <si>
    <t>Cabreiros</t>
  </si>
  <si>
    <t>41.53749</t>
  </si>
  <si>
    <t>-8.490248</t>
  </si>
  <si>
    <t>41.53749, -8.490248</t>
  </si>
  <si>
    <t>Tenões</t>
  </si>
  <si>
    <t>41.557293</t>
  </si>
  <si>
    <t>-8.392026</t>
  </si>
  <si>
    <t>41.557293, -8.392026</t>
  </si>
  <si>
    <t>Fraião</t>
  </si>
  <si>
    <t>41.5360128340524</t>
  </si>
  <si>
    <t>-8.4020680189133</t>
  </si>
  <si>
    <t>41.5360128340524, -8.4020680189133</t>
  </si>
  <si>
    <t>41.545418</t>
  </si>
  <si>
    <t>-8.416005</t>
  </si>
  <si>
    <t>41.545418, -8.416005</t>
  </si>
  <si>
    <t>Arentim</t>
  </si>
  <si>
    <t>41.485264</t>
  </si>
  <si>
    <t>-8.507983</t>
  </si>
  <si>
    <t>41.485264, -8.507983</t>
  </si>
  <si>
    <t>41.533546</t>
  </si>
  <si>
    <t>-8.441599</t>
  </si>
  <si>
    <t>41.533546, -8.441599</t>
  </si>
  <si>
    <t>41.509815</t>
  </si>
  <si>
    <t>-8.485914</t>
  </si>
  <si>
    <t>41.509815, -8.485914</t>
  </si>
  <si>
    <t>41.5381650936886</t>
  </si>
  <si>
    <t>-8.488295674324</t>
  </si>
  <si>
    <t>41.5381650936886, -8.488295674324</t>
  </si>
  <si>
    <t>41.543674</t>
  </si>
  <si>
    <t>-8.413988</t>
  </si>
  <si>
    <t>41.543674, -8.413988</t>
  </si>
  <si>
    <t>41.5285516482719</t>
  </si>
  <si>
    <t>-8.41246962547302</t>
  </si>
  <si>
    <t>41.5285516482719, -8.41246962547302</t>
  </si>
  <si>
    <t>Trandeiras</t>
  </si>
  <si>
    <t>41.499138</t>
  </si>
  <si>
    <t>-8.419459</t>
  </si>
  <si>
    <t>41.499138, -8.419459</t>
  </si>
  <si>
    <t>41.549033713663</t>
  </si>
  <si>
    <t>-8.40812981128692</t>
  </si>
  <si>
    <t>41.549033713663, -8.40812981128692</t>
  </si>
  <si>
    <t>41.578259</t>
  </si>
  <si>
    <t>-8.464804</t>
  </si>
  <si>
    <t>41.578259, -8.464804</t>
  </si>
  <si>
    <t>41.5575643204816</t>
  </si>
  <si>
    <t>-8.44152867794036</t>
  </si>
  <si>
    <t>41.5575643204816, -8.44152867794036</t>
  </si>
  <si>
    <t>41.52776</t>
  </si>
  <si>
    <t>-8.445874</t>
  </si>
  <si>
    <t>41.52776, -8.445874</t>
  </si>
  <si>
    <t>41.548656</t>
  </si>
  <si>
    <t>-8.41807</t>
  </si>
  <si>
    <t>41.548656, -8.41807</t>
  </si>
  <si>
    <t>41.58027</t>
  </si>
  <si>
    <t>-8.424443</t>
  </si>
  <si>
    <t>41.58027, -8.424443</t>
  </si>
  <si>
    <t>41.56696</t>
  </si>
  <si>
    <t>-8.388032</t>
  </si>
  <si>
    <t>41.56696, -8.388032</t>
  </si>
  <si>
    <t>41.5578011542082</t>
  </si>
  <si>
    <t>-8.42633128166198</t>
  </si>
  <si>
    <t>41.5578011542082, -8.42633128166198</t>
  </si>
  <si>
    <t>41.587048</t>
  </si>
  <si>
    <t>-8.403845</t>
  </si>
  <si>
    <t>41.587048, -8.403845</t>
  </si>
  <si>
    <t>41.55689</t>
  </si>
  <si>
    <t>-8.418178</t>
  </si>
  <si>
    <t>41.55689, -8.418178</t>
  </si>
  <si>
    <t>Este (São Mamede)</t>
  </si>
  <si>
    <t>41.57506</t>
  </si>
  <si>
    <t>-8.358627</t>
  </si>
  <si>
    <t>41.57506, -8.358627</t>
  </si>
  <si>
    <t>Escudeiros</t>
  </si>
  <si>
    <t>41.47898</t>
  </si>
  <si>
    <t>-8.430225</t>
  </si>
  <si>
    <t>41.47898, -8.430225</t>
  </si>
  <si>
    <t>Mire de Tibães</t>
  </si>
  <si>
    <t>41.567104</t>
  </si>
  <si>
    <t>-8.477984</t>
  </si>
  <si>
    <t>41.567104, -8.477984</t>
  </si>
  <si>
    <t>Fradelos</t>
  </si>
  <si>
    <t>41.50759</t>
  </si>
  <si>
    <t>-8.474787</t>
  </si>
  <si>
    <t>41.50759, -8.474787</t>
  </si>
  <si>
    <t>Refojos de Basto</t>
  </si>
  <si>
    <t>41.5154181924961</t>
  </si>
  <si>
    <t>-7.98575699329376</t>
  </si>
  <si>
    <t>41.5154181924961, -7.98575699329376</t>
  </si>
  <si>
    <t>41.514652</t>
  </si>
  <si>
    <t>-7.9875665</t>
  </si>
  <si>
    <t>41.514652, -7.9875665</t>
  </si>
  <si>
    <t>Faia</t>
  </si>
  <si>
    <t>41.4785</t>
  </si>
  <si>
    <t>-7.97373</t>
  </si>
  <si>
    <t>41.4785, -7.97373</t>
  </si>
  <si>
    <t>Pedraça</t>
  </si>
  <si>
    <t>41.496384</t>
  </si>
  <si>
    <t>-7.9558296</t>
  </si>
  <si>
    <t>41.496384, -7.9558296</t>
  </si>
  <si>
    <t>Cavez</t>
  </si>
  <si>
    <t>41.501736</t>
  </si>
  <si>
    <t>-7.904853</t>
  </si>
  <si>
    <t>41.501736, -7.904853</t>
  </si>
  <si>
    <t>Arco de Baúlhe</t>
  </si>
  <si>
    <t>41.48217</t>
  </si>
  <si>
    <t>-7.958581</t>
  </si>
  <si>
    <t>41.48217, -7.958581</t>
  </si>
  <si>
    <t>Cabeceiras de Basto</t>
  </si>
  <si>
    <t>41.553165</t>
  </si>
  <si>
    <t>-8.019513</t>
  </si>
  <si>
    <t>41.553165, -8.019513</t>
  </si>
  <si>
    <t>41.5151498611111</t>
  </si>
  <si>
    <t>-7.98937293333333</t>
  </si>
  <si>
    <t>41.5151498611111, -7.98937293333333</t>
  </si>
  <si>
    <t>Gémeos</t>
  </si>
  <si>
    <t>41.3926644789476</t>
  </si>
  <si>
    <t>-8.00285339355468</t>
  </si>
  <si>
    <t>41.3926644789476, -8.00285339355468</t>
  </si>
  <si>
    <t>Fervença</t>
  </si>
  <si>
    <t>41.371421</t>
  </si>
  <si>
    <t>-8.096985</t>
  </si>
  <si>
    <t>41.371421, -8.096985</t>
  </si>
  <si>
    <t>Veade</t>
  </si>
  <si>
    <t>41.421139</t>
  </si>
  <si>
    <t>-7.985363</t>
  </si>
  <si>
    <t>41.421139, -7.985363</t>
  </si>
  <si>
    <t>Basto (São Clemente)</t>
  </si>
  <si>
    <t>41.458848</t>
  </si>
  <si>
    <t>-8.030298</t>
  </si>
  <si>
    <t>41.458848, -8.030298</t>
  </si>
  <si>
    <t>Ribas</t>
  </si>
  <si>
    <t>41.457226</t>
  </si>
  <si>
    <t>-8.030159</t>
  </si>
  <si>
    <t>41.457226, -8.030159</t>
  </si>
  <si>
    <t>41.372524</t>
  </si>
  <si>
    <t>-8.092702</t>
  </si>
  <si>
    <t>41.372524, -8.092702</t>
  </si>
  <si>
    <t>Molares</t>
  </si>
  <si>
    <t>41.41393</t>
  </si>
  <si>
    <t>-7.9921355</t>
  </si>
  <si>
    <t>41.41393, -7.9921355</t>
  </si>
  <si>
    <t>41.391285</t>
  </si>
  <si>
    <t>-8.001391</t>
  </si>
  <si>
    <t>41.391285, -8.001391</t>
  </si>
  <si>
    <t>Fão</t>
  </si>
  <si>
    <t>41.503244</t>
  </si>
  <si>
    <t>-8.767766</t>
  </si>
  <si>
    <t>41.503244, -8.767766</t>
  </si>
  <si>
    <t>Palmeira de Faro</t>
  </si>
  <si>
    <t>41.536144</t>
  </si>
  <si>
    <t>-8.746381</t>
  </si>
  <si>
    <t>41.536144, -8.746381</t>
  </si>
  <si>
    <t>Forjães</t>
  </si>
  <si>
    <t>41.615993</t>
  </si>
  <si>
    <t>-8.73914</t>
  </si>
  <si>
    <t>41.615993, -8.73914</t>
  </si>
  <si>
    <t>Curvos</t>
  </si>
  <si>
    <t>41.55954</t>
  </si>
  <si>
    <t>-8.738972</t>
  </si>
  <si>
    <t>41.55954, -8.738972</t>
  </si>
  <si>
    <t>Marinhas</t>
  </si>
  <si>
    <t>41.55119</t>
  </si>
  <si>
    <t>-8.772351</t>
  </si>
  <si>
    <t>41.55119, -8.772351</t>
  </si>
  <si>
    <t>Gandra</t>
  </si>
  <si>
    <t>41.52134</t>
  </si>
  <si>
    <t>-8.759138</t>
  </si>
  <si>
    <t>41.52134, -8.759138</t>
  </si>
  <si>
    <t>Belinho</t>
  </si>
  <si>
    <t>41.586327</t>
  </si>
  <si>
    <t>-8.785262</t>
  </si>
  <si>
    <t>41.586327, -8.785262</t>
  </si>
  <si>
    <t>Antas</t>
  </si>
  <si>
    <t>41.605316</t>
  </si>
  <si>
    <t>-8.794412</t>
  </si>
  <si>
    <t>41.605316, -8.794412</t>
  </si>
  <si>
    <t>41.543205</t>
  </si>
  <si>
    <t>-8.763627</t>
  </si>
  <si>
    <t>41.543205, -8.763627</t>
  </si>
  <si>
    <t>Esposende</t>
  </si>
  <si>
    <t>41.535816</t>
  </si>
  <si>
    <t>-8.782178</t>
  </si>
  <si>
    <t>41.535816, -8.782178</t>
  </si>
  <si>
    <t>Rio Tinto</t>
  </si>
  <si>
    <t>41.499043</t>
  </si>
  <si>
    <t>-8.711513</t>
  </si>
  <si>
    <t>41.499043, -8.711513</t>
  </si>
  <si>
    <t>Gemeses</t>
  </si>
  <si>
    <t>41.52315</t>
  </si>
  <si>
    <t>-8.730561</t>
  </si>
  <si>
    <t>41.52315, -8.730561</t>
  </si>
  <si>
    <t>Mar</t>
  </si>
  <si>
    <t>41.579937</t>
  </si>
  <si>
    <t>-8.786538</t>
  </si>
  <si>
    <t>41.579937, -8.786538</t>
  </si>
  <si>
    <t>41.53809</t>
  </si>
  <si>
    <t>-8.783139</t>
  </si>
  <si>
    <t>41.53809, -8.783139</t>
  </si>
  <si>
    <t>41.566315</t>
  </si>
  <si>
    <t>-8.78208</t>
  </si>
  <si>
    <t>41.566315, -8.78208</t>
  </si>
  <si>
    <t>41.559795</t>
  </si>
  <si>
    <t>-8.77417</t>
  </si>
  <si>
    <t>41.559795, -8.77417</t>
  </si>
  <si>
    <t>Apúlia</t>
  </si>
  <si>
    <t>41.473503</t>
  </si>
  <si>
    <t>-8.748708</t>
  </si>
  <si>
    <t>41.473503, -8.748708</t>
  </si>
  <si>
    <t>Fonte Boa</t>
  </si>
  <si>
    <t>41.499695</t>
  </si>
  <si>
    <t>-8.740434</t>
  </si>
  <si>
    <t>41.499695, -8.740434</t>
  </si>
  <si>
    <t>41.485516</t>
  </si>
  <si>
    <t>-8.761692</t>
  </si>
  <si>
    <t>41.485516, -8.761692</t>
  </si>
  <si>
    <t>41.4881</t>
  </si>
  <si>
    <t>-8.778612</t>
  </si>
  <si>
    <t>41.4881, -8.778612</t>
  </si>
  <si>
    <t>41.572735</t>
  </si>
  <si>
    <t>-8.749784</t>
  </si>
  <si>
    <t>41.572735, -8.749784</t>
  </si>
  <si>
    <t>41.53512</t>
  </si>
  <si>
    <t>-8.782518</t>
  </si>
  <si>
    <t>41.53512, -8.782518</t>
  </si>
  <si>
    <t>Travassós</t>
  </si>
  <si>
    <t>41.49156</t>
  </si>
  <si>
    <t>-8.19235</t>
  </si>
  <si>
    <t>41.49156, -8.19235</t>
  </si>
  <si>
    <t>Arões (São Romão)</t>
  </si>
  <si>
    <t>41.458378</t>
  </si>
  <si>
    <t>-8.21504</t>
  </si>
  <si>
    <t>41.458378, -8.21504</t>
  </si>
  <si>
    <t>Arões (Santa Cristina)</t>
  </si>
  <si>
    <t>41.44017</t>
  </si>
  <si>
    <t>-8.220843</t>
  </si>
  <si>
    <t>41.44017, -8.220843</t>
  </si>
  <si>
    <t>Silvares (São Clemente)</t>
  </si>
  <si>
    <t>41.425873</t>
  </si>
  <si>
    <t>-8.161345</t>
  </si>
  <si>
    <t>41.425873, -8.161345</t>
  </si>
  <si>
    <t>41.44318</t>
  </si>
  <si>
    <t>-8.210124</t>
  </si>
  <si>
    <t>41.44318, -8.210124</t>
  </si>
  <si>
    <t>Seidões</t>
  </si>
  <si>
    <t>41.409645</t>
  </si>
  <si>
    <t>-8.1240635</t>
  </si>
  <si>
    <t>41.409645, -8.1240635</t>
  </si>
  <si>
    <t>Moreira do Rei</t>
  </si>
  <si>
    <t>41.480225</t>
  </si>
  <si>
    <t>-8.115879</t>
  </si>
  <si>
    <t>41.480225, -8.115879</t>
  </si>
  <si>
    <t>Fafe</t>
  </si>
  <si>
    <t>41.455284</t>
  </si>
  <si>
    <t>-8.177645</t>
  </si>
  <si>
    <t>41.455284, -8.177645</t>
  </si>
  <si>
    <t>Fareja</t>
  </si>
  <si>
    <t>41.415375</t>
  </si>
  <si>
    <t>-8.231121</t>
  </si>
  <si>
    <t>41.415375, -8.231121</t>
  </si>
  <si>
    <t>41.446712</t>
  </si>
  <si>
    <t>-8.174247</t>
  </si>
  <si>
    <t>41.446712, -8.174247</t>
  </si>
  <si>
    <t>41.447525</t>
  </si>
  <si>
    <t>-8.173761</t>
  </si>
  <si>
    <t>41.447525, -8.173761</t>
  </si>
  <si>
    <t>Medelo</t>
  </si>
  <si>
    <t>41.46534</t>
  </si>
  <si>
    <t>-8.15584</t>
  </si>
  <si>
    <t>41.46534, -8.15584</t>
  </si>
  <si>
    <t>Cepães</t>
  </si>
  <si>
    <t>41.435562</t>
  </si>
  <si>
    <t>-8.205134</t>
  </si>
  <si>
    <t>41.435562, -8.205134</t>
  </si>
  <si>
    <t>Revelhe</t>
  </si>
  <si>
    <t>41.48025</t>
  </si>
  <si>
    <t>-8.153527</t>
  </si>
  <si>
    <t>41.48025, -8.153527</t>
  </si>
  <si>
    <t>Regadas</t>
  </si>
  <si>
    <t>41.398224</t>
  </si>
  <si>
    <t>-8.149957</t>
  </si>
  <si>
    <t>41.398224, -8.149957</t>
  </si>
  <si>
    <t>São Gens</t>
  </si>
  <si>
    <t>41.446384</t>
  </si>
  <si>
    <t>-8.133281</t>
  </si>
  <si>
    <t>41.446384, -8.133281</t>
  </si>
  <si>
    <t>Quinchães</t>
  </si>
  <si>
    <t>41.441334</t>
  </si>
  <si>
    <t>-8.140132</t>
  </si>
  <si>
    <t>41.441334, -8.140132</t>
  </si>
  <si>
    <t>Serafão</t>
  </si>
  <si>
    <t>41.532875</t>
  </si>
  <si>
    <t>-8.215734</t>
  </si>
  <si>
    <t>41.532875, -8.215734</t>
  </si>
  <si>
    <t>Golães</t>
  </si>
  <si>
    <t>41.466236</t>
  </si>
  <si>
    <t>-8.194973</t>
  </si>
  <si>
    <t>41.466236, -8.194973</t>
  </si>
  <si>
    <t>Passos</t>
  </si>
  <si>
    <t>41.478924</t>
  </si>
  <si>
    <t>-8.203383</t>
  </si>
  <si>
    <t>41.478924, -8.203383</t>
  </si>
  <si>
    <t>Silvares (São Martinho)</t>
  </si>
  <si>
    <t>41.406246</t>
  </si>
  <si>
    <t>-8.163222</t>
  </si>
  <si>
    <t>41.406246, -8.163222</t>
  </si>
  <si>
    <t>41.44074</t>
  </si>
  <si>
    <t>-8.178018</t>
  </si>
  <si>
    <t>41.44074, -8.178018</t>
  </si>
  <si>
    <t>Urgezes</t>
  </si>
  <si>
    <t>41.424467</t>
  </si>
  <si>
    <t>-8.296381</t>
  </si>
  <si>
    <t>41.424467, -8.296381</t>
  </si>
  <si>
    <t>Ponte</t>
  </si>
  <si>
    <t>41.474698</t>
  </si>
  <si>
    <t>-8.344152</t>
  </si>
  <si>
    <t>41.474698, -8.344152</t>
  </si>
  <si>
    <t>Ronfe</t>
  </si>
  <si>
    <t>41.442572</t>
  </si>
  <si>
    <t>-8.381534</t>
  </si>
  <si>
    <t>41.442572, -8.381534</t>
  </si>
  <si>
    <t>Abação (São Tomé)</t>
  </si>
  <si>
    <t>41.40948</t>
  </si>
  <si>
    <t>-8.271253</t>
  </si>
  <si>
    <t>41.40948, -8.271253</t>
  </si>
  <si>
    <t>Fermentões</t>
  </si>
  <si>
    <t>41.45582</t>
  </si>
  <si>
    <t>-8.314296</t>
  </si>
  <si>
    <t>41.45582, -8.314296</t>
  </si>
  <si>
    <t>41.43277</t>
  </si>
  <si>
    <t>-8.303497</t>
  </si>
  <si>
    <t>41.43277, -8.303497</t>
  </si>
  <si>
    <t>Calvos</t>
  </si>
  <si>
    <t>41.403587</t>
  </si>
  <si>
    <t>-8.243387</t>
  </si>
  <si>
    <t>41.403587, -8.243387</t>
  </si>
  <si>
    <t>41.409054</t>
  </si>
  <si>
    <t>-8.2677965</t>
  </si>
  <si>
    <t>41.409054, -8.2677965</t>
  </si>
  <si>
    <t>41.49032</t>
  </si>
  <si>
    <t>-8.341651</t>
  </si>
  <si>
    <t>41.49032, -8.341651</t>
  </si>
  <si>
    <t>Tabuadelo</t>
  </si>
  <si>
    <t>41.40087</t>
  </si>
  <si>
    <t>-8.287357</t>
  </si>
  <si>
    <t>41.40087, -8.287357</t>
  </si>
  <si>
    <t>Vizela (São Paio)</t>
  </si>
  <si>
    <t>41.3877121055556</t>
  </si>
  <si>
    <t>-8.26376024722222</t>
  </si>
  <si>
    <t>41.3877121055556, -8.26376024722222</t>
  </si>
  <si>
    <t>Guimarães (São Paio)</t>
  </si>
  <si>
    <t>41.444996</t>
  </si>
  <si>
    <t>-8.297167</t>
  </si>
  <si>
    <t>41.444996, -8.297167</t>
  </si>
  <si>
    <t>Guimarães (Oliveira do Castelo)</t>
  </si>
  <si>
    <t>41.4453</t>
  </si>
  <si>
    <t>-8.287329</t>
  </si>
  <si>
    <t>41.4453, -8.287329</t>
  </si>
  <si>
    <t>Candoso (São Martinho)</t>
  </si>
  <si>
    <t>41.4282</t>
  </si>
  <si>
    <t>-8.338191</t>
  </si>
  <si>
    <t>41.4282, -8.338191</t>
  </si>
  <si>
    <t>São Torcato</t>
  </si>
  <si>
    <t>41.481915</t>
  </si>
  <si>
    <t>-8.264085</t>
  </si>
  <si>
    <t>41.481915, -8.264085</t>
  </si>
  <si>
    <t>41.444134</t>
  </si>
  <si>
    <t>-8.286213</t>
  </si>
  <si>
    <t>41.444134, -8.286213</t>
  </si>
  <si>
    <t>Caldas de Vizela (São João)</t>
  </si>
  <si>
    <t>41.3747</t>
  </si>
  <si>
    <t>-8.307281</t>
  </si>
  <si>
    <t>41.3747, -8.307281</t>
  </si>
  <si>
    <t>Infantas</t>
  </si>
  <si>
    <t>41.42733</t>
  </si>
  <si>
    <t>-8.245876</t>
  </si>
  <si>
    <t>41.42733, -8.245876</t>
  </si>
  <si>
    <t>Moreira de Cónegos</t>
  </si>
  <si>
    <t>41.372414</t>
  </si>
  <si>
    <t>-8.35536</t>
  </si>
  <si>
    <t>41.372414, -8.35536</t>
  </si>
  <si>
    <t>Selho (São Jorge)</t>
  </si>
  <si>
    <t>41.434036</t>
  </si>
  <si>
    <t>-8.352123</t>
  </si>
  <si>
    <t>41.434036, -8.352123</t>
  </si>
  <si>
    <t>41.37404</t>
  </si>
  <si>
    <t>-8.352057</t>
  </si>
  <si>
    <t>41.37404, -8.352057</t>
  </si>
  <si>
    <t>Costa</t>
  </si>
  <si>
    <t>41.43429</t>
  </si>
  <si>
    <t>-8.284332</t>
  </si>
  <si>
    <t>41.43429, -8.284332</t>
  </si>
  <si>
    <t>Polvoreira</t>
  </si>
  <si>
    <t>41.4155</t>
  </si>
  <si>
    <t>-8.300607</t>
  </si>
  <si>
    <t>41.4155, -8.300607</t>
  </si>
  <si>
    <t>Brito</t>
  </si>
  <si>
    <t>41.451355</t>
  </si>
  <si>
    <t>-8.36334</t>
  </si>
  <si>
    <t>41.451355, -8.36334</t>
  </si>
  <si>
    <t>Nespereira</t>
  </si>
  <si>
    <t>41.408825</t>
  </si>
  <si>
    <t>-8.323848</t>
  </si>
  <si>
    <t>41.408825, -8.323848</t>
  </si>
  <si>
    <t>Mesão Frio</t>
  </si>
  <si>
    <t>41.450706</t>
  </si>
  <si>
    <t>-8.263015</t>
  </si>
  <si>
    <t>41.450706, -8.263015</t>
  </si>
  <si>
    <t>Mascotelos</t>
  </si>
  <si>
    <t>41.426785</t>
  </si>
  <si>
    <t>-8.310565</t>
  </si>
  <si>
    <t>41.426785, -8.310565</t>
  </si>
  <si>
    <t>Sande (Vila Nova)</t>
  </si>
  <si>
    <t>41.464413</t>
  </si>
  <si>
    <t>-8.3491</t>
  </si>
  <si>
    <t>41.464413, -8.3491</t>
  </si>
  <si>
    <t>41.440968</t>
  </si>
  <si>
    <t>-8.309564</t>
  </si>
  <si>
    <t>41.440968, -8.309564</t>
  </si>
  <si>
    <t>Airão (São João Baptista)</t>
  </si>
  <si>
    <t>41.45827</t>
  </si>
  <si>
    <t>-8.423678</t>
  </si>
  <si>
    <t>41.45827, -8.423678</t>
  </si>
  <si>
    <t>41.448208</t>
  </si>
  <si>
    <t>-8.304831</t>
  </si>
  <si>
    <t>41.448208, -8.304831</t>
  </si>
  <si>
    <t>41.43232</t>
  </si>
  <si>
    <t>-8.35403</t>
  </si>
  <si>
    <t>41.43232, -8.35403</t>
  </si>
  <si>
    <t>41.425022</t>
  </si>
  <si>
    <t>-8.297488</t>
  </si>
  <si>
    <t>41.425022, -8.297488</t>
  </si>
  <si>
    <t>41.44375</t>
  </si>
  <si>
    <t>-8.381839</t>
  </si>
  <si>
    <t>41.44375, -8.381839</t>
  </si>
  <si>
    <t>Airão (Santa Maria)</t>
  </si>
  <si>
    <t>41.449905</t>
  </si>
  <si>
    <t>-8.412864</t>
  </si>
  <si>
    <t>41.449905, -8.412864</t>
  </si>
  <si>
    <t>41.451847</t>
  </si>
  <si>
    <t>-8.275055</t>
  </si>
  <si>
    <t>41.451847, -8.275055</t>
  </si>
  <si>
    <t>41.445366</t>
  </si>
  <si>
    <t>-8.283466</t>
  </si>
  <si>
    <t>41.445366, -8.283466</t>
  </si>
  <si>
    <t>Conde</t>
  </si>
  <si>
    <t>41.392815</t>
  </si>
  <si>
    <t>-8.333697</t>
  </si>
  <si>
    <t>41.392815, -8.333697</t>
  </si>
  <si>
    <t>41.43739</t>
  </si>
  <si>
    <t>-8.293315</t>
  </si>
  <si>
    <t>41.43739, -8.293315</t>
  </si>
  <si>
    <t>Sande (São Martinho)</t>
  </si>
  <si>
    <t>41.496872</t>
  </si>
  <si>
    <t>-8.360987</t>
  </si>
  <si>
    <t>41.496872, -8.360987</t>
  </si>
  <si>
    <t>Souto (Santa Maria)</t>
  </si>
  <si>
    <t>41.5123</t>
  </si>
  <si>
    <t>-8.293307</t>
  </si>
  <si>
    <t>41.5123, -8.293307</t>
  </si>
  <si>
    <t>Serzedo</t>
  </si>
  <si>
    <t>41.404133</t>
  </si>
  <si>
    <t>-8.231435</t>
  </si>
  <si>
    <t>41.404133, -8.231435</t>
  </si>
  <si>
    <t>Atães</t>
  </si>
  <si>
    <t>41.457657</t>
  </si>
  <si>
    <t>-8.250621</t>
  </si>
  <si>
    <t>41.457657, -8.250621</t>
  </si>
  <si>
    <t>Longos</t>
  </si>
  <si>
    <t>41.517456</t>
  </si>
  <si>
    <t>-8.355554</t>
  </si>
  <si>
    <t>41.517456, -8.355554</t>
  </si>
  <si>
    <t>Briteiros (Santa Leocádia)</t>
  </si>
  <si>
    <t>41.521046</t>
  </si>
  <si>
    <t>-8.344612</t>
  </si>
  <si>
    <t>41.521046, -8.344612</t>
  </si>
  <si>
    <t>Selho (São Cristóvão)</t>
  </si>
  <si>
    <t>41.422806</t>
  </si>
  <si>
    <t>-8.349464</t>
  </si>
  <si>
    <t>41.422806, -8.349464</t>
  </si>
  <si>
    <t>Azurém</t>
  </si>
  <si>
    <t>41.45165</t>
  </si>
  <si>
    <t>-8.273107</t>
  </si>
  <si>
    <t>41.45165, -8.273107</t>
  </si>
  <si>
    <t>Sande (São Lourenço)</t>
  </si>
  <si>
    <t>41.507877</t>
  </si>
  <si>
    <t>-8.349951</t>
  </si>
  <si>
    <t>41.507877, -8.349951</t>
  </si>
  <si>
    <t>Lordelo</t>
  </si>
  <si>
    <t>41.369556</t>
  </si>
  <si>
    <t>-8.388928</t>
  </si>
  <si>
    <t>41.369556, -8.388928</t>
  </si>
  <si>
    <t>Silvares</t>
  </si>
  <si>
    <t>41.442833</t>
  </si>
  <si>
    <t>-8.33968</t>
  </si>
  <si>
    <t>41.442833, -8.33968</t>
  </si>
  <si>
    <t>41.479637</t>
  </si>
  <si>
    <t>-8.2613325</t>
  </si>
  <si>
    <t>41.479637, -8.2613325</t>
  </si>
  <si>
    <t>Serzedelo</t>
  </si>
  <si>
    <t>41.405556</t>
  </si>
  <si>
    <t>-8.366013</t>
  </si>
  <si>
    <t>41.405556, -8.366013</t>
  </si>
  <si>
    <t>41.458</t>
  </si>
  <si>
    <t>-8.314004</t>
  </si>
  <si>
    <t>41.458, -8.314004</t>
  </si>
  <si>
    <t>41.452637</t>
  </si>
  <si>
    <t>-8.294961</t>
  </si>
  <si>
    <t>41.452637, -8.294961</t>
  </si>
  <si>
    <t>Infias</t>
  </si>
  <si>
    <t>41.395638</t>
  </si>
  <si>
    <t>-8.309047</t>
  </si>
  <si>
    <t>41.395638, -8.309047</t>
  </si>
  <si>
    <t>Gondar</t>
  </si>
  <si>
    <t>41.420593</t>
  </si>
  <si>
    <t>-8.3693</t>
  </si>
  <si>
    <t>41.420593, -8.3693</t>
  </si>
  <si>
    <t>41.455322</t>
  </si>
  <si>
    <t>-8.307796</t>
  </si>
  <si>
    <t>41.455322, -8.307796</t>
  </si>
  <si>
    <t>41.36686</t>
  </si>
  <si>
    <t>-8.309351</t>
  </si>
  <si>
    <t>41.36686, -8.309351</t>
  </si>
  <si>
    <t>41.44021</t>
  </si>
  <si>
    <t>-8.312191</t>
  </si>
  <si>
    <t>41.44021, -8.312191</t>
  </si>
  <si>
    <t>41.44778</t>
  </si>
  <si>
    <t>-8.297572</t>
  </si>
  <si>
    <t>41.44778, -8.297572</t>
  </si>
  <si>
    <t>41.367416</t>
  </si>
  <si>
    <t>-8.310428</t>
  </si>
  <si>
    <t>41.367416, -8.310428</t>
  </si>
  <si>
    <t>Corvite</t>
  </si>
  <si>
    <t>41.474445</t>
  </si>
  <si>
    <t>-8.318959</t>
  </si>
  <si>
    <t>41.474445, -8.318959</t>
  </si>
  <si>
    <t>Briteiros (Salvador)</t>
  </si>
  <si>
    <t>41.517815</t>
  </si>
  <si>
    <t>-8.319462</t>
  </si>
  <si>
    <t>41.517815, -8.319462</t>
  </si>
  <si>
    <t>41.52289</t>
  </si>
  <si>
    <t>-8.323511</t>
  </si>
  <si>
    <t>41.52289, -8.323511</t>
  </si>
  <si>
    <t>Selho (São Lourenço)</t>
  </si>
  <si>
    <t>41.468407</t>
  </si>
  <si>
    <t>-8.282285</t>
  </si>
  <si>
    <t>41.468407, -8.282285</t>
  </si>
  <si>
    <t>41.48725</t>
  </si>
  <si>
    <t>-8.349522</t>
  </si>
  <si>
    <t>41.48725, -8.349522</t>
  </si>
  <si>
    <t>Caldas de Vizela (São Miguel)</t>
  </si>
  <si>
    <t>41.381866</t>
  </si>
  <si>
    <t>-8.311818</t>
  </si>
  <si>
    <t>41.381866, -8.311818</t>
  </si>
  <si>
    <t>41.48489</t>
  </si>
  <si>
    <t>-8.352786</t>
  </si>
  <si>
    <t>41.48489, -8.352786</t>
  </si>
  <si>
    <t>Briteiros (Santo Estêvão)</t>
  </si>
  <si>
    <t>41.50954</t>
  </si>
  <si>
    <t>-8.311157</t>
  </si>
  <si>
    <t>41.50954, -8.311157</t>
  </si>
  <si>
    <t>41.483963</t>
  </si>
  <si>
    <t>-8.350736</t>
  </si>
  <si>
    <t>41.483963, -8.350736</t>
  </si>
  <si>
    <t>Guardizela</t>
  </si>
  <si>
    <t>41.387653</t>
  </si>
  <si>
    <t>-8.366213</t>
  </si>
  <si>
    <t>41.387653, -8.366213</t>
  </si>
  <si>
    <t>41.45627</t>
  </si>
  <si>
    <t>-8.276987</t>
  </si>
  <si>
    <t>41.45627, -8.276987</t>
  </si>
  <si>
    <t>Pencelo</t>
  </si>
  <si>
    <t>41.467342</t>
  </si>
  <si>
    <t>-8.301917</t>
  </si>
  <si>
    <t>41.467342, -8.301917</t>
  </si>
  <si>
    <t>São Faustino</t>
  </si>
  <si>
    <t>41.38969641</t>
  </si>
  <si>
    <t>-8.278755831</t>
  </si>
  <si>
    <t>41.38969641, -8.278755831</t>
  </si>
  <si>
    <t>Barco</t>
  </si>
  <si>
    <t>41.49944</t>
  </si>
  <si>
    <t>-8.328105</t>
  </si>
  <si>
    <t>41.49944, -8.328105</t>
  </si>
  <si>
    <t>Donim</t>
  </si>
  <si>
    <t>41.52914</t>
  </si>
  <si>
    <t>-8.297601</t>
  </si>
  <si>
    <t>41.52914, -8.297601</t>
  </si>
  <si>
    <t>Pinheiro</t>
  </si>
  <si>
    <t>41.41657</t>
  </si>
  <si>
    <t>-8.28765</t>
  </si>
  <si>
    <t>41.41657, -8.28765</t>
  </si>
  <si>
    <t>Tagilde</t>
  </si>
  <si>
    <t>41.376812</t>
  </si>
  <si>
    <t>-8.282279</t>
  </si>
  <si>
    <t>41.376812, -8.282279</t>
  </si>
  <si>
    <t>Prazins (Santa Eufémia)</t>
  </si>
  <si>
    <t>41.485493</t>
  </si>
  <si>
    <t>-8.316775</t>
  </si>
  <si>
    <t>41.485493, -8.316775</t>
  </si>
  <si>
    <t>Prazins (Santo Tirso)</t>
  </si>
  <si>
    <t>41.48391</t>
  </si>
  <si>
    <t>-8.311661</t>
  </si>
  <si>
    <t>41.48391, -8.311661</t>
  </si>
  <si>
    <t>Sande (São Clemente)</t>
  </si>
  <si>
    <t>41.481686</t>
  </si>
  <si>
    <t>-8.360653</t>
  </si>
  <si>
    <t>41.481686, -8.360653</t>
  </si>
  <si>
    <t>41.47746</t>
  </si>
  <si>
    <t>-8.340575</t>
  </si>
  <si>
    <t>41.47746, -8.340575</t>
  </si>
  <si>
    <t>Monsul</t>
  </si>
  <si>
    <t>41.6145760418998</t>
  </si>
  <si>
    <t>-8.30300867557525</t>
  </si>
  <si>
    <t>41.6145760418998, -8.30300867557525</t>
  </si>
  <si>
    <t>Campos</t>
  </si>
  <si>
    <t>41.543683947092</t>
  </si>
  <si>
    <t>-8.2738584280014</t>
  </si>
  <si>
    <t>41.543683947092, -8.2738584280014</t>
  </si>
  <si>
    <t>Póvoa de Lanhoso (Nossa Senhora do Amparo)</t>
  </si>
  <si>
    <t>41.573673</t>
  </si>
  <si>
    <t>-8.264195</t>
  </si>
  <si>
    <t>41.573673, -8.264195</t>
  </si>
  <si>
    <t>41.57448</t>
  </si>
  <si>
    <t>-8.268703</t>
  </si>
  <si>
    <t>41.57448, -8.268703</t>
  </si>
  <si>
    <t>41.575912</t>
  </si>
  <si>
    <t>-8.264701</t>
  </si>
  <si>
    <t>41.575912, -8.264701</t>
  </si>
  <si>
    <t>Taíde</t>
  </si>
  <si>
    <t>41.559902</t>
  </si>
  <si>
    <t>-8.220863</t>
  </si>
  <si>
    <t>41.559902, -8.220863</t>
  </si>
  <si>
    <t>41.57424</t>
  </si>
  <si>
    <t>-8.274938</t>
  </si>
  <si>
    <t>41.57424, -8.274938</t>
  </si>
  <si>
    <t>Vilar da Veiga</t>
  </si>
  <si>
    <t>41.723415</t>
  </si>
  <si>
    <t>-8.162868</t>
  </si>
  <si>
    <t>41.723415, -8.162868</t>
  </si>
  <si>
    <t>Rio Caldo</t>
  </si>
  <si>
    <t>41.675335</t>
  </si>
  <si>
    <t>-8.186528</t>
  </si>
  <si>
    <t>41.675335, -8.186528</t>
  </si>
  <si>
    <t>Moimenta</t>
  </si>
  <si>
    <t>41.717995</t>
  </si>
  <si>
    <t>-8.306689</t>
  </si>
  <si>
    <t>41.717995, -8.306689</t>
  </si>
  <si>
    <t>41.6817625989561</t>
  </si>
  <si>
    <t>-8.11068892478942</t>
  </si>
  <si>
    <t>41.6817625989561, -8.11068892478942</t>
  </si>
  <si>
    <t>Eira Vedra</t>
  </si>
  <si>
    <t>41.6386591797755</t>
  </si>
  <si>
    <t>-8.14244627952575</t>
  </si>
  <si>
    <t>41.6386591797755, -8.14244627952575</t>
  </si>
  <si>
    <t>-8.102843</t>
  </si>
  <si>
    <t>41.572735, -8.102843</t>
  </si>
  <si>
    <t>Vieira do Minho</t>
  </si>
  <si>
    <t>41.633686</t>
  </si>
  <si>
    <t>-8.133284</t>
  </si>
  <si>
    <t>41.633686, -8.133284</t>
  </si>
  <si>
    <t>Guilhofrei</t>
  </si>
  <si>
    <t>41.572678</t>
  </si>
  <si>
    <t>-8.12795</t>
  </si>
  <si>
    <t>41.572678, -8.12795</t>
  </si>
  <si>
    <t>Joane</t>
  </si>
  <si>
    <t>41.4398129074016</t>
  </si>
  <si>
    <t>-8.41110974550247</t>
  </si>
  <si>
    <t>41.4398129074016, -8.41110974550247</t>
  </si>
  <si>
    <t>Ribeirão</t>
  </si>
  <si>
    <t>41.3605219941976</t>
  </si>
  <si>
    <t>-8.55809479951858</t>
  </si>
  <si>
    <t>41.3605219941976, -8.55809479951858</t>
  </si>
  <si>
    <t>Louro</t>
  </si>
  <si>
    <t>41.4328986727321</t>
  </si>
  <si>
    <t>-8.54109898209571</t>
  </si>
  <si>
    <t>41.4328986727321, -8.54109898209571</t>
  </si>
  <si>
    <t>41.4031491123878</t>
  </si>
  <si>
    <t>-8.50821644067764</t>
  </si>
  <si>
    <t>41.4031491123878, -8.50821644067764</t>
  </si>
  <si>
    <t>Cruz</t>
  </si>
  <si>
    <t>41.43926</t>
  </si>
  <si>
    <t>-8.495169</t>
  </si>
  <si>
    <t>41.43926, -8.495169</t>
  </si>
  <si>
    <t>Outiz</t>
  </si>
  <si>
    <t>41.412888</t>
  </si>
  <si>
    <t>-8.561584</t>
  </si>
  <si>
    <t>41.412888, -8.561584</t>
  </si>
  <si>
    <t>Calendário</t>
  </si>
  <si>
    <t>41.404514</t>
  </si>
  <si>
    <t>-8.533094</t>
  </si>
  <si>
    <t>41.404514, -8.533094</t>
  </si>
  <si>
    <t>41.3756</t>
  </si>
  <si>
    <t>-8.440552</t>
  </si>
  <si>
    <t>41.3756, -8.440552</t>
  </si>
  <si>
    <t>Cabeçudos</t>
  </si>
  <si>
    <t>41.366325</t>
  </si>
  <si>
    <t>-8.51151</t>
  </si>
  <si>
    <t>41.366325, -8.51151</t>
  </si>
  <si>
    <t>Vermoim</t>
  </si>
  <si>
    <t>41.419594</t>
  </si>
  <si>
    <t>-8.445044</t>
  </si>
  <si>
    <t>41.419594, -8.445044</t>
  </si>
  <si>
    <t>Pousada de Saramagos</t>
  </si>
  <si>
    <t>41.42824</t>
  </si>
  <si>
    <t>-8.435221</t>
  </si>
  <si>
    <t>41.42824, -8.435221</t>
  </si>
  <si>
    <t>41.41251</t>
  </si>
  <si>
    <t>-8.446983</t>
  </si>
  <si>
    <t>41.41251, -8.446983</t>
  </si>
  <si>
    <t>Pedome</t>
  </si>
  <si>
    <t>41.414974</t>
  </si>
  <si>
    <t>-8.386377</t>
  </si>
  <si>
    <t>41.414974, -8.386377</t>
  </si>
  <si>
    <t>41.358482</t>
  </si>
  <si>
    <t>-8.557963</t>
  </si>
  <si>
    <t>41.358482, -8.557963</t>
  </si>
  <si>
    <t>Vilarinho das Cambas</t>
  </si>
  <si>
    <t>41.390392</t>
  </si>
  <si>
    <t>-8.562969</t>
  </si>
  <si>
    <t>41.390392, -8.562969</t>
  </si>
  <si>
    <t>Requião</t>
  </si>
  <si>
    <t>41.41059</t>
  </si>
  <si>
    <t>-8.481167</t>
  </si>
  <si>
    <t>41.41059, -8.481167</t>
  </si>
  <si>
    <t>Mogege</t>
  </si>
  <si>
    <t>41.422752</t>
  </si>
  <si>
    <t>-8.409307</t>
  </si>
  <si>
    <t>41.422752, -8.409307</t>
  </si>
  <si>
    <t>Nine</t>
  </si>
  <si>
    <t>41.464634</t>
  </si>
  <si>
    <t>-8.545422</t>
  </si>
  <si>
    <t>41.464634, -8.545422</t>
  </si>
  <si>
    <t>Oliveira (Santa Maria)</t>
  </si>
  <si>
    <t>41.403385</t>
  </si>
  <si>
    <t>-8.406431</t>
  </si>
  <si>
    <t>41.403385, -8.406431</t>
  </si>
  <si>
    <t>41.439655</t>
  </si>
  <si>
    <t>-8.412899</t>
  </si>
  <si>
    <t>41.439655, -8.412899</t>
  </si>
  <si>
    <t>Lousado</t>
  </si>
  <si>
    <t>41.350144</t>
  </si>
  <si>
    <t>-8.533517</t>
  </si>
  <si>
    <t>41.350144, -8.533517</t>
  </si>
  <si>
    <t>Vila Nova de Famalicão</t>
  </si>
  <si>
    <t>41.40626</t>
  </si>
  <si>
    <t>-8.522554</t>
  </si>
  <si>
    <t>41.40626, -8.522554</t>
  </si>
  <si>
    <t>Riba de Ave</t>
  </si>
  <si>
    <t>41.3934</t>
  </si>
  <si>
    <t>-8.39323</t>
  </si>
  <si>
    <t>41.3934, -8.39323</t>
  </si>
  <si>
    <t>Oliveira (São Mateus)</t>
  </si>
  <si>
    <t>41.390015</t>
  </si>
  <si>
    <t>-8.407656</t>
  </si>
  <si>
    <t>41.390015, -8.407656</t>
  </si>
  <si>
    <t>Gavião</t>
  </si>
  <si>
    <t>41.426098</t>
  </si>
  <si>
    <t>-8.506066</t>
  </si>
  <si>
    <t>41.426098, -8.506066</t>
  </si>
  <si>
    <t>Telhado</t>
  </si>
  <si>
    <t>41.45042</t>
  </si>
  <si>
    <t>-8.456907</t>
  </si>
  <si>
    <t>41.45042, -8.456907</t>
  </si>
  <si>
    <t>41.40572</t>
  </si>
  <si>
    <t>-8.524017</t>
  </si>
  <si>
    <t>41.40572, -8.524017</t>
  </si>
  <si>
    <t>41.41182</t>
  </si>
  <si>
    <t>-8.520337</t>
  </si>
  <si>
    <t>41.41182, -8.520337</t>
  </si>
  <si>
    <t>Seide (São Miguel)</t>
  </si>
  <si>
    <t>41.399864</t>
  </si>
  <si>
    <t>-8.460663</t>
  </si>
  <si>
    <t>41.399864, -8.460663</t>
  </si>
  <si>
    <t>Bairro</t>
  </si>
  <si>
    <t>41.372466</t>
  </si>
  <si>
    <t>-8.42488</t>
  </si>
  <si>
    <t>41.372466, -8.42488</t>
  </si>
  <si>
    <t>41.404255</t>
  </si>
  <si>
    <t>-8.522998</t>
  </si>
  <si>
    <t>41.404255, -8.522998</t>
  </si>
  <si>
    <t>41.389706</t>
  </si>
  <si>
    <t>-8.53005</t>
  </si>
  <si>
    <t>41.389706, -8.53005</t>
  </si>
  <si>
    <t>Vale (São Martinho)</t>
  </si>
  <si>
    <t>41.422527</t>
  </si>
  <si>
    <t>-8.483556</t>
  </si>
  <si>
    <t>41.422527, -8.483556</t>
  </si>
  <si>
    <t>Ruivães</t>
  </si>
  <si>
    <t>41.39657</t>
  </si>
  <si>
    <t>-8.442645</t>
  </si>
  <si>
    <t>41.39657, -8.442645</t>
  </si>
  <si>
    <t>Cavalões</t>
  </si>
  <si>
    <t>41.418087</t>
  </si>
  <si>
    <t>-8.568062</t>
  </si>
  <si>
    <t>41.418087, -8.568062</t>
  </si>
  <si>
    <t>41.394913</t>
  </si>
  <si>
    <t>-8.534435</t>
  </si>
  <si>
    <t>41.394913, -8.534435</t>
  </si>
  <si>
    <t>41.41649</t>
  </si>
  <si>
    <t>-8.51353</t>
  </si>
  <si>
    <t>41.41649, -8.51353</t>
  </si>
  <si>
    <t>Delães</t>
  </si>
  <si>
    <t>41.384228</t>
  </si>
  <si>
    <t>-8.414422</t>
  </si>
  <si>
    <t>41.384228, -8.414422</t>
  </si>
  <si>
    <t>Arnoso (Santa Maria)</t>
  </si>
  <si>
    <t>41.463352</t>
  </si>
  <si>
    <t>-8.496498</t>
  </si>
  <si>
    <t>41.463352, -8.496498</t>
  </si>
  <si>
    <t>Lagoa</t>
  </si>
  <si>
    <t>41.37755239</t>
  </si>
  <si>
    <t>-8.487530177</t>
  </si>
  <si>
    <t>41.37755239, -8.487530177</t>
  </si>
  <si>
    <t>Arnoso (Santa Eulália)</t>
  </si>
  <si>
    <t>41.469776</t>
  </si>
  <si>
    <t>-8.524889</t>
  </si>
  <si>
    <t>41.469776, -8.524889</t>
  </si>
  <si>
    <t>Castelões</t>
  </si>
  <si>
    <t>41.410522</t>
  </si>
  <si>
    <t>-8.431016</t>
  </si>
  <si>
    <t>41.410522, -8.431016</t>
  </si>
  <si>
    <t>41.404144</t>
  </si>
  <si>
    <t>-8.523535</t>
  </si>
  <si>
    <t>41.404144, -8.523535</t>
  </si>
  <si>
    <t>Landim</t>
  </si>
  <si>
    <t>41.38414</t>
  </si>
  <si>
    <t>-8.468665</t>
  </si>
  <si>
    <t>41.38414, -8.468665</t>
  </si>
  <si>
    <t>Gondifelos</t>
  </si>
  <si>
    <t>41.42138</t>
  </si>
  <si>
    <t>-8.601437</t>
  </si>
  <si>
    <t>41.42138, -8.601437</t>
  </si>
  <si>
    <t>41.437717</t>
  </si>
  <si>
    <t>-8.414358</t>
  </si>
  <si>
    <t>41.437717, -8.414358</t>
  </si>
  <si>
    <t>Brufe</t>
  </si>
  <si>
    <t>41.418594</t>
  </si>
  <si>
    <t>41.418594, -8.531819</t>
  </si>
  <si>
    <t>Vale (São Cosme)</t>
  </si>
  <si>
    <t>41.45081</t>
  </si>
  <si>
    <t>-8.47577</t>
  </si>
  <si>
    <t>41.45081, -8.47577</t>
  </si>
  <si>
    <t>41.379086</t>
  </si>
  <si>
    <t>-8.60184</t>
  </si>
  <si>
    <t>41.379086, -8.60184</t>
  </si>
  <si>
    <t>41.409454</t>
  </si>
  <si>
    <t>-8.53987</t>
  </si>
  <si>
    <t>41.409454, -8.53987</t>
  </si>
  <si>
    <t>Esmeriz</t>
  </si>
  <si>
    <t>41.37939</t>
  </si>
  <si>
    <t>-8.518391</t>
  </si>
  <si>
    <t>41.37939, -8.518391</t>
  </si>
  <si>
    <t>41.364334</t>
  </si>
  <si>
    <t>-8.590836</t>
  </si>
  <si>
    <t>41.364334, -8.590836</t>
  </si>
  <si>
    <t>41.41832</t>
  </si>
  <si>
    <t>-8.520346</t>
  </si>
  <si>
    <t>41.41832, -8.520346</t>
  </si>
  <si>
    <t>Cabanelas</t>
  </si>
  <si>
    <t>41.5866582644984</t>
  </si>
  <si>
    <t>-8.49768742918968</t>
  </si>
  <si>
    <t>41.5866582644984, -8.49768742918968</t>
  </si>
  <si>
    <t>Prado (São Miguel)</t>
  </si>
  <si>
    <t>41.60445</t>
  </si>
  <si>
    <t>-8.4591</t>
  </si>
  <si>
    <t>41.60445, -8.4591</t>
  </si>
  <si>
    <t>Vila de Prado</t>
  </si>
  <si>
    <t>41.60403</t>
  </si>
  <si>
    <t>-8.460725</t>
  </si>
  <si>
    <t>41.60403, -8.460725</t>
  </si>
  <si>
    <t>41.640884</t>
  </si>
  <si>
    <t>-8.4811</t>
  </si>
  <si>
    <t>41.640884, -8.4811</t>
  </si>
  <si>
    <t>Aboim da Nóbrega</t>
  </si>
  <si>
    <t>41.74648</t>
  </si>
  <si>
    <t>-8.395092</t>
  </si>
  <si>
    <t>41.74648, -8.395092</t>
  </si>
  <si>
    <t>Lanhas</t>
  </si>
  <si>
    <t>41.663445</t>
  </si>
  <si>
    <t>-8.407957</t>
  </si>
  <si>
    <t>41.663445, -8.407957</t>
  </si>
  <si>
    <t>Lage</t>
  </si>
  <si>
    <t>41.622643</t>
  </si>
  <si>
    <t>-8.467168</t>
  </si>
  <si>
    <t>41.622643, -8.467168</t>
  </si>
  <si>
    <t>41.7234</t>
  </si>
  <si>
    <t>-8.418472</t>
  </si>
  <si>
    <t>41.7234, -8.418472</t>
  </si>
  <si>
    <t>Cervães</t>
  </si>
  <si>
    <t>41.595795</t>
  </si>
  <si>
    <t>-8.522224</t>
  </si>
  <si>
    <t>41.595795, -8.522224</t>
  </si>
  <si>
    <t>Freiriz</t>
  </si>
  <si>
    <t>41.64850111</t>
  </si>
  <si>
    <t>-8.502294711</t>
  </si>
  <si>
    <t>41.64850111, -8.502294711</t>
  </si>
  <si>
    <t>Soutelo</t>
  </si>
  <si>
    <t>41.613487</t>
  </si>
  <si>
    <t>-8.442568</t>
  </si>
  <si>
    <t>41.613487, -8.442568</t>
  </si>
  <si>
    <t>Barbudo</t>
  </si>
  <si>
    <t>41.647865</t>
  </si>
  <si>
    <t>-8.448669</t>
  </si>
  <si>
    <t>41.647865, -8.448669</t>
  </si>
  <si>
    <t>Vila Verde</t>
  </si>
  <si>
    <t>41.647797</t>
  </si>
  <si>
    <t>-8.428851</t>
  </si>
  <si>
    <t>41.647797, -8.428851</t>
  </si>
  <si>
    <t>Pico de Regalados</t>
  </si>
  <si>
    <t>41.68835808</t>
  </si>
  <si>
    <t>-8.424796036</t>
  </si>
  <si>
    <t>41.68835808, -8.424796036</t>
  </si>
  <si>
    <t>Azões</t>
  </si>
  <si>
    <t>41.694614</t>
  </si>
  <si>
    <t>-8.496689</t>
  </si>
  <si>
    <t>41.694614, -8.496689</t>
  </si>
  <si>
    <t>Parada de Gatim</t>
  </si>
  <si>
    <t>41.62185</t>
  </si>
  <si>
    <t>-8.517878</t>
  </si>
  <si>
    <t>41.62185, -8.517878</t>
  </si>
  <si>
    <t>Geme</t>
  </si>
  <si>
    <t>41.664974</t>
  </si>
  <si>
    <t>-8.428341</t>
  </si>
  <si>
    <t>41.664974, -8.428341</t>
  </si>
  <si>
    <t>Turiz</t>
  </si>
  <si>
    <t>41.63417</t>
  </si>
  <si>
    <t>-8.447693</t>
  </si>
  <si>
    <t>41.63417, -8.447693</t>
  </si>
  <si>
    <t>Oleiros</t>
  </si>
  <si>
    <t>41.61427</t>
  </si>
  <si>
    <t>-8.4936905</t>
  </si>
  <si>
    <t>41.61427, -8.4936905</t>
  </si>
  <si>
    <t>41.646027</t>
  </si>
  <si>
    <t>-8.434344</t>
  </si>
  <si>
    <t>41.646027, -8.434344</t>
  </si>
  <si>
    <t>41.65000178</t>
  </si>
  <si>
    <t>-8.437692414</t>
  </si>
  <si>
    <t>41.65000178, -8.437692414</t>
  </si>
  <si>
    <t>Oriz (São Miguel)</t>
  </si>
  <si>
    <t>41.693832</t>
  </si>
  <si>
    <t>-8.370256</t>
  </si>
  <si>
    <t>41.693832, -8.370256</t>
  </si>
  <si>
    <t>Sande</t>
  </si>
  <si>
    <t>41.704407</t>
  </si>
  <si>
    <t>-8.396147</t>
  </si>
  <si>
    <t>41.704407, -8.396147</t>
  </si>
  <si>
    <t>Esqueiros</t>
  </si>
  <si>
    <t>41.662003</t>
  </si>
  <si>
    <t>-8.444693</t>
  </si>
  <si>
    <t>41.662003, -8.444693</t>
  </si>
  <si>
    <t>41.379443100613</t>
  </si>
  <si>
    <t>-8.3047467470169</t>
  </si>
  <si>
    <t>41.379443100613, -8.3047467470169</t>
  </si>
  <si>
    <t>41.389114</t>
  </si>
  <si>
    <t>-8.3133135</t>
  </si>
  <si>
    <t>41.389114, -8.3133135</t>
  </si>
  <si>
    <t>Alfândega da Fé</t>
  </si>
  <si>
    <t>41.3438455555556</t>
  </si>
  <si>
    <t>-6.9626375</t>
  </si>
  <si>
    <t>41.3438455555556, -6.9626375</t>
  </si>
  <si>
    <t>41.34762956</t>
  </si>
  <si>
    <t>-6.956017975</t>
  </si>
  <si>
    <t>41.34762956, -6.956017975</t>
  </si>
  <si>
    <t>Bragança (Sé)</t>
  </si>
  <si>
    <t>41.8085626307419</t>
  </si>
  <si>
    <t>-6.76708996295928</t>
  </si>
  <si>
    <t>41.8085626307419, -6.76708996295928</t>
  </si>
  <si>
    <t>Bragança (Santa Maria)</t>
  </si>
  <si>
    <t>41.8076489645783</t>
  </si>
  <si>
    <t>-6.74833327531814</t>
  </si>
  <si>
    <t>41.8076489645783, -6.74833327531814</t>
  </si>
  <si>
    <t>Santa Comba de Rossas</t>
  </si>
  <si>
    <t>41.66569</t>
  </si>
  <si>
    <t>-6.8283663</t>
  </si>
  <si>
    <t>41.66569, -6.8283663</t>
  </si>
  <si>
    <t>41.80362</t>
  </si>
  <si>
    <t>-6.763212</t>
  </si>
  <si>
    <t>41.80362, -6.763212</t>
  </si>
  <si>
    <t>41.807533</t>
  </si>
  <si>
    <t>-6.761552</t>
  </si>
  <si>
    <t>41.807533, -6.761552</t>
  </si>
  <si>
    <t>41.80313</t>
  </si>
  <si>
    <t>-6.7773952</t>
  </si>
  <si>
    <t>41.80313, -6.7773952</t>
  </si>
  <si>
    <t>41.806416</t>
  </si>
  <si>
    <t>-6.7483177</t>
  </si>
  <si>
    <t>41.806416, -6.7483177</t>
  </si>
  <si>
    <t>41.801487</t>
  </si>
  <si>
    <t>-6.764673</t>
  </si>
  <si>
    <t>41.801487, -6.764673</t>
  </si>
  <si>
    <t>Izeda</t>
  </si>
  <si>
    <t>41.569668</t>
  </si>
  <si>
    <t>-6.725269</t>
  </si>
  <si>
    <t>41.569668, -6.725269</t>
  </si>
  <si>
    <t>41.80815</t>
  </si>
  <si>
    <t>-6.769541</t>
  </si>
  <si>
    <t>41.80815, -6.769541</t>
  </si>
  <si>
    <t>Rebordãos</t>
  </si>
  <si>
    <t>41.739826</t>
  </si>
  <si>
    <t>-6.820771</t>
  </si>
  <si>
    <t>41.739826, -6.820771</t>
  </si>
  <si>
    <t>41.809185</t>
  </si>
  <si>
    <t>-6.7644954</t>
  </si>
  <si>
    <t>41.809185, -6.7644954</t>
  </si>
  <si>
    <t>Parada</t>
  </si>
  <si>
    <t>41.677483</t>
  </si>
  <si>
    <t>-6.696348</t>
  </si>
  <si>
    <t>41.677483, -6.696348</t>
  </si>
  <si>
    <t>41.794678</t>
  </si>
  <si>
    <t>-6.764502</t>
  </si>
  <si>
    <t>41.794678, -6.764502</t>
  </si>
  <si>
    <t>Carrazeda de Ansiães</t>
  </si>
  <si>
    <t>41.2453692992015</t>
  </si>
  <si>
    <t>-7.30404675006866</t>
  </si>
  <si>
    <t>41.2453692992015, -7.30404675006866</t>
  </si>
  <si>
    <t>41.246162</t>
  </si>
  <si>
    <t>-7.305115</t>
  </si>
  <si>
    <t>41.246162, -7.305115</t>
  </si>
  <si>
    <t>Freixo de Espada à Cinta</t>
  </si>
  <si>
    <t>41.091057</t>
  </si>
  <si>
    <t>-6.8105373</t>
  </si>
  <si>
    <t>41.091057, -6.8105373</t>
  </si>
  <si>
    <t>41.092293</t>
  </si>
  <si>
    <t>-6.809012</t>
  </si>
  <si>
    <t>41.092293, -6.809012</t>
  </si>
  <si>
    <t>Macedo de Cavaleiros</t>
  </si>
  <si>
    <t>41.5380004644177</t>
  </si>
  <si>
    <t>-6.95465147495269</t>
  </si>
  <si>
    <t>41.5380004644177, -6.95465147495269</t>
  </si>
  <si>
    <t>Morais</t>
  </si>
  <si>
    <t>41.490818</t>
  </si>
  <si>
    <t>-6.7816277</t>
  </si>
  <si>
    <t>41.490818, -6.7816277</t>
  </si>
  <si>
    <t>Chacim</t>
  </si>
  <si>
    <t>41.469677</t>
  </si>
  <si>
    <t>-6.898209</t>
  </si>
  <si>
    <t>41.469677, -6.898209</t>
  </si>
  <si>
    <t>41.539448</t>
  </si>
  <si>
    <t>-6.96854</t>
  </si>
  <si>
    <t>41.539448, -6.96854</t>
  </si>
  <si>
    <t>Miranda do Douro</t>
  </si>
  <si>
    <t>41.49955983</t>
  </si>
  <si>
    <t>-6.2703053</t>
  </si>
  <si>
    <t>41.49955983, -6.2703053</t>
  </si>
  <si>
    <t>41.50254354</t>
  </si>
  <si>
    <t>-6.279716203</t>
  </si>
  <si>
    <t>41.50254354, -6.279716203</t>
  </si>
  <si>
    <t>Sendim</t>
  </si>
  <si>
    <t>41.3909915</t>
  </si>
  <si>
    <t>-6.426008889</t>
  </si>
  <si>
    <t>41.3909915, -6.426008889</t>
  </si>
  <si>
    <t>Palaçoulo</t>
  </si>
  <si>
    <t>41.45601348</t>
  </si>
  <si>
    <t>-6.445833244</t>
  </si>
  <si>
    <t>41.45601348, -6.445833244</t>
  </si>
  <si>
    <t>Mirandela</t>
  </si>
  <si>
    <t>41.48798</t>
  </si>
  <si>
    <t>-7.1780453</t>
  </si>
  <si>
    <t>41.48798, -7.1780453</t>
  </si>
  <si>
    <t>Carvalhais</t>
  </si>
  <si>
    <t>41.510006</t>
  </si>
  <si>
    <t>-7.1604013</t>
  </si>
  <si>
    <t>41.510006, -7.1604013</t>
  </si>
  <si>
    <t>41.47774</t>
  </si>
  <si>
    <t>-7.182614</t>
  </si>
  <si>
    <t>41.47774, -7.182614</t>
  </si>
  <si>
    <t>41.478455</t>
  </si>
  <si>
    <t>-7.1809287</t>
  </si>
  <si>
    <t>41.478455, -7.1809287</t>
  </si>
  <si>
    <t>41.409718</t>
  </si>
  <si>
    <t>-7.315118</t>
  </si>
  <si>
    <t>41.409718, -7.315118</t>
  </si>
  <si>
    <t>41.478886</t>
  </si>
  <si>
    <t>-7.178934</t>
  </si>
  <si>
    <t>41.478886, -7.178934</t>
  </si>
  <si>
    <t>Torre de Dona Chama</t>
  </si>
  <si>
    <t>41.65738</t>
  </si>
  <si>
    <t>-7.131629</t>
  </si>
  <si>
    <t>41.65738, -7.131629</t>
  </si>
  <si>
    <t>Mogadouro</t>
  </si>
  <si>
    <t>41.3347019138902</t>
  </si>
  <si>
    <t>-6.7168253660202</t>
  </si>
  <si>
    <t>41.3347019138902, -6.7168253660202</t>
  </si>
  <si>
    <t>Bemposta</t>
  </si>
  <si>
    <t>41.31253</t>
  </si>
  <si>
    <t>-6.5024414</t>
  </si>
  <si>
    <t>41.31253, -6.5024414</t>
  </si>
  <si>
    <t>41.34018</t>
  </si>
  <si>
    <t>-6.7147107</t>
  </si>
  <si>
    <t>41.34018, -6.7147107</t>
  </si>
  <si>
    <t>Torre de Moncorvo</t>
  </si>
  <si>
    <t>41.174479</t>
  </si>
  <si>
    <t>-7.060229</t>
  </si>
  <si>
    <t>41.174479, -7.060229</t>
  </si>
  <si>
    <t>41.175581</t>
  </si>
  <si>
    <t>-7.058626</t>
  </si>
  <si>
    <t>41.175581, -7.058626</t>
  </si>
  <si>
    <t>Vilas Boas</t>
  </si>
  <si>
    <t>41.34902</t>
  </si>
  <si>
    <t>-7.194199</t>
  </si>
  <si>
    <t>41.34902, -7.194199</t>
  </si>
  <si>
    <t>Santa Comba de Vilariça</t>
  </si>
  <si>
    <t>41.358948</t>
  </si>
  <si>
    <t>-7.066055</t>
  </si>
  <si>
    <t>41.358948, -7.066055</t>
  </si>
  <si>
    <t>Seixo de Manhoses</t>
  </si>
  <si>
    <t>41.267323</t>
  </si>
  <si>
    <t>-7.180399</t>
  </si>
  <si>
    <t>41.267323, -7.180399</t>
  </si>
  <si>
    <t>Vila Flor</t>
  </si>
  <si>
    <t>41.304523</t>
  </si>
  <si>
    <t>-7.15238</t>
  </si>
  <si>
    <t>41.304523, -7.15238</t>
  </si>
  <si>
    <t>Samões</t>
  </si>
  <si>
    <t>41.31015</t>
  </si>
  <si>
    <t>-7.181524</t>
  </si>
  <si>
    <t>41.31015, -7.181524</t>
  </si>
  <si>
    <t>41.30909</t>
  </si>
  <si>
    <t>-7.1524463</t>
  </si>
  <si>
    <t>41.30909, -7.1524463</t>
  </si>
  <si>
    <t>Vimioso</t>
  </si>
  <si>
    <t>41.5855555555556</t>
  </si>
  <si>
    <t>-6.52222222222222</t>
  </si>
  <si>
    <t>41.5855555555556, -6.52222222222222</t>
  </si>
  <si>
    <t>41.58389</t>
  </si>
  <si>
    <t>-6.529444</t>
  </si>
  <si>
    <t>41.58389, -6.529444</t>
  </si>
  <si>
    <t>Vinhais</t>
  </si>
  <si>
    <t>41.83622</t>
  </si>
  <si>
    <t>-6.997296</t>
  </si>
  <si>
    <t>41.83622, -6.997296</t>
  </si>
  <si>
    <t>Ervedosa</t>
  </si>
  <si>
    <t>41.7105342426381</t>
  </si>
  <si>
    <t>-7.07789897918701</t>
  </si>
  <si>
    <t>41.7105342426381, -7.07789897918701</t>
  </si>
  <si>
    <t>Rebordelo</t>
  </si>
  <si>
    <t>41.74021</t>
  </si>
  <si>
    <t>-7.166163</t>
  </si>
  <si>
    <t>41.74021, -7.166163</t>
  </si>
  <si>
    <t>Vilar de Lomba</t>
  </si>
  <si>
    <t>41.810655</t>
  </si>
  <si>
    <t>-7.18569</t>
  </si>
  <si>
    <t>41.810655, -7.18569</t>
  </si>
  <si>
    <t>41.838985</t>
  </si>
  <si>
    <t>-7.0032477</t>
  </si>
  <si>
    <t>41.838985, -7.0032477</t>
  </si>
  <si>
    <t>Penhas Juntas</t>
  </si>
  <si>
    <t>41.742197</t>
  </si>
  <si>
    <t>-7.015273</t>
  </si>
  <si>
    <t>41.742197, -7.015273</t>
  </si>
  <si>
    <t>Belmonte</t>
  </si>
  <si>
    <t>40.36236</t>
  </si>
  <si>
    <t>-7.345464</t>
  </si>
  <si>
    <t>40.36236, -7.345464</t>
  </si>
  <si>
    <t>40.362194</t>
  </si>
  <si>
    <t>-7.348287</t>
  </si>
  <si>
    <t>40.362194, -7.348287</t>
  </si>
  <si>
    <t>Caria</t>
  </si>
  <si>
    <t>40.297237</t>
  </si>
  <si>
    <t>-7.360711</t>
  </si>
  <si>
    <t>40.297237, -7.360711</t>
  </si>
  <si>
    <t>Cebolais de Cima</t>
  </si>
  <si>
    <t>39.751579</t>
  </si>
  <si>
    <t>-7.573236</t>
  </si>
  <si>
    <t>39.751579, -7.573236</t>
  </si>
  <si>
    <t>39.81732</t>
  </si>
  <si>
    <t>-7.501452</t>
  </si>
  <si>
    <t>39.81732, -7.501452</t>
  </si>
  <si>
    <t>39.821968</t>
  </si>
  <si>
    <t>-7.501637</t>
  </si>
  <si>
    <t>39.821968, -7.501637</t>
  </si>
  <si>
    <t>Sarzedas</t>
  </si>
  <si>
    <t>39.852715</t>
  </si>
  <si>
    <t>-7.6894536</t>
  </si>
  <si>
    <t>39.852715, -7.6894536</t>
  </si>
  <si>
    <t>Malpica do Tejo</t>
  </si>
  <si>
    <t>39.683548</t>
  </si>
  <si>
    <t>-7.393174</t>
  </si>
  <si>
    <t>39.683548, -7.393174</t>
  </si>
  <si>
    <t>39.808243</t>
  </si>
  <si>
    <t>-7.5041795</t>
  </si>
  <si>
    <t>39.808243, -7.5041795</t>
  </si>
  <si>
    <t>39.820976</t>
  </si>
  <si>
    <t>-7.4900303</t>
  </si>
  <si>
    <t>39.820976, -7.4900303</t>
  </si>
  <si>
    <t>39.821033</t>
  </si>
  <si>
    <t>-7.4765134</t>
  </si>
  <si>
    <t>39.821033, -7.4765134</t>
  </si>
  <si>
    <t>39.822742</t>
  </si>
  <si>
    <t>-7.499789</t>
  </si>
  <si>
    <t>39.822742, -7.499789</t>
  </si>
  <si>
    <t>39.81404</t>
  </si>
  <si>
    <t>-7.4819956</t>
  </si>
  <si>
    <t>39.81404, -7.4819956</t>
  </si>
  <si>
    <t>Alcains</t>
  </si>
  <si>
    <t>39.9101</t>
  </si>
  <si>
    <t>-7.4568315</t>
  </si>
  <si>
    <t>39.9101, -7.4568315</t>
  </si>
  <si>
    <t>39.91065</t>
  </si>
  <si>
    <t>-7.4667335</t>
  </si>
  <si>
    <t>39.91065, -7.4667335</t>
  </si>
  <si>
    <t>Escalos de Cima</t>
  </si>
  <si>
    <t>39.931026</t>
  </si>
  <si>
    <t>-7.4038134</t>
  </si>
  <si>
    <t>39.931026, -7.4038134</t>
  </si>
  <si>
    <t>39.827915</t>
  </si>
  <si>
    <t>-7.4748225</t>
  </si>
  <si>
    <t>39.827915, -7.4748225</t>
  </si>
  <si>
    <t>Tinalhas</t>
  </si>
  <si>
    <t>39.949223</t>
  </si>
  <si>
    <t>-7.5285525</t>
  </si>
  <si>
    <t>39.949223, -7.5285525</t>
  </si>
  <si>
    <t>Póvoa de Rio de Moinhos</t>
  </si>
  <si>
    <t>39.93837</t>
  </si>
  <si>
    <t>-7.5019627</t>
  </si>
  <si>
    <t>39.93837, -7.5019627</t>
  </si>
  <si>
    <t>39.82837</t>
  </si>
  <si>
    <t>-7.4957604</t>
  </si>
  <si>
    <t>39.82837, -7.4957604</t>
  </si>
  <si>
    <t>São Vicente da Beira</t>
  </si>
  <si>
    <t>40.03455</t>
  </si>
  <si>
    <t>-7.5679502</t>
  </si>
  <si>
    <t>40.03455, -7.5679502</t>
  </si>
  <si>
    <t>39.822163</t>
  </si>
  <si>
    <t>-7.49266</t>
  </si>
  <si>
    <t>39.822163, -7.49266</t>
  </si>
  <si>
    <t>Lardosa</t>
  </si>
  <si>
    <t>39.988716</t>
  </si>
  <si>
    <t>-7.442912</t>
  </si>
  <si>
    <t>39.988716, -7.442912</t>
  </si>
  <si>
    <t>39.820199</t>
  </si>
  <si>
    <t>-7.502147</t>
  </si>
  <si>
    <t>39.820199, -7.502147</t>
  </si>
  <si>
    <t>39.82577</t>
  </si>
  <si>
    <t>-7.4941206</t>
  </si>
  <si>
    <t>39.82577, -7.4941206</t>
  </si>
  <si>
    <t>Escalos de Baixo</t>
  </si>
  <si>
    <t>39.88476</t>
  </si>
  <si>
    <t>-7.3966875</t>
  </si>
  <si>
    <t>39.88476, -7.3966875</t>
  </si>
  <si>
    <t>39.818714</t>
  </si>
  <si>
    <t>-7.5059905</t>
  </si>
  <si>
    <t>39.818714, -7.5059905</t>
  </si>
  <si>
    <t>Teixoso</t>
  </si>
  <si>
    <t>40.311924</t>
  </si>
  <si>
    <t>-7.459262</t>
  </si>
  <si>
    <t>40.311924, -7.459262</t>
  </si>
  <si>
    <t>Unhais da Serra</t>
  </si>
  <si>
    <t>40.25824</t>
  </si>
  <si>
    <t>-7.6252723</t>
  </si>
  <si>
    <t>40.25824, -7.6252723</t>
  </si>
  <si>
    <t>40.315277</t>
  </si>
  <si>
    <t>-7.461406</t>
  </si>
  <si>
    <t>40.315277, -7.461406</t>
  </si>
  <si>
    <t>Aldeia do Souto</t>
  </si>
  <si>
    <t>40.354984</t>
  </si>
  <si>
    <t>-7.3893156</t>
  </si>
  <si>
    <t>40.354984, -7.3893156</t>
  </si>
  <si>
    <t>Covilhã (Conceição)</t>
  </si>
  <si>
    <t>40.287933</t>
  </si>
  <si>
    <t>-7.50281</t>
  </si>
  <si>
    <t>40.287933, -7.50281</t>
  </si>
  <si>
    <t>Tortosendo</t>
  </si>
  <si>
    <t>40.238434</t>
  </si>
  <si>
    <t>-7.523778</t>
  </si>
  <si>
    <t>40.238434, -7.523778</t>
  </si>
  <si>
    <t>Cantar-Galo</t>
  </si>
  <si>
    <t>40.296963</t>
  </si>
  <si>
    <t>-7.495219</t>
  </si>
  <si>
    <t>40.296963, -7.495219</t>
  </si>
  <si>
    <t>Covilhã (São Martinho)</t>
  </si>
  <si>
    <t>40.26577</t>
  </si>
  <si>
    <t>-7.5073705</t>
  </si>
  <si>
    <t>40.26577, -7.5073705</t>
  </si>
  <si>
    <t>Cortes do Meio</t>
  </si>
  <si>
    <t>40.253174</t>
  </si>
  <si>
    <t>-7.5811524</t>
  </si>
  <si>
    <t>40.253174, -7.5811524</t>
  </si>
  <si>
    <t>Peraboa</t>
  </si>
  <si>
    <t>40.257053</t>
  </si>
  <si>
    <t>-7.3927193</t>
  </si>
  <si>
    <t>40.257053, -7.3927193</t>
  </si>
  <si>
    <t>Canhoso</t>
  </si>
  <si>
    <t>40.296574</t>
  </si>
  <si>
    <t>-7.47654</t>
  </si>
  <si>
    <t>40.296574, -7.47654</t>
  </si>
  <si>
    <t>Aldeia de São Francisco de Assis</t>
  </si>
  <si>
    <t>40.153777</t>
  </si>
  <si>
    <t>-7.745201</t>
  </si>
  <si>
    <t>40.153777, -7.745201</t>
  </si>
  <si>
    <t>40.235943</t>
  </si>
  <si>
    <t>-7.5287366</t>
  </si>
  <si>
    <t>40.235943, -7.5287366</t>
  </si>
  <si>
    <t>Paul</t>
  </si>
  <si>
    <t>40.197903</t>
  </si>
  <si>
    <t>-7.6391664</t>
  </si>
  <si>
    <t>40.197903, -7.6391664</t>
  </si>
  <si>
    <t>40.24113</t>
  </si>
  <si>
    <t>-7.52546</t>
  </si>
  <si>
    <t>40.24113, -7.52546</t>
  </si>
  <si>
    <t>Dominguizo</t>
  </si>
  <si>
    <t>40.209393</t>
  </si>
  <si>
    <t>-7.5273905</t>
  </si>
  <si>
    <t>40.209393, -7.5273905</t>
  </si>
  <si>
    <t>Peso</t>
  </si>
  <si>
    <t>40.196053</t>
  </si>
  <si>
    <t>-7.5601144</t>
  </si>
  <si>
    <t>40.196053, -7.5601144</t>
  </si>
  <si>
    <t>40.281395</t>
  </si>
  <si>
    <t>-7.5112433</t>
  </si>
  <si>
    <t>40.281395, -7.5112433</t>
  </si>
  <si>
    <t>Covilhã (Santa Maria)</t>
  </si>
  <si>
    <t>40.278742</t>
  </si>
  <si>
    <t>-7.503995</t>
  </si>
  <si>
    <t>40.278742, -7.503995</t>
  </si>
  <si>
    <t>40.20638</t>
  </si>
  <si>
    <t>-7.6398764</t>
  </si>
  <si>
    <t>40.20638, -7.6398764</t>
  </si>
  <si>
    <t>40.268898</t>
  </si>
  <si>
    <t>-7.5132914</t>
  </si>
  <si>
    <t>40.268898, -7.5132914</t>
  </si>
  <si>
    <t>40.274715</t>
  </si>
  <si>
    <t>-7.50124</t>
  </si>
  <si>
    <t>40.274715, -7.50124</t>
  </si>
  <si>
    <t>40.282093</t>
  </si>
  <si>
    <t>-7.4989915</t>
  </si>
  <si>
    <t>40.282093, -7.4989915</t>
  </si>
  <si>
    <t>Covilhã (São Pedro)</t>
  </si>
  <si>
    <t>40.279476</t>
  </si>
  <si>
    <t>-7.50073</t>
  </si>
  <si>
    <t>40.279476, -7.50073</t>
  </si>
  <si>
    <t>Vale Formoso</t>
  </si>
  <si>
    <t>40.373</t>
  </si>
  <si>
    <t>-7.380443</t>
  </si>
  <si>
    <t>40.373, -7.380443</t>
  </si>
  <si>
    <t>Orjais</t>
  </si>
  <si>
    <t>40.34028</t>
  </si>
  <si>
    <t>-7.4088225</t>
  </si>
  <si>
    <t>40.34028, -7.4088225</t>
  </si>
  <si>
    <t>Verdelhos</t>
  </si>
  <si>
    <t>40.377132</t>
  </si>
  <si>
    <t>-7.468864</t>
  </si>
  <si>
    <t>40.377132, -7.468864</t>
  </si>
  <si>
    <t>Boidobra</t>
  </si>
  <si>
    <t>40.253197</t>
  </si>
  <si>
    <t>-7.4929776</t>
  </si>
  <si>
    <t>40.253197, -7.4929776</t>
  </si>
  <si>
    <t>40.273693</t>
  </si>
  <si>
    <t>-7.501027</t>
  </si>
  <si>
    <t>40.273693, -7.501027</t>
  </si>
  <si>
    <t>Vila do Carvalho</t>
  </si>
  <si>
    <t>40.307755</t>
  </si>
  <si>
    <t>-7.490004</t>
  </si>
  <si>
    <t>40.307755, -7.490004</t>
  </si>
  <si>
    <t>Vales do Rio</t>
  </si>
  <si>
    <t>40.202904</t>
  </si>
  <si>
    <t>-7.5464892</t>
  </si>
  <si>
    <t>40.202904, -7.5464892</t>
  </si>
  <si>
    <t>40.278584</t>
  </si>
  <si>
    <t>-7.50019</t>
  </si>
  <si>
    <t>40.278584, -7.50019</t>
  </si>
  <si>
    <t>Fundão</t>
  </si>
  <si>
    <t>40.140675</t>
  </si>
  <si>
    <t>-7.5005684</t>
  </si>
  <si>
    <t>40.140675, -7.5005684</t>
  </si>
  <si>
    <t>Alcaria</t>
  </si>
  <si>
    <t>40.201717</t>
  </si>
  <si>
    <t>-7.5188003</t>
  </si>
  <si>
    <t>40.201717, -7.5188003</t>
  </si>
  <si>
    <t>Castelejo</t>
  </si>
  <si>
    <t>40.12259</t>
  </si>
  <si>
    <t>-7.577584</t>
  </si>
  <si>
    <t>40.12259, -7.577584</t>
  </si>
  <si>
    <t>Salgueiro</t>
  </si>
  <si>
    <t>40.235966</t>
  </si>
  <si>
    <t>-7.3045135</t>
  </si>
  <si>
    <t>40.235966, -7.3045135</t>
  </si>
  <si>
    <t>Aldeia de Joanes</t>
  </si>
  <si>
    <t>40.137096</t>
  </si>
  <si>
    <t>-7.5138545</t>
  </si>
  <si>
    <t>40.137096, -7.5138545</t>
  </si>
  <si>
    <t>Souto da Casa</t>
  </si>
  <si>
    <t>40.1219</t>
  </si>
  <si>
    <t>-7.540076</t>
  </si>
  <si>
    <t>40.1219, -7.540076</t>
  </si>
  <si>
    <t>Soalheira</t>
  </si>
  <si>
    <t>40.03588</t>
  </si>
  <si>
    <t>-7.4799623</t>
  </si>
  <si>
    <t>40.03588, -7.4799623</t>
  </si>
  <si>
    <t>40.144264</t>
  </si>
  <si>
    <t>-7.66629</t>
  </si>
  <si>
    <t>40.144264, -7.66629</t>
  </si>
  <si>
    <t>Alpedrinha</t>
  </si>
  <si>
    <t>40.101524</t>
  </si>
  <si>
    <t>-7.4655266</t>
  </si>
  <si>
    <t>40.101524, -7.4655266</t>
  </si>
  <si>
    <t>Janeiro de Cima</t>
  </si>
  <si>
    <t>40.068405</t>
  </si>
  <si>
    <t>-7.800899</t>
  </si>
  <si>
    <t>40.068405, -7.800899</t>
  </si>
  <si>
    <t>40.139503</t>
  </si>
  <si>
    <t>-7.498067</t>
  </si>
  <si>
    <t>40.139503, -7.498067</t>
  </si>
  <si>
    <t>40.136337</t>
  </si>
  <si>
    <t>-7.502911</t>
  </si>
  <si>
    <t>40.136337, -7.502911</t>
  </si>
  <si>
    <t>40.13318</t>
  </si>
  <si>
    <t>-7.5060115</t>
  </si>
  <si>
    <t>40.13318, -7.5060115</t>
  </si>
  <si>
    <t>Fatela</t>
  </si>
  <si>
    <t>40.159477</t>
  </si>
  <si>
    <t>-7.4292254</t>
  </si>
  <si>
    <t>40.159477, -7.4292254</t>
  </si>
  <si>
    <t>40.134956</t>
  </si>
  <si>
    <t>-7.500245</t>
  </si>
  <si>
    <t>40.134956, -7.500245</t>
  </si>
  <si>
    <t>Valverde</t>
  </si>
  <si>
    <t>40.154495</t>
  </si>
  <si>
    <t>-7.471792</t>
  </si>
  <si>
    <t>40.154495, -7.471792</t>
  </si>
  <si>
    <t>Donas</t>
  </si>
  <si>
    <t>40.13027</t>
  </si>
  <si>
    <t>-7.475912</t>
  </si>
  <si>
    <t>40.13027, -7.475912</t>
  </si>
  <si>
    <t>Pêro Viseu</t>
  </si>
  <si>
    <t>40.20761</t>
  </si>
  <si>
    <t>-7.4437633</t>
  </si>
  <si>
    <t>40.20761, -7.4437633</t>
  </si>
  <si>
    <t>40.13967</t>
  </si>
  <si>
    <t>-7.5017695</t>
  </si>
  <si>
    <t>40.13967, -7.5017695</t>
  </si>
  <si>
    <t>Atalaia do Campo</t>
  </si>
  <si>
    <t>40.0551552473766</t>
  </si>
  <si>
    <t>-7.4386775493622</t>
  </si>
  <si>
    <t>40.0551552473766, -7.4386775493622</t>
  </si>
  <si>
    <t>Alcaide</t>
  </si>
  <si>
    <t>40.1308</t>
  </si>
  <si>
    <t>-7.4351745</t>
  </si>
  <si>
    <t>40.1308, -7.4351745</t>
  </si>
  <si>
    <t>40.16164</t>
  </si>
  <si>
    <t>-7.561587</t>
  </si>
  <si>
    <t>40.16164, -7.561587</t>
  </si>
  <si>
    <t>Vale de Prazeres</t>
  </si>
  <si>
    <t>40.11263</t>
  </si>
  <si>
    <t>-7.428072</t>
  </si>
  <si>
    <t>40.11263, -7.428072</t>
  </si>
  <si>
    <t>Ladoeiro</t>
  </si>
  <si>
    <t>39.836407</t>
  </si>
  <si>
    <t>-7.262022</t>
  </si>
  <si>
    <t>39.836407, -7.262022</t>
  </si>
  <si>
    <t>Idanha-a-Nova</t>
  </si>
  <si>
    <t>39.923923</t>
  </si>
  <si>
    <t>-7.2393036</t>
  </si>
  <si>
    <t>39.923923, -7.2393036</t>
  </si>
  <si>
    <t>39.929287</t>
  </si>
  <si>
    <t>-7.2413206</t>
  </si>
  <si>
    <t>39.929287, -7.2413206</t>
  </si>
  <si>
    <t>Zebreira</t>
  </si>
  <si>
    <t>39.848118</t>
  </si>
  <si>
    <t>-7.067685</t>
  </si>
  <si>
    <t>39.848118, -7.067685</t>
  </si>
  <si>
    <t>Penha Garcia</t>
  </si>
  <si>
    <t>40.040115</t>
  </si>
  <si>
    <t>-7.016294</t>
  </si>
  <si>
    <t>40.040115, -7.016294</t>
  </si>
  <si>
    <t>Monsanto</t>
  </si>
  <si>
    <t>40.040756</t>
  </si>
  <si>
    <t>-7.110386</t>
  </si>
  <si>
    <t>40.040756, -7.110386</t>
  </si>
  <si>
    <t>Orvalho</t>
  </si>
  <si>
    <t>40.024612</t>
  </si>
  <si>
    <t>-7.79036</t>
  </si>
  <si>
    <t>40.024612, -7.79036</t>
  </si>
  <si>
    <t>39.921165</t>
  </si>
  <si>
    <t>-7.9125614</t>
  </si>
  <si>
    <t>39.921165, -7.9125614</t>
  </si>
  <si>
    <t>Estreito</t>
  </si>
  <si>
    <t>39.95175</t>
  </si>
  <si>
    <t>-7.80619</t>
  </si>
  <si>
    <t>39.95175, -7.80619</t>
  </si>
  <si>
    <t>39.92001</t>
  </si>
  <si>
    <t>-7.9113984</t>
  </si>
  <si>
    <t>39.92001, -7.9113984</t>
  </si>
  <si>
    <t>Penamacor</t>
  </si>
  <si>
    <t>40.165543</t>
  </si>
  <si>
    <t>-7.1758504</t>
  </si>
  <si>
    <t>40.165543, -7.1758504</t>
  </si>
  <si>
    <t>40.168503</t>
  </si>
  <si>
    <t>-7.1746235</t>
  </si>
  <si>
    <t>40.168503, -7.1746235</t>
  </si>
  <si>
    <t>Proença-a-Nova</t>
  </si>
  <si>
    <t>39.75183</t>
  </si>
  <si>
    <t>-7.923478</t>
  </si>
  <si>
    <t>39.75183, -7.923478</t>
  </si>
  <si>
    <t>39.75046</t>
  </si>
  <si>
    <t>-7.921259</t>
  </si>
  <si>
    <t>39.75046, -7.921259</t>
  </si>
  <si>
    <t>Sobreira Formosa</t>
  </si>
  <si>
    <t>39.769127</t>
  </si>
  <si>
    <t>-7.850094</t>
  </si>
  <si>
    <t>39.769127, -7.850094</t>
  </si>
  <si>
    <t>Castelo</t>
  </si>
  <si>
    <t>39.84439</t>
  </si>
  <si>
    <t>-8.170562</t>
  </si>
  <si>
    <t>39.84439, -8.170562</t>
  </si>
  <si>
    <t>Sertã</t>
  </si>
  <si>
    <t>39.80554</t>
  </si>
  <si>
    <t>-8.090783</t>
  </si>
  <si>
    <t>39.80554, -8.090783</t>
  </si>
  <si>
    <t>39.802948</t>
  </si>
  <si>
    <t>-8.094799</t>
  </si>
  <si>
    <t>39.802948, -8.094799</t>
  </si>
  <si>
    <t>Cumeada</t>
  </si>
  <si>
    <t>39.772068</t>
  </si>
  <si>
    <t>-8.115083</t>
  </si>
  <si>
    <t>39.772068, -8.115083</t>
  </si>
  <si>
    <t>39.804672</t>
  </si>
  <si>
    <t>-8.092212</t>
  </si>
  <si>
    <t>39.804672, -8.092212</t>
  </si>
  <si>
    <t>Cabeçudo</t>
  </si>
  <si>
    <t>39.830498</t>
  </si>
  <si>
    <t>-8.140814</t>
  </si>
  <si>
    <t>39.830498, -8.140814</t>
  </si>
  <si>
    <t>39.863552</t>
  </si>
  <si>
    <t>-8.020764</t>
  </si>
  <si>
    <t>39.863552, -8.020764</t>
  </si>
  <si>
    <t>Pedrógão Pequeno</t>
  </si>
  <si>
    <t>39.901028</t>
  </si>
  <si>
    <t>-8.129023</t>
  </si>
  <si>
    <t>39.901028, -8.129023</t>
  </si>
  <si>
    <t>Várzea dos Cavaleiros</t>
  </si>
  <si>
    <t>39.79353</t>
  </si>
  <si>
    <t>-8.0238495</t>
  </si>
  <si>
    <t>39.79353, -8.0238495</t>
  </si>
  <si>
    <t>Vila de Rei</t>
  </si>
  <si>
    <t>39.68168</t>
  </si>
  <si>
    <t>-8.143465</t>
  </si>
  <si>
    <t>39.68168, -8.143465</t>
  </si>
  <si>
    <t>Vila Velha de Ródão</t>
  </si>
  <si>
    <t>39.654823</t>
  </si>
  <si>
    <t>-7.6770473</t>
  </si>
  <si>
    <t>39.654823, -7.6770473</t>
  </si>
  <si>
    <t>Coja</t>
  </si>
  <si>
    <t>40.2688331375789</t>
  </si>
  <si>
    <t>-7.9865026473999</t>
  </si>
  <si>
    <t>40.2688331375789, -7.9865026473999</t>
  </si>
  <si>
    <t>São Martinho da Cortiça</t>
  </si>
  <si>
    <t>40.2736199170426</t>
  </si>
  <si>
    <t>-8.14774096012115</t>
  </si>
  <si>
    <t>40.2736199170426, -8.14774096012115</t>
  </si>
  <si>
    <t>Sarzedo</t>
  </si>
  <si>
    <t>40.244648</t>
  </si>
  <si>
    <t>-8.071924</t>
  </si>
  <si>
    <t>40.244648, -8.071924</t>
  </si>
  <si>
    <t>40.26969</t>
  </si>
  <si>
    <t>-7.9863124</t>
  </si>
  <si>
    <t>40.26969, -7.9863124</t>
  </si>
  <si>
    <t>Pombeiro da Beira</t>
  </si>
  <si>
    <t>40.225338</t>
  </si>
  <si>
    <t>-8.13857</t>
  </si>
  <si>
    <t>40.225338, -8.13857</t>
  </si>
  <si>
    <t>Arganil</t>
  </si>
  <si>
    <t>40.222195</t>
  </si>
  <si>
    <t>-8.050455</t>
  </si>
  <si>
    <t>40.222195, -8.050455</t>
  </si>
  <si>
    <t>40.22309</t>
  </si>
  <si>
    <t>-8.062333</t>
  </si>
  <si>
    <t>40.22309, -8.062333</t>
  </si>
  <si>
    <t>Pomares</t>
  </si>
  <si>
    <t>40.26958</t>
  </si>
  <si>
    <t>-7.891842</t>
  </si>
  <si>
    <t>40.26958, -7.891842</t>
  </si>
  <si>
    <t>40.22232</t>
  </si>
  <si>
    <t>-8.052676</t>
  </si>
  <si>
    <t>40.22232, -8.052676</t>
  </si>
  <si>
    <t>Ançã</t>
  </si>
  <si>
    <t>40.2705747540965</t>
  </si>
  <si>
    <t>-8.52007985115051</t>
  </si>
  <si>
    <t>40.2705747540965, -8.52007985115051</t>
  </si>
  <si>
    <t>Cadima</t>
  </si>
  <si>
    <t>40.33144</t>
  </si>
  <si>
    <t>-8.65104</t>
  </si>
  <si>
    <t>40.33144, -8.65104</t>
  </si>
  <si>
    <t>Ourentã</t>
  </si>
  <si>
    <t>40.359932</t>
  </si>
  <si>
    <t>-8.551786</t>
  </si>
  <si>
    <t>40.359932, -8.551786</t>
  </si>
  <si>
    <t>Vilamar</t>
  </si>
  <si>
    <t>40.418987</t>
  </si>
  <si>
    <t>-8.662173</t>
  </si>
  <si>
    <t>40.418987, -8.662173</t>
  </si>
  <si>
    <t>Covões</t>
  </si>
  <si>
    <t>40.430645</t>
  </si>
  <si>
    <t>-8.609106</t>
  </si>
  <si>
    <t>40.430645, -8.609106</t>
  </si>
  <si>
    <t>Febres</t>
  </si>
  <si>
    <t>40.401623</t>
  </si>
  <si>
    <t>-8.631005</t>
  </si>
  <si>
    <t>40.401623, -8.631005</t>
  </si>
  <si>
    <t>Cantanhede</t>
  </si>
  <si>
    <t>40.341732</t>
  </si>
  <si>
    <t>-8.593035</t>
  </si>
  <si>
    <t>40.341732, -8.593035</t>
  </si>
  <si>
    <t>Tocha</t>
  </si>
  <si>
    <t>40.312897</t>
  </si>
  <si>
    <t>-8.747539</t>
  </si>
  <si>
    <t>40.312897, -8.747539</t>
  </si>
  <si>
    <t>40.400578</t>
  </si>
  <si>
    <t>-8.63636</t>
  </si>
  <si>
    <t>40.400578, -8.63636</t>
  </si>
  <si>
    <t>40.346912</t>
  </si>
  <si>
    <t>-8.592687</t>
  </si>
  <si>
    <t>40.346912, -8.592687</t>
  </si>
  <si>
    <t>Corticeiro de Cima</t>
  </si>
  <si>
    <t>40.4278</t>
  </si>
  <si>
    <t>-8.681559</t>
  </si>
  <si>
    <t>40.4278, -8.681559</t>
  </si>
  <si>
    <t>Cordinhã</t>
  </si>
  <si>
    <t>40.333885</t>
  </si>
  <si>
    <t>-8.531549</t>
  </si>
  <si>
    <t>40.333885, -8.531549</t>
  </si>
  <si>
    <t>40.314884</t>
  </si>
  <si>
    <t>-8.748948</t>
  </si>
  <si>
    <t>40.314884, -8.748948</t>
  </si>
  <si>
    <t>Sanguinheira</t>
  </si>
  <si>
    <t>40.31912</t>
  </si>
  <si>
    <t>-8.716781</t>
  </si>
  <si>
    <t>40.31912, -8.716781</t>
  </si>
  <si>
    <t>Murtede</t>
  </si>
  <si>
    <t>40.362682</t>
  </si>
  <si>
    <t>-8.49822</t>
  </si>
  <si>
    <t>40.362682, -8.49822</t>
  </si>
  <si>
    <t>São Caetano</t>
  </si>
  <si>
    <t>40.38086</t>
  </si>
  <si>
    <t>-8.679649</t>
  </si>
  <si>
    <t>40.38086, -8.679649</t>
  </si>
  <si>
    <t>40.345104</t>
  </si>
  <si>
    <t>-8.583776</t>
  </si>
  <si>
    <t>40.345104, -8.583776</t>
  </si>
  <si>
    <t>40.343597</t>
  </si>
  <si>
    <t>-8.584113</t>
  </si>
  <si>
    <t>40.343597, -8.584113</t>
  </si>
  <si>
    <t>40.330864</t>
  </si>
  <si>
    <t>-8.7017355</t>
  </si>
  <si>
    <t>40.330864, -8.7017355</t>
  </si>
  <si>
    <t>40.407757</t>
  </si>
  <si>
    <t>-8.635811</t>
  </si>
  <si>
    <t>40.407757, -8.635811</t>
  </si>
  <si>
    <t>Bolho</t>
  </si>
  <si>
    <t>40.410706</t>
  </si>
  <si>
    <t>-8.522789</t>
  </si>
  <si>
    <t>40.410706, -8.522789</t>
  </si>
  <si>
    <t>Santo António dos Olivais</t>
  </si>
  <si>
    <t>40.2019526895405</t>
  </si>
  <si>
    <t>-8.40332329273223</t>
  </si>
  <si>
    <t>40.2019526895405, -8.40332329273223</t>
  </si>
  <si>
    <t>São Silvestre</t>
  </si>
  <si>
    <t>40.23305</t>
  </si>
  <si>
    <t>-8.535991</t>
  </si>
  <si>
    <t>40.23305, -8.535991</t>
  </si>
  <si>
    <t>40.227905</t>
  </si>
  <si>
    <t>-8.52619</t>
  </si>
  <si>
    <t>40.227905, -8.52619</t>
  </si>
  <si>
    <t>Santa Clara</t>
  </si>
  <si>
    <t>40.208626</t>
  </si>
  <si>
    <t>-8.437028</t>
  </si>
  <si>
    <t>40.208626, -8.437028</t>
  </si>
  <si>
    <t>Ribeira de Frades</t>
  </si>
  <si>
    <t>40.20525</t>
  </si>
  <si>
    <t>-8.490911</t>
  </si>
  <si>
    <t>40.20525, -8.490911</t>
  </si>
  <si>
    <t>Almalaguês</t>
  </si>
  <si>
    <t>40.13405</t>
  </si>
  <si>
    <t>-8.398962</t>
  </si>
  <si>
    <t>40.13405, -8.398962</t>
  </si>
  <si>
    <t>Souselas</t>
  </si>
  <si>
    <t>40.29222</t>
  </si>
  <si>
    <t>-8.426771</t>
  </si>
  <si>
    <t>40.29222, -8.426771</t>
  </si>
  <si>
    <t>Cernache</t>
  </si>
  <si>
    <t>40.14218</t>
  </si>
  <si>
    <t>-8.467921</t>
  </si>
  <si>
    <t>40.14218, -8.467921</t>
  </si>
  <si>
    <t>São Paulo de Frades</t>
  </si>
  <si>
    <t>40.22537</t>
  </si>
  <si>
    <t>-8.422045</t>
  </si>
  <si>
    <t>40.22537, -8.422045</t>
  </si>
  <si>
    <t>40.216427</t>
  </si>
  <si>
    <t>-8.407502</t>
  </si>
  <si>
    <t>40.216427, -8.407502</t>
  </si>
  <si>
    <t>40.251747</t>
  </si>
  <si>
    <t>-8.440665</t>
  </si>
  <si>
    <t>40.251747, -8.440665</t>
  </si>
  <si>
    <t>40.246746</t>
  </si>
  <si>
    <t>-8.393281</t>
  </si>
  <si>
    <t>40.246746, -8.393281</t>
  </si>
  <si>
    <t>Antuzede</t>
  </si>
  <si>
    <t>40.254765</t>
  </si>
  <si>
    <t>-8.475829</t>
  </si>
  <si>
    <t>40.254765, -8.475829</t>
  </si>
  <si>
    <t>Coimbra (Sé Nova)</t>
  </si>
  <si>
    <t>40.20563</t>
  </si>
  <si>
    <t>-8.410455</t>
  </si>
  <si>
    <t>40.20563, -8.410455</t>
  </si>
  <si>
    <t>40.229496</t>
  </si>
  <si>
    <t>-8.532707</t>
  </si>
  <si>
    <t>40.229496, -8.532707</t>
  </si>
  <si>
    <t>40.30556</t>
  </si>
  <si>
    <t>40.30556, -8.426771</t>
  </si>
  <si>
    <t>Coimbra (Santa Cruz)</t>
  </si>
  <si>
    <t>40.21175</t>
  </si>
  <si>
    <t>-8.427281</t>
  </si>
  <si>
    <t>40.21175, -8.427281</t>
  </si>
  <si>
    <t>40.133327</t>
  </si>
  <si>
    <t>-8.472304</t>
  </si>
  <si>
    <t>40.133327, -8.472304</t>
  </si>
  <si>
    <t>São Martinho do Bispo</t>
  </si>
  <si>
    <t>40.186287</t>
  </si>
  <si>
    <t>-8.469987</t>
  </si>
  <si>
    <t>40.186287, -8.469987</t>
  </si>
  <si>
    <t>40.182293</t>
  </si>
  <si>
    <t>-8.452784</t>
  </si>
  <si>
    <t>40.182293, -8.452784</t>
  </si>
  <si>
    <t>Ceira</t>
  </si>
  <si>
    <t>40.18333</t>
  </si>
  <si>
    <t>-8.393426</t>
  </si>
  <si>
    <t>40.18333, -8.393426</t>
  </si>
  <si>
    <t>40.234715</t>
  </si>
  <si>
    <t>-8.367699</t>
  </si>
  <si>
    <t>40.234715, -8.367699</t>
  </si>
  <si>
    <t>40.255024</t>
  </si>
  <si>
    <t>-8.434561</t>
  </si>
  <si>
    <t>40.255024, -8.434561</t>
  </si>
  <si>
    <t>40.20841</t>
  </si>
  <si>
    <t>-8.402577</t>
  </si>
  <si>
    <t>40.20841, -8.402577</t>
  </si>
  <si>
    <t>40.19305503</t>
  </si>
  <si>
    <t>-8.40866357</t>
  </si>
  <si>
    <t>40.19305503, -8.40866357</t>
  </si>
  <si>
    <t>Assafarge</t>
  </si>
  <si>
    <t>40.163284</t>
  </si>
  <si>
    <t>-8.448545</t>
  </si>
  <si>
    <t>40.163284, -8.448545</t>
  </si>
  <si>
    <t>40.168755</t>
  </si>
  <si>
    <t>-8.39054</t>
  </si>
  <si>
    <t>40.168755, -8.39054</t>
  </si>
  <si>
    <t>40.196354</t>
  </si>
  <si>
    <t>-8.405351</t>
  </si>
  <si>
    <t>40.196354, -8.405351</t>
  </si>
  <si>
    <t>40.21347</t>
  </si>
  <si>
    <t>-8.388566</t>
  </si>
  <si>
    <t>40.21347, -8.388566</t>
  </si>
  <si>
    <t>40.192524</t>
  </si>
  <si>
    <t>-8.408792</t>
  </si>
  <si>
    <t>40.192524, -8.408792</t>
  </si>
  <si>
    <t>Trouxemil</t>
  </si>
  <si>
    <t>40.273388</t>
  </si>
  <si>
    <t>-8.449935</t>
  </si>
  <si>
    <t>40.273388, -8.449935</t>
  </si>
  <si>
    <t>Coimbra (São Bartolomeu)</t>
  </si>
  <si>
    <t>40.209713</t>
  </si>
  <si>
    <t>-8.43176</t>
  </si>
  <si>
    <t>40.209713, -8.43176</t>
  </si>
  <si>
    <t>40.217182</t>
  </si>
  <si>
    <t>-8.414084</t>
  </si>
  <si>
    <t>40.217182, -8.414084</t>
  </si>
  <si>
    <t>Eiras</t>
  </si>
  <si>
    <t>40.249893</t>
  </si>
  <si>
    <t>-8.41387</t>
  </si>
  <si>
    <t>40.249893, -8.41387</t>
  </si>
  <si>
    <t>40.252678</t>
  </si>
  <si>
    <t>-8.445311</t>
  </si>
  <si>
    <t>40.252678, -8.445311</t>
  </si>
  <si>
    <t>40.20569</t>
  </si>
  <si>
    <t>-8.482663</t>
  </si>
  <si>
    <t>40.20569, -8.482663</t>
  </si>
  <si>
    <t>40.21525</t>
  </si>
  <si>
    <t>-8.419106</t>
  </si>
  <si>
    <t>40.21525, -8.419106</t>
  </si>
  <si>
    <t>Lamarosa</t>
  </si>
  <si>
    <t>40.234543</t>
  </si>
  <si>
    <t>-8.558755</t>
  </si>
  <si>
    <t>40.234543, -8.558755</t>
  </si>
  <si>
    <t>40.217224</t>
  </si>
  <si>
    <t>-8.431551</t>
  </si>
  <si>
    <t>40.217224, -8.431551</t>
  </si>
  <si>
    <t>40.205933</t>
  </si>
  <si>
    <t>40.205933, -8.405351</t>
  </si>
  <si>
    <t>40.206623</t>
  </si>
  <si>
    <t>-8.407815</t>
  </si>
  <si>
    <t>40.206623, -8.407815</t>
  </si>
  <si>
    <t>40.14006</t>
  </si>
  <si>
    <t>-8.454092</t>
  </si>
  <si>
    <t>40.14006, -8.454092</t>
  </si>
  <si>
    <t>40.19937</t>
  </si>
  <si>
    <t>-8.431337</t>
  </si>
  <si>
    <t>40.19937, -8.431337</t>
  </si>
  <si>
    <t>40.289967</t>
  </si>
  <si>
    <t>-8.444528</t>
  </si>
  <si>
    <t>40.289967, -8.444528</t>
  </si>
  <si>
    <t>40.198822</t>
  </si>
  <si>
    <t>-8.4121</t>
  </si>
  <si>
    <t>40.198822, -8.4121</t>
  </si>
  <si>
    <t>Torres do Mondego</t>
  </si>
  <si>
    <t>40.197315</t>
  </si>
  <si>
    <t>-8.379875</t>
  </si>
  <si>
    <t>40.197315, -8.379875</t>
  </si>
  <si>
    <t>São João do Campo</t>
  </si>
  <si>
    <t>40.237526</t>
  </si>
  <si>
    <t>-8.511325</t>
  </si>
  <si>
    <t>40.237526, -8.511325</t>
  </si>
  <si>
    <t>Taveiro</t>
  </si>
  <si>
    <t>40.20408</t>
  </si>
  <si>
    <t>-8.500982</t>
  </si>
  <si>
    <t>40.20408, -8.500982</t>
  </si>
  <si>
    <t>Botão</t>
  </si>
  <si>
    <t>40.319515</t>
  </si>
  <si>
    <t>-8.395234</t>
  </si>
  <si>
    <t>40.319515, -8.395234</t>
  </si>
  <si>
    <t>Coimbra (Almedina)</t>
  </si>
  <si>
    <t>40.209072</t>
  </si>
  <si>
    <t>-8.428622</t>
  </si>
  <si>
    <t>40.209072, -8.428622</t>
  </si>
  <si>
    <t>Ameal</t>
  </si>
  <si>
    <t>40.19103</t>
  </si>
  <si>
    <t>-8.541361</t>
  </si>
  <si>
    <t>40.19103, -8.541361</t>
  </si>
  <si>
    <t>Torre de Vilela</t>
  </si>
  <si>
    <t>40.269943</t>
  </si>
  <si>
    <t>-8.4290085</t>
  </si>
  <si>
    <t>40.269943, -8.4290085</t>
  </si>
  <si>
    <t>40.26131</t>
  </si>
  <si>
    <t>-8.57597</t>
  </si>
  <si>
    <t>40.26131, -8.57597</t>
  </si>
  <si>
    <t>40.193592</t>
  </si>
  <si>
    <t>-8.410913</t>
  </si>
  <si>
    <t>40.193592, -8.410913</t>
  </si>
  <si>
    <t>40.19394</t>
  </si>
  <si>
    <t>-8.501229</t>
  </si>
  <si>
    <t>40.19394, -8.501229</t>
  </si>
  <si>
    <t>40.190735</t>
  </si>
  <si>
    <t>-8.4584</t>
  </si>
  <si>
    <t>40.190735, -8.4584</t>
  </si>
  <si>
    <t>40.2416</t>
  </si>
  <si>
    <t>-8.433073</t>
  </si>
  <si>
    <t>40.2416, -8.433073</t>
  </si>
  <si>
    <t>São Martinho de Árvore</t>
  </si>
  <si>
    <t>40.217777</t>
  </si>
  <si>
    <t>-8.554177</t>
  </si>
  <si>
    <t>40.217777, -8.554177</t>
  </si>
  <si>
    <t>40.16163</t>
  </si>
  <si>
    <t>-8.435671</t>
  </si>
  <si>
    <t>40.16163, -8.435671</t>
  </si>
  <si>
    <t>Castelo Viegas</t>
  </si>
  <si>
    <t>40.165264</t>
  </si>
  <si>
    <t>-8.406579</t>
  </si>
  <si>
    <t>40.165264, -8.406579</t>
  </si>
  <si>
    <t>40.210693</t>
  </si>
  <si>
    <t>-8.456877</t>
  </si>
  <si>
    <t>40.210693, -8.456877</t>
  </si>
  <si>
    <t>40.211727</t>
  </si>
  <si>
    <t>-8.424127</t>
  </si>
  <si>
    <t>40.211727, -8.424127</t>
  </si>
  <si>
    <t>40.211273</t>
  </si>
  <si>
    <t>-8.413115</t>
  </si>
  <si>
    <t>40.211273, -8.413115</t>
  </si>
  <si>
    <t>Antanhol</t>
  </si>
  <si>
    <t>40.16914</t>
  </si>
  <si>
    <t>-8.460776</t>
  </si>
  <si>
    <t>40.16914, -8.460776</t>
  </si>
  <si>
    <t>Arzila</t>
  </si>
  <si>
    <t>40.18838</t>
  </si>
  <si>
    <t>-8.555249</t>
  </si>
  <si>
    <t>40.18838, -8.555249</t>
  </si>
  <si>
    <t>40.199615</t>
  </si>
  <si>
    <t>-8.441041</t>
  </si>
  <si>
    <t>40.199615, -8.441041</t>
  </si>
  <si>
    <t>40.233624</t>
  </si>
  <si>
    <t>-8.440992</t>
  </si>
  <si>
    <t>40.233624, -8.440992</t>
  </si>
  <si>
    <t>40.196556</t>
  </si>
  <si>
    <t>-8.455347</t>
  </si>
  <si>
    <t>40.196556, -8.455347</t>
  </si>
  <si>
    <t>Brasfemes</t>
  </si>
  <si>
    <t>40.270653</t>
  </si>
  <si>
    <t>-8.4036455</t>
  </si>
  <si>
    <t>40.270653, -8.4036455</t>
  </si>
  <si>
    <t>40.23221</t>
  </si>
  <si>
    <t>-8.428557</t>
  </si>
  <si>
    <t>40.23221, -8.428557</t>
  </si>
  <si>
    <t>40.197506</t>
  </si>
  <si>
    <t>-8.400271</t>
  </si>
  <si>
    <t>40.197506, -8.400271</t>
  </si>
  <si>
    <t>40.204617</t>
  </si>
  <si>
    <t>-8.468131</t>
  </si>
  <si>
    <t>40.204617, -8.468131</t>
  </si>
  <si>
    <t>40.18985</t>
  </si>
  <si>
    <t>-8.399182</t>
  </si>
  <si>
    <t>40.18985, -8.399182</t>
  </si>
  <si>
    <t>Condeixa-a-Nova</t>
  </si>
  <si>
    <t>40.1104742694195</t>
  </si>
  <si>
    <t>-8.49977016448974</t>
  </si>
  <si>
    <t>40.1104742694195, -8.49977016448974</t>
  </si>
  <si>
    <t>Belide</t>
  </si>
  <si>
    <t>40.133358</t>
  </si>
  <si>
    <t>-8.558988</t>
  </si>
  <si>
    <t>40.133358, -8.558988</t>
  </si>
  <si>
    <t>40.10822</t>
  </si>
  <si>
    <t>-8.497681</t>
  </si>
  <si>
    <t>40.10822, -8.497681</t>
  </si>
  <si>
    <t>40.11688</t>
  </si>
  <si>
    <t>-8.493885</t>
  </si>
  <si>
    <t>40.11688, -8.493885</t>
  </si>
  <si>
    <t>Sebal</t>
  </si>
  <si>
    <t>40.117958</t>
  </si>
  <si>
    <t>-8.529092</t>
  </si>
  <si>
    <t>40.117958, -8.529092</t>
  </si>
  <si>
    <t>Anobra</t>
  </si>
  <si>
    <t>40.149582</t>
  </si>
  <si>
    <t>-8.524248</t>
  </si>
  <si>
    <t>40.149582, -8.524248</t>
  </si>
  <si>
    <t>Ega</t>
  </si>
  <si>
    <t>40.100452</t>
  </si>
  <si>
    <t>-8.533577</t>
  </si>
  <si>
    <t>40.100452, -8.533577</t>
  </si>
  <si>
    <t>40.116726</t>
  </si>
  <si>
    <t>-8.494841</t>
  </si>
  <si>
    <t>40.116726, -8.494841</t>
  </si>
  <si>
    <t>Tavarede</t>
  </si>
  <si>
    <t>40.165047</t>
  </si>
  <si>
    <t>-8.854809</t>
  </si>
  <si>
    <t>40.165047, -8.854809</t>
  </si>
  <si>
    <t>Marinha das Ondas</t>
  </si>
  <si>
    <t>40.056866</t>
  </si>
  <si>
    <t>-8.8852625</t>
  </si>
  <si>
    <t>40.056866, -8.8852625</t>
  </si>
  <si>
    <t>Alhadas</t>
  </si>
  <si>
    <t>40.190823</t>
  </si>
  <si>
    <t>-8.788883</t>
  </si>
  <si>
    <t>40.190823, -8.788883</t>
  </si>
  <si>
    <t>Paião</t>
  </si>
  <si>
    <t>40.069447</t>
  </si>
  <si>
    <t>-8.811019</t>
  </si>
  <si>
    <t>40.069447, -8.811019</t>
  </si>
  <si>
    <t>Brenha</t>
  </si>
  <si>
    <t>40.193527</t>
  </si>
  <si>
    <t>-8.826506</t>
  </si>
  <si>
    <t>40.193527, -8.826506</t>
  </si>
  <si>
    <t>Lavos</t>
  </si>
  <si>
    <t>40.091583</t>
  </si>
  <si>
    <t>-8.87362</t>
  </si>
  <si>
    <t>40.091583, -8.87362</t>
  </si>
  <si>
    <t>40.07224</t>
  </si>
  <si>
    <t>-8.810817</t>
  </si>
  <si>
    <t>40.07224, -8.810817</t>
  </si>
  <si>
    <t>40.142956</t>
  </si>
  <si>
    <t>-8.808088</t>
  </si>
  <si>
    <t>40.142956, -8.808088</t>
  </si>
  <si>
    <t>40.034306</t>
  </si>
  <si>
    <t>-8.820636</t>
  </si>
  <si>
    <t>40.034306, -8.820636</t>
  </si>
  <si>
    <t>Ferreira-a-Nova</t>
  </si>
  <si>
    <t>40.2536</t>
  </si>
  <si>
    <t>-8.751375</t>
  </si>
  <si>
    <t>40.2536, -8.751375</t>
  </si>
  <si>
    <t>São Julião da Figueira da Foz</t>
  </si>
  <si>
    <t>40.157883</t>
  </si>
  <si>
    <t>-8.861363</t>
  </si>
  <si>
    <t>40.157883, -8.861363</t>
  </si>
  <si>
    <t>40.154354</t>
  </si>
  <si>
    <t>-8.86483</t>
  </si>
  <si>
    <t>40.154354, -8.86483</t>
  </si>
  <si>
    <t>Maiorca</t>
  </si>
  <si>
    <t>40.16895</t>
  </si>
  <si>
    <t>-8.753432</t>
  </si>
  <si>
    <t>40.16895, -8.753432</t>
  </si>
  <si>
    <t>40.15678</t>
  </si>
  <si>
    <t>-8.844806</t>
  </si>
  <si>
    <t>40.15678, -8.844806</t>
  </si>
  <si>
    <t>São Pedro</t>
  </si>
  <si>
    <t>40.131798</t>
  </si>
  <si>
    <t>-8.857128</t>
  </si>
  <si>
    <t>40.131798, -8.857128</t>
  </si>
  <si>
    <t>Santana</t>
  </si>
  <si>
    <t>40.215588</t>
  </si>
  <si>
    <t>-8.744946</t>
  </si>
  <si>
    <t>40.215588, -8.744946</t>
  </si>
  <si>
    <t>Buarcos</t>
  </si>
  <si>
    <t>40.16631</t>
  </si>
  <si>
    <t>-8.877731</t>
  </si>
  <si>
    <t>40.16631, -8.877731</t>
  </si>
  <si>
    <t>40.168056</t>
  </si>
  <si>
    <t>-8.879893</t>
  </si>
  <si>
    <t>40.168056, -8.879893</t>
  </si>
  <si>
    <t>40.069603</t>
  </si>
  <si>
    <t>-8.819861</t>
  </si>
  <si>
    <t>40.069603, -8.819861</t>
  </si>
  <si>
    <t>40.166084</t>
  </si>
  <si>
    <t>-8.874593</t>
  </si>
  <si>
    <t>40.166084, -8.874593</t>
  </si>
  <si>
    <t>Moinhos da Gândara</t>
  </si>
  <si>
    <t>40.239277</t>
  </si>
  <si>
    <t>-8.770159</t>
  </si>
  <si>
    <t>40.239277, -8.770159</t>
  </si>
  <si>
    <t>40.16107</t>
  </si>
  <si>
    <t>-8.860428</t>
  </si>
  <si>
    <t>40.16107, -8.860428</t>
  </si>
  <si>
    <t>40.150425</t>
  </si>
  <si>
    <t>-8.849753</t>
  </si>
  <si>
    <t>40.150425, -8.849753</t>
  </si>
  <si>
    <t>40.154045</t>
  </si>
  <si>
    <t>-8.859944</t>
  </si>
  <si>
    <t>40.154045, -8.859944</t>
  </si>
  <si>
    <t>Quiaios</t>
  </si>
  <si>
    <t>40.214687</t>
  </si>
  <si>
    <t>-8.856461</t>
  </si>
  <si>
    <t>40.214687, -8.856461</t>
  </si>
  <si>
    <t>40.09172</t>
  </si>
  <si>
    <t>-8.828437</t>
  </si>
  <si>
    <t>40.09172, -8.828437</t>
  </si>
  <si>
    <t>40.188595</t>
  </si>
  <si>
    <t>-8.790865</t>
  </si>
  <si>
    <t>40.188595, -8.790865</t>
  </si>
  <si>
    <t>Alqueidão</t>
  </si>
  <si>
    <t>40.095097</t>
  </si>
  <si>
    <t>-8.774085</t>
  </si>
  <si>
    <t>40.095097, -8.774085</t>
  </si>
  <si>
    <t>Bom Sucesso</t>
  </si>
  <si>
    <t>40.25826</t>
  </si>
  <si>
    <t>-8.778548</t>
  </si>
  <si>
    <t>40.25826, -8.778548</t>
  </si>
  <si>
    <t>40.09335</t>
  </si>
  <si>
    <t>-8.839326</t>
  </si>
  <si>
    <t>40.09335, -8.839326</t>
  </si>
  <si>
    <t>Borda do Campo</t>
  </si>
  <si>
    <t>40.06298</t>
  </si>
  <si>
    <t>-8.753099</t>
  </si>
  <si>
    <t>40.06298, -8.753099</t>
  </si>
  <si>
    <t>40.152405</t>
  </si>
  <si>
    <t>-8.858109</t>
  </si>
  <si>
    <t>40.152405, -8.858109</t>
  </si>
  <si>
    <t>Vila Nova de Ceira</t>
  </si>
  <si>
    <t>40.180927</t>
  </si>
  <si>
    <t>-8.150009</t>
  </si>
  <si>
    <t>40.180927, -8.150009</t>
  </si>
  <si>
    <t>Alvares</t>
  </si>
  <si>
    <t>40.01877</t>
  </si>
  <si>
    <t>-8.099529</t>
  </si>
  <si>
    <t>40.01877, -8.099529</t>
  </si>
  <si>
    <t>Góis</t>
  </si>
  <si>
    <t>40.16091</t>
  </si>
  <si>
    <t>-8.1099</t>
  </si>
  <si>
    <t>40.16091, -8.1099</t>
  </si>
  <si>
    <t>Vilarinho</t>
  </si>
  <si>
    <t>40.121497</t>
  </si>
  <si>
    <t>-8.230983</t>
  </si>
  <si>
    <t>40.121497, -8.230983</t>
  </si>
  <si>
    <t>Lousã</t>
  </si>
  <si>
    <t>40.110043</t>
  </si>
  <si>
    <t>-8.25443</t>
  </si>
  <si>
    <t>40.110043, -8.25443</t>
  </si>
  <si>
    <t>Serpins</t>
  </si>
  <si>
    <t>40.157024</t>
  </si>
  <si>
    <t>-8.215034</t>
  </si>
  <si>
    <t>40.157024, -8.215034</t>
  </si>
  <si>
    <t>40.118546</t>
  </si>
  <si>
    <t>-8.24108</t>
  </si>
  <si>
    <t>40.118546, -8.24108</t>
  </si>
  <si>
    <t>40.117226</t>
  </si>
  <si>
    <t>-8.243098</t>
  </si>
  <si>
    <t>40.117226, -8.243098</t>
  </si>
  <si>
    <t>Seixo</t>
  </si>
  <si>
    <t>40.462234</t>
  </si>
  <si>
    <t>-8.71461</t>
  </si>
  <si>
    <t>40.462234, -8.71461</t>
  </si>
  <si>
    <t>Mira</t>
  </si>
  <si>
    <t>40.394577</t>
  </si>
  <si>
    <t>-8.704067</t>
  </si>
  <si>
    <t>40.394577, -8.704067</t>
  </si>
  <si>
    <t>Carapelhos</t>
  </si>
  <si>
    <t>40.436142</t>
  </si>
  <si>
    <t>-8.689729</t>
  </si>
  <si>
    <t>40.436142, -8.689729</t>
  </si>
  <si>
    <t>40.440987</t>
  </si>
  <si>
    <t>-8.750184</t>
  </si>
  <si>
    <t>40.440987, -8.750184</t>
  </si>
  <si>
    <t>Praia de Mira</t>
  </si>
  <si>
    <t>40.45603</t>
  </si>
  <si>
    <t>-8.797736</t>
  </si>
  <si>
    <t>40.45603, -8.797736</t>
  </si>
  <si>
    <t>40.42931</t>
  </si>
  <si>
    <t>-8.742971</t>
  </si>
  <si>
    <t>40.42931, -8.742971</t>
  </si>
  <si>
    <t>40.415012</t>
  </si>
  <si>
    <t>-8.743319</t>
  </si>
  <si>
    <t>40.415012, -8.743319</t>
  </si>
  <si>
    <t>40.44118</t>
  </si>
  <si>
    <t>-8.728826</t>
  </si>
  <si>
    <t>40.44118, -8.728826</t>
  </si>
  <si>
    <t>40.429276</t>
  </si>
  <si>
    <t>-8.738512</t>
  </si>
  <si>
    <t>40.429276, -8.738512</t>
  </si>
  <si>
    <t>Miranda do Corvo</t>
  </si>
  <si>
    <t>40.0897482415444</t>
  </si>
  <si>
    <t>-8.33743751049041</t>
  </si>
  <si>
    <t>40.0897482415444, -8.33743751049041</t>
  </si>
  <si>
    <t>Rio Vide</t>
  </si>
  <si>
    <t>40.1443</t>
  </si>
  <si>
    <t>-8.333486</t>
  </si>
  <si>
    <t>40.1443, -8.333486</t>
  </si>
  <si>
    <t>Semide</t>
  </si>
  <si>
    <t>40.162037</t>
  </si>
  <si>
    <t>-8.339162</t>
  </si>
  <si>
    <t>40.162037, -8.339162</t>
  </si>
  <si>
    <t>40.117302</t>
  </si>
  <si>
    <t>-8.355274</t>
  </si>
  <si>
    <t>40.117302, -8.355274</t>
  </si>
  <si>
    <t>Vila Nova</t>
  </si>
  <si>
    <t>40.058125</t>
  </si>
  <si>
    <t>-8.31901</t>
  </si>
  <si>
    <t>40.058125, -8.31901</t>
  </si>
  <si>
    <t>40.090214</t>
  </si>
  <si>
    <t>-8.3328285</t>
  </si>
  <si>
    <t>40.090214, -8.3328285</t>
  </si>
  <si>
    <t>40.075928</t>
  </si>
  <si>
    <t>-8.311053</t>
  </si>
  <si>
    <t>40.075928, -8.311053</t>
  </si>
  <si>
    <t>Lamas</t>
  </si>
  <si>
    <t>40.082527</t>
  </si>
  <si>
    <t>-8.3778105</t>
  </si>
  <si>
    <t>40.082527, -8.3778105</t>
  </si>
  <si>
    <t>40.15946</t>
  </si>
  <si>
    <t>-8.345173</t>
  </si>
  <si>
    <t>40.15946, -8.345173</t>
  </si>
  <si>
    <t>Montemor-o-Velho</t>
  </si>
  <si>
    <t>40.181847</t>
  </si>
  <si>
    <t>-8.67166</t>
  </si>
  <si>
    <t>40.181847, -8.67166</t>
  </si>
  <si>
    <t>40.177654</t>
  </si>
  <si>
    <t>-8.584988</t>
  </si>
  <si>
    <t>40.177654, -8.584988</t>
  </si>
  <si>
    <t>Carapinheira</t>
  </si>
  <si>
    <t>40.203186</t>
  </si>
  <si>
    <t>-8.647063</t>
  </si>
  <si>
    <t>40.203186, -8.647063</t>
  </si>
  <si>
    <t>Seixo de Gatões</t>
  </si>
  <si>
    <t>40.23662</t>
  </si>
  <si>
    <t>-8.691473</t>
  </si>
  <si>
    <t>40.23662, -8.691473</t>
  </si>
  <si>
    <t>Liceia</t>
  </si>
  <si>
    <t>40.256767</t>
  </si>
  <si>
    <t>-8.723311</t>
  </si>
  <si>
    <t>40.256767, -8.723311</t>
  </si>
  <si>
    <t>40.210884</t>
  </si>
  <si>
    <t>-8.649588</t>
  </si>
  <si>
    <t>40.210884, -8.649588</t>
  </si>
  <si>
    <t>Tentúgal</t>
  </si>
  <si>
    <t>40.225533</t>
  </si>
  <si>
    <t>-8.584228</t>
  </si>
  <si>
    <t>40.225533, -8.584228</t>
  </si>
  <si>
    <t>Meãs do Campo</t>
  </si>
  <si>
    <t>40.209476</t>
  </si>
  <si>
    <t>-8.625684</t>
  </si>
  <si>
    <t>40.209476, -8.625684</t>
  </si>
  <si>
    <t>Arazede</t>
  </si>
  <si>
    <t>40.28752</t>
  </si>
  <si>
    <t>-8.675456</t>
  </si>
  <si>
    <t>40.28752, -8.675456</t>
  </si>
  <si>
    <t>40.181404</t>
  </si>
  <si>
    <t>-8.674592</t>
  </si>
  <si>
    <t>40.181404, -8.674592</t>
  </si>
  <si>
    <t>Ervedal</t>
  </si>
  <si>
    <t>40.426247</t>
  </si>
  <si>
    <t>-7.8832574</t>
  </si>
  <si>
    <t>40.426247, -7.8832574</t>
  </si>
  <si>
    <t>Oliveira do Hospital</t>
  </si>
  <si>
    <t>40.355087</t>
  </si>
  <si>
    <t>-7.854666</t>
  </si>
  <si>
    <t>40.355087, -7.854666</t>
  </si>
  <si>
    <t>40.360065</t>
  </si>
  <si>
    <t>-7.8569655</t>
  </si>
  <si>
    <t>40.360065, -7.8569655</t>
  </si>
  <si>
    <t>Seixo da Beira</t>
  </si>
  <si>
    <t>40.458153</t>
  </si>
  <si>
    <t>-7.848605</t>
  </si>
  <si>
    <t>40.458153, -7.848605</t>
  </si>
  <si>
    <t>Travanca de Lagos</t>
  </si>
  <si>
    <t>40.383423</t>
  </si>
  <si>
    <t>-7.883706</t>
  </si>
  <si>
    <t>40.383423, -7.883706</t>
  </si>
  <si>
    <t>40.321022</t>
  </si>
  <si>
    <t>-7.929953</t>
  </si>
  <si>
    <t>40.321022, -7.929953</t>
  </si>
  <si>
    <t>40.33715</t>
  </si>
  <si>
    <t>-7.880949</t>
  </si>
  <si>
    <t>40.33715, -7.880949</t>
  </si>
  <si>
    <t>São Sebastião da Feira</t>
  </si>
  <si>
    <t>40.306667</t>
  </si>
  <si>
    <t>-7.8690467</t>
  </si>
  <si>
    <t>40.306667, -7.8690467</t>
  </si>
  <si>
    <t>São Paio de Gramaços</t>
  </si>
  <si>
    <t>40.349648</t>
  </si>
  <si>
    <t>-7.8399324</t>
  </si>
  <si>
    <t>40.349648, -7.8399324</t>
  </si>
  <si>
    <t>Bobadela</t>
  </si>
  <si>
    <t>40.361275</t>
  </si>
  <si>
    <t>-7.888567</t>
  </si>
  <si>
    <t>40.361275, -7.888567</t>
  </si>
  <si>
    <t>Lagares</t>
  </si>
  <si>
    <t>40.402763</t>
  </si>
  <si>
    <t>-7.8551946</t>
  </si>
  <si>
    <t>40.402763, -7.8551946</t>
  </si>
  <si>
    <t>40.355797</t>
  </si>
  <si>
    <t>-7.854886</t>
  </si>
  <si>
    <t>40.355797, -7.854886</t>
  </si>
  <si>
    <t>Dornelas do Zêzere</t>
  </si>
  <si>
    <t>40.1069171126079</t>
  </si>
  <si>
    <t>-7.74643421173095</t>
  </si>
  <si>
    <t>40.1069171126079, -7.74643421173095</t>
  </si>
  <si>
    <t>Pampilhosa da Serra</t>
  </si>
  <si>
    <t>40.04423</t>
  </si>
  <si>
    <t>-7.9489684</t>
  </si>
  <si>
    <t>40.04423, -7.9489684</t>
  </si>
  <si>
    <t>Penacova</t>
  </si>
  <si>
    <t>40.2706688942522</t>
  </si>
  <si>
    <t>-8.2856011390686</t>
  </si>
  <si>
    <t>40.2706688942522, -8.2856011390686</t>
  </si>
  <si>
    <t>Carvalho</t>
  </si>
  <si>
    <t>40.340565</t>
  </si>
  <si>
    <t>-8.299066</t>
  </si>
  <si>
    <t>40.340565, -8.299066</t>
  </si>
  <si>
    <t>Lorvão</t>
  </si>
  <si>
    <t>40.262997</t>
  </si>
  <si>
    <t>-8.347195</t>
  </si>
  <si>
    <t>40.262997, -8.347195</t>
  </si>
  <si>
    <t>40.272427</t>
  </si>
  <si>
    <t>-8.285847</t>
  </si>
  <si>
    <t>40.272427, -8.285847</t>
  </si>
  <si>
    <t>São Pedro de Alva</t>
  </si>
  <si>
    <t>40.30499</t>
  </si>
  <si>
    <t>-8.16142</t>
  </si>
  <si>
    <t>40.30499, -8.16142</t>
  </si>
  <si>
    <t>40.259575</t>
  </si>
  <si>
    <t>-8.313489</t>
  </si>
  <si>
    <t>40.259575, -8.313489</t>
  </si>
  <si>
    <t>Figueira de Lorvão</t>
  </si>
  <si>
    <t>40.28875</t>
  </si>
  <si>
    <t>-8.329186</t>
  </si>
  <si>
    <t>40.28875, -8.329186</t>
  </si>
  <si>
    <t>Cumeeira</t>
  </si>
  <si>
    <t>39.945293</t>
  </si>
  <si>
    <t>-8.380675</t>
  </si>
  <si>
    <t>39.945293, -8.380675</t>
  </si>
  <si>
    <t>Espinhal</t>
  </si>
  <si>
    <t>40.01115</t>
  </si>
  <si>
    <t>-8.353053</t>
  </si>
  <si>
    <t>40.01115, -8.353053</t>
  </si>
  <si>
    <t>Penela (Santa Eufémia)</t>
  </si>
  <si>
    <t>40.025288</t>
  </si>
  <si>
    <t>-8.387831</t>
  </si>
  <si>
    <t>40.025288, -8.387831</t>
  </si>
  <si>
    <t>Gesteira</t>
  </si>
  <si>
    <t>40.08483</t>
  </si>
  <si>
    <t>-8.655464</t>
  </si>
  <si>
    <t>40.08483, -8.655464</t>
  </si>
  <si>
    <t>Soure</t>
  </si>
  <si>
    <t>40.036335</t>
  </si>
  <si>
    <t>-8.642458</t>
  </si>
  <si>
    <t>40.036335, -8.642458</t>
  </si>
  <si>
    <t>40.0661</t>
  </si>
  <si>
    <t>-8.62615</t>
  </si>
  <si>
    <t>40.0661, -8.62615</t>
  </si>
  <si>
    <t>Samuel</t>
  </si>
  <si>
    <t>40.085857</t>
  </si>
  <si>
    <t>-8.707136</t>
  </si>
  <si>
    <t>40.085857, -8.707136</t>
  </si>
  <si>
    <t>Vila Nova de Anços</t>
  </si>
  <si>
    <t>40.108025</t>
  </si>
  <si>
    <t>-8.634653</t>
  </si>
  <si>
    <t>40.108025, -8.634653</t>
  </si>
  <si>
    <t>40.06823</t>
  </si>
  <si>
    <t>-8.614304</t>
  </si>
  <si>
    <t>40.06823, -8.614304</t>
  </si>
  <si>
    <t>Alfarelos</t>
  </si>
  <si>
    <t>40.152588</t>
  </si>
  <si>
    <t>-8.654568</t>
  </si>
  <si>
    <t>40.152588, -8.654568</t>
  </si>
  <si>
    <t>Tapéus</t>
  </si>
  <si>
    <t>40.036194</t>
  </si>
  <si>
    <t>-8.5412</t>
  </si>
  <si>
    <t>40.036194, -8.5412</t>
  </si>
  <si>
    <t>Figueiró do Campo</t>
  </si>
  <si>
    <t>40.148567</t>
  </si>
  <si>
    <t>-8.575656</t>
  </si>
  <si>
    <t>40.148567, -8.575656</t>
  </si>
  <si>
    <t>Vinha da Rainha</t>
  </si>
  <si>
    <t>40.06087</t>
  </si>
  <si>
    <t>-8.724046</t>
  </si>
  <si>
    <t>40.06087, -8.724046</t>
  </si>
  <si>
    <t>Degracias</t>
  </si>
  <si>
    <t>40.00713</t>
  </si>
  <si>
    <t>-8.520649</t>
  </si>
  <si>
    <t>40.00713, -8.520649</t>
  </si>
  <si>
    <t>Granja do Ulmeiro</t>
  </si>
  <si>
    <t>40.161274</t>
  </si>
  <si>
    <t>-8.634296</t>
  </si>
  <si>
    <t>40.161274, -8.634296</t>
  </si>
  <si>
    <t>Tábua</t>
  </si>
  <si>
    <t>40.3638851040328</t>
  </si>
  <si>
    <t>-8.02979350090026</t>
  </si>
  <si>
    <t>40.3638851040328, -8.02979350090026</t>
  </si>
  <si>
    <t>Midões</t>
  </si>
  <si>
    <t>40.385704</t>
  </si>
  <si>
    <t>-7.9372725</t>
  </si>
  <si>
    <t>40.385704, -7.9372725</t>
  </si>
  <si>
    <t>40.361233</t>
  </si>
  <si>
    <t>-8.027756</t>
  </si>
  <si>
    <t>40.361233, -8.027756</t>
  </si>
  <si>
    <t>Mouronho</t>
  </si>
  <si>
    <t>40.283447</t>
  </si>
  <si>
    <t>-8.044526</t>
  </si>
  <si>
    <t>40.283447, -8.044526</t>
  </si>
  <si>
    <t>40.362167</t>
  </si>
  <si>
    <t>-8.02882</t>
  </si>
  <si>
    <t>40.362167, -8.02882</t>
  </si>
  <si>
    <t>Poiares (Santo André)</t>
  </si>
  <si>
    <t>40.212177</t>
  </si>
  <si>
    <t>-8.251944</t>
  </si>
  <si>
    <t>40.212177, -8.251944</t>
  </si>
  <si>
    <t>40.224625</t>
  </si>
  <si>
    <t>-8.271025</t>
  </si>
  <si>
    <t>40.224625, -8.271025</t>
  </si>
  <si>
    <t>40.208355</t>
  </si>
  <si>
    <t>-8.257086</t>
  </si>
  <si>
    <t>40.208355, -8.257086</t>
  </si>
  <si>
    <t>São Miguel de Poiares</t>
  </si>
  <si>
    <t>40.218864</t>
  </si>
  <si>
    <t>-8.227735</t>
  </si>
  <si>
    <t>40.218864, -8.227735</t>
  </si>
  <si>
    <t>Santiago Maior</t>
  </si>
  <si>
    <t>38.545322</t>
  </si>
  <si>
    <t>-7.481844</t>
  </si>
  <si>
    <t>38.545322, -7.481844</t>
  </si>
  <si>
    <t>Alandroal (Nossa Senhora da Conceição)</t>
  </si>
  <si>
    <t>38.70511</t>
  </si>
  <si>
    <t>-7.403481</t>
  </si>
  <si>
    <t>38.70511, -7.403481</t>
  </si>
  <si>
    <t>Terena (São Pedro)</t>
  </si>
  <si>
    <t>38.619064</t>
  </si>
  <si>
    <t>-7.412251</t>
  </si>
  <si>
    <t>38.619064, -7.412251</t>
  </si>
  <si>
    <t>Sabugueiro</t>
  </si>
  <si>
    <t>38.76332</t>
  </si>
  <si>
    <t>-8.121986</t>
  </si>
  <si>
    <t>38.76332, -8.121986</t>
  </si>
  <si>
    <t>Arraiolos</t>
  </si>
  <si>
    <t>38.725174</t>
  </si>
  <si>
    <t>-7.9911</t>
  </si>
  <si>
    <t>38.725174, -7.9911</t>
  </si>
  <si>
    <t>Igrejinha</t>
  </si>
  <si>
    <t>38.710323</t>
  </si>
  <si>
    <t>-7.8994703</t>
  </si>
  <si>
    <t>38.710323, -7.8994703</t>
  </si>
  <si>
    <t>Vimieiro</t>
  </si>
  <si>
    <t>38.830986</t>
  </si>
  <si>
    <t>-7.841337</t>
  </si>
  <si>
    <t>38.830986, -7.841337</t>
  </si>
  <si>
    <t>38.725395</t>
  </si>
  <si>
    <t>-7.991074</t>
  </si>
  <si>
    <t>38.725395, -7.991074</t>
  </si>
  <si>
    <t>Rio de Moinhos</t>
  </si>
  <si>
    <t>38.771885</t>
  </si>
  <si>
    <t>-7.503671</t>
  </si>
  <si>
    <t>38.771885, -7.503671</t>
  </si>
  <si>
    <t>Borba (Matriz)</t>
  </si>
  <si>
    <t>38.802483</t>
  </si>
  <si>
    <t>-7.4544473</t>
  </si>
  <si>
    <t>38.802483, -7.4544473</t>
  </si>
  <si>
    <t>38.800053</t>
  </si>
  <si>
    <t>-7.5377355</t>
  </si>
  <si>
    <t>38.800053, -7.5377355</t>
  </si>
  <si>
    <t>Évora Monte (Santa Maria)</t>
  </si>
  <si>
    <t>38.764088</t>
  </si>
  <si>
    <t>-7.7153897</t>
  </si>
  <si>
    <t>38.764088, -7.7153897</t>
  </si>
  <si>
    <t>São Bento do Cortiço</t>
  </si>
  <si>
    <t>38.925358</t>
  </si>
  <si>
    <t>-7.5730057</t>
  </si>
  <si>
    <t>38.925358, -7.5730057</t>
  </si>
  <si>
    <t>Estremoz (Santa Maria)</t>
  </si>
  <si>
    <t>38.847206</t>
  </si>
  <si>
    <t>-7.5916886</t>
  </si>
  <si>
    <t>38.847206, -7.5916886</t>
  </si>
  <si>
    <t>Santa Vitória do Ameixial</t>
  </si>
  <si>
    <t>38.897987</t>
  </si>
  <si>
    <t>-7.6752534</t>
  </si>
  <si>
    <t>38.897987, -7.6752534</t>
  </si>
  <si>
    <t>38.838116</t>
  </si>
  <si>
    <t>-7.5825925</t>
  </si>
  <si>
    <t>38.838116, -7.5825925</t>
  </si>
  <si>
    <t>38.84956</t>
  </si>
  <si>
    <t>-7.5871964</t>
  </si>
  <si>
    <t>38.84956, -7.5871964</t>
  </si>
  <si>
    <t>38.833496</t>
  </si>
  <si>
    <t>-7.5155478</t>
  </si>
  <si>
    <t>38.833496, -7.5155478</t>
  </si>
  <si>
    <t>38.84837</t>
  </si>
  <si>
    <t>-7.5902476</t>
  </si>
  <si>
    <t>38.84837, -7.5902476</t>
  </si>
  <si>
    <t>38.95479</t>
  </si>
  <si>
    <t>-7.5079007</t>
  </si>
  <si>
    <t>38.95479, -7.5079007</t>
  </si>
  <si>
    <t>São Domingos de Ana Loura</t>
  </si>
  <si>
    <t>38.863853</t>
  </si>
  <si>
    <t>-7.502155</t>
  </si>
  <si>
    <t>38.863853, -7.502155</t>
  </si>
  <si>
    <t>Canaviais</t>
  </si>
  <si>
    <t>38.610407</t>
  </si>
  <si>
    <t>-7.904283</t>
  </si>
  <si>
    <t>38.610407, -7.904283</t>
  </si>
  <si>
    <t>Bacelo</t>
  </si>
  <si>
    <t>38.58465</t>
  </si>
  <si>
    <t>-7.9086266</t>
  </si>
  <si>
    <t>38.58465, -7.9086266</t>
  </si>
  <si>
    <t>38.591399</t>
  </si>
  <si>
    <t>-7.912184</t>
  </si>
  <si>
    <t>38.591399, -7.912184</t>
  </si>
  <si>
    <t>Malagueira</t>
  </si>
  <si>
    <t>38.57729</t>
  </si>
  <si>
    <t>-7.920299</t>
  </si>
  <si>
    <t>38.57729, -7.920299</t>
  </si>
  <si>
    <t>Horta das Figueiras</t>
  </si>
  <si>
    <t>38.545307</t>
  </si>
  <si>
    <t>-7.8990746</t>
  </si>
  <si>
    <t>38.545307, -7.8990746</t>
  </si>
  <si>
    <t>Senhora da Saúde</t>
  </si>
  <si>
    <t>38.566975</t>
  </si>
  <si>
    <t>-7.895182</t>
  </si>
  <si>
    <t>38.566975, -7.895182</t>
  </si>
  <si>
    <t>38.568237</t>
  </si>
  <si>
    <t>-7.921332</t>
  </si>
  <si>
    <t>38.568237, -7.921332</t>
  </si>
  <si>
    <t>Nossa Senhora da Tourega</t>
  </si>
  <si>
    <t>38.532764</t>
  </si>
  <si>
    <t>-8.021435</t>
  </si>
  <si>
    <t>38.532764, -8.021435</t>
  </si>
  <si>
    <t>38.565483</t>
  </si>
  <si>
    <t>-7.917576</t>
  </si>
  <si>
    <t>38.565483, -7.917576</t>
  </si>
  <si>
    <t>Nossa Senhora de Machede</t>
  </si>
  <si>
    <t>38.579517</t>
  </si>
  <si>
    <t>-7.773251</t>
  </si>
  <si>
    <t>38.579517, -7.773251</t>
  </si>
  <si>
    <t>38.561153</t>
  </si>
  <si>
    <t>-7.9101186</t>
  </si>
  <si>
    <t>38.561153, -7.9101186</t>
  </si>
  <si>
    <t>38.566483</t>
  </si>
  <si>
    <t>-7.9056363</t>
  </si>
  <si>
    <t>38.566483, -7.9056363</t>
  </si>
  <si>
    <t>38.574154</t>
  </si>
  <si>
    <t>-7.9241643</t>
  </si>
  <si>
    <t>38.574154, -7.9241643</t>
  </si>
  <si>
    <t>Nossa Senhora da Graça do Divor</t>
  </si>
  <si>
    <t>38.655132</t>
  </si>
  <si>
    <t>-7.9817333</t>
  </si>
  <si>
    <t>38.655132, -7.9817333</t>
  </si>
  <si>
    <t>38.567577</t>
  </si>
  <si>
    <t>-7.9280972</t>
  </si>
  <si>
    <t>38.567577, -7.9280972</t>
  </si>
  <si>
    <t>38.56718</t>
  </si>
  <si>
    <t>-7.9006124</t>
  </si>
  <si>
    <t>38.56718, -7.9006124</t>
  </si>
  <si>
    <t>38.5731</t>
  </si>
  <si>
    <t>-7.8958945</t>
  </si>
  <si>
    <t>38.5731, -7.8958945</t>
  </si>
  <si>
    <t>38.586327</t>
  </si>
  <si>
    <t>-7.9007387</t>
  </si>
  <si>
    <t>38.586327, -7.9007387</t>
  </si>
  <si>
    <t>São Bento do Mato</t>
  </si>
  <si>
    <t>38.70506</t>
  </si>
  <si>
    <t>-7.780918</t>
  </si>
  <si>
    <t>38.70506, -7.780918</t>
  </si>
  <si>
    <t>São Manços</t>
  </si>
  <si>
    <t>38.460106</t>
  </si>
  <si>
    <t>-7.7517786</t>
  </si>
  <si>
    <t>38.460106, -7.7517786</t>
  </si>
  <si>
    <t>38.57074</t>
  </si>
  <si>
    <t>-7.899799</t>
  </si>
  <si>
    <t>38.57074, -7.899799</t>
  </si>
  <si>
    <t>38.57438</t>
  </si>
  <si>
    <t>-7.8908653</t>
  </si>
  <si>
    <t>38.57438, -7.8908653</t>
  </si>
  <si>
    <t>Évora (Santo Antão)</t>
  </si>
  <si>
    <t>38.571396</t>
  </si>
  <si>
    <t>-7.912386</t>
  </si>
  <si>
    <t>38.571396, -7.912386</t>
  </si>
  <si>
    <t>38.56958</t>
  </si>
  <si>
    <t>-7.920346</t>
  </si>
  <si>
    <t>38.56958, -7.920346</t>
  </si>
  <si>
    <t>38.574505</t>
  </si>
  <si>
    <t>-7.9029093</t>
  </si>
  <si>
    <t>38.574505, -7.9029093</t>
  </si>
  <si>
    <t>São Vicente do Pigeiro</t>
  </si>
  <si>
    <t>38.453697</t>
  </si>
  <si>
    <t>-7.644281</t>
  </si>
  <si>
    <t>38.453697, -7.644281</t>
  </si>
  <si>
    <t>São Sebastião da Giesteira</t>
  </si>
  <si>
    <t>38.58421</t>
  </si>
  <si>
    <t>-8.102662</t>
  </si>
  <si>
    <t>38.58421, -8.102662</t>
  </si>
  <si>
    <t>Évora (São Mamede)</t>
  </si>
  <si>
    <t>38.574398</t>
  </si>
  <si>
    <t>-7.907159</t>
  </si>
  <si>
    <t>38.574398, -7.907159</t>
  </si>
  <si>
    <t>Nossa Senhora da Vila</t>
  </si>
  <si>
    <t>38.645449</t>
  </si>
  <si>
    <t>-8.209101</t>
  </si>
  <si>
    <t>38.645449, -8.209101</t>
  </si>
  <si>
    <t>38.645042</t>
  </si>
  <si>
    <t>-8.216495</t>
  </si>
  <si>
    <t>38.645042, -8.216495</t>
  </si>
  <si>
    <t>Cortiçadas</t>
  </si>
  <si>
    <t>38.802895</t>
  </si>
  <si>
    <t>-8.411952</t>
  </si>
  <si>
    <t>38.802895, -8.411952</t>
  </si>
  <si>
    <t>Nossa Senhora do Bispo</t>
  </si>
  <si>
    <t>38.650043</t>
  </si>
  <si>
    <t>-8.214352</t>
  </si>
  <si>
    <t>38.650043, -8.214352</t>
  </si>
  <si>
    <t>Ciborro</t>
  </si>
  <si>
    <t>38.802208</t>
  </si>
  <si>
    <t>-8.229514</t>
  </si>
  <si>
    <t>38.802208, -8.229514</t>
  </si>
  <si>
    <t>São Cristovão</t>
  </si>
  <si>
    <t>38.492085</t>
  </si>
  <si>
    <t>-8.306866</t>
  </si>
  <si>
    <t>38.492085, -8.306866</t>
  </si>
  <si>
    <t>Silveiras</t>
  </si>
  <si>
    <t>38.65135</t>
  </si>
  <si>
    <t>-8.345618</t>
  </si>
  <si>
    <t>38.65135, -8.345618</t>
  </si>
  <si>
    <t>38.645912</t>
  </si>
  <si>
    <t>-8.211097</t>
  </si>
  <si>
    <t>38.645912, -8.211097</t>
  </si>
  <si>
    <t>Foros de Vale de Figueira</t>
  </si>
  <si>
    <t>38.720387</t>
  </si>
  <si>
    <t>-8.322922</t>
  </si>
  <si>
    <t>38.720387, -8.322922</t>
  </si>
  <si>
    <t>38.619278</t>
  </si>
  <si>
    <t>-8.215224</t>
  </si>
  <si>
    <t>38.619278, -8.215224</t>
  </si>
  <si>
    <t>Lavre</t>
  </si>
  <si>
    <t>38.774826</t>
  </si>
  <si>
    <t>-8.369984</t>
  </si>
  <si>
    <t>38.774826, -8.369984</t>
  </si>
  <si>
    <t>Santiago do Escoural</t>
  </si>
  <si>
    <t>38.53894</t>
  </si>
  <si>
    <t>-8.167595</t>
  </si>
  <si>
    <t>38.53894, -8.167595</t>
  </si>
  <si>
    <t>38.64628</t>
  </si>
  <si>
    <t>-8.209289</t>
  </si>
  <si>
    <t>38.64628, -8.209289</t>
  </si>
  <si>
    <t>Pavia</t>
  </si>
  <si>
    <t>38.89158</t>
  </si>
  <si>
    <t>-8.017732</t>
  </si>
  <si>
    <t>38.89158, -8.017732</t>
  </si>
  <si>
    <t>Cabeção</t>
  </si>
  <si>
    <t>38.95002</t>
  </si>
  <si>
    <t>-8.074405</t>
  </si>
  <si>
    <t>38.95002, -8.074405</t>
  </si>
  <si>
    <t>Mora</t>
  </si>
  <si>
    <t>38.94042</t>
  </si>
  <si>
    <t>-8.165902</t>
  </si>
  <si>
    <t>38.94042, -8.165902</t>
  </si>
  <si>
    <t>38.93987</t>
  </si>
  <si>
    <t>-8.1661215</t>
  </si>
  <si>
    <t>38.93987, -8.1661215</t>
  </si>
  <si>
    <t>Granja</t>
  </si>
  <si>
    <t>38.305157</t>
  </si>
  <si>
    <t>-7.2558894</t>
  </si>
  <si>
    <t>38.305157, -7.2558894</t>
  </si>
  <si>
    <t>Luz</t>
  </si>
  <si>
    <t>38.344055</t>
  </si>
  <si>
    <t>-7.374029</t>
  </si>
  <si>
    <t>38.344055, -7.374029</t>
  </si>
  <si>
    <t>Mourão</t>
  </si>
  <si>
    <t>38.38012</t>
  </si>
  <si>
    <t>-7.345598</t>
  </si>
  <si>
    <t>38.38012, -7.345598</t>
  </si>
  <si>
    <t>Portel</t>
  </si>
  <si>
    <t>38.309208</t>
  </si>
  <si>
    <t>-7.7069426</t>
  </si>
  <si>
    <t>38.309208, -7.7069426</t>
  </si>
  <si>
    <t>38.30891</t>
  </si>
  <si>
    <t>-7.707857</t>
  </si>
  <si>
    <t>38.30891, -7.707857</t>
  </si>
  <si>
    <t>Oriola</t>
  </si>
  <si>
    <t>38.319572</t>
  </si>
  <si>
    <t>-7.8672543</t>
  </si>
  <si>
    <t>38.319572, -7.8672543</t>
  </si>
  <si>
    <t>Monte do Trigo</t>
  </si>
  <si>
    <t>38.397842</t>
  </si>
  <si>
    <t>-7.71399</t>
  </si>
  <si>
    <t>38.397842, -7.71399</t>
  </si>
  <si>
    <t>38.2685</t>
  </si>
  <si>
    <t>-7.7986784</t>
  </si>
  <si>
    <t>38.2685, -7.7986784</t>
  </si>
  <si>
    <t>Redondo</t>
  </si>
  <si>
    <t>38.643517</t>
  </si>
  <si>
    <t>-7.547915</t>
  </si>
  <si>
    <t>38.643517, -7.547915</t>
  </si>
  <si>
    <t>Montoito</t>
  </si>
  <si>
    <t>38.50786</t>
  </si>
  <si>
    <t>-7.596032</t>
  </si>
  <si>
    <t>38.50786, -7.596032</t>
  </si>
  <si>
    <t>Reguengos de Monsaraz</t>
  </si>
  <si>
    <t>38.413574</t>
  </si>
  <si>
    <t>-7.5691414</t>
  </si>
  <si>
    <t>38.413574, -7.5691414</t>
  </si>
  <si>
    <t>Campo</t>
  </si>
  <si>
    <t>38.338394</t>
  </si>
  <si>
    <t>-7.510467</t>
  </si>
  <si>
    <t>38.338394, -7.510467</t>
  </si>
  <si>
    <t>38.429146</t>
  </si>
  <si>
    <t>-7.5276814</t>
  </si>
  <si>
    <t>38.429146, -7.5276814</t>
  </si>
  <si>
    <t>38.42837</t>
  </si>
  <si>
    <t>-7.533733</t>
  </si>
  <si>
    <t>38.42837, -7.533733</t>
  </si>
  <si>
    <t>Monsaraz</t>
  </si>
  <si>
    <t>38.46817</t>
  </si>
  <si>
    <t>-7.3831496</t>
  </si>
  <si>
    <t>38.46817, -7.3831496</t>
  </si>
  <si>
    <t>38.426575</t>
  </si>
  <si>
    <t>-7.5390925</t>
  </si>
  <si>
    <t>38.426575, -7.5390925</t>
  </si>
  <si>
    <t>Corval</t>
  </si>
  <si>
    <t>38.449043</t>
  </si>
  <si>
    <t>-7.4848223</t>
  </si>
  <si>
    <t>38.449043, -7.4848223</t>
  </si>
  <si>
    <t>Campinho</t>
  </si>
  <si>
    <t>38.36768</t>
  </si>
  <si>
    <t>-7.469457</t>
  </si>
  <si>
    <t>38.36768, -7.469457</t>
  </si>
  <si>
    <t>Vendas Novas</t>
  </si>
  <si>
    <t>38.67425</t>
  </si>
  <si>
    <t>-8.459706</t>
  </si>
  <si>
    <t>38.67425, -8.459706</t>
  </si>
  <si>
    <t>38.674294</t>
  </si>
  <si>
    <t>-8.458779</t>
  </si>
  <si>
    <t>38.674294, -8.458779</t>
  </si>
  <si>
    <t>38.67683</t>
  </si>
  <si>
    <t>-8.459979</t>
  </si>
  <si>
    <t>38.67683, -8.459979</t>
  </si>
  <si>
    <t>Landeira</t>
  </si>
  <si>
    <t>38.595352</t>
  </si>
  <si>
    <t>-8.650826</t>
  </si>
  <si>
    <t>38.595352, -8.650826</t>
  </si>
  <si>
    <t>38.674564</t>
  </si>
  <si>
    <t>-8.473045</t>
  </si>
  <si>
    <t>38.674564, -8.473045</t>
  </si>
  <si>
    <t>Alcáçovas</t>
  </si>
  <si>
    <t>38.390293</t>
  </si>
  <si>
    <t>-8.150032</t>
  </si>
  <si>
    <t>38.390293, -8.150032</t>
  </si>
  <si>
    <t>Viana do Alentejo</t>
  </si>
  <si>
    <t>38.33832</t>
  </si>
  <si>
    <t>-8.008283</t>
  </si>
  <si>
    <t>38.33832, -8.008283</t>
  </si>
  <si>
    <t>Aguiar</t>
  </si>
  <si>
    <t>38.391693</t>
  </si>
  <si>
    <t>-7.967899</t>
  </si>
  <si>
    <t>38.391693, -7.967899</t>
  </si>
  <si>
    <t>38.334442</t>
  </si>
  <si>
    <t>-8.001717</t>
  </si>
  <si>
    <t>38.334442, -8.001717</t>
  </si>
  <si>
    <t>Vila Viçosa (Conceição)</t>
  </si>
  <si>
    <t>38.78005</t>
  </si>
  <si>
    <t>-7.425084</t>
  </si>
  <si>
    <t>38.78005, -7.425084</t>
  </si>
  <si>
    <t>Bencatel</t>
  </si>
  <si>
    <t>38.744408</t>
  </si>
  <si>
    <t>-7.454844</t>
  </si>
  <si>
    <t>38.744408, -7.454844</t>
  </si>
  <si>
    <t>38.77863</t>
  </si>
  <si>
    <t>-7.415075</t>
  </si>
  <si>
    <t>38.77863, -7.415075</t>
  </si>
  <si>
    <t>38.78026</t>
  </si>
  <si>
    <t>-7.421314</t>
  </si>
  <si>
    <t>38.78026, -7.421314</t>
  </si>
  <si>
    <t>38.781654</t>
  </si>
  <si>
    <t>-7.425807</t>
  </si>
  <si>
    <t>38.781654, -7.425807</t>
  </si>
  <si>
    <t>Ciladas</t>
  </si>
  <si>
    <t>38.775497</t>
  </si>
  <si>
    <t>-7.318316</t>
  </si>
  <si>
    <t>38.775497, -7.318316</t>
  </si>
  <si>
    <t>Guia</t>
  </si>
  <si>
    <t>37.125408</t>
  </si>
  <si>
    <t>-8.304605</t>
  </si>
  <si>
    <t>37.125408, -8.304605</t>
  </si>
  <si>
    <t>Albufeira</t>
  </si>
  <si>
    <t>37.105479</t>
  </si>
  <si>
    <t>-8.243599</t>
  </si>
  <si>
    <t>37.105479, -8.243599</t>
  </si>
  <si>
    <t>37.086338</t>
  </si>
  <si>
    <t>-8.257459</t>
  </si>
  <si>
    <t>37.086338, -8.257459</t>
  </si>
  <si>
    <t>Olhos de Água</t>
  </si>
  <si>
    <t>37.108906</t>
  </si>
  <si>
    <t>-8.182587</t>
  </si>
  <si>
    <t>37.108906, -8.182587</t>
  </si>
  <si>
    <t>37.096462</t>
  </si>
  <si>
    <t>-8.2344265</t>
  </si>
  <si>
    <t>37.096462, -8.2344265</t>
  </si>
  <si>
    <t>37.103256</t>
  </si>
  <si>
    <t>-8.224485</t>
  </si>
  <si>
    <t>37.103256, -8.224485</t>
  </si>
  <si>
    <t>37.098553</t>
  </si>
  <si>
    <t>-8.315971</t>
  </si>
  <si>
    <t>37.098553, -8.315971</t>
  </si>
  <si>
    <t>37.09243</t>
  </si>
  <si>
    <t>-8.189741</t>
  </si>
  <si>
    <t>37.09243, -8.189741</t>
  </si>
  <si>
    <t>37.106915</t>
  </si>
  <si>
    <t>-8.239676</t>
  </si>
  <si>
    <t>37.106915, -8.239676</t>
  </si>
  <si>
    <t>Ferreiras</t>
  </si>
  <si>
    <t>37.129917</t>
  </si>
  <si>
    <t>-8.2464075</t>
  </si>
  <si>
    <t>37.129917, -8.2464075</t>
  </si>
  <si>
    <t>37.086727</t>
  </si>
  <si>
    <t>-8.259465</t>
  </si>
  <si>
    <t>37.086727, -8.259465</t>
  </si>
  <si>
    <t>37.08499</t>
  </si>
  <si>
    <t>-8.287564</t>
  </si>
  <si>
    <t>37.08499, -8.287564</t>
  </si>
  <si>
    <t>37.099037</t>
  </si>
  <si>
    <t>-8.236362</t>
  </si>
  <si>
    <t>37.099037, -8.236362</t>
  </si>
  <si>
    <t>37.099815</t>
  </si>
  <si>
    <t>-8.216442</t>
  </si>
  <si>
    <t>37.099815, -8.216442</t>
  </si>
  <si>
    <t>37.094036</t>
  </si>
  <si>
    <t>-8.247611</t>
  </si>
  <si>
    <t>37.094036, -8.247611</t>
  </si>
  <si>
    <t>37.096424</t>
  </si>
  <si>
    <t>-8.248115</t>
  </si>
  <si>
    <t>37.096424, -8.248115</t>
  </si>
  <si>
    <t>Paderne</t>
  </si>
  <si>
    <t>37.173683</t>
  </si>
  <si>
    <t>-8.204836</t>
  </si>
  <si>
    <t>37.173683, -8.204836</t>
  </si>
  <si>
    <t>37.122593</t>
  </si>
  <si>
    <t>-8.219614</t>
  </si>
  <si>
    <t>37.122593, -8.219614</t>
  </si>
  <si>
    <t>Alcoutim</t>
  </si>
  <si>
    <t>37.473457</t>
  </si>
  <si>
    <t>-7.4747424</t>
  </si>
  <si>
    <t>37.473457, -7.4747424</t>
  </si>
  <si>
    <t>Martim Longo</t>
  </si>
  <si>
    <t>37.44203</t>
  </si>
  <si>
    <t>-7.7703853</t>
  </si>
  <si>
    <t>37.44203, -7.7703853</t>
  </si>
  <si>
    <t>Aljezur</t>
  </si>
  <si>
    <t>37.319756</t>
  </si>
  <si>
    <t>-8.796212</t>
  </si>
  <si>
    <t>37.319756, -8.796212</t>
  </si>
  <si>
    <t>Odeceixe</t>
  </si>
  <si>
    <t>37.43209</t>
  </si>
  <si>
    <t>-8.773846</t>
  </si>
  <si>
    <t>37.43209, -8.773846</t>
  </si>
  <si>
    <t>Rogil</t>
  </si>
  <si>
    <t>37.367046</t>
  </si>
  <si>
    <t>-8.800456</t>
  </si>
  <si>
    <t>37.367046, -8.800456</t>
  </si>
  <si>
    <t>Odeleite</t>
  </si>
  <si>
    <t>37.335083</t>
  </si>
  <si>
    <t>-7.491263</t>
  </si>
  <si>
    <t>37.335083, -7.491263</t>
  </si>
  <si>
    <t>Castro Marim</t>
  </si>
  <si>
    <t>37.217537</t>
  </si>
  <si>
    <t>-7.448109</t>
  </si>
  <si>
    <t>37.217537, -7.448109</t>
  </si>
  <si>
    <t>Altura</t>
  </si>
  <si>
    <t>37.17923</t>
  </si>
  <si>
    <t>-7.501156</t>
  </si>
  <si>
    <t>37.17923, -7.501156</t>
  </si>
  <si>
    <t>37.218983</t>
  </si>
  <si>
    <t>-7.44733</t>
  </si>
  <si>
    <t>37.218983, -7.44733</t>
  </si>
  <si>
    <t>Faro (São Pedro)</t>
  </si>
  <si>
    <t>37.030254</t>
  </si>
  <si>
    <t>-7.936486</t>
  </si>
  <si>
    <t>37.030254, -7.936486</t>
  </si>
  <si>
    <t>37.02303</t>
  </si>
  <si>
    <t>-7.9398437</t>
  </si>
  <si>
    <t>37.02303, -7.9398437</t>
  </si>
  <si>
    <t>Conceição</t>
  </si>
  <si>
    <t>37.061806</t>
  </si>
  <si>
    <t>-7.9182525</t>
  </si>
  <si>
    <t>37.061806, -7.9182525</t>
  </si>
  <si>
    <t>Faro (Sé)</t>
  </si>
  <si>
    <t>36.992043</t>
  </si>
  <si>
    <t>-7.840762</t>
  </si>
  <si>
    <t>36.992043, -7.840762</t>
  </si>
  <si>
    <t>37.03096</t>
  </si>
  <si>
    <t>-7.927992</t>
  </si>
  <si>
    <t>37.03096, -7.927992</t>
  </si>
  <si>
    <t>37.03741</t>
  </si>
  <si>
    <t>-7.8966556</t>
  </si>
  <si>
    <t>37.03741, -7.8966556</t>
  </si>
  <si>
    <t>Santa Bárbara de Nexe</t>
  </si>
  <si>
    <t>37.12637</t>
  </si>
  <si>
    <t>-7.9219937</t>
  </si>
  <si>
    <t>37.12637, -7.9219937</t>
  </si>
  <si>
    <t>37.01613</t>
  </si>
  <si>
    <t>-7.920684</t>
  </si>
  <si>
    <t>37.01613, -7.920684</t>
  </si>
  <si>
    <t>37.0163</t>
  </si>
  <si>
    <t>-7.927376</t>
  </si>
  <si>
    <t>37.0163, -7.927376</t>
  </si>
  <si>
    <t>Montenegro</t>
  </si>
  <si>
    <t>37.004448</t>
  </si>
  <si>
    <t>-7.989016</t>
  </si>
  <si>
    <t>37.004448, -7.989016</t>
  </si>
  <si>
    <t>37.022926</t>
  </si>
  <si>
    <t>-7.9361577</t>
  </si>
  <si>
    <t>37.022926, -7.9361577</t>
  </si>
  <si>
    <t>Estoi</t>
  </si>
  <si>
    <t>37.0947</t>
  </si>
  <si>
    <t>-7.9004564</t>
  </si>
  <si>
    <t>37.0947, -7.9004564</t>
  </si>
  <si>
    <t>37.09184</t>
  </si>
  <si>
    <t>-7.8949614</t>
  </si>
  <si>
    <t>37.09184, -7.8949614</t>
  </si>
  <si>
    <t>37.02094</t>
  </si>
  <si>
    <t>-7.933835</t>
  </si>
  <si>
    <t>37.02094, -7.933835</t>
  </si>
  <si>
    <t>37.03616</t>
  </si>
  <si>
    <t>-7.9510427</t>
  </si>
  <si>
    <t>37.03616, -7.9510427</t>
  </si>
  <si>
    <t>37.032146</t>
  </si>
  <si>
    <t>-7.964514</t>
  </si>
  <si>
    <t>37.032146, -7.964514</t>
  </si>
  <si>
    <t>37.01903</t>
  </si>
  <si>
    <t>-7.921342</t>
  </si>
  <si>
    <t>37.01903, -7.921342</t>
  </si>
  <si>
    <t>37.021454</t>
  </si>
  <si>
    <t>-7.921804</t>
  </si>
  <si>
    <t>37.021454, -7.921804</t>
  </si>
  <si>
    <t>37.018265</t>
  </si>
  <si>
    <t>-7.929523</t>
  </si>
  <si>
    <t>37.018265, -7.929523</t>
  </si>
  <si>
    <t>37.028954</t>
  </si>
  <si>
    <t>-7.9370704</t>
  </si>
  <si>
    <t>37.028954, -7.9370704</t>
  </si>
  <si>
    <t>37.049744</t>
  </si>
  <si>
    <t>-7.89405</t>
  </si>
  <si>
    <t>37.049744, -7.89405</t>
  </si>
  <si>
    <t>37.052383</t>
  </si>
  <si>
    <t>-7.9533978</t>
  </si>
  <si>
    <t>37.052383, -7.9533978</t>
  </si>
  <si>
    <t>37.013412</t>
  </si>
  <si>
    <t>-7.9287105</t>
  </si>
  <si>
    <t>37.013412, -7.9287105</t>
  </si>
  <si>
    <t>37.102863</t>
  </si>
  <si>
    <t>-7.96344</t>
  </si>
  <si>
    <t>37.102863, -7.96344</t>
  </si>
  <si>
    <t>37.027508</t>
  </si>
  <si>
    <t>-7.9283533</t>
  </si>
  <si>
    <t>37.027508, -7.9283533</t>
  </si>
  <si>
    <t>36.993202</t>
  </si>
  <si>
    <t>-7.8390102</t>
  </si>
  <si>
    <t>36.993202, -7.8390102</t>
  </si>
  <si>
    <t>37.024868</t>
  </si>
  <si>
    <t>-7.9266815</t>
  </si>
  <si>
    <t>37.024868, -7.9266815</t>
  </si>
  <si>
    <t>Parchal</t>
  </si>
  <si>
    <t>37.137863</t>
  </si>
  <si>
    <t>-8.515864</t>
  </si>
  <si>
    <t>37.137863, -8.515864</t>
  </si>
  <si>
    <t>Ferragudo</t>
  </si>
  <si>
    <t>37.121445</t>
  </si>
  <si>
    <t>-8.514925</t>
  </si>
  <si>
    <t>37.121445, -8.514925</t>
  </si>
  <si>
    <t>Carvoeiro</t>
  </si>
  <si>
    <t>37.095325</t>
  </si>
  <si>
    <t>-8.470782</t>
  </si>
  <si>
    <t>37.095325, -8.470782</t>
  </si>
  <si>
    <t>Estômbar</t>
  </si>
  <si>
    <t>37.14706</t>
  </si>
  <si>
    <t>-8.485011</t>
  </si>
  <si>
    <t>37.14706, -8.485011</t>
  </si>
  <si>
    <t>37.137756</t>
  </si>
  <si>
    <t>-8.4543</t>
  </si>
  <si>
    <t>37.137756, -8.4543</t>
  </si>
  <si>
    <t>37.139217</t>
  </si>
  <si>
    <t>-8.457087</t>
  </si>
  <si>
    <t>37.139217, -8.457087</t>
  </si>
  <si>
    <t>37.13731</t>
  </si>
  <si>
    <t>-8.514617</t>
  </si>
  <si>
    <t>37.13731, -8.514617</t>
  </si>
  <si>
    <t>Porches</t>
  </si>
  <si>
    <t>37.12719</t>
  </si>
  <si>
    <t>-8.39808</t>
  </si>
  <si>
    <t>37.12719, -8.39808</t>
  </si>
  <si>
    <t>37.139297</t>
  </si>
  <si>
    <t>-8.450629</t>
  </si>
  <si>
    <t>37.139297, -8.450629</t>
  </si>
  <si>
    <t>37.145813</t>
  </si>
  <si>
    <t>-8.481409</t>
  </si>
  <si>
    <t>37.145813, -8.481409</t>
  </si>
  <si>
    <t>37.145187</t>
  </si>
  <si>
    <t>-8.503424</t>
  </si>
  <si>
    <t>37.145187, -8.503424</t>
  </si>
  <si>
    <t>Lagos (São Sebastião)</t>
  </si>
  <si>
    <t>37.105814</t>
  </si>
  <si>
    <t>-8.689511</t>
  </si>
  <si>
    <t>37.105814, -8.689511</t>
  </si>
  <si>
    <t>37.110195</t>
  </si>
  <si>
    <t>-8.670907</t>
  </si>
  <si>
    <t>37.110195, -8.670907</t>
  </si>
  <si>
    <t>Bensafrim</t>
  </si>
  <si>
    <t>37.155334</t>
  </si>
  <si>
    <t>-8.732908</t>
  </si>
  <si>
    <t>37.155334, -8.732908</t>
  </si>
  <si>
    <t>Lagos (Santa Maria)</t>
  </si>
  <si>
    <t>37.094852</t>
  </si>
  <si>
    <t>-8.680313</t>
  </si>
  <si>
    <t>37.094852, -8.680313</t>
  </si>
  <si>
    <t>37.107895</t>
  </si>
  <si>
    <t>-8.67976</t>
  </si>
  <si>
    <t>37.107895, -8.67976</t>
  </si>
  <si>
    <t>37.098026</t>
  </si>
  <si>
    <t>-8.676689</t>
  </si>
  <si>
    <t>37.098026, -8.676689</t>
  </si>
  <si>
    <t>37.096295</t>
  </si>
  <si>
    <t>-8.687329</t>
  </si>
  <si>
    <t>37.096295, -8.687329</t>
  </si>
  <si>
    <t>37.101597</t>
  </si>
  <si>
    <t>-8.676799</t>
  </si>
  <si>
    <t>37.101597, -8.676799</t>
  </si>
  <si>
    <t>37.131012</t>
  </si>
  <si>
    <t>-8.669556</t>
  </si>
  <si>
    <t>37.131012, -8.669556</t>
  </si>
  <si>
    <t>Odiáxere</t>
  </si>
  <si>
    <t>37.15004</t>
  </si>
  <si>
    <t>-8.652852</t>
  </si>
  <si>
    <t>37.15004, -8.652852</t>
  </si>
  <si>
    <t>37.101402</t>
  </si>
  <si>
    <t>-8.681794</t>
  </si>
  <si>
    <t>37.101402, -8.681794</t>
  </si>
  <si>
    <t>Almancil</t>
  </si>
  <si>
    <t>37.08273</t>
  </si>
  <si>
    <t>-8.03473</t>
  </si>
  <si>
    <t>37.08273, -8.03473</t>
  </si>
  <si>
    <t>Loulé (São Clemente)</t>
  </si>
  <si>
    <t>37.1334</t>
  </si>
  <si>
    <t>-8.0075</t>
  </si>
  <si>
    <t>37.1334, -8.0075</t>
  </si>
  <si>
    <t>Quarteira</t>
  </si>
  <si>
    <t>37.074342</t>
  </si>
  <si>
    <t>-8.078744</t>
  </si>
  <si>
    <t>37.074342, -8.078744</t>
  </si>
  <si>
    <t>Loulé (São Sebastião)</t>
  </si>
  <si>
    <t>37.142067</t>
  </si>
  <si>
    <t>-8.026933</t>
  </si>
  <si>
    <t>37.142067, -8.026933</t>
  </si>
  <si>
    <t>37.075703</t>
  </si>
  <si>
    <t>-7.9753947</t>
  </si>
  <si>
    <t>37.075703, -7.9753947</t>
  </si>
  <si>
    <t>Boliqueime</t>
  </si>
  <si>
    <t>37.119923</t>
  </si>
  <si>
    <t>-8.130274</t>
  </si>
  <si>
    <t>37.119923, -8.130274</t>
  </si>
  <si>
    <t>37.134445</t>
  </si>
  <si>
    <t>-8.014374</t>
  </si>
  <si>
    <t>37.134445, -8.014374</t>
  </si>
  <si>
    <t>37.07174</t>
  </si>
  <si>
    <t>-8.090343</t>
  </si>
  <si>
    <t>37.07174, -8.090343</t>
  </si>
  <si>
    <t>37.130146</t>
  </si>
  <si>
    <t>-8.149651</t>
  </si>
  <si>
    <t>37.130146, -8.149651</t>
  </si>
  <si>
    <t>37.076065</t>
  </si>
  <si>
    <t>-8.10365</t>
  </si>
  <si>
    <t>37.076065, -8.10365</t>
  </si>
  <si>
    <t>37.136402</t>
  </si>
  <si>
    <t>-8.018728</t>
  </si>
  <si>
    <t>37.136402, -8.018728</t>
  </si>
  <si>
    <t>37.118587</t>
  </si>
  <si>
    <t>-8.094613</t>
  </si>
  <si>
    <t>37.118587, -8.094613</t>
  </si>
  <si>
    <t>37.088863</t>
  </si>
  <si>
    <t>-8.030745</t>
  </si>
  <si>
    <t>37.088863, -8.030745</t>
  </si>
  <si>
    <t>Salir</t>
  </si>
  <si>
    <t>37.25631</t>
  </si>
  <si>
    <t>-7.957127</t>
  </si>
  <si>
    <t>37.25631, -7.957127</t>
  </si>
  <si>
    <t>37.106964</t>
  </si>
  <si>
    <t>-8.055241</t>
  </si>
  <si>
    <t>37.106964, -8.055241</t>
  </si>
  <si>
    <t>37.083935</t>
  </si>
  <si>
    <t>-8.035183</t>
  </si>
  <si>
    <t>37.083935, -8.035183</t>
  </si>
  <si>
    <t>37.141647</t>
  </si>
  <si>
    <t>-8.025102</t>
  </si>
  <si>
    <t>37.141647, -8.025102</t>
  </si>
  <si>
    <t>Tôr</t>
  </si>
  <si>
    <t>37.19302</t>
  </si>
  <si>
    <t>-8.031616</t>
  </si>
  <si>
    <t>37.19302, -8.031616</t>
  </si>
  <si>
    <t>37.158558</t>
  </si>
  <si>
    <t>-8.14219</t>
  </si>
  <si>
    <t>37.158558, -8.14219</t>
  </si>
  <si>
    <t>Benafim</t>
  </si>
  <si>
    <t>37.232674</t>
  </si>
  <si>
    <t>-8.126974</t>
  </si>
  <si>
    <t>37.232674, -8.126974</t>
  </si>
  <si>
    <t>37.069866</t>
  </si>
  <si>
    <t>-8.095769</t>
  </si>
  <si>
    <t>37.069866, -8.095769</t>
  </si>
  <si>
    <t>37.06847</t>
  </si>
  <si>
    <t>-8.091888</t>
  </si>
  <si>
    <t>37.06847, -8.091888</t>
  </si>
  <si>
    <t>37.082466</t>
  </si>
  <si>
    <t>-8.009173</t>
  </si>
  <si>
    <t>37.082466, -8.009173</t>
  </si>
  <si>
    <t>Querença</t>
  </si>
  <si>
    <t>37.198532</t>
  </si>
  <si>
    <t>-7.9872823</t>
  </si>
  <si>
    <t>37.198532, -7.9872823</t>
  </si>
  <si>
    <t>37.076447</t>
  </si>
  <si>
    <t>-8.108953</t>
  </si>
  <si>
    <t>37.076447, -8.108953</t>
  </si>
  <si>
    <t>37.23804</t>
  </si>
  <si>
    <t>-8.044371</t>
  </si>
  <si>
    <t>37.23804, -8.044371</t>
  </si>
  <si>
    <t>37.140102</t>
  </si>
  <si>
    <t>-8.030083</t>
  </si>
  <si>
    <t>37.140102, -8.030083</t>
  </si>
  <si>
    <t>37.114212</t>
  </si>
  <si>
    <t>-8.022104</t>
  </si>
  <si>
    <t>37.114212, -8.022104</t>
  </si>
  <si>
    <t>37.154877</t>
  </si>
  <si>
    <t>-8.103233</t>
  </si>
  <si>
    <t>37.154877, -8.103233</t>
  </si>
  <si>
    <t>Alte</t>
  </si>
  <si>
    <t>37.236343</t>
  </si>
  <si>
    <t>-8.175085</t>
  </si>
  <si>
    <t>37.236343, -8.175085</t>
  </si>
  <si>
    <t>37.133633</t>
  </si>
  <si>
    <t>-8.005335</t>
  </si>
  <si>
    <t>37.133633, -8.005335</t>
  </si>
  <si>
    <t>37.1411887</t>
  </si>
  <si>
    <t>-8.0236939</t>
  </si>
  <si>
    <t>37.1411887, -8.0236939</t>
  </si>
  <si>
    <t>37.142693</t>
  </si>
  <si>
    <t>-8.01743</t>
  </si>
  <si>
    <t>37.142693, -8.01743</t>
  </si>
  <si>
    <t>37.06903</t>
  </si>
  <si>
    <t>-8.095441</t>
  </si>
  <si>
    <t>37.06903, -8.095441</t>
  </si>
  <si>
    <t>Monchique</t>
  </si>
  <si>
    <t>37.321335</t>
  </si>
  <si>
    <t>-8.552704</t>
  </si>
  <si>
    <t>37.321335, -8.552704</t>
  </si>
  <si>
    <t>37.317375</t>
  </si>
  <si>
    <t>-8.551823</t>
  </si>
  <si>
    <t>37.317375, -8.551823</t>
  </si>
  <si>
    <t>Marmelete</t>
  </si>
  <si>
    <t>37.3115</t>
  </si>
  <si>
    <t>-8.667411</t>
  </si>
  <si>
    <t>37.3115, -8.667411</t>
  </si>
  <si>
    <t>37.319267</t>
  </si>
  <si>
    <t>-8.553607</t>
  </si>
  <si>
    <t>37.319267, -8.553607</t>
  </si>
  <si>
    <t>Quelfes</t>
  </si>
  <si>
    <t>37.058006</t>
  </si>
  <si>
    <t>-7.8205843</t>
  </si>
  <si>
    <t>37.058006, -7.8205843</t>
  </si>
  <si>
    <t>37.034035</t>
  </si>
  <si>
    <t>-7.8319354</t>
  </si>
  <si>
    <t>37.034035, -7.8319354</t>
  </si>
  <si>
    <t>37.03748</t>
  </si>
  <si>
    <t>-7.848349</t>
  </si>
  <si>
    <t>37.03748, -7.848349</t>
  </si>
  <si>
    <t>Olhão</t>
  </si>
  <si>
    <t>37.03364</t>
  </si>
  <si>
    <t>-7.8356123</t>
  </si>
  <si>
    <t>37.03364, -7.8356123</t>
  </si>
  <si>
    <t>37.033688</t>
  </si>
  <si>
    <t>-7.8426414</t>
  </si>
  <si>
    <t>37.033688, -7.8426414</t>
  </si>
  <si>
    <t>37.032562</t>
  </si>
  <si>
    <t>-7.8392177</t>
  </si>
  <si>
    <t>37.032562, -7.8392177</t>
  </si>
  <si>
    <t>37.02577</t>
  </si>
  <si>
    <t>-7.845641</t>
  </si>
  <si>
    <t>37.02577, -7.845641</t>
  </si>
  <si>
    <t>Moncarapacho</t>
  </si>
  <si>
    <t>37.083405</t>
  </si>
  <si>
    <t>-7.786503</t>
  </si>
  <si>
    <t>37.083405, -7.786503</t>
  </si>
  <si>
    <t>37.056705</t>
  </si>
  <si>
    <t>-7.762473</t>
  </si>
  <si>
    <t>37.056705, -7.762473</t>
  </si>
  <si>
    <t>37.082054</t>
  </si>
  <si>
    <t>-7.785287</t>
  </si>
  <si>
    <t>37.082054, -7.785287</t>
  </si>
  <si>
    <t>37.02883</t>
  </si>
  <si>
    <t>-7.846816</t>
  </si>
  <si>
    <t>37.02883, -7.846816</t>
  </si>
  <si>
    <t>37.03837</t>
  </si>
  <si>
    <t>-7.849832</t>
  </si>
  <si>
    <t>37.03837, -7.849832</t>
  </si>
  <si>
    <t>37.05264</t>
  </si>
  <si>
    <t>-7.83756</t>
  </si>
  <si>
    <t>37.05264, -7.83756</t>
  </si>
  <si>
    <t>37.038033</t>
  </si>
  <si>
    <t>-7.838151</t>
  </si>
  <si>
    <t>37.038033, -7.838151</t>
  </si>
  <si>
    <t>37.04235</t>
  </si>
  <si>
    <t>-7.7994566</t>
  </si>
  <si>
    <t>37.04235, -7.7994566</t>
  </si>
  <si>
    <t>Fuseta</t>
  </si>
  <si>
    <t>37.053925</t>
  </si>
  <si>
    <t>-7.7489953</t>
  </si>
  <si>
    <t>37.053925, -7.7489953</t>
  </si>
  <si>
    <t>Pechão</t>
  </si>
  <si>
    <t>37.057594</t>
  </si>
  <si>
    <t>-7.874249</t>
  </si>
  <si>
    <t>37.057594, -7.874249</t>
  </si>
  <si>
    <t>37.034966</t>
  </si>
  <si>
    <t>-7.8281136</t>
  </si>
  <si>
    <t>37.034966, -7.8281136</t>
  </si>
  <si>
    <t>Portimão</t>
  </si>
  <si>
    <t>37.13719</t>
  </si>
  <si>
    <t>-8.56828</t>
  </si>
  <si>
    <t>37.13719, -8.56828</t>
  </si>
  <si>
    <t>37.16217</t>
  </si>
  <si>
    <t>-8.535508</t>
  </si>
  <si>
    <t>37.16217, -8.535508</t>
  </si>
  <si>
    <t>Mexilhoeira Grande</t>
  </si>
  <si>
    <t>37.158173</t>
  </si>
  <si>
    <t>-8.6170635</t>
  </si>
  <si>
    <t>37.158173, -8.6170635</t>
  </si>
  <si>
    <t>37.14068</t>
  </si>
  <si>
    <t>-8.545793</t>
  </si>
  <si>
    <t>37.14068, -8.545793</t>
  </si>
  <si>
    <t>37.127163</t>
  </si>
  <si>
    <t>-8.536546</t>
  </si>
  <si>
    <t>37.127163, -8.536546</t>
  </si>
  <si>
    <t>37.137234</t>
  </si>
  <si>
    <t>-8.543188</t>
  </si>
  <si>
    <t>37.137234, -8.543188</t>
  </si>
  <si>
    <t>37.15001</t>
  </si>
  <si>
    <t>-8.5450945</t>
  </si>
  <si>
    <t>37.15001, -8.5450945</t>
  </si>
  <si>
    <t>Alvor</t>
  </si>
  <si>
    <t>37.144833</t>
  </si>
  <si>
    <t>-8.585049</t>
  </si>
  <si>
    <t>37.144833, -8.585049</t>
  </si>
  <si>
    <t>37.142628</t>
  </si>
  <si>
    <t>-8.556755</t>
  </si>
  <si>
    <t>37.142628, -8.556755</t>
  </si>
  <si>
    <t>37.142696</t>
  </si>
  <si>
    <t>-8.548904</t>
  </si>
  <si>
    <t>37.142696, -8.548904</t>
  </si>
  <si>
    <t>37.141426</t>
  </si>
  <si>
    <t>-8.556748</t>
  </si>
  <si>
    <t>37.141426, -8.556748</t>
  </si>
  <si>
    <t>37.126465</t>
  </si>
  <si>
    <t>-8.540094</t>
  </si>
  <si>
    <t>37.126465, -8.540094</t>
  </si>
  <si>
    <t>37.1263</t>
  </si>
  <si>
    <t>-8.541867</t>
  </si>
  <si>
    <t>37.1263, -8.541867</t>
  </si>
  <si>
    <t>37.159203</t>
  </si>
  <si>
    <t>-8.559744</t>
  </si>
  <si>
    <t>37.159203, -8.559744</t>
  </si>
  <si>
    <t>37.14301</t>
  </si>
  <si>
    <t>-8.544079</t>
  </si>
  <si>
    <t>37.14301, -8.544079</t>
  </si>
  <si>
    <t>37.12798</t>
  </si>
  <si>
    <t>-8.590508</t>
  </si>
  <si>
    <t>37.12798, -8.590508</t>
  </si>
  <si>
    <t>37.12804</t>
  </si>
  <si>
    <t>-8.593618</t>
  </si>
  <si>
    <t>37.12804, -8.593618</t>
  </si>
  <si>
    <t>São Brás de Alportel</t>
  </si>
  <si>
    <t>37.157314</t>
  </si>
  <si>
    <t>-7.8864183</t>
  </si>
  <si>
    <t>37.157314, -7.8864183</t>
  </si>
  <si>
    <t>37.155434</t>
  </si>
  <si>
    <t>-7.882653</t>
  </si>
  <si>
    <t>37.155434, -7.882653</t>
  </si>
  <si>
    <t>37.152935</t>
  </si>
  <si>
    <t>-7.898484</t>
  </si>
  <si>
    <t>37.152935, -7.898484</t>
  </si>
  <si>
    <t>37.152847</t>
  </si>
  <si>
    <t>-7.9262543</t>
  </si>
  <si>
    <t>37.152847, -7.9262543</t>
  </si>
  <si>
    <t>37.15123</t>
  </si>
  <si>
    <t>-7.884626</t>
  </si>
  <si>
    <t>37.15123, -7.884626</t>
  </si>
  <si>
    <t>37.149906</t>
  </si>
  <si>
    <t>-7.8464704</t>
  </si>
  <si>
    <t>37.149906, -7.8464704</t>
  </si>
  <si>
    <t>37.17571</t>
  </si>
  <si>
    <t>-7.9050636</t>
  </si>
  <si>
    <t>37.17571, -7.9050636</t>
  </si>
  <si>
    <t>São Bartolomeu de Messines</t>
  </si>
  <si>
    <t>37.24423</t>
  </si>
  <si>
    <t>-8.2493925</t>
  </si>
  <si>
    <t>37.24423, -8.2493925</t>
  </si>
  <si>
    <t>Algoz</t>
  </si>
  <si>
    <t>37.16587</t>
  </si>
  <si>
    <t>-8.300678</t>
  </si>
  <si>
    <t>37.16587, -8.300678</t>
  </si>
  <si>
    <t>Pêra</t>
  </si>
  <si>
    <t>37.12278</t>
  </si>
  <si>
    <t>-8.337998</t>
  </si>
  <si>
    <t>37.12278, -8.337998</t>
  </si>
  <si>
    <t>Armação de Pêra</t>
  </si>
  <si>
    <t>37.107834</t>
  </si>
  <si>
    <t>-8.356989</t>
  </si>
  <si>
    <t>37.107834, -8.356989</t>
  </si>
  <si>
    <t>37.256226</t>
  </si>
  <si>
    <t>-8.280486</t>
  </si>
  <si>
    <t>37.256226, -8.280486</t>
  </si>
  <si>
    <t>37.108856</t>
  </si>
  <si>
    <t>-8.357308</t>
  </si>
  <si>
    <t>37.108856, -8.357308</t>
  </si>
  <si>
    <t>37.165096</t>
  </si>
  <si>
    <t>-8.303626</t>
  </si>
  <si>
    <t>37.165096, -8.303626</t>
  </si>
  <si>
    <t>São Marcos da Serra</t>
  </si>
  <si>
    <t>37.36224</t>
  </si>
  <si>
    <t>-8.380433</t>
  </si>
  <si>
    <t>37.36224, -8.380433</t>
  </si>
  <si>
    <t>Alcantarilha</t>
  </si>
  <si>
    <t>37.132362</t>
  </si>
  <si>
    <t>-8.346001</t>
  </si>
  <si>
    <t>37.132362, -8.346001</t>
  </si>
  <si>
    <t>Silves</t>
  </si>
  <si>
    <t>37.199013</t>
  </si>
  <si>
    <t>-8.430824</t>
  </si>
  <si>
    <t>37.199013, -8.430824</t>
  </si>
  <si>
    <t>37.190591</t>
  </si>
  <si>
    <t>-8.446089</t>
  </si>
  <si>
    <t>37.190591, -8.446089</t>
  </si>
  <si>
    <t>37.19044</t>
  </si>
  <si>
    <t>-8.447386</t>
  </si>
  <si>
    <t>37.19044, -8.447386</t>
  </si>
  <si>
    <t>37.18827</t>
  </si>
  <si>
    <t>-8.446314</t>
  </si>
  <si>
    <t>37.18827, -8.446314</t>
  </si>
  <si>
    <t>Tunes</t>
  </si>
  <si>
    <t>37.167175</t>
  </si>
  <si>
    <t>-8.256821</t>
  </si>
  <si>
    <t>37.167175, -8.256821</t>
  </si>
  <si>
    <t>37.256763</t>
  </si>
  <si>
    <t>-8.289691</t>
  </si>
  <si>
    <t>37.256763, -8.289691</t>
  </si>
  <si>
    <t>37.253128</t>
  </si>
  <si>
    <t>-8.319413</t>
  </si>
  <si>
    <t>37.253128, -8.319413</t>
  </si>
  <si>
    <t>Tavira (Santa Maria)</t>
  </si>
  <si>
    <t>37.13062</t>
  </si>
  <si>
    <t>-7.64253</t>
  </si>
  <si>
    <t>37.13062, -7.64253</t>
  </si>
  <si>
    <t>Santo Estêvão</t>
  </si>
  <si>
    <t>37.12682</t>
  </si>
  <si>
    <t>-7.7150545</t>
  </si>
  <si>
    <t>37.12682, -7.7150545</t>
  </si>
  <si>
    <t>Cabanas de Tavira</t>
  </si>
  <si>
    <t>37.13506</t>
  </si>
  <si>
    <t>-7.601165</t>
  </si>
  <si>
    <t>37.13506, -7.601165</t>
  </si>
  <si>
    <t>37.131454</t>
  </si>
  <si>
    <t>-7.6429877</t>
  </si>
  <si>
    <t>37.131454, -7.6429877</t>
  </si>
  <si>
    <t>Santa Luzia</t>
  </si>
  <si>
    <t>37.102722</t>
  </si>
  <si>
    <t>-7.659575</t>
  </si>
  <si>
    <t>37.102722, -7.659575</t>
  </si>
  <si>
    <t>Santa Catarina da Fonte do Bispo</t>
  </si>
  <si>
    <t>37.1541</t>
  </si>
  <si>
    <t>-7.7894874</t>
  </si>
  <si>
    <t>37.1541, -7.7894874</t>
  </si>
  <si>
    <t>Tavira (Santiago)</t>
  </si>
  <si>
    <t>37.121376</t>
  </si>
  <si>
    <t>-7.6538835</t>
  </si>
  <si>
    <t>37.121376, -7.6538835</t>
  </si>
  <si>
    <t>37.120174</t>
  </si>
  <si>
    <t>-7.6531286</t>
  </si>
  <si>
    <t>37.120174, -7.6531286</t>
  </si>
  <si>
    <t>37.09497</t>
  </si>
  <si>
    <t>-7.7040544</t>
  </si>
  <si>
    <t>37.09497, -7.7040544</t>
  </si>
  <si>
    <t>37.147068</t>
  </si>
  <si>
    <t>-7.6047354</t>
  </si>
  <si>
    <t>37.147068, -7.6047354</t>
  </si>
  <si>
    <t>37.11916</t>
  </si>
  <si>
    <t>-7.651918</t>
  </si>
  <si>
    <t>37.11916, -7.651918</t>
  </si>
  <si>
    <t>Vila do Bispo</t>
  </si>
  <si>
    <t>37.082123</t>
  </si>
  <si>
    <t>-8.911616</t>
  </si>
  <si>
    <t>37.082123, -8.911616</t>
  </si>
  <si>
    <t>Budens</t>
  </si>
  <si>
    <t>37.086438</t>
  </si>
  <si>
    <t>-8.8338497</t>
  </si>
  <si>
    <t>37.086438, -8.8338497</t>
  </si>
  <si>
    <t>Sagres</t>
  </si>
  <si>
    <t>37.011448</t>
  </si>
  <si>
    <t>-8.944569</t>
  </si>
  <si>
    <t>37.011448, -8.944569</t>
  </si>
  <si>
    <t>37.082188</t>
  </si>
  <si>
    <t>-8.913792</t>
  </si>
  <si>
    <t>37.082188, -8.913792</t>
  </si>
  <si>
    <t>Vila Real de Santo António</t>
  </si>
  <si>
    <t>37.191597</t>
  </si>
  <si>
    <t>-7.41818</t>
  </si>
  <si>
    <t>37.191597, -7.41818</t>
  </si>
  <si>
    <t>37.19142</t>
  </si>
  <si>
    <t>-7.419281</t>
  </si>
  <si>
    <t>37.19142, -7.419281</t>
  </si>
  <si>
    <t>Vila Nova de Cacela</t>
  </si>
  <si>
    <t>37.174435</t>
  </si>
  <si>
    <t>-7.535534</t>
  </si>
  <si>
    <t>37.174435, -7.535534</t>
  </si>
  <si>
    <t>Monte Gordo</t>
  </si>
  <si>
    <t>37.182873</t>
  </si>
  <si>
    <t>-7.453345</t>
  </si>
  <si>
    <t>37.182873, -7.453345</t>
  </si>
  <si>
    <t>37.175354</t>
  </si>
  <si>
    <t>-7.536021</t>
  </si>
  <si>
    <t>37.175354, -7.536021</t>
  </si>
  <si>
    <t>37.194252</t>
  </si>
  <si>
    <t>-7.4273467</t>
  </si>
  <si>
    <t>37.194252, -7.4273467</t>
  </si>
  <si>
    <t>37.188038</t>
  </si>
  <si>
    <t>-7.414368</t>
  </si>
  <si>
    <t>37.188038, -7.414368</t>
  </si>
  <si>
    <t>37.19735</t>
  </si>
  <si>
    <t>-7.421054</t>
  </si>
  <si>
    <t>37.19735, -7.421054</t>
  </si>
  <si>
    <t>Aguiar da Beira</t>
  </si>
  <si>
    <t>40.819443</t>
  </si>
  <si>
    <t>-7.543289</t>
  </si>
  <si>
    <t>40.819443, -7.543289</t>
  </si>
  <si>
    <t>Carapito</t>
  </si>
  <si>
    <t>40.763462</t>
  </si>
  <si>
    <t>-7.4656267</t>
  </si>
  <si>
    <t>40.763462, -7.4656267</t>
  </si>
  <si>
    <t>Pena Verde</t>
  </si>
  <si>
    <t>40.727367</t>
  </si>
  <si>
    <t>-7.502116</t>
  </si>
  <si>
    <t>40.727367, -7.502116</t>
  </si>
  <si>
    <t>40.822052</t>
  </si>
  <si>
    <t>-7.5391235</t>
  </si>
  <si>
    <t>40.822052, -7.5391235</t>
  </si>
  <si>
    <t>Dornelas</t>
  </si>
  <si>
    <t>40.734715</t>
  </si>
  <si>
    <t>-7.5542326</t>
  </si>
  <si>
    <t>40.734715, -7.5542326</t>
  </si>
  <si>
    <t>Almeida</t>
  </si>
  <si>
    <t>40.719105</t>
  </si>
  <si>
    <t>-6.8981876</t>
  </si>
  <si>
    <t>40.719105, -6.8981876</t>
  </si>
  <si>
    <t>Vilar Formoso</t>
  </si>
  <si>
    <t>40.60142</t>
  </si>
  <si>
    <t>-6.832669</t>
  </si>
  <si>
    <t>40.60142, -6.832669</t>
  </si>
  <si>
    <t>Celorico (Santa Maria)</t>
  </si>
  <si>
    <t>40.641222</t>
  </si>
  <si>
    <t>-7.391069</t>
  </si>
  <si>
    <t>40.641222, -7.391069</t>
  </si>
  <si>
    <t>Forno Telheiro</t>
  </si>
  <si>
    <t>40.67243</t>
  </si>
  <si>
    <t>-7.3955083</t>
  </si>
  <si>
    <t>40.67243, -7.3955083</t>
  </si>
  <si>
    <t>Lajeosa do Mondego</t>
  </si>
  <si>
    <t>40.626648</t>
  </si>
  <si>
    <t>-7.3408747</t>
  </si>
  <si>
    <t>40.626648, -7.3408747</t>
  </si>
  <si>
    <t>Celorico (São Pedro)</t>
  </si>
  <si>
    <t>40.633762</t>
  </si>
  <si>
    <t>-7.3940105</t>
  </si>
  <si>
    <t>40.633762, -7.3940105</t>
  </si>
  <si>
    <t>40.632164</t>
  </si>
  <si>
    <t>-7.3953643</t>
  </si>
  <si>
    <t>40.632164, -7.3953643</t>
  </si>
  <si>
    <t>Baraçal</t>
  </si>
  <si>
    <t>40.6792</t>
  </si>
  <si>
    <t>-7.327505</t>
  </si>
  <si>
    <t>40.6792, -7.327505</t>
  </si>
  <si>
    <t>Figueira de Castelo Rodrigo</t>
  </si>
  <si>
    <t>40.892883</t>
  </si>
  <si>
    <t>-6.9583483</t>
  </si>
  <si>
    <t>40.892883, -6.9583483</t>
  </si>
  <si>
    <t>Escalhão</t>
  </si>
  <si>
    <t>40.944386</t>
  </si>
  <si>
    <t>-6.9279175</t>
  </si>
  <si>
    <t>40.944386, -6.9279175</t>
  </si>
  <si>
    <t>40.89251</t>
  </si>
  <si>
    <t>-6.962084</t>
  </si>
  <si>
    <t>40.89251, -6.962084</t>
  </si>
  <si>
    <t>Reigada</t>
  </si>
  <si>
    <t>40.803146</t>
  </si>
  <si>
    <t>-6.948544</t>
  </si>
  <si>
    <t>40.803146, -6.948544</t>
  </si>
  <si>
    <t>40.89358</t>
  </si>
  <si>
    <t>-6.9619193</t>
  </si>
  <si>
    <t>40.89358, -6.9619193</t>
  </si>
  <si>
    <t>Vermiosa</t>
  </si>
  <si>
    <t>40.830376</t>
  </si>
  <si>
    <t>-6.880367</t>
  </si>
  <si>
    <t>40.830376, -6.880367</t>
  </si>
  <si>
    <t>Fornos de Algodres</t>
  </si>
  <si>
    <t>40.618847</t>
  </si>
  <si>
    <t>-7.541465</t>
  </si>
  <si>
    <t>40.618847, -7.541465</t>
  </si>
  <si>
    <t>Figueiró da Granja</t>
  </si>
  <si>
    <t>40.630573</t>
  </si>
  <si>
    <t>-7.498521</t>
  </si>
  <si>
    <t>40.630573, -7.498521</t>
  </si>
  <si>
    <t>40.61534</t>
  </si>
  <si>
    <t>-7.5455585</t>
  </si>
  <si>
    <t>40.61534, -7.5455585</t>
  </si>
  <si>
    <t>Gouveia (São Julião)</t>
  </si>
  <si>
    <t>40.49176</t>
  </si>
  <si>
    <t>-7.603545</t>
  </si>
  <si>
    <t>40.49176, -7.603545</t>
  </si>
  <si>
    <t>Lagarinhos</t>
  </si>
  <si>
    <t>40.487335</t>
  </si>
  <si>
    <t>-7.66845</t>
  </si>
  <si>
    <t>40.487335, -7.66845</t>
  </si>
  <si>
    <t>Folgosinho</t>
  </si>
  <si>
    <t>40.50895</t>
  </si>
  <si>
    <t>-7.5159307</t>
  </si>
  <si>
    <t>40.50895, -7.5159307</t>
  </si>
  <si>
    <t>Moimenta da Serra</t>
  </si>
  <si>
    <t>40.474194</t>
  </si>
  <si>
    <t>-7.628569</t>
  </si>
  <si>
    <t>40.474194, -7.628569</t>
  </si>
  <si>
    <t>Vila Nova de Tazem</t>
  </si>
  <si>
    <t>40.508495</t>
  </si>
  <si>
    <t>-7.7048492</t>
  </si>
  <si>
    <t>40.508495, -7.7048492</t>
  </si>
  <si>
    <t>Melo</t>
  </si>
  <si>
    <t>40.519566</t>
  </si>
  <si>
    <t>-7.533692</t>
  </si>
  <si>
    <t>40.519566, -7.533692</t>
  </si>
  <si>
    <t>40.49034</t>
  </si>
  <si>
    <t>-7.5955276</t>
  </si>
  <si>
    <t>40.49034, -7.5955276</t>
  </si>
  <si>
    <t>São Paio</t>
  </si>
  <si>
    <t>40.513527</t>
  </si>
  <si>
    <t>-7.5842304</t>
  </si>
  <si>
    <t>40.513527, -7.5842304</t>
  </si>
  <si>
    <t>Paços da Serra</t>
  </si>
  <si>
    <t>40.461582</t>
  </si>
  <si>
    <t>-7.647311</t>
  </si>
  <si>
    <t>40.461582, -7.647311</t>
  </si>
  <si>
    <t>Porto da Carne</t>
  </si>
  <si>
    <t>40.604158</t>
  </si>
  <si>
    <t>-7.29239</t>
  </si>
  <si>
    <t>40.604158, -7.29239</t>
  </si>
  <si>
    <t>São Miguel da Guarda</t>
  </si>
  <si>
    <t>40.554407</t>
  </si>
  <si>
    <t>-7.239814</t>
  </si>
  <si>
    <t>40.554407, -7.239814</t>
  </si>
  <si>
    <t>Guarda (São Vicente)</t>
  </si>
  <si>
    <t>40.53888</t>
  </si>
  <si>
    <t>-7.254658</t>
  </si>
  <si>
    <t>40.53888, -7.254658</t>
  </si>
  <si>
    <t>Guarda (Sé)</t>
  </si>
  <si>
    <t>40.527824</t>
  </si>
  <si>
    <t>-7.265343</t>
  </si>
  <si>
    <t>40.527824, -7.265343</t>
  </si>
  <si>
    <t>Gonçalo</t>
  </si>
  <si>
    <t>40.421288</t>
  </si>
  <si>
    <t>-7.343533</t>
  </si>
  <si>
    <t>40.421288, -7.343533</t>
  </si>
  <si>
    <t>40.551758</t>
  </si>
  <si>
    <t>-7.243169</t>
  </si>
  <si>
    <t>40.551758, -7.243169</t>
  </si>
  <si>
    <t>40.537643</t>
  </si>
  <si>
    <t>-7.2700953</t>
  </si>
  <si>
    <t>40.537643, -7.2700953</t>
  </si>
  <si>
    <t>40.544224</t>
  </si>
  <si>
    <t>-7.255644</t>
  </si>
  <si>
    <t>40.544224, -7.255644</t>
  </si>
  <si>
    <t>40.537468</t>
  </si>
  <si>
    <t>-7.264502</t>
  </si>
  <si>
    <t>40.537468, -7.264502</t>
  </si>
  <si>
    <t>Rochoso</t>
  </si>
  <si>
    <t>40.51734</t>
  </si>
  <si>
    <t>-7.090639</t>
  </si>
  <si>
    <t>40.51734, -7.090639</t>
  </si>
  <si>
    <t>40.55664</t>
  </si>
  <si>
    <t>-7.232094</t>
  </si>
  <si>
    <t>40.55664, -7.232094</t>
  </si>
  <si>
    <t>40.53424</t>
  </si>
  <si>
    <t>-7.2613354</t>
  </si>
  <si>
    <t>40.53424, -7.2613354</t>
  </si>
  <si>
    <t>Maçainhas</t>
  </si>
  <si>
    <t>40.5272</t>
  </si>
  <si>
    <t>-7.311745</t>
  </si>
  <si>
    <t>40.5272, -7.311745</t>
  </si>
  <si>
    <t>Videmonte</t>
  </si>
  <si>
    <t>40.51429</t>
  </si>
  <si>
    <t>-7.394561</t>
  </si>
  <si>
    <t>40.51429, -7.394561</t>
  </si>
  <si>
    <t>Famalicão</t>
  </si>
  <si>
    <t>40.44258</t>
  </si>
  <si>
    <t>-7.37805</t>
  </si>
  <si>
    <t>40.44258, -7.37805</t>
  </si>
  <si>
    <t>40.536587</t>
  </si>
  <si>
    <t>-7.2750435</t>
  </si>
  <si>
    <t>40.536587, -7.2750435</t>
  </si>
  <si>
    <t>Panoias de Cima</t>
  </si>
  <si>
    <t>40.512005</t>
  </si>
  <si>
    <t>-7.236189</t>
  </si>
  <si>
    <t>40.512005, -7.236189</t>
  </si>
  <si>
    <t>40.534016</t>
  </si>
  <si>
    <t>-7.279507</t>
  </si>
  <si>
    <t>40.534016, -7.279507</t>
  </si>
  <si>
    <t>Trinta</t>
  </si>
  <si>
    <t>40.505047</t>
  </si>
  <si>
    <t>-7.353045</t>
  </si>
  <si>
    <t>40.505047, -7.353045</t>
  </si>
  <si>
    <t>Pêra do Moço</t>
  </si>
  <si>
    <t>40.612526</t>
  </si>
  <si>
    <t>-7.212663</t>
  </si>
  <si>
    <t>40.612526, -7.212663</t>
  </si>
  <si>
    <t>40.544716</t>
  </si>
  <si>
    <t>-7.243789</t>
  </si>
  <si>
    <t>40.544716, -7.243789</t>
  </si>
  <si>
    <t>Santana da Azinha</t>
  </si>
  <si>
    <t>40.460743</t>
  </si>
  <si>
    <t>-7.216654</t>
  </si>
  <si>
    <t>40.460743, -7.216654</t>
  </si>
  <si>
    <t>40.537483</t>
  </si>
  <si>
    <t>-7.266013</t>
  </si>
  <si>
    <t>40.537483, -7.266013</t>
  </si>
  <si>
    <t>40.536957</t>
  </si>
  <si>
    <t>-7.267538</t>
  </si>
  <si>
    <t>40.536957, -7.267538</t>
  </si>
  <si>
    <t>40.539917</t>
  </si>
  <si>
    <t>-7.270612</t>
  </si>
  <si>
    <t>40.539917, -7.270612</t>
  </si>
  <si>
    <t>40.533512</t>
  </si>
  <si>
    <t>-7.266771</t>
  </si>
  <si>
    <t>40.533512, -7.266771</t>
  </si>
  <si>
    <t>Castanheira</t>
  </si>
  <si>
    <t>40.576218</t>
  </si>
  <si>
    <t>-7.07882</t>
  </si>
  <si>
    <t>40.576218, -7.07882</t>
  </si>
  <si>
    <t>40.54901</t>
  </si>
  <si>
    <t>-7.250097</t>
  </si>
  <si>
    <t>40.54901, -7.250097</t>
  </si>
  <si>
    <t>Manteigas (Santa Maria)</t>
  </si>
  <si>
    <t>40.403942</t>
  </si>
  <si>
    <t>-7.53793</t>
  </si>
  <si>
    <t>40.403942, -7.53793</t>
  </si>
  <si>
    <t>Manteigas (São Pedro)</t>
  </si>
  <si>
    <t>40.401024</t>
  </si>
  <si>
    <t>-7.5405426</t>
  </si>
  <si>
    <t>40.401024, -7.5405426</t>
  </si>
  <si>
    <t>Meda</t>
  </si>
  <si>
    <t>40.97278</t>
  </si>
  <si>
    <t>-7.2617955</t>
  </si>
  <si>
    <t>40.97278, -7.2617955</t>
  </si>
  <si>
    <t>Pinhel</t>
  </si>
  <si>
    <t>40.773476</t>
  </si>
  <si>
    <t>-7.0744767</t>
  </si>
  <si>
    <t>40.773476, -7.0744767</t>
  </si>
  <si>
    <t>Pínzio</t>
  </si>
  <si>
    <t>40.6034</t>
  </si>
  <si>
    <t>-7.063698</t>
  </si>
  <si>
    <t>40.6034, -7.063698</t>
  </si>
  <si>
    <t>Freixedas</t>
  </si>
  <si>
    <t>40.69326</t>
  </si>
  <si>
    <t>-7.1622543</t>
  </si>
  <si>
    <t>40.69326, -7.1622543</t>
  </si>
  <si>
    <t>40.773994</t>
  </si>
  <si>
    <t>-7.07092</t>
  </si>
  <si>
    <t>40.773994, -7.07092</t>
  </si>
  <si>
    <t>40.77397</t>
  </si>
  <si>
    <t>-7.072459</t>
  </si>
  <si>
    <t>40.77397, -7.072459</t>
  </si>
  <si>
    <t>Alverca da Beira</t>
  </si>
  <si>
    <t>40.702797</t>
  </si>
  <si>
    <t>-7.2196913</t>
  </si>
  <si>
    <t>40.702797, -7.2196913</t>
  </si>
  <si>
    <t>Bendada</t>
  </si>
  <si>
    <t>40.37152</t>
  </si>
  <si>
    <t>-7.252024</t>
  </si>
  <si>
    <t>40.37152, -7.252024</t>
  </si>
  <si>
    <t>Sabugal</t>
  </si>
  <si>
    <t>40.354294</t>
  </si>
  <si>
    <t>-7.085396</t>
  </si>
  <si>
    <t>40.354294, -7.085396</t>
  </si>
  <si>
    <t>Cerdeira</t>
  </si>
  <si>
    <t>40.51471</t>
  </si>
  <si>
    <t>-7.0446577</t>
  </si>
  <si>
    <t>40.51471, -7.0446577</t>
  </si>
  <si>
    <t>Ruvina</t>
  </si>
  <si>
    <t>40.413136</t>
  </si>
  <si>
    <t>-7.009645</t>
  </si>
  <si>
    <t>40.413136, -7.009645</t>
  </si>
  <si>
    <t>Aldeia de Santo António</t>
  </si>
  <si>
    <t>40.336227</t>
  </si>
  <si>
    <t>-7.132757</t>
  </si>
  <si>
    <t>40.336227, -7.132757</t>
  </si>
  <si>
    <t>Aldeia Velha</t>
  </si>
  <si>
    <t>40.343357</t>
  </si>
  <si>
    <t>-6.864819</t>
  </si>
  <si>
    <t>40.343357, -6.864819</t>
  </si>
  <si>
    <t>40.359806</t>
  </si>
  <si>
    <t>-6.9606524</t>
  </si>
  <si>
    <t>40.359806, -6.9606524</t>
  </si>
  <si>
    <t>40.35475</t>
  </si>
  <si>
    <t>-7.083902</t>
  </si>
  <si>
    <t>40.35475, -7.083902</t>
  </si>
  <si>
    <t>Seia</t>
  </si>
  <si>
    <t>40.4132550702159</t>
  </si>
  <si>
    <t>-7.71611988544464</t>
  </si>
  <si>
    <t>40.4132550702159, -7.71611988544464</t>
  </si>
  <si>
    <t>40.426796</t>
  </si>
  <si>
    <t>-7.7012506</t>
  </si>
  <si>
    <t>40.426796, -7.7012506</t>
  </si>
  <si>
    <t>40.41212</t>
  </si>
  <si>
    <t>-7.7149076</t>
  </si>
  <si>
    <t>40.41212, -7.7149076</t>
  </si>
  <si>
    <t>40.410507</t>
  </si>
  <si>
    <t>-7.708554</t>
  </si>
  <si>
    <t>40.410507, -7.708554</t>
  </si>
  <si>
    <t>Santiago</t>
  </si>
  <si>
    <t>40.422405</t>
  </si>
  <si>
    <t>-7.7295866</t>
  </si>
  <si>
    <t>40.422405, -7.7295866</t>
  </si>
  <si>
    <t>Loriga</t>
  </si>
  <si>
    <t>40.326176</t>
  </si>
  <si>
    <t>-7.6908236</t>
  </si>
  <si>
    <t>40.326176, -7.6908236</t>
  </si>
  <si>
    <t>São Romão</t>
  </si>
  <si>
    <t>40.403778</t>
  </si>
  <si>
    <t>-7.7164216</t>
  </si>
  <si>
    <t>40.403778, -7.7164216</t>
  </si>
  <si>
    <t>Tourais</t>
  </si>
  <si>
    <t>40.470943</t>
  </si>
  <si>
    <t>-7.7639704</t>
  </si>
  <si>
    <t>40.470943, -7.7639704</t>
  </si>
  <si>
    <t>Trancoso (Santa Maria)</t>
  </si>
  <si>
    <t>40.77264</t>
  </si>
  <si>
    <t>-7.355483</t>
  </si>
  <si>
    <t>40.77264, -7.355483</t>
  </si>
  <si>
    <t>Cogula</t>
  </si>
  <si>
    <t>40.811924</t>
  </si>
  <si>
    <t>-7.261335</t>
  </si>
  <si>
    <t>40.811924, -7.261335</t>
  </si>
  <si>
    <t>40.77197</t>
  </si>
  <si>
    <t>-7.35788</t>
  </si>
  <si>
    <t>40.77197, -7.35788</t>
  </si>
  <si>
    <t>Vila Franca das Naves</t>
  </si>
  <si>
    <t>40.722363</t>
  </si>
  <si>
    <t>-7.255043</t>
  </si>
  <si>
    <t>40.722363, -7.255043</t>
  </si>
  <si>
    <t>Palhais</t>
  </si>
  <si>
    <t>40.814991</t>
  </si>
  <si>
    <t>-7.433069</t>
  </si>
  <si>
    <t>40.814991, -7.433069</t>
  </si>
  <si>
    <t>Freches</t>
  </si>
  <si>
    <t>40.730755</t>
  </si>
  <si>
    <t>-7.346105</t>
  </si>
  <si>
    <t>40.730755, -7.346105</t>
  </si>
  <si>
    <t>Freixo de Numão</t>
  </si>
  <si>
    <t>41.066093</t>
  </si>
  <si>
    <t>-7.2167625</t>
  </si>
  <si>
    <t>41.066093, -7.2167625</t>
  </si>
  <si>
    <t>Vila Nova de Foz Côa</t>
  </si>
  <si>
    <t>41.08152</t>
  </si>
  <si>
    <t>-7.1447654</t>
  </si>
  <si>
    <t>41.08152, -7.1447654</t>
  </si>
  <si>
    <t>Alpedriz</t>
  </si>
  <si>
    <t>39.62944</t>
  </si>
  <si>
    <t>-8.946998</t>
  </si>
  <si>
    <t>39.62944, -8.946998</t>
  </si>
  <si>
    <t>Vestiaria</t>
  </si>
  <si>
    <t>39.556305</t>
  </si>
  <si>
    <t>-9.003225</t>
  </si>
  <si>
    <t>39.556305, -9.003225</t>
  </si>
  <si>
    <t>Aljubarrota (São Vicente)</t>
  </si>
  <si>
    <t>39.557518</t>
  </si>
  <si>
    <t>-8.9010725</t>
  </si>
  <si>
    <t>39.557518, -8.9010725</t>
  </si>
  <si>
    <t>Pataias</t>
  </si>
  <si>
    <t>39.675007</t>
  </si>
  <si>
    <t>-8.998332</t>
  </si>
  <si>
    <t>39.675007, -8.998332</t>
  </si>
  <si>
    <t>Bárrio</t>
  </si>
  <si>
    <t>39.560207</t>
  </si>
  <si>
    <t>-9.020036</t>
  </si>
  <si>
    <t>39.560207, -9.020036</t>
  </si>
  <si>
    <t>Turquel</t>
  </si>
  <si>
    <t>39.465015</t>
  </si>
  <si>
    <t>-8.976534</t>
  </si>
  <si>
    <t>39.465015, -8.976534</t>
  </si>
  <si>
    <t>Benedita</t>
  </si>
  <si>
    <t>39.426666</t>
  </si>
  <si>
    <t>-8.98366</t>
  </si>
  <si>
    <t>39.426666, -8.98366</t>
  </si>
  <si>
    <t>Alcobaça</t>
  </si>
  <si>
    <t>39.548594</t>
  </si>
  <si>
    <t>-8.972754</t>
  </si>
  <si>
    <t>39.548594, -8.972754</t>
  </si>
  <si>
    <t>39.69956</t>
  </si>
  <si>
    <t>-8.941571</t>
  </si>
  <si>
    <t>39.69956, -8.941571</t>
  </si>
  <si>
    <t>Évora de Alcobaça</t>
  </si>
  <si>
    <t>39.501408</t>
  </si>
  <si>
    <t>-8.993391</t>
  </si>
  <si>
    <t>39.501408, -8.993391</t>
  </si>
  <si>
    <t>Alfeizerão</t>
  </si>
  <si>
    <t>39.48619</t>
  </si>
  <si>
    <t>-9.073474</t>
  </si>
  <si>
    <t>39.48619, -9.073474</t>
  </si>
  <si>
    <t>39.5414727</t>
  </si>
  <si>
    <t>-8.972885</t>
  </si>
  <si>
    <t>39.5414727, -8.972885</t>
  </si>
  <si>
    <t>Cela</t>
  </si>
  <si>
    <t>39.541756</t>
  </si>
  <si>
    <t>-9.033875</t>
  </si>
  <si>
    <t>39.541756, -9.033875</t>
  </si>
  <si>
    <t>Martingança</t>
  </si>
  <si>
    <t>39.687828</t>
  </si>
  <si>
    <t>-8.96515</t>
  </si>
  <si>
    <t>39.687828, -8.96515</t>
  </si>
  <si>
    <t>39.554276</t>
  </si>
  <si>
    <t>-8.977398</t>
  </si>
  <si>
    <t>39.554276, -8.977398</t>
  </si>
  <si>
    <t>39.49836</t>
  </si>
  <si>
    <t>-8.952643</t>
  </si>
  <si>
    <t>39.49836, -8.952643</t>
  </si>
  <si>
    <t>Aljubarrota (Prazeres)</t>
  </si>
  <si>
    <t>39.564983</t>
  </si>
  <si>
    <t>-8.93301</t>
  </si>
  <si>
    <t>39.564983, -8.93301</t>
  </si>
  <si>
    <t>39.541714</t>
  </si>
  <si>
    <t>-8.970928</t>
  </si>
  <si>
    <t>39.541714, -8.970928</t>
  </si>
  <si>
    <t>39.67178</t>
  </si>
  <si>
    <t>-8.994974</t>
  </si>
  <si>
    <t>39.67178, -8.994974</t>
  </si>
  <si>
    <t>39.700512</t>
  </si>
  <si>
    <t>-8.983587</t>
  </si>
  <si>
    <t>39.700512, -8.983587</t>
  </si>
  <si>
    <t>Vimeiro</t>
  </si>
  <si>
    <t>39.472885</t>
  </si>
  <si>
    <t>-9.017619</t>
  </si>
  <si>
    <t>39.472885, -9.017619</t>
  </si>
  <si>
    <t>39.550877</t>
  </si>
  <si>
    <t>-8.934034</t>
  </si>
  <si>
    <t>39.550877, -8.934034</t>
  </si>
  <si>
    <t>São Martinho do Porto</t>
  </si>
  <si>
    <t>39.512917</t>
  </si>
  <si>
    <t>-9.131875</t>
  </si>
  <si>
    <t>39.512917, -9.131875</t>
  </si>
  <si>
    <t>39.551014</t>
  </si>
  <si>
    <t>-8.970118</t>
  </si>
  <si>
    <t>39.551014, -8.970118</t>
  </si>
  <si>
    <t>39.501194</t>
  </si>
  <si>
    <t>-9.102945</t>
  </si>
  <si>
    <t>39.501194, -9.102945</t>
  </si>
  <si>
    <t>Coz</t>
  </si>
  <si>
    <t>39.600983</t>
  </si>
  <si>
    <t>-8.971197</t>
  </si>
  <si>
    <t>39.600983, -8.971197</t>
  </si>
  <si>
    <t>39.512737</t>
  </si>
  <si>
    <t>-8.975838</t>
  </si>
  <si>
    <t>39.512737, -8.975838</t>
  </si>
  <si>
    <t>39.424227</t>
  </si>
  <si>
    <t>-8.970155</t>
  </si>
  <si>
    <t>39.424227, -8.970155</t>
  </si>
  <si>
    <t>Maiorga</t>
  </si>
  <si>
    <t>39.581905</t>
  </si>
  <si>
    <t>-8.9790325</t>
  </si>
  <si>
    <t>39.581905, -8.9790325</t>
  </si>
  <si>
    <t>39.416714</t>
  </si>
  <si>
    <t>-8.992594</t>
  </si>
  <si>
    <t>39.416714, -8.992594</t>
  </si>
  <si>
    <t>39.50233</t>
  </si>
  <si>
    <t>-9.034504</t>
  </si>
  <si>
    <t>39.50233, -9.034504</t>
  </si>
  <si>
    <t>39.515953</t>
  </si>
  <si>
    <t>-9.127644</t>
  </si>
  <si>
    <t>39.515953, -9.127644</t>
  </si>
  <si>
    <t>Maçãs de Dona Maria</t>
  </si>
  <si>
    <t>39.878644</t>
  </si>
  <si>
    <t>-8.333535</t>
  </si>
  <si>
    <t>39.878644, -8.333535</t>
  </si>
  <si>
    <t>Alvaiázere</t>
  </si>
  <si>
    <t>39.81947</t>
  </si>
  <si>
    <t>-8.379142</t>
  </si>
  <si>
    <t>39.81947, -8.379142</t>
  </si>
  <si>
    <t>39.8184</t>
  </si>
  <si>
    <t>-8.3798</t>
  </si>
  <si>
    <t>39.8184, -8.3798</t>
  </si>
  <si>
    <t>Avelar</t>
  </si>
  <si>
    <t>39.9243607644228</t>
  </si>
  <si>
    <t>-8.36886763572692</t>
  </si>
  <si>
    <t>39.9243607644228, -8.36886763572692</t>
  </si>
  <si>
    <t>Santiago da Guarda</t>
  </si>
  <si>
    <t>39.9490913072744</t>
  </si>
  <si>
    <t>-8.47900450229644</t>
  </si>
  <si>
    <t>39.9490913072744, -8.47900450229644</t>
  </si>
  <si>
    <t>Ansião</t>
  </si>
  <si>
    <t>39.9105797653494</t>
  </si>
  <si>
    <t>-8.43273103237152</t>
  </si>
  <si>
    <t>39.9105797653494, -8.43273103237152</t>
  </si>
  <si>
    <t>Chão de Couce</t>
  </si>
  <si>
    <t>39.89615</t>
  </si>
  <si>
    <t>-8.367707</t>
  </si>
  <si>
    <t>39.89615, -8.367707</t>
  </si>
  <si>
    <t>39.92384</t>
  </si>
  <si>
    <t>-8.367712</t>
  </si>
  <si>
    <t>39.92384, -8.367712</t>
  </si>
  <si>
    <t>Lagarteira</t>
  </si>
  <si>
    <t>39.95684</t>
  </si>
  <si>
    <t>-8.404308</t>
  </si>
  <si>
    <t>39.95684, -8.404308</t>
  </si>
  <si>
    <t>Alvorge</t>
  </si>
  <si>
    <t>39.97874</t>
  </si>
  <si>
    <t>-8.455449</t>
  </si>
  <si>
    <t>39.97874, -8.455449</t>
  </si>
  <si>
    <t>39.91163</t>
  </si>
  <si>
    <t>-8.432514</t>
  </si>
  <si>
    <t>39.91163, -8.432514</t>
  </si>
  <si>
    <t>Batalha</t>
  </si>
  <si>
    <t>39.662552</t>
  </si>
  <si>
    <t>-8.826131</t>
  </si>
  <si>
    <t>39.662552, -8.826131</t>
  </si>
  <si>
    <t>São Mamede</t>
  </si>
  <si>
    <t>39.6215034226309</t>
  </si>
  <si>
    <t>-8.71395796537399</t>
  </si>
  <si>
    <t>39.6215034226309, -8.71395796537399</t>
  </si>
  <si>
    <t>Golpilheira</t>
  </si>
  <si>
    <t>39.68884</t>
  </si>
  <si>
    <t>-8.81936</t>
  </si>
  <si>
    <t>39.68884, -8.81936</t>
  </si>
  <si>
    <t>39.667305</t>
  </si>
  <si>
    <t>-8.8173275</t>
  </si>
  <si>
    <t>39.667305, -8.8173275</t>
  </si>
  <si>
    <t>Reguengo do Fetal</t>
  </si>
  <si>
    <t>39.64097</t>
  </si>
  <si>
    <t>-8.765732</t>
  </si>
  <si>
    <t>39.64097, -8.765732</t>
  </si>
  <si>
    <t>39.660973</t>
  </si>
  <si>
    <t>-8.817751</t>
  </si>
  <si>
    <t>39.660973, -8.817751</t>
  </si>
  <si>
    <t>39.671528</t>
  </si>
  <si>
    <t>-8.856901</t>
  </si>
  <si>
    <t>39.671528, -8.856901</t>
  </si>
  <si>
    <t>39.646137</t>
  </si>
  <si>
    <t>-8.816163</t>
  </si>
  <si>
    <t>39.646137, -8.816163</t>
  </si>
  <si>
    <t>39.647472</t>
  </si>
  <si>
    <t>-8.827312</t>
  </si>
  <si>
    <t>39.647472, -8.827312</t>
  </si>
  <si>
    <t>39.674793</t>
  </si>
  <si>
    <t>-8.831248</t>
  </si>
  <si>
    <t>39.674793, -8.831248</t>
  </si>
  <si>
    <t>Bombarral</t>
  </si>
  <si>
    <t>39.272448</t>
  </si>
  <si>
    <t>-9.163876</t>
  </si>
  <si>
    <t>39.272448, -9.163876</t>
  </si>
  <si>
    <t>Pó</t>
  </si>
  <si>
    <t>39.3105</t>
  </si>
  <si>
    <t>-9.218741</t>
  </si>
  <si>
    <t>39.3105, -9.218741</t>
  </si>
  <si>
    <t>39.269375</t>
  </si>
  <si>
    <t>-9.163244</t>
  </si>
  <si>
    <t>39.269375, -9.163244</t>
  </si>
  <si>
    <t>Alvorninha</t>
  </si>
  <si>
    <t>39.380829</t>
  </si>
  <si>
    <t>-9.035389</t>
  </si>
  <si>
    <t>39.380829, -9.035389</t>
  </si>
  <si>
    <t>Caldas da Rainha (Santo Onofre)</t>
  </si>
  <si>
    <t>39.411346</t>
  </si>
  <si>
    <t>-9.145459</t>
  </si>
  <si>
    <t>39.411346, -9.145459</t>
  </si>
  <si>
    <t>Caldas da Rainha (Nossa Senhora do Pópulo)</t>
  </si>
  <si>
    <t>39.4109</t>
  </si>
  <si>
    <t>-9.13291</t>
  </si>
  <si>
    <t>39.4109, -9.13291</t>
  </si>
  <si>
    <t>39.40641</t>
  </si>
  <si>
    <t>-9.1410055</t>
  </si>
  <si>
    <t>39.40641, -9.1410055</t>
  </si>
  <si>
    <t>39.41014</t>
  </si>
  <si>
    <t>-9.14437</t>
  </si>
  <si>
    <t>39.41014, -9.14437</t>
  </si>
  <si>
    <t>A dos Francos</t>
  </si>
  <si>
    <t>39.321544</t>
  </si>
  <si>
    <t>-9.046241</t>
  </si>
  <si>
    <t>39.321544, -9.046241</t>
  </si>
  <si>
    <t>Tornada</t>
  </si>
  <si>
    <t>39.466129</t>
  </si>
  <si>
    <t>-9.140376</t>
  </si>
  <si>
    <t>39.466129, -9.140376</t>
  </si>
  <si>
    <t>Salir de Matos</t>
  </si>
  <si>
    <t>39.433448</t>
  </si>
  <si>
    <t>-9.09852</t>
  </si>
  <si>
    <t>39.433448, -9.09852</t>
  </si>
  <si>
    <t>39.45928</t>
  </si>
  <si>
    <t>-9.139964</t>
  </si>
  <si>
    <t>39.45928, -9.139964</t>
  </si>
  <si>
    <t>São Gregório</t>
  </si>
  <si>
    <t>39.35504</t>
  </si>
  <si>
    <t>-9.059422</t>
  </si>
  <si>
    <t>39.35504, -9.059422</t>
  </si>
  <si>
    <t>Santa Catarina</t>
  </si>
  <si>
    <t>39.443317</t>
  </si>
  <si>
    <t>-9.013541</t>
  </si>
  <si>
    <t>39.443317, -9.013541</t>
  </si>
  <si>
    <t>39.414345</t>
  </si>
  <si>
    <t>-9.135548</t>
  </si>
  <si>
    <t>39.414345, -9.135548</t>
  </si>
  <si>
    <t>39.429806</t>
  </si>
  <si>
    <t>-9.010395</t>
  </si>
  <si>
    <t>39.429806, -9.010395</t>
  </si>
  <si>
    <t>39.408735</t>
  </si>
  <si>
    <t>-9.132042</t>
  </si>
  <si>
    <t>39.408735, -9.132042</t>
  </si>
  <si>
    <t>39.410708</t>
  </si>
  <si>
    <t>-9.142001</t>
  </si>
  <si>
    <t>39.410708, -9.142001</t>
  </si>
  <si>
    <t>Coto</t>
  </si>
  <si>
    <t>39.428227</t>
  </si>
  <si>
    <t>-9.117601</t>
  </si>
  <si>
    <t>39.428227, -9.117601</t>
  </si>
  <si>
    <t>39.44572</t>
  </si>
  <si>
    <t>-9.128489</t>
  </si>
  <si>
    <t>39.44572, -9.128489</t>
  </si>
  <si>
    <t>39.398422</t>
  </si>
  <si>
    <t>-9.127975</t>
  </si>
  <si>
    <t>39.398422, -9.127975</t>
  </si>
  <si>
    <t>Foz do Arelho</t>
  </si>
  <si>
    <t>39.431395</t>
  </si>
  <si>
    <t>-9.218187</t>
  </si>
  <si>
    <t>39.431395, -9.218187</t>
  </si>
  <si>
    <t>Nadadouro</t>
  </si>
  <si>
    <t>39.420491</t>
  </si>
  <si>
    <t>-9.188929</t>
  </si>
  <si>
    <t>39.420491, -9.188929</t>
  </si>
  <si>
    <t>Landal</t>
  </si>
  <si>
    <t>39.296551</t>
  </si>
  <si>
    <t>-8.999327</t>
  </si>
  <si>
    <t>39.296551, -8.999327</t>
  </si>
  <si>
    <t>39.39741</t>
  </si>
  <si>
    <t>-9.141165</t>
  </si>
  <si>
    <t>39.39741, -9.141165</t>
  </si>
  <si>
    <t>Carvalhal Benfeito</t>
  </si>
  <si>
    <t>39.444706</t>
  </si>
  <si>
    <t>-9.046223</t>
  </si>
  <si>
    <t>39.444706, -9.046223</t>
  </si>
  <si>
    <t>39.434107</t>
  </si>
  <si>
    <t>-9.153822</t>
  </si>
  <si>
    <t>39.434107, -9.153822</t>
  </si>
  <si>
    <t>39.40642</t>
  </si>
  <si>
    <t>-9.1301985</t>
  </si>
  <si>
    <t>39.40642, -9.1301985</t>
  </si>
  <si>
    <t>Castanheira de Pêra</t>
  </si>
  <si>
    <t>40.0095052036203</t>
  </si>
  <si>
    <t>-8.20613265037536</t>
  </si>
  <si>
    <t>40.0095052036203, -8.20613265037536</t>
  </si>
  <si>
    <t>40.010723</t>
  </si>
  <si>
    <t>-8.206186</t>
  </si>
  <si>
    <t>40.010723, -8.206186</t>
  </si>
  <si>
    <t>Arega</t>
  </si>
  <si>
    <t>39.845608</t>
  </si>
  <si>
    <t>-8.320024</t>
  </si>
  <si>
    <t>39.845608, -8.320024</t>
  </si>
  <si>
    <t>Aguda</t>
  </si>
  <si>
    <t>39.905337</t>
  </si>
  <si>
    <t>-8.352719</t>
  </si>
  <si>
    <t>39.905337, -8.352719</t>
  </si>
  <si>
    <t>Figueiró dos Vinhos</t>
  </si>
  <si>
    <t>39.90451</t>
  </si>
  <si>
    <t>-8.272331</t>
  </si>
  <si>
    <t>39.90451, -8.272331</t>
  </si>
  <si>
    <t>39.90295</t>
  </si>
  <si>
    <t>-8.281088</t>
  </si>
  <si>
    <t>39.90295, -8.281088</t>
  </si>
  <si>
    <t>Coimbrão</t>
  </si>
  <si>
    <t>39.895652</t>
  </si>
  <si>
    <t>-8.885915</t>
  </si>
  <si>
    <t>39.895652, -8.885915</t>
  </si>
  <si>
    <t>Barreira</t>
  </si>
  <si>
    <t>39.715763</t>
  </si>
  <si>
    <t>-8.798516</t>
  </si>
  <si>
    <t>39.715763, -8.798516</t>
  </si>
  <si>
    <t>Pousos</t>
  </si>
  <si>
    <t>39.72193</t>
  </si>
  <si>
    <t>-8.78132</t>
  </si>
  <si>
    <t>39.72193, -8.78132</t>
  </si>
  <si>
    <t>39.745773</t>
  </si>
  <si>
    <t>-8.792931</t>
  </si>
  <si>
    <t>39.745773, -8.792931</t>
  </si>
  <si>
    <t>Boa Vista</t>
  </si>
  <si>
    <t>39.778545</t>
  </si>
  <si>
    <t>-8.758633</t>
  </si>
  <si>
    <t>39.778545, -8.758633</t>
  </si>
  <si>
    <t>Monte Redondo</t>
  </si>
  <si>
    <t>39.895518</t>
  </si>
  <si>
    <t>-8.835535</t>
  </si>
  <si>
    <t>39.895518, -8.835535</t>
  </si>
  <si>
    <t>Santa Catarina da Serra</t>
  </si>
  <si>
    <t>39.666412</t>
  </si>
  <si>
    <t>-8.682677</t>
  </si>
  <si>
    <t>39.666412, -8.682677</t>
  </si>
  <si>
    <t>Carvide</t>
  </si>
  <si>
    <t>39.84377</t>
  </si>
  <si>
    <t>-8.893683</t>
  </si>
  <si>
    <t>39.84377, -8.893683</t>
  </si>
  <si>
    <t>Caranguejeira</t>
  </si>
  <si>
    <t>39.74274</t>
  </si>
  <si>
    <t>-8.721272</t>
  </si>
  <si>
    <t>39.74274, -8.721272</t>
  </si>
  <si>
    <t>39.869022</t>
  </si>
  <si>
    <t>-8.849559</t>
  </si>
  <si>
    <t>39.869022, -8.849559</t>
  </si>
  <si>
    <t>39.742435</t>
  </si>
  <si>
    <t>-8.774704</t>
  </si>
  <si>
    <t>39.742435, -8.774704</t>
  </si>
  <si>
    <t>Souto da Carpalhosa</t>
  </si>
  <si>
    <t>39.859325</t>
  </si>
  <si>
    <t>-8.783625</t>
  </si>
  <si>
    <t>39.859325, -8.783625</t>
  </si>
  <si>
    <t>Maceira</t>
  </si>
  <si>
    <t>39.704197</t>
  </si>
  <si>
    <t>-8.910974</t>
  </si>
  <si>
    <t>39.704197, -8.910974</t>
  </si>
  <si>
    <t>39.686344</t>
  </si>
  <si>
    <t>-8.897403</t>
  </si>
  <si>
    <t>39.686344, -8.897403</t>
  </si>
  <si>
    <t>Ortigosa</t>
  </si>
  <si>
    <t>39.8325</t>
  </si>
  <si>
    <t>-8.840851</t>
  </si>
  <si>
    <t>39.8325, -8.840851</t>
  </si>
  <si>
    <t>Marrazes</t>
  </si>
  <si>
    <t>39.764725</t>
  </si>
  <si>
    <t>-8.806204</t>
  </si>
  <si>
    <t>39.764725, -8.806204</t>
  </si>
  <si>
    <t>Amor</t>
  </si>
  <si>
    <t>39.802357</t>
  </si>
  <si>
    <t>-8.880145</t>
  </si>
  <si>
    <t>39.802357, -8.880145</t>
  </si>
  <si>
    <t>39.869286</t>
  </si>
  <si>
    <t>-8.841268</t>
  </si>
  <si>
    <t>39.869286, -8.841268</t>
  </si>
  <si>
    <t>Chainça</t>
  </si>
  <si>
    <t>39.667057</t>
  </si>
  <si>
    <t>-8.709282</t>
  </si>
  <si>
    <t>39.667057, -8.709282</t>
  </si>
  <si>
    <t>39.759296</t>
  </si>
  <si>
    <t>-8.792962</t>
  </si>
  <si>
    <t>39.759296, -8.792962</t>
  </si>
  <si>
    <t>Milagres</t>
  </si>
  <si>
    <t>39.807594</t>
  </si>
  <si>
    <t>-8.767224</t>
  </si>
  <si>
    <t>39.807594, -8.767224</t>
  </si>
  <si>
    <t>Monte Real</t>
  </si>
  <si>
    <t>39.848473</t>
  </si>
  <si>
    <t>-8.864689</t>
  </si>
  <si>
    <t>39.848473, -8.864689</t>
  </si>
  <si>
    <t>39.645885</t>
  </si>
  <si>
    <t>-8.895713</t>
  </si>
  <si>
    <t>39.645885, -8.895713</t>
  </si>
  <si>
    <t>Parceiros</t>
  </si>
  <si>
    <t>39.729473</t>
  </si>
  <si>
    <t>-8.838649</t>
  </si>
  <si>
    <t>39.729473, -8.838649</t>
  </si>
  <si>
    <t>Arrabal</t>
  </si>
  <si>
    <t>39.6979</t>
  </si>
  <si>
    <t>-8.733031</t>
  </si>
  <si>
    <t>39.6979, -8.733031</t>
  </si>
  <si>
    <t>39.804127</t>
  </si>
  <si>
    <t>-8.863674</t>
  </si>
  <si>
    <t>39.804127, -8.863674</t>
  </si>
  <si>
    <t>39.76387</t>
  </si>
  <si>
    <t>-8.805516</t>
  </si>
  <si>
    <t>39.76387, -8.805516</t>
  </si>
  <si>
    <t>39.741695</t>
  </si>
  <si>
    <t>-8.805618</t>
  </si>
  <si>
    <t>39.741695, -8.805618</t>
  </si>
  <si>
    <t>39.748695</t>
  </si>
  <si>
    <t>-8.807816</t>
  </si>
  <si>
    <t>39.748695, -8.807816</t>
  </si>
  <si>
    <t>39.777878</t>
  </si>
  <si>
    <t>-8.787286</t>
  </si>
  <si>
    <t>39.777878, -8.787286</t>
  </si>
  <si>
    <t>39.705032</t>
  </si>
  <si>
    <t>-8.878669</t>
  </si>
  <si>
    <t>39.705032, -8.878669</t>
  </si>
  <si>
    <t>39.74409</t>
  </si>
  <si>
    <t>-8.815502</t>
  </si>
  <si>
    <t>39.74409, -8.815502</t>
  </si>
  <si>
    <t>Regueira de Pontes</t>
  </si>
  <si>
    <t>39.80397</t>
  </si>
  <si>
    <t>-8.830191</t>
  </si>
  <si>
    <t>39.80397, -8.830191</t>
  </si>
  <si>
    <t>Santa Eufémia</t>
  </si>
  <si>
    <t>39.761112</t>
  </si>
  <si>
    <t>-8.734722</t>
  </si>
  <si>
    <t>39.761112, -8.734722</t>
  </si>
  <si>
    <t>39.832973</t>
  </si>
  <si>
    <t>-8.804678</t>
  </si>
  <si>
    <t>39.832973, -8.804678</t>
  </si>
  <si>
    <t>39.756958</t>
  </si>
  <si>
    <t>-8.822946</t>
  </si>
  <si>
    <t>39.756958, -8.822946</t>
  </si>
  <si>
    <t>39.84661</t>
  </si>
  <si>
    <t>-8.822414</t>
  </si>
  <si>
    <t>39.84661, -8.822414</t>
  </si>
  <si>
    <t>39.80274</t>
  </si>
  <si>
    <t>-8.891571</t>
  </si>
  <si>
    <t>39.80274, -8.891571</t>
  </si>
  <si>
    <t>39.820545</t>
  </si>
  <si>
    <t>-8.820065</t>
  </si>
  <si>
    <t>39.820545, -8.820065</t>
  </si>
  <si>
    <t>Barosa</t>
  </si>
  <si>
    <t>39.75171</t>
  </si>
  <si>
    <t>-8.839864</t>
  </si>
  <si>
    <t>39.75171, -8.839864</t>
  </si>
  <si>
    <t>39.68024</t>
  </si>
  <si>
    <t>-8.866537</t>
  </si>
  <si>
    <t>39.68024, -8.866537</t>
  </si>
  <si>
    <t>39.740227</t>
  </si>
  <si>
    <t>-8.805035</t>
  </si>
  <si>
    <t>39.740227, -8.805035</t>
  </si>
  <si>
    <t>39.68568</t>
  </si>
  <si>
    <t>-8.897277</t>
  </si>
  <si>
    <t>39.68568, -8.897277</t>
  </si>
  <si>
    <t>39.730335</t>
  </si>
  <si>
    <t>-8.75926</t>
  </si>
  <si>
    <t>39.730335, -8.75926</t>
  </si>
  <si>
    <t>Colmeias</t>
  </si>
  <si>
    <t>39.808643</t>
  </si>
  <si>
    <t>-8.732368</t>
  </si>
  <si>
    <t>39.808643, -8.732368</t>
  </si>
  <si>
    <t>39.742919</t>
  </si>
  <si>
    <t>-8.707215</t>
  </si>
  <si>
    <t>39.742919, -8.707215</t>
  </si>
  <si>
    <t>Cortes</t>
  </si>
  <si>
    <t>39.686318</t>
  </si>
  <si>
    <t>-8.780043</t>
  </si>
  <si>
    <t>39.686318, -8.780043</t>
  </si>
  <si>
    <t>39.768936</t>
  </si>
  <si>
    <t>-8.826661</t>
  </si>
  <si>
    <t>39.768936, -8.826661</t>
  </si>
  <si>
    <t>39.78744</t>
  </si>
  <si>
    <t>-8.843963</t>
  </si>
  <si>
    <t>39.78744, -8.843963</t>
  </si>
  <si>
    <t>39.76326</t>
  </si>
  <si>
    <t>-8.823976</t>
  </si>
  <si>
    <t>39.76326, -8.823976</t>
  </si>
  <si>
    <t>39.75873</t>
  </si>
  <si>
    <t>-8.824278</t>
  </si>
  <si>
    <t>39.75873, -8.824278</t>
  </si>
  <si>
    <t>39.78828</t>
  </si>
  <si>
    <t>-8.818812</t>
  </si>
  <si>
    <t>39.78828, -8.818812</t>
  </si>
  <si>
    <t>39.799303</t>
  </si>
  <si>
    <t>-8.706091</t>
  </si>
  <si>
    <t>39.799303, -8.706091</t>
  </si>
  <si>
    <t>39.726307</t>
  </si>
  <si>
    <t>-8.813759</t>
  </si>
  <si>
    <t>39.726307, -8.813759</t>
  </si>
  <si>
    <t>39.75591</t>
  </si>
  <si>
    <t>-8.713477</t>
  </si>
  <si>
    <t>39.75591, -8.713477</t>
  </si>
  <si>
    <t>Bidoeira de Cima</t>
  </si>
  <si>
    <t>39.839664</t>
  </si>
  <si>
    <t>-8.754801</t>
  </si>
  <si>
    <t>39.839664, -8.754801</t>
  </si>
  <si>
    <t>39.82656</t>
  </si>
  <si>
    <t>-8.700761</t>
  </si>
  <si>
    <t>39.82656, -8.700761</t>
  </si>
  <si>
    <t>39.739918</t>
  </si>
  <si>
    <t>-8.814322</t>
  </si>
  <si>
    <t>39.739918, -8.814322</t>
  </si>
  <si>
    <t>39.730656</t>
  </si>
  <si>
    <t>-8.799693</t>
  </si>
  <si>
    <t>39.730656, -8.799693</t>
  </si>
  <si>
    <t>39.834816</t>
  </si>
  <si>
    <t>-8.878859</t>
  </si>
  <si>
    <t>39.834816, -8.878859</t>
  </si>
  <si>
    <t>39.78213</t>
  </si>
  <si>
    <t>-8.876325</t>
  </si>
  <si>
    <t>39.78213, -8.876325</t>
  </si>
  <si>
    <t>39.85965</t>
  </si>
  <si>
    <t>-8.887101</t>
  </si>
  <si>
    <t>39.85965, -8.887101</t>
  </si>
  <si>
    <t>39.754395</t>
  </si>
  <si>
    <t>-8.783043</t>
  </si>
  <si>
    <t>39.754395, -8.783043</t>
  </si>
  <si>
    <t>Bajouca</t>
  </si>
  <si>
    <t>39.89699</t>
  </si>
  <si>
    <t>-8.785044</t>
  </si>
  <si>
    <t>39.89699, -8.785044</t>
  </si>
  <si>
    <t>39.738735</t>
  </si>
  <si>
    <t>-8.81373</t>
  </si>
  <si>
    <t>39.738735, -8.81373</t>
  </si>
  <si>
    <t>39.747196</t>
  </si>
  <si>
    <t>-8.6978</t>
  </si>
  <si>
    <t>39.747196, -8.6978</t>
  </si>
  <si>
    <t>39.710606</t>
  </si>
  <si>
    <t>-8.696959</t>
  </si>
  <si>
    <t>39.710606, -8.696959</t>
  </si>
  <si>
    <t>39.788433</t>
  </si>
  <si>
    <t>-8.790695</t>
  </si>
  <si>
    <t>39.788433, -8.790695</t>
  </si>
  <si>
    <t>Azoia</t>
  </si>
  <si>
    <t>39.713627</t>
  </si>
  <si>
    <t>-8.830743</t>
  </si>
  <si>
    <t>39.713627, -8.830743</t>
  </si>
  <si>
    <t>39.724102</t>
  </si>
  <si>
    <t>-8.809049</t>
  </si>
  <si>
    <t>39.724102, -8.809049</t>
  </si>
  <si>
    <t>39.74626</t>
  </si>
  <si>
    <t>-8.813313</t>
  </si>
  <si>
    <t>39.74626, -8.813313</t>
  </si>
  <si>
    <t>Marinha Grande</t>
  </si>
  <si>
    <t>39.753115</t>
  </si>
  <si>
    <t>-8.939216</t>
  </si>
  <si>
    <t>39.753115, -8.939216</t>
  </si>
  <si>
    <t>Vieira de Leiria</t>
  </si>
  <si>
    <t>39.863018</t>
  </si>
  <si>
    <t>-8.93427</t>
  </si>
  <si>
    <t>39.863018, -8.93427</t>
  </si>
  <si>
    <t>39.743134</t>
  </si>
  <si>
    <t>-8.931868</t>
  </si>
  <si>
    <t>39.743134, -8.931868</t>
  </si>
  <si>
    <t>39.74951</t>
  </si>
  <si>
    <t>-8.923882</t>
  </si>
  <si>
    <t>39.74951, -8.923882</t>
  </si>
  <si>
    <t>39.861797</t>
  </si>
  <si>
    <t>-8.934256</t>
  </si>
  <si>
    <t>39.861797, -8.934256</t>
  </si>
  <si>
    <t>39.77174</t>
  </si>
  <si>
    <t>-8.8927355</t>
  </si>
  <si>
    <t>39.77174, -8.8927355</t>
  </si>
  <si>
    <t>39.801735</t>
  </si>
  <si>
    <t>-8.917805</t>
  </si>
  <si>
    <t>39.801735, -8.917805</t>
  </si>
  <si>
    <t>39.763332</t>
  </si>
  <si>
    <t>-8.932392</t>
  </si>
  <si>
    <t>39.763332, -8.932392</t>
  </si>
  <si>
    <t>39.731133</t>
  </si>
  <si>
    <t>-8.913971</t>
  </si>
  <si>
    <t>39.731133, -8.913971</t>
  </si>
  <si>
    <t>39.877617</t>
  </si>
  <si>
    <t>-8.965902</t>
  </si>
  <si>
    <t>39.877617, -8.965902</t>
  </si>
  <si>
    <t>39.730457</t>
  </si>
  <si>
    <t>-8.922203</t>
  </si>
  <si>
    <t>39.730457, -8.922203</t>
  </si>
  <si>
    <t>-8.938403</t>
  </si>
  <si>
    <t>39.742435, -8.938403</t>
  </si>
  <si>
    <t>39.731804</t>
  </si>
  <si>
    <t>-8.935087</t>
  </si>
  <si>
    <t>39.731804, -8.935087</t>
  </si>
  <si>
    <t>39.742683</t>
  </si>
  <si>
    <t>-8.934454</t>
  </si>
  <si>
    <t>39.742683, -8.934454</t>
  </si>
  <si>
    <t>39.7442</t>
  </si>
  <si>
    <t>-8.919114</t>
  </si>
  <si>
    <t>39.7442, -8.919114</t>
  </si>
  <si>
    <t>39.743607</t>
  </si>
  <si>
    <t>-8.892207</t>
  </si>
  <si>
    <t>39.743607, -8.892207</t>
  </si>
  <si>
    <t>39.73508</t>
  </si>
  <si>
    <t>-8.9565525</t>
  </si>
  <si>
    <t>39.73508, -8.9565525</t>
  </si>
  <si>
    <t>39.739212</t>
  </si>
  <si>
    <t>-8.9310055</t>
  </si>
  <si>
    <t>39.739212, -8.9310055</t>
  </si>
  <si>
    <t>39.75908</t>
  </si>
  <si>
    <t>-8.905691</t>
  </si>
  <si>
    <t>39.75908, -8.905691</t>
  </si>
  <si>
    <t>39.868435</t>
  </si>
  <si>
    <t>-8.93579</t>
  </si>
  <si>
    <t>39.868435, -8.93579</t>
  </si>
  <si>
    <t>39.759674</t>
  </si>
  <si>
    <t>-8.924259</t>
  </si>
  <si>
    <t>39.759674, -8.924259</t>
  </si>
  <si>
    <t>Nazaré</t>
  </si>
  <si>
    <t>39.613401</t>
  </si>
  <si>
    <t>-9.057812</t>
  </si>
  <si>
    <t>39.613401, -9.057812</t>
  </si>
  <si>
    <t>39.53528</t>
  </si>
  <si>
    <t>-9.084671</t>
  </si>
  <si>
    <t>39.53528, -9.084671</t>
  </si>
  <si>
    <t>39.606804</t>
  </si>
  <si>
    <t>-9.065455</t>
  </si>
  <si>
    <t>39.606804, -9.065455</t>
  </si>
  <si>
    <t>Valado dos Frades</t>
  </si>
  <si>
    <t>39.592123</t>
  </si>
  <si>
    <t>-9.017654</t>
  </si>
  <si>
    <t>39.592123, -9.017654</t>
  </si>
  <si>
    <t>Amoreira</t>
  </si>
  <si>
    <t>39.341317469161</t>
  </si>
  <si>
    <t>-9.21919226646423</t>
  </si>
  <si>
    <t>39.341317469161, -9.21919226646423</t>
  </si>
  <si>
    <t>Gaeiras</t>
  </si>
  <si>
    <t>39.3630950187766</t>
  </si>
  <si>
    <t>-9.12254154682159</t>
  </si>
  <si>
    <t>39.3630950187766, -9.12254154682159</t>
  </si>
  <si>
    <t>Óbidos (São Pedro)</t>
  </si>
  <si>
    <t>39.353905</t>
  </si>
  <si>
    <t>-9.160166</t>
  </si>
  <si>
    <t>39.353905, -9.160166</t>
  </si>
  <si>
    <t>39.36015</t>
  </si>
  <si>
    <t>-9.156621</t>
  </si>
  <si>
    <t>39.36015, -9.156621</t>
  </si>
  <si>
    <t>Pedrógão Grande</t>
  </si>
  <si>
    <t>39.91994</t>
  </si>
  <si>
    <t>-8.150397</t>
  </si>
  <si>
    <t>39.91994, -8.150397</t>
  </si>
  <si>
    <t>Graça</t>
  </si>
  <si>
    <t>39.89663</t>
  </si>
  <si>
    <t>-8.217547</t>
  </si>
  <si>
    <t>39.89663, -8.217547</t>
  </si>
  <si>
    <t>39.920166</t>
  </si>
  <si>
    <t>-8.151168</t>
  </si>
  <si>
    <t>39.920166, -8.151168</t>
  </si>
  <si>
    <t>Atouguia da Baleia</t>
  </si>
  <si>
    <t>39.321755</t>
  </si>
  <si>
    <t>-9.340576</t>
  </si>
  <si>
    <t>39.321755, -9.340576</t>
  </si>
  <si>
    <t>Peniche (Ajuda)</t>
  </si>
  <si>
    <t>39.36745</t>
  </si>
  <si>
    <t>-9.376075</t>
  </si>
  <si>
    <t>39.36745, -9.376075</t>
  </si>
  <si>
    <t>Peniche (Conceição)</t>
  </si>
  <si>
    <t>39.35928</t>
  </si>
  <si>
    <t>-9.387128</t>
  </si>
  <si>
    <t>39.35928, -9.387128</t>
  </si>
  <si>
    <t>39.360554</t>
  </si>
  <si>
    <t>-9.3845825</t>
  </si>
  <si>
    <t>39.360554, -9.3845825</t>
  </si>
  <si>
    <t>39.363842</t>
  </si>
  <si>
    <t>-9.3791275</t>
  </si>
  <si>
    <t>39.363842, -9.3791275</t>
  </si>
  <si>
    <t>39.35826</t>
  </si>
  <si>
    <t>-9.382242</t>
  </si>
  <si>
    <t>39.35826, -9.382242</t>
  </si>
  <si>
    <t>Ferrel</t>
  </si>
  <si>
    <t>39.363655</t>
  </si>
  <si>
    <t>-9.316794</t>
  </si>
  <si>
    <t>39.363655, -9.316794</t>
  </si>
  <si>
    <t>Serra d´ El-Rei</t>
  </si>
  <si>
    <t>39.330738</t>
  </si>
  <si>
    <t>-9.269946</t>
  </si>
  <si>
    <t>39.330738, -9.269946</t>
  </si>
  <si>
    <t>Peniche (São Pedro)</t>
  </si>
  <si>
    <t>39.35894</t>
  </si>
  <si>
    <t>-9.395428</t>
  </si>
  <si>
    <t>39.35894, -9.395428</t>
  </si>
  <si>
    <t>39.31372</t>
  </si>
  <si>
    <t>-9.329931</t>
  </si>
  <si>
    <t>39.31372, -9.329931</t>
  </si>
  <si>
    <t>39.35879</t>
  </si>
  <si>
    <t>-9.368173</t>
  </si>
  <si>
    <t>39.35879, -9.368173</t>
  </si>
  <si>
    <t>39.3647</t>
  </si>
  <si>
    <t>-9.380506</t>
  </si>
  <si>
    <t>39.3647, -9.380506</t>
  </si>
  <si>
    <t>39.335842</t>
  </si>
  <si>
    <t>-9.326698</t>
  </si>
  <si>
    <t>39.335842, -9.326698</t>
  </si>
  <si>
    <t>39.334026</t>
  </si>
  <si>
    <t>-9.322856</t>
  </si>
  <si>
    <t>39.334026, -9.322856</t>
  </si>
  <si>
    <t>39.300972</t>
  </si>
  <si>
    <t>-9.309666</t>
  </si>
  <si>
    <t>39.300972, -9.309666</t>
  </si>
  <si>
    <t>39.359215</t>
  </si>
  <si>
    <t>-9.381693</t>
  </si>
  <si>
    <t>39.359215, -9.381693</t>
  </si>
  <si>
    <t>Abiul</t>
  </si>
  <si>
    <t>39.8752598594665</t>
  </si>
  <si>
    <t>-8.53904575109481</t>
  </si>
  <si>
    <t>39.8752598594665, -8.53904575109481</t>
  </si>
  <si>
    <t>Albergaria dos Doze</t>
  </si>
  <si>
    <t>39.7979074643733</t>
  </si>
  <si>
    <t>-8.5886612534523</t>
  </si>
  <si>
    <t>39.7979074643733, -8.5886612534523</t>
  </si>
  <si>
    <t>Redinha</t>
  </si>
  <si>
    <t>40.0043422879629</t>
  </si>
  <si>
    <t>-8.58864516019821</t>
  </si>
  <si>
    <t>40.0043422879629, -8.58864516019821</t>
  </si>
  <si>
    <t>São Simão de Litém</t>
  </si>
  <si>
    <t>39.8338315430513</t>
  </si>
  <si>
    <t>-8.6126160621643</t>
  </si>
  <si>
    <t>39.8338315430513, -8.6126160621643</t>
  </si>
  <si>
    <t>Ilha</t>
  </si>
  <si>
    <t>39.91356</t>
  </si>
  <si>
    <t>-8.76657</t>
  </si>
  <si>
    <t>39.91356, -8.76657</t>
  </si>
  <si>
    <t>Pombal</t>
  </si>
  <si>
    <t>39.919655</t>
  </si>
  <si>
    <t>-8.62249</t>
  </si>
  <si>
    <t>39.919655, -8.62249</t>
  </si>
  <si>
    <t>39.926003</t>
  </si>
  <si>
    <t>-8.602218</t>
  </si>
  <si>
    <t>39.926003, -8.602218</t>
  </si>
  <si>
    <t>Louriçal</t>
  </si>
  <si>
    <t>40.00524</t>
  </si>
  <si>
    <t>-8.739395</t>
  </si>
  <si>
    <t>40.00524, -8.739395</t>
  </si>
  <si>
    <t>39.918236</t>
  </si>
  <si>
    <t>-8.626446</t>
  </si>
  <si>
    <t>39.918236, -8.626446</t>
  </si>
  <si>
    <t>39.911068</t>
  </si>
  <si>
    <t>-8.642485</t>
  </si>
  <si>
    <t>39.911068, -8.642485</t>
  </si>
  <si>
    <t>Vila Cã</t>
  </si>
  <si>
    <t>39.860546</t>
  </si>
  <si>
    <t>-8.5625105</t>
  </si>
  <si>
    <t>39.860546, -8.5625105</t>
  </si>
  <si>
    <t>Almagreira</t>
  </si>
  <si>
    <t>39.990078</t>
  </si>
  <si>
    <t>-8.660579</t>
  </si>
  <si>
    <t>39.990078, -8.660579</t>
  </si>
  <si>
    <t>39.892273</t>
  </si>
  <si>
    <t>-8.660987</t>
  </si>
  <si>
    <t>39.892273, -8.660987</t>
  </si>
  <si>
    <t>Pelariga</t>
  </si>
  <si>
    <t>39.96414</t>
  </si>
  <si>
    <t>-8.624536</t>
  </si>
  <si>
    <t>39.96414, -8.624536</t>
  </si>
  <si>
    <t>39.93381</t>
  </si>
  <si>
    <t>-8.640653</t>
  </si>
  <si>
    <t>39.93381, -8.640653</t>
  </si>
  <si>
    <t>39.945335</t>
  </si>
  <si>
    <t>-8.618511</t>
  </si>
  <si>
    <t>39.945335, -8.618511</t>
  </si>
  <si>
    <t>39.947372</t>
  </si>
  <si>
    <t>-8.787002</t>
  </si>
  <si>
    <t>39.947372, -8.787002</t>
  </si>
  <si>
    <t>Carriço</t>
  </si>
  <si>
    <t>40.00369</t>
  </si>
  <si>
    <t>-8.80788</t>
  </si>
  <si>
    <t>40.00369, -8.80788</t>
  </si>
  <si>
    <t>39.900215</t>
  </si>
  <si>
    <t>-8.610595</t>
  </si>
  <si>
    <t>39.900215, -8.610595</t>
  </si>
  <si>
    <t>Carnide</t>
  </si>
  <si>
    <t>39.887608</t>
  </si>
  <si>
    <t>-8.729517</t>
  </si>
  <si>
    <t>39.887608, -8.729517</t>
  </si>
  <si>
    <t>39.91911</t>
  </si>
  <si>
    <t>-8.624538</t>
  </si>
  <si>
    <t>39.91911, -8.624538</t>
  </si>
  <si>
    <t>Mata Mourisca</t>
  </si>
  <si>
    <t>39.949833</t>
  </si>
  <si>
    <t>-8.75724</t>
  </si>
  <si>
    <t>39.949833, -8.75724</t>
  </si>
  <si>
    <t>Vermoil</t>
  </si>
  <si>
    <t>39.84805</t>
  </si>
  <si>
    <t>-8.660186</t>
  </si>
  <si>
    <t>39.84805, -8.660186</t>
  </si>
  <si>
    <t>Santiago de Litém</t>
  </si>
  <si>
    <t>39.844913</t>
  </si>
  <si>
    <t>-8.601588</t>
  </si>
  <si>
    <t>39.844913, -8.601588</t>
  </si>
  <si>
    <t>39.952656</t>
  </si>
  <si>
    <t>-8.786934</t>
  </si>
  <si>
    <t>39.952656, -8.786934</t>
  </si>
  <si>
    <t>39.983894</t>
  </si>
  <si>
    <t>-8.800747</t>
  </si>
  <si>
    <t>39.983894, -8.800747</t>
  </si>
  <si>
    <t>39.89256</t>
  </si>
  <si>
    <t>-8.635943</t>
  </si>
  <si>
    <t>39.89256, -8.635943</t>
  </si>
  <si>
    <t>Meirinhas</t>
  </si>
  <si>
    <t>39.84606</t>
  </si>
  <si>
    <t>-8.703139</t>
  </si>
  <si>
    <t>39.84606, -8.703139</t>
  </si>
  <si>
    <t>39.974003</t>
  </si>
  <si>
    <t>-8.763637</t>
  </si>
  <si>
    <t>39.974003, -8.763637</t>
  </si>
  <si>
    <t>39.916676</t>
  </si>
  <si>
    <t>-8.624018</t>
  </si>
  <si>
    <t>39.916676, -8.624018</t>
  </si>
  <si>
    <t>39.92094</t>
  </si>
  <si>
    <t>-8.642064</t>
  </si>
  <si>
    <t>39.92094, -8.642064</t>
  </si>
  <si>
    <t>Pedreiras</t>
  </si>
  <si>
    <t>39.59278</t>
  </si>
  <si>
    <t>-8.8637</t>
  </si>
  <si>
    <t>39.59278, -8.8637</t>
  </si>
  <si>
    <t>Porto de Mós (São João Baptista)</t>
  </si>
  <si>
    <t>39.59744</t>
  </si>
  <si>
    <t>-8.815336</t>
  </si>
  <si>
    <t>39.59744, -8.815336</t>
  </si>
  <si>
    <t>Porto de Mós (São Pedro)</t>
  </si>
  <si>
    <t>39.599606</t>
  </si>
  <si>
    <t>-8.829415</t>
  </si>
  <si>
    <t>39.599606, -8.829415</t>
  </si>
  <si>
    <t>Mira de Aire</t>
  </si>
  <si>
    <t>39.545918</t>
  </si>
  <si>
    <t>-8.716577</t>
  </si>
  <si>
    <t>39.545918, -8.716577</t>
  </si>
  <si>
    <t>São Bento</t>
  </si>
  <si>
    <t>39.527344</t>
  </si>
  <si>
    <t>-8.790487</t>
  </si>
  <si>
    <t>39.527344, -8.790487</t>
  </si>
  <si>
    <t>Juncal</t>
  </si>
  <si>
    <t>39.603474</t>
  </si>
  <si>
    <t>-8.899679</t>
  </si>
  <si>
    <t>39.603474, -8.899679</t>
  </si>
  <si>
    <t>39.624775</t>
  </si>
  <si>
    <t>-8.815241</t>
  </si>
  <si>
    <t>39.624775, -8.815241</t>
  </si>
  <si>
    <t>39.600273</t>
  </si>
  <si>
    <t>-8.815598</t>
  </si>
  <si>
    <t>39.600273, -8.815598</t>
  </si>
  <si>
    <t>39.539894</t>
  </si>
  <si>
    <t>-8.712899</t>
  </si>
  <si>
    <t>39.539894, -8.712899</t>
  </si>
  <si>
    <t>Arrimal</t>
  </si>
  <si>
    <t>39.49577</t>
  </si>
  <si>
    <t>-8.880234</t>
  </si>
  <si>
    <t>39.49577, -8.880234</t>
  </si>
  <si>
    <t>Calvaria de Cima</t>
  </si>
  <si>
    <t>39.631016</t>
  </si>
  <si>
    <t>-8.850514</t>
  </si>
  <si>
    <t>39.631016, -8.850514</t>
  </si>
  <si>
    <t>Serro Ventoso</t>
  </si>
  <si>
    <t>39.557602</t>
  </si>
  <si>
    <t>-8.832245</t>
  </si>
  <si>
    <t>39.557602, -8.832245</t>
  </si>
  <si>
    <t>39.631657</t>
  </si>
  <si>
    <t>-8.891086</t>
  </si>
  <si>
    <t>39.631657, -8.891086</t>
  </si>
  <si>
    <t>39.584217</t>
  </si>
  <si>
    <t>-8.899424</t>
  </si>
  <si>
    <t>39.584217, -8.899424</t>
  </si>
  <si>
    <t>Alqueidão da Serra</t>
  </si>
  <si>
    <t>39.614002</t>
  </si>
  <si>
    <t>-8.781123</t>
  </si>
  <si>
    <t>39.614002, -8.781123</t>
  </si>
  <si>
    <t>39.644257</t>
  </si>
  <si>
    <t>-8.863888</t>
  </si>
  <si>
    <t>39.644257, -8.863888</t>
  </si>
  <si>
    <t>39.53907</t>
  </si>
  <si>
    <t>-8.712868</t>
  </si>
  <si>
    <t>39.53907, -8.712868</t>
  </si>
  <si>
    <t>Mendiga</t>
  </si>
  <si>
    <t>39.502804</t>
  </si>
  <si>
    <t>-8.84648</t>
  </si>
  <si>
    <t>39.502804, -8.84648</t>
  </si>
  <si>
    <t>Ota</t>
  </si>
  <si>
    <t>39.112181</t>
  </si>
  <si>
    <t>-8.990964</t>
  </si>
  <si>
    <t>39.112181, -8.990964</t>
  </si>
  <si>
    <t>Carregado</t>
  </si>
  <si>
    <t>39.0212</t>
  </si>
  <si>
    <t>-8.9684925</t>
  </si>
  <si>
    <t>39.0212, -8.9684925</t>
  </si>
  <si>
    <t>Meca</t>
  </si>
  <si>
    <t>39.090164</t>
  </si>
  <si>
    <t>-9.025676</t>
  </si>
  <si>
    <t>39.090164, -9.025676</t>
  </si>
  <si>
    <t>Olhalvo</t>
  </si>
  <si>
    <t>39.099472</t>
  </si>
  <si>
    <t>-9.065592</t>
  </si>
  <si>
    <t>39.099472, -9.065592</t>
  </si>
  <si>
    <t>Alenquer (Santo Estêvão)</t>
  </si>
  <si>
    <t>39.04528</t>
  </si>
  <si>
    <t>-8.9987335</t>
  </si>
  <si>
    <t>39.04528, -8.9987335</t>
  </si>
  <si>
    <t>39.029135</t>
  </si>
  <si>
    <t>-8.975125</t>
  </si>
  <si>
    <t>39.029135, -8.975125</t>
  </si>
  <si>
    <t>39.050945</t>
  </si>
  <si>
    <t>-9.008746</t>
  </si>
  <si>
    <t>39.050945, -9.008746</t>
  </si>
  <si>
    <t>Aldeia Galega da Merceana</t>
  </si>
  <si>
    <t>39.09624</t>
  </si>
  <si>
    <t>-9.111937</t>
  </si>
  <si>
    <t>39.09624, -9.111937</t>
  </si>
  <si>
    <t>Cadafais</t>
  </si>
  <si>
    <t>39.00471</t>
  </si>
  <si>
    <t>-9.003692</t>
  </si>
  <si>
    <t>39.00471, -9.003692</t>
  </si>
  <si>
    <t>Vila Verde dos Francos</t>
  </si>
  <si>
    <t>39.154583</t>
  </si>
  <si>
    <t>-9.112226</t>
  </si>
  <si>
    <t>39.154583, -9.112226</t>
  </si>
  <si>
    <t>Cabanas de Torres</t>
  </si>
  <si>
    <t>39.156143</t>
  </si>
  <si>
    <t>-9.064955</t>
  </si>
  <si>
    <t>39.156143, -9.064955</t>
  </si>
  <si>
    <t>Carnota</t>
  </si>
  <si>
    <t>39.037666</t>
  </si>
  <si>
    <t>-9.069716</t>
  </si>
  <si>
    <t>39.037666, -9.069716</t>
  </si>
  <si>
    <t>Ventosa</t>
  </si>
  <si>
    <t>39.11508</t>
  </si>
  <si>
    <t>-9.094884</t>
  </si>
  <si>
    <t>39.11508, -9.094884</t>
  </si>
  <si>
    <t>39.106934</t>
  </si>
  <si>
    <t>-9.065087</t>
  </si>
  <si>
    <t>39.106934, -9.065087</t>
  </si>
  <si>
    <t>39.093212</t>
  </si>
  <si>
    <t>-9.115827</t>
  </si>
  <si>
    <t>39.093212, -9.115827</t>
  </si>
  <si>
    <t>39.116657</t>
  </si>
  <si>
    <t>-9.077836</t>
  </si>
  <si>
    <t>39.116657, -9.077836</t>
  </si>
  <si>
    <t>39.095146</t>
  </si>
  <si>
    <t>-9.135555</t>
  </si>
  <si>
    <t>39.095146, -9.135555</t>
  </si>
  <si>
    <t>Ribafria</t>
  </si>
  <si>
    <t>39.06137</t>
  </si>
  <si>
    <t>-9.094135</t>
  </si>
  <si>
    <t>39.06137, -9.094135</t>
  </si>
  <si>
    <t>39.044557</t>
  </si>
  <si>
    <t>-8.99658</t>
  </si>
  <si>
    <t>39.044557, -8.99658</t>
  </si>
  <si>
    <t>Alenquer (Triana)</t>
  </si>
  <si>
    <t>39.07715</t>
  </si>
  <si>
    <t>-8.989697</t>
  </si>
  <si>
    <t>39.07715, -8.989697</t>
  </si>
  <si>
    <t>Aldeia Gavinha</t>
  </si>
  <si>
    <t>39.08455</t>
  </si>
  <si>
    <t>-9.093301</t>
  </si>
  <si>
    <t>39.08455, -9.093301</t>
  </si>
  <si>
    <t>Abrigada</t>
  </si>
  <si>
    <t>39.140804</t>
  </si>
  <si>
    <t>-9.010536</t>
  </si>
  <si>
    <t>39.140804, -9.010536</t>
  </si>
  <si>
    <t>Arruda dos Vinhos</t>
  </si>
  <si>
    <t>38.981266</t>
  </si>
  <si>
    <t>-9.080165</t>
  </si>
  <si>
    <t>38.981266, -9.080165</t>
  </si>
  <si>
    <t>38.998471</t>
  </si>
  <si>
    <t>-9.08166</t>
  </si>
  <si>
    <t>38.998471, -9.08166</t>
  </si>
  <si>
    <t>Santiago dos Velhos</t>
  </si>
  <si>
    <t>38.94069</t>
  </si>
  <si>
    <t>-9.103716</t>
  </si>
  <si>
    <t>38.94069, -9.103716</t>
  </si>
  <si>
    <t>Arranhó</t>
  </si>
  <si>
    <t>38.95523</t>
  </si>
  <si>
    <t>-9.134152</t>
  </si>
  <si>
    <t>38.95523, -9.134152</t>
  </si>
  <si>
    <t>Azambuja</t>
  </si>
  <si>
    <t>39.068695</t>
  </si>
  <si>
    <t>-8.876766</t>
  </si>
  <si>
    <t>39.068695, -8.876766</t>
  </si>
  <si>
    <t>39.074303</t>
  </si>
  <si>
    <t>-8.876885</t>
  </si>
  <si>
    <t>39.074303, -8.876885</t>
  </si>
  <si>
    <t>Vila Nova da Rainha</t>
  </si>
  <si>
    <t>39.038692</t>
  </si>
  <si>
    <t>-8.932176</t>
  </si>
  <si>
    <t>39.038692, -8.932176</t>
  </si>
  <si>
    <t>Alcoentre</t>
  </si>
  <si>
    <t>39.205906</t>
  </si>
  <si>
    <t>-8.957515</t>
  </si>
  <si>
    <t>39.205906, -8.957515</t>
  </si>
  <si>
    <t>Vale do Paraíso</t>
  </si>
  <si>
    <t>39.11735</t>
  </si>
  <si>
    <t>-8.885921</t>
  </si>
  <si>
    <t>39.11735, -8.885921</t>
  </si>
  <si>
    <t>Manique do Intendente</t>
  </si>
  <si>
    <t>39.219894</t>
  </si>
  <si>
    <t>-8.8851</t>
  </si>
  <si>
    <t>39.219894, -8.8851</t>
  </si>
  <si>
    <t>39.069847</t>
  </si>
  <si>
    <t>-8.873086</t>
  </si>
  <si>
    <t>39.069847, -8.873086</t>
  </si>
  <si>
    <t>Aveiras de Cima</t>
  </si>
  <si>
    <t>39.1325</t>
  </si>
  <si>
    <t>-8.923043</t>
  </si>
  <si>
    <t>39.1325, -8.923043</t>
  </si>
  <si>
    <t>39.139053</t>
  </si>
  <si>
    <t>-8.906875</t>
  </si>
  <si>
    <t>39.139053, -8.906875</t>
  </si>
  <si>
    <t>39.071648</t>
  </si>
  <si>
    <t>-8.876553</t>
  </si>
  <si>
    <t>39.071648, -8.876553</t>
  </si>
  <si>
    <t>39.139927</t>
  </si>
  <si>
    <t>-8.901015</t>
  </si>
  <si>
    <t>39.139927, -8.901015</t>
  </si>
  <si>
    <t>Vilar</t>
  </si>
  <si>
    <t>39.188493</t>
  </si>
  <si>
    <t>-9.112967</t>
  </si>
  <si>
    <t>39.188493, -9.112967</t>
  </si>
  <si>
    <t>39.233776</t>
  </si>
  <si>
    <t>-9.067155</t>
  </si>
  <si>
    <t>39.233776, -9.067155</t>
  </si>
  <si>
    <t>Cadaval</t>
  </si>
  <si>
    <t>39.242924</t>
  </si>
  <si>
    <t>-9.106916</t>
  </si>
  <si>
    <t>39.242924, -9.106916</t>
  </si>
  <si>
    <t>Painho</t>
  </si>
  <si>
    <t>39.301174</t>
  </si>
  <si>
    <t>-9.048529</t>
  </si>
  <si>
    <t>39.301174, -9.048529</t>
  </si>
  <si>
    <t>39.224228</t>
  </si>
  <si>
    <t>-9.079676</t>
  </si>
  <si>
    <t>39.224228, -9.079676</t>
  </si>
  <si>
    <t>39.2412</t>
  </si>
  <si>
    <t>-9.105078</t>
  </si>
  <si>
    <t>39.2412, -9.105078</t>
  </si>
  <si>
    <t>Peral</t>
  </si>
  <si>
    <t>39.256886</t>
  </si>
  <si>
    <t>-9.049761</t>
  </si>
  <si>
    <t>39.256886, -9.049761</t>
  </si>
  <si>
    <t>Vermelha</t>
  </si>
  <si>
    <t>39.275795</t>
  </si>
  <si>
    <t>-9.086705</t>
  </si>
  <si>
    <t>39.275795, -9.086705</t>
  </si>
  <si>
    <t>Alguber</t>
  </si>
  <si>
    <t>39.280785</t>
  </si>
  <si>
    <t>-9.020708</t>
  </si>
  <si>
    <t>39.280785, -9.020708</t>
  </si>
  <si>
    <t>39.270905</t>
  </si>
  <si>
    <t>-9.104134</t>
  </si>
  <si>
    <t>39.270905, -9.104134</t>
  </si>
  <si>
    <t>Figueiros</t>
  </si>
  <si>
    <t>39.28025</t>
  </si>
  <si>
    <t>-9.036391</t>
  </si>
  <si>
    <t>39.28025, -9.036391</t>
  </si>
  <si>
    <t>São Domingos de Rana</t>
  </si>
  <si>
    <t>38.727185</t>
  </si>
  <si>
    <t>-9.340665</t>
  </si>
  <si>
    <t>38.727185, -9.340665</t>
  </si>
  <si>
    <t>Alcabideche</t>
  </si>
  <si>
    <t>38.715816</t>
  </si>
  <si>
    <t>-9.422036</t>
  </si>
  <si>
    <t>38.715816, -9.422036</t>
  </si>
  <si>
    <t>38.733505</t>
  </si>
  <si>
    <t>-9.400946</t>
  </si>
  <si>
    <t>38.733505, -9.400946</t>
  </si>
  <si>
    <t>38.71754</t>
  </si>
  <si>
    <t>-9.425563</t>
  </si>
  <si>
    <t>38.71754, -9.425563</t>
  </si>
  <si>
    <t>Parede</t>
  </si>
  <si>
    <t>38.69232</t>
  </si>
  <si>
    <t>-9.352764</t>
  </si>
  <si>
    <t>38.69232, -9.352764</t>
  </si>
  <si>
    <t>Carcavelos</t>
  </si>
  <si>
    <t>38.702297</t>
  </si>
  <si>
    <t>-9.326372</t>
  </si>
  <si>
    <t>38.702297, -9.326372</t>
  </si>
  <si>
    <t>38.703194</t>
  </si>
  <si>
    <t>-9.368108</t>
  </si>
  <si>
    <t>38.703194, -9.368108</t>
  </si>
  <si>
    <t>38.725414</t>
  </si>
  <si>
    <t>-9.333208</t>
  </si>
  <si>
    <t>38.725414, -9.333208</t>
  </si>
  <si>
    <t>38.70594</t>
  </si>
  <si>
    <t>-9.351289</t>
  </si>
  <si>
    <t>38.70594, -9.351289</t>
  </si>
  <si>
    <t>Estoril</t>
  </si>
  <si>
    <t>38.709408</t>
  </si>
  <si>
    <t>-9.396041</t>
  </si>
  <si>
    <t>38.709408, -9.396041</t>
  </si>
  <si>
    <t>38.71166</t>
  </si>
  <si>
    <t>-9.416374</t>
  </si>
  <si>
    <t>38.71166, -9.416374</t>
  </si>
  <si>
    <t>38.73482</t>
  </si>
  <si>
    <t>-9.368289</t>
  </si>
  <si>
    <t>38.73482, -9.368289</t>
  </si>
  <si>
    <t>38.71874</t>
  </si>
  <si>
    <t>-9.410621</t>
  </si>
  <si>
    <t>38.71874, -9.410621</t>
  </si>
  <si>
    <t>38.70452</t>
  </si>
  <si>
    <t>-9.379181</t>
  </si>
  <si>
    <t>38.70452, -9.379181</t>
  </si>
  <si>
    <t>38.713676</t>
  </si>
  <si>
    <t>-9.348664</t>
  </si>
  <si>
    <t>38.713676, -9.348664</t>
  </si>
  <si>
    <t>38.71691</t>
  </si>
  <si>
    <t>-9.328004</t>
  </si>
  <si>
    <t>38.71691, -9.328004</t>
  </si>
  <si>
    <t>38.690365</t>
  </si>
  <si>
    <t>-9.332392</t>
  </si>
  <si>
    <t>38.690365, -9.332392</t>
  </si>
  <si>
    <t>38.72899</t>
  </si>
  <si>
    <t>-9.383209</t>
  </si>
  <si>
    <t>38.72899, -9.383209</t>
  </si>
  <si>
    <t>Cascais</t>
  </si>
  <si>
    <t>38.703064</t>
  </si>
  <si>
    <t>-9.444352</t>
  </si>
  <si>
    <t>38.703064, -9.444352</t>
  </si>
  <si>
    <t>38.734303</t>
  </si>
  <si>
    <t>-9.4047575</t>
  </si>
  <si>
    <t>38.734303, -9.4047575</t>
  </si>
  <si>
    <t>38.753613</t>
  </si>
  <si>
    <t>-9.446928</t>
  </si>
  <si>
    <t>38.753613, -9.446928</t>
  </si>
  <si>
    <t>38.712296</t>
  </si>
  <si>
    <t>-9.408262</t>
  </si>
  <si>
    <t>38.712296, -9.408262</t>
  </si>
  <si>
    <t>38.6964</t>
  </si>
  <si>
    <t>-9.351801</t>
  </si>
  <si>
    <t>38.6964, -9.351801</t>
  </si>
  <si>
    <t>38.70108</t>
  </si>
  <si>
    <t>-9.341635</t>
  </si>
  <si>
    <t>38.70108, -9.341635</t>
  </si>
  <si>
    <t>38.7358</t>
  </si>
  <si>
    <t>-9.401803</t>
  </si>
  <si>
    <t>38.7358, -9.401803</t>
  </si>
  <si>
    <t>38.73423</t>
  </si>
  <si>
    <t>-9.407053</t>
  </si>
  <si>
    <t>38.73423, -9.407053</t>
  </si>
  <si>
    <t>38.70886</t>
  </si>
  <si>
    <t>-9.424802</t>
  </si>
  <si>
    <t>38.70886, -9.424802</t>
  </si>
  <si>
    <t>38.713</t>
  </si>
  <si>
    <t>-9.363998</t>
  </si>
  <si>
    <t>38.713, -9.363998</t>
  </si>
  <si>
    <t>38.6963</t>
  </si>
  <si>
    <t>-9.433932</t>
  </si>
  <si>
    <t>38.6963, -9.433932</t>
  </si>
  <si>
    <t>38.6987</t>
  </si>
  <si>
    <t>-9.425321</t>
  </si>
  <si>
    <t>38.6987, -9.425321</t>
  </si>
  <si>
    <t>38.706985</t>
  </si>
  <si>
    <t>-9.385105</t>
  </si>
  <si>
    <t>38.706985, -9.385105</t>
  </si>
  <si>
    <t>38.70356</t>
  </si>
  <si>
    <t>-9.435734</t>
  </si>
  <si>
    <t>38.70356, -9.435734</t>
  </si>
  <si>
    <t>38.698296</t>
  </si>
  <si>
    <t>-9.337009</t>
  </si>
  <si>
    <t>38.698296, -9.337009</t>
  </si>
  <si>
    <t>38.69065</t>
  </si>
  <si>
    <t>-9.329044</t>
  </si>
  <si>
    <t>38.69065, -9.329044</t>
  </si>
  <si>
    <t>38.709187</t>
  </si>
  <si>
    <t>-9.418874</t>
  </si>
  <si>
    <t>38.709187, -9.418874</t>
  </si>
  <si>
    <t>38.714016</t>
  </si>
  <si>
    <t>-9.436963</t>
  </si>
  <si>
    <t>38.714016, -9.436963</t>
  </si>
  <si>
    <t>38.70208</t>
  </si>
  <si>
    <t>-9.428789</t>
  </si>
  <si>
    <t>38.70208, -9.428789</t>
  </si>
  <si>
    <t>38.696133</t>
  </si>
  <si>
    <t>-9.339934</t>
  </si>
  <si>
    <t>38.696133, -9.339934</t>
  </si>
  <si>
    <t>38.700317</t>
  </si>
  <si>
    <t>-9.328981</t>
  </si>
  <si>
    <t>38.700317, -9.328981</t>
  </si>
  <si>
    <t>38.69978</t>
  </si>
  <si>
    <t>-9.378878</t>
  </si>
  <si>
    <t>38.69978, -9.378878</t>
  </si>
  <si>
    <t>38.722717</t>
  </si>
  <si>
    <t>-9.351335</t>
  </si>
  <si>
    <t>38.722717, -9.351335</t>
  </si>
  <si>
    <t>38.7005</t>
  </si>
  <si>
    <t>-9.354536</t>
  </si>
  <si>
    <t>38.7005, -9.354536</t>
  </si>
  <si>
    <t>38.733295</t>
  </si>
  <si>
    <t>-9.3942795</t>
  </si>
  <si>
    <t>38.733295, -9.3942795</t>
  </si>
  <si>
    <t>38.737232</t>
  </si>
  <si>
    <t>-9.341002</t>
  </si>
  <si>
    <t>38.737232, -9.341002</t>
  </si>
  <si>
    <t>38.718628</t>
  </si>
  <si>
    <t>-9.462754</t>
  </si>
  <si>
    <t>38.718628, -9.462754</t>
  </si>
  <si>
    <t>38.691143</t>
  </si>
  <si>
    <t>-9.346281</t>
  </si>
  <si>
    <t>38.691143, -9.346281</t>
  </si>
  <si>
    <t>38.73716</t>
  </si>
  <si>
    <t>-9.311305</t>
  </si>
  <si>
    <t>38.73716, -9.311305</t>
  </si>
  <si>
    <t>38.713448</t>
  </si>
  <si>
    <t>-9.345062</t>
  </si>
  <si>
    <t>38.713448, -9.345062</t>
  </si>
  <si>
    <t>38.71657</t>
  </si>
  <si>
    <t>-9.340177</t>
  </si>
  <si>
    <t>38.71657, -9.340177</t>
  </si>
  <si>
    <t>38.723293</t>
  </si>
  <si>
    <t>-9.343173</t>
  </si>
  <si>
    <t>38.723293, -9.343173</t>
  </si>
  <si>
    <t>38.73176</t>
  </si>
  <si>
    <t>-9.403647</t>
  </si>
  <si>
    <t>38.73176, -9.403647</t>
  </si>
  <si>
    <t>38.70844</t>
  </si>
  <si>
    <t>-9.3735895</t>
  </si>
  <si>
    <t>38.70844, -9.3735895</t>
  </si>
  <si>
    <t>38.697083</t>
  </si>
  <si>
    <t>-9.373365</t>
  </si>
  <si>
    <t>38.697083, -9.373365</t>
  </si>
  <si>
    <t>38.746143</t>
  </si>
  <si>
    <t>-9.388111</t>
  </si>
  <si>
    <t>38.746143, -9.388111</t>
  </si>
  <si>
    <t>38.70262</t>
  </si>
  <si>
    <t>-9.383677</t>
  </si>
  <si>
    <t>38.70262, -9.383677</t>
  </si>
  <si>
    <t>38.729763</t>
  </si>
  <si>
    <t>-9.447319</t>
  </si>
  <si>
    <t>38.729763, -9.447319</t>
  </si>
  <si>
    <t>38.70582</t>
  </si>
  <si>
    <t>-9.383535</t>
  </si>
  <si>
    <t>38.70582, -9.383535</t>
  </si>
  <si>
    <t>São Domingos de Benfica</t>
  </si>
  <si>
    <t>38.74601</t>
  </si>
  <si>
    <t>-9.177983</t>
  </si>
  <si>
    <t>38.74601, -9.177983</t>
  </si>
  <si>
    <t>Santa Maria dos Olivais</t>
  </si>
  <si>
    <t>38.7546752226085</t>
  </si>
  <si>
    <t>-9.09737169742584</t>
  </si>
  <si>
    <t>38.7546752226085, -9.09737169742584</t>
  </si>
  <si>
    <t>Ameixoeira</t>
  </si>
  <si>
    <t>38.7906492572922</t>
  </si>
  <si>
    <t>-9.15191173553466</t>
  </si>
  <si>
    <t>38.7906492572922, -9.15191173553466</t>
  </si>
  <si>
    <t>38.759357</t>
  </si>
  <si>
    <t>-9.186585</t>
  </si>
  <si>
    <t>38.759357, -9.186585</t>
  </si>
  <si>
    <t>Mercês</t>
  </si>
  <si>
    <t>38.71198</t>
  </si>
  <si>
    <t>-9.149495</t>
  </si>
  <si>
    <t>38.71198, -9.149495</t>
  </si>
  <si>
    <t>Benfica</t>
  </si>
  <si>
    <t>38.74999</t>
  </si>
  <si>
    <t>-9.209804</t>
  </si>
  <si>
    <t>38.74999, -9.209804</t>
  </si>
  <si>
    <t>São Sebastião da Pedreira</t>
  </si>
  <si>
    <t>38.73096</t>
  </si>
  <si>
    <t>-9.149944</t>
  </si>
  <si>
    <t>38.73096, -9.149944</t>
  </si>
  <si>
    <t>Marvila</t>
  </si>
  <si>
    <t>38.75143</t>
  </si>
  <si>
    <t>-9.112492</t>
  </si>
  <si>
    <t>38.75143, -9.112492</t>
  </si>
  <si>
    <t>São Jorge de Arroios</t>
  </si>
  <si>
    <t>38.734615</t>
  </si>
  <si>
    <t>-9.137762</t>
  </si>
  <si>
    <t>38.734615, -9.137762</t>
  </si>
  <si>
    <t>Lumiar</t>
  </si>
  <si>
    <t>38.77499</t>
  </si>
  <si>
    <t>-9.149879</t>
  </si>
  <si>
    <t>38.77499, -9.149879</t>
  </si>
  <si>
    <t>38.778122</t>
  </si>
  <si>
    <t>-9.093521</t>
  </si>
  <si>
    <t>38.778122, -9.093521</t>
  </si>
  <si>
    <t>São Vicente de Fora</t>
  </si>
  <si>
    <t>38.714861</t>
  </si>
  <si>
    <t>-9.125807</t>
  </si>
  <si>
    <t>38.714861, -9.125807</t>
  </si>
  <si>
    <t>38.716217</t>
  </si>
  <si>
    <t>-9.127702</t>
  </si>
  <si>
    <t>38.716217, -9.127702</t>
  </si>
  <si>
    <t>Ajuda</t>
  </si>
  <si>
    <t>38.709557</t>
  </si>
  <si>
    <t>-9.192672</t>
  </si>
  <si>
    <t>38.709557, -9.192672</t>
  </si>
  <si>
    <t>38.713223</t>
  </si>
  <si>
    <t>-9.132818</t>
  </si>
  <si>
    <t>38.713223, -9.132818</t>
  </si>
  <si>
    <t>São Francisco Xavier</t>
  </si>
  <si>
    <t>38.707287</t>
  </si>
  <si>
    <t>-9.206865</t>
  </si>
  <si>
    <t>38.707287, -9.206865</t>
  </si>
  <si>
    <t>38.753597</t>
  </si>
  <si>
    <t>-9.11731</t>
  </si>
  <si>
    <t>38.753597, -9.11731</t>
  </si>
  <si>
    <t>Alcântara</t>
  </si>
  <si>
    <t>38.706776</t>
  </si>
  <si>
    <t>-9.187275</t>
  </si>
  <si>
    <t>38.706776, -9.187275</t>
  </si>
  <si>
    <t>38.775814</t>
  </si>
  <si>
    <t>-9.155322</t>
  </si>
  <si>
    <t>38.775814, -9.155322</t>
  </si>
  <si>
    <t>38.74073</t>
  </si>
  <si>
    <t>-9.110886</t>
  </si>
  <si>
    <t>38.74073, -9.110886</t>
  </si>
  <si>
    <t>Lapa</t>
  </si>
  <si>
    <t>38.71202</t>
  </si>
  <si>
    <t>-9.158667</t>
  </si>
  <si>
    <t>38.71202, -9.158667</t>
  </si>
  <si>
    <t>38.7803</t>
  </si>
  <si>
    <t>-9.159358</t>
  </si>
  <si>
    <t>38.7803, -9.159358</t>
  </si>
  <si>
    <t>38.769783</t>
  </si>
  <si>
    <t>-9.106181</t>
  </si>
  <si>
    <t>38.769783, -9.106181</t>
  </si>
  <si>
    <t>Pena</t>
  </si>
  <si>
    <t>38.720276</t>
  </si>
  <si>
    <t>-9.138264</t>
  </si>
  <si>
    <t>38.720276, -9.138264</t>
  </si>
  <si>
    <t>38.72204</t>
  </si>
  <si>
    <t>-9.119014</t>
  </si>
  <si>
    <t>38.72204, -9.119014</t>
  </si>
  <si>
    <t>Santo Condestável</t>
  </si>
  <si>
    <t>38.71999</t>
  </si>
  <si>
    <t>-9.1676655</t>
  </si>
  <si>
    <t>38.71999, -9.1676655</t>
  </si>
  <si>
    <t>38.774395</t>
  </si>
  <si>
    <t>-9.118468</t>
  </si>
  <si>
    <t>38.774395, -9.118468</t>
  </si>
  <si>
    <t>38.765972</t>
  </si>
  <si>
    <t>-9.182096</t>
  </si>
  <si>
    <t>38.765972, -9.182096</t>
  </si>
  <si>
    <t>38.74533</t>
  </si>
  <si>
    <t>-9.156053</t>
  </si>
  <si>
    <t>38.74533, -9.156053</t>
  </si>
  <si>
    <t>São João de Deus</t>
  </si>
  <si>
    <t>38.739227</t>
  </si>
  <si>
    <t>-9.139693</t>
  </si>
  <si>
    <t>38.739227, -9.139693</t>
  </si>
  <si>
    <t>38.767746</t>
  </si>
  <si>
    <t>-9.192322</t>
  </si>
  <si>
    <t>38.767746, -9.192322</t>
  </si>
  <si>
    <t>38.76124</t>
  </si>
  <si>
    <t>-9.115735</t>
  </si>
  <si>
    <t>38.76124, -9.115735</t>
  </si>
  <si>
    <t>38.759785</t>
  </si>
  <si>
    <t>-9.171285</t>
  </si>
  <si>
    <t>38.759785, -9.171285</t>
  </si>
  <si>
    <t>38.771564</t>
  </si>
  <si>
    <t>-9.102383</t>
  </si>
  <si>
    <t>38.771564, -9.102383</t>
  </si>
  <si>
    <t>38.728737</t>
  </si>
  <si>
    <t>-9.139332</t>
  </si>
  <si>
    <t>38.728737, -9.139332</t>
  </si>
  <si>
    <t>Charneca</t>
  </si>
  <si>
    <t>38.77776</t>
  </si>
  <si>
    <t>-9.144308</t>
  </si>
  <si>
    <t>38.77776, -9.144308</t>
  </si>
  <si>
    <t>38.761524</t>
  </si>
  <si>
    <t>-9.18085</t>
  </si>
  <si>
    <t>38.761524, -9.18085</t>
  </si>
  <si>
    <t>38.71787</t>
  </si>
  <si>
    <t>-9.170246</t>
  </si>
  <si>
    <t>38.71787, -9.170246</t>
  </si>
  <si>
    <t>38.73527</t>
  </si>
  <si>
    <t>-9.1301365</t>
  </si>
  <si>
    <t>38.73527, -9.1301365</t>
  </si>
  <si>
    <t>38.721165</t>
  </si>
  <si>
    <t>-9.128897</t>
  </si>
  <si>
    <t>38.721165, -9.128897</t>
  </si>
  <si>
    <t>38.749237</t>
  </si>
  <si>
    <t>-9.19573</t>
  </si>
  <si>
    <t>38.749237, -9.19573</t>
  </si>
  <si>
    <t>Alvalade</t>
  </si>
  <si>
    <t>38.74722</t>
  </si>
  <si>
    <t>-9.136035</t>
  </si>
  <si>
    <t>38.74722, -9.136035</t>
  </si>
  <si>
    <t>38.762737</t>
  </si>
  <si>
    <t>-9.168118</t>
  </si>
  <si>
    <t>38.762737, -9.168118</t>
  </si>
  <si>
    <t>38.759186</t>
  </si>
  <si>
    <t>-9.108846</t>
  </si>
  <si>
    <t>38.759186, -9.108846</t>
  </si>
  <si>
    <t>Encarnação</t>
  </si>
  <si>
    <t>38.7105627922435</t>
  </si>
  <si>
    <t>-9.14521425962448</t>
  </si>
  <si>
    <t>38.7105627922435, -9.14521425962448</t>
  </si>
  <si>
    <t>Beato</t>
  </si>
  <si>
    <t>38.739758</t>
  </si>
  <si>
    <t>-9.122018</t>
  </si>
  <si>
    <t>38.739758, -9.122018</t>
  </si>
  <si>
    <t>38.733982</t>
  </si>
  <si>
    <t>-9.113768</t>
  </si>
  <si>
    <t>38.733982, -9.113768</t>
  </si>
  <si>
    <t>Penha de França</t>
  </si>
  <si>
    <t>38.72662</t>
  </si>
  <si>
    <t>-9.124994</t>
  </si>
  <si>
    <t>38.72662, -9.124994</t>
  </si>
  <si>
    <t>Campo Grande</t>
  </si>
  <si>
    <t>38.750416</t>
  </si>
  <si>
    <t>-9.145938</t>
  </si>
  <si>
    <t>38.750416, -9.145938</t>
  </si>
  <si>
    <t>38.726784</t>
  </si>
  <si>
    <t>-9.127588</t>
  </si>
  <si>
    <t>38.726784, -9.127588</t>
  </si>
  <si>
    <t>38.73513</t>
  </si>
  <si>
    <t>-9.120736</t>
  </si>
  <si>
    <t>38.73513, -9.120736</t>
  </si>
  <si>
    <t>38.75242</t>
  </si>
  <si>
    <t>-9.12404</t>
  </si>
  <si>
    <t>38.75242, -9.12404</t>
  </si>
  <si>
    <t>38.712337</t>
  </si>
  <si>
    <t>-9.146649</t>
  </si>
  <si>
    <t>38.712337, -9.146649</t>
  </si>
  <si>
    <t>Campolide</t>
  </si>
  <si>
    <t>38.725933</t>
  </si>
  <si>
    <t>-9.158907</t>
  </si>
  <si>
    <t>38.725933, -9.158907</t>
  </si>
  <si>
    <t>38.75619</t>
  </si>
  <si>
    <t>-9.167306</t>
  </si>
  <si>
    <t>38.75619, -9.167306</t>
  </si>
  <si>
    <t>38.71305</t>
  </si>
  <si>
    <t>-9.167499</t>
  </si>
  <si>
    <t>38.71305, -9.167499</t>
  </si>
  <si>
    <t>38.73275</t>
  </si>
  <si>
    <t>-9.162317</t>
  </si>
  <si>
    <t>38.73275, -9.162317</t>
  </si>
  <si>
    <t>38.73994</t>
  </si>
  <si>
    <t>-9.139421</t>
  </si>
  <si>
    <t>38.73994, -9.139421</t>
  </si>
  <si>
    <t>38.769386</t>
  </si>
  <si>
    <t>-9.163343</t>
  </si>
  <si>
    <t>38.769386, -9.163343</t>
  </si>
  <si>
    <t>38.713837</t>
  </si>
  <si>
    <t>-9.145485</t>
  </si>
  <si>
    <t>38.713837, -9.145485</t>
  </si>
  <si>
    <t>38.746704</t>
  </si>
  <si>
    <t>-9.144886</t>
  </si>
  <si>
    <t>38.746704, -9.144886</t>
  </si>
  <si>
    <t>Coração de Jesus</t>
  </si>
  <si>
    <t>38.72213</t>
  </si>
  <si>
    <t>-9.143791</t>
  </si>
  <si>
    <t>38.72213, -9.143791</t>
  </si>
  <si>
    <t>Santa Engrácia</t>
  </si>
  <si>
    <t>38.720467</t>
  </si>
  <si>
    <t>-9.120203</t>
  </si>
  <si>
    <t>38.720467, -9.120203</t>
  </si>
  <si>
    <t>38.74511</t>
  </si>
  <si>
    <t>-9.107231</t>
  </si>
  <si>
    <t>38.74511, -9.107231</t>
  </si>
  <si>
    <t>38.713737</t>
  </si>
  <si>
    <t>-9.165619</t>
  </si>
  <si>
    <t>38.713737, -9.165619</t>
  </si>
  <si>
    <t>38.775043</t>
  </si>
  <si>
    <t>-9.15449</t>
  </si>
  <si>
    <t>38.775043, -9.15449</t>
  </si>
  <si>
    <t>São João de Brito</t>
  </si>
  <si>
    <t>38.751312</t>
  </si>
  <si>
    <t>-9.141098</t>
  </si>
  <si>
    <t>38.751312, -9.141098</t>
  </si>
  <si>
    <t>38.712543</t>
  </si>
  <si>
    <t>-9.146617</t>
  </si>
  <si>
    <t>38.712543, -9.146617</t>
  </si>
  <si>
    <t>38.75573</t>
  </si>
  <si>
    <t>-9.203677</t>
  </si>
  <si>
    <t>38.75573, -9.203677</t>
  </si>
  <si>
    <t>38.76735</t>
  </si>
  <si>
    <t>-9.168256</t>
  </si>
  <si>
    <t>38.76735, -9.168256</t>
  </si>
  <si>
    <t>38.721893</t>
  </si>
  <si>
    <t>-9.116483</t>
  </si>
  <si>
    <t>38.721893, -9.116483</t>
  </si>
  <si>
    <t>38.70971</t>
  </si>
  <si>
    <t>-9.214057</t>
  </si>
  <si>
    <t>38.70971, -9.214057</t>
  </si>
  <si>
    <t>38.74906</t>
  </si>
  <si>
    <t>-9.194465</t>
  </si>
  <si>
    <t>38.74906, -9.194465</t>
  </si>
  <si>
    <t>38.756046</t>
  </si>
  <si>
    <t>-9.137528</t>
  </si>
  <si>
    <t>38.756046, -9.137528</t>
  </si>
  <si>
    <t>38.769775</t>
  </si>
  <si>
    <t>-9.162292</t>
  </si>
  <si>
    <t>38.769775, -9.162292</t>
  </si>
  <si>
    <t>38.752747</t>
  </si>
  <si>
    <t>-9.135166</t>
  </si>
  <si>
    <t>38.752747, -9.135166</t>
  </si>
  <si>
    <t>38.744274</t>
  </si>
  <si>
    <t>-9.120964</t>
  </si>
  <si>
    <t>38.744274, -9.120964</t>
  </si>
  <si>
    <t>Santa Isabel</t>
  </si>
  <si>
    <t>38.716885</t>
  </si>
  <si>
    <t>-9.155576</t>
  </si>
  <si>
    <t>38.716885, -9.155576</t>
  </si>
  <si>
    <t>38.747616</t>
  </si>
  <si>
    <t>-9.105684</t>
  </si>
  <si>
    <t>38.747616, -9.105684</t>
  </si>
  <si>
    <t>38.782707</t>
  </si>
  <si>
    <t>-9.149969</t>
  </si>
  <si>
    <t>38.782707, -9.149969</t>
  </si>
  <si>
    <t>38.776306</t>
  </si>
  <si>
    <t>-9.11639</t>
  </si>
  <si>
    <t>38.776306, -9.11639</t>
  </si>
  <si>
    <t>38.73024</t>
  </si>
  <si>
    <t>-9.14313</t>
  </si>
  <si>
    <t>38.73024, -9.14313</t>
  </si>
  <si>
    <t>38.74093</t>
  </si>
  <si>
    <t>-9.171935</t>
  </si>
  <si>
    <t>38.74093, -9.171935</t>
  </si>
  <si>
    <t>Anjos</t>
  </si>
  <si>
    <t>38.726112</t>
  </si>
  <si>
    <t>-9.132104</t>
  </si>
  <si>
    <t>38.726112, -9.132104</t>
  </si>
  <si>
    <t>Mártires</t>
  </si>
  <si>
    <t>38.709656</t>
  </si>
  <si>
    <t>-9.139496</t>
  </si>
  <si>
    <t>38.709656, -9.139496</t>
  </si>
  <si>
    <t>38.73344</t>
  </si>
  <si>
    <t>-9.203747</t>
  </si>
  <si>
    <t>38.73344, -9.203747</t>
  </si>
  <si>
    <t>38.790966</t>
  </si>
  <si>
    <t>-9.150369</t>
  </si>
  <si>
    <t>38.790966, -9.150369</t>
  </si>
  <si>
    <t>38.70231</t>
  </si>
  <si>
    <t>-9.189115</t>
  </si>
  <si>
    <t>38.70231, -9.189115</t>
  </si>
  <si>
    <t>38.757896</t>
  </si>
  <si>
    <t>-9.135585</t>
  </si>
  <si>
    <t>38.757896, -9.135585</t>
  </si>
  <si>
    <t>38.7166</t>
  </si>
  <si>
    <t>-9.1590605</t>
  </si>
  <si>
    <t>38.7166, -9.1590605</t>
  </si>
  <si>
    <t>38.748978</t>
  </si>
  <si>
    <t>-9.182049</t>
  </si>
  <si>
    <t>38.748978, -9.182049</t>
  </si>
  <si>
    <t>38.74199</t>
  </si>
  <si>
    <t>-9.162224</t>
  </si>
  <si>
    <t>38.74199, -9.162224</t>
  </si>
  <si>
    <t>38.75338</t>
  </si>
  <si>
    <t>-9.111342</t>
  </si>
  <si>
    <t>38.75338, -9.111342</t>
  </si>
  <si>
    <t>Santa Maria de Belém</t>
  </si>
  <si>
    <t>38.70143</t>
  </si>
  <si>
    <t>-9.217754</t>
  </si>
  <si>
    <t>38.70143, -9.217754</t>
  </si>
  <si>
    <t>38.74747</t>
  </si>
  <si>
    <t>-9.194104</t>
  </si>
  <si>
    <t>38.74747, -9.194104</t>
  </si>
  <si>
    <t>38.732071</t>
  </si>
  <si>
    <t>-9.106919</t>
  </si>
  <si>
    <t>38.732071, -9.106919</t>
  </si>
  <si>
    <t>38.757706</t>
  </si>
  <si>
    <t>-9.124682</t>
  </si>
  <si>
    <t>38.757706, -9.124682</t>
  </si>
  <si>
    <t>38.700134</t>
  </si>
  <si>
    <t>-9.194435</t>
  </si>
  <si>
    <t>38.700134, -9.194435</t>
  </si>
  <si>
    <t>Prazeres</t>
  </si>
  <si>
    <t>38.709236</t>
  </si>
  <si>
    <t>-9.171147</t>
  </si>
  <si>
    <t>38.709236, -9.171147</t>
  </si>
  <si>
    <t>38.75861</t>
  </si>
  <si>
    <t>-9.124758</t>
  </si>
  <si>
    <t>38.75861, -9.124758</t>
  </si>
  <si>
    <t>38.747253</t>
  </si>
  <si>
    <t>-9.205142</t>
  </si>
  <si>
    <t>38.747253, -9.205142</t>
  </si>
  <si>
    <t>38.701791</t>
  </si>
  <si>
    <t>-9.187789</t>
  </si>
  <si>
    <t>38.701791, -9.187789</t>
  </si>
  <si>
    <t>38.754074</t>
  </si>
  <si>
    <t>-9.147205</t>
  </si>
  <si>
    <t>38.754074, -9.147205</t>
  </si>
  <si>
    <t>38.770912</t>
  </si>
  <si>
    <t>-9.110281</t>
  </si>
  <si>
    <t>38.770912, -9.110281</t>
  </si>
  <si>
    <t>38.71452</t>
  </si>
  <si>
    <t>-9.213986</t>
  </si>
  <si>
    <t>38.71452, -9.213986</t>
  </si>
  <si>
    <t>38.745033</t>
  </si>
  <si>
    <t>-9.111739</t>
  </si>
  <si>
    <t>38.745033, -9.111739</t>
  </si>
  <si>
    <t>38.76413</t>
  </si>
  <si>
    <t>-9.111424</t>
  </si>
  <si>
    <t>38.76413, -9.111424</t>
  </si>
  <si>
    <t>38.76416</t>
  </si>
  <si>
    <t>-9.121271</t>
  </si>
  <si>
    <t>38.76416, -9.121271</t>
  </si>
  <si>
    <t>38.712826</t>
  </si>
  <si>
    <t>-9.201695</t>
  </si>
  <si>
    <t>38.712826, -9.201695</t>
  </si>
  <si>
    <t>38.77032</t>
  </si>
  <si>
    <t>-9.108088</t>
  </si>
  <si>
    <t>38.77032, -9.108088</t>
  </si>
  <si>
    <t>38.70668</t>
  </si>
  <si>
    <t>-9.180045</t>
  </si>
  <si>
    <t>38.70668, -9.180045</t>
  </si>
  <si>
    <t>38.75944</t>
  </si>
  <si>
    <t>-9.173461</t>
  </si>
  <si>
    <t>38.75944, -9.173461</t>
  </si>
  <si>
    <t>38.7554</t>
  </si>
  <si>
    <t>-9.144336</t>
  </si>
  <si>
    <t>38.7554, -9.144336</t>
  </si>
  <si>
    <t>38.734886</t>
  </si>
  <si>
    <t>-9.159021</t>
  </si>
  <si>
    <t>38.734886, -9.159021</t>
  </si>
  <si>
    <t>38.72663</t>
  </si>
  <si>
    <t>-9.130774</t>
  </si>
  <si>
    <t>38.72663, -9.130774</t>
  </si>
  <si>
    <t>38.76668</t>
  </si>
  <si>
    <t>-9.11495</t>
  </si>
  <si>
    <t>38.76668, -9.11495</t>
  </si>
  <si>
    <t>38.744476</t>
  </si>
  <si>
    <t>-9.135295</t>
  </si>
  <si>
    <t>38.744476, -9.135295</t>
  </si>
  <si>
    <t>38.736748</t>
  </si>
  <si>
    <t>-9.127217</t>
  </si>
  <si>
    <t>38.736748, -9.127217</t>
  </si>
  <si>
    <t>38.770744</t>
  </si>
  <si>
    <t>-9.162363</t>
  </si>
  <si>
    <t>38.770744, -9.162363</t>
  </si>
  <si>
    <t>38.703117</t>
  </si>
  <si>
    <t>-9.194947</t>
  </si>
  <si>
    <t>38.703117, -9.194947</t>
  </si>
  <si>
    <t>São José</t>
  </si>
  <si>
    <t>38.719196</t>
  </si>
  <si>
    <t>-9.141858</t>
  </si>
  <si>
    <t>38.719196, -9.141858</t>
  </si>
  <si>
    <t>38.767467</t>
  </si>
  <si>
    <t>-9.121662</t>
  </si>
  <si>
    <t>38.767467, -9.121662</t>
  </si>
  <si>
    <t>38.70508</t>
  </si>
  <si>
    <t>-9.204199</t>
  </si>
  <si>
    <t>38.70508, -9.204199</t>
  </si>
  <si>
    <t>38.76066</t>
  </si>
  <si>
    <t>-9.113667</t>
  </si>
  <si>
    <t>38.76066, -9.113667</t>
  </si>
  <si>
    <t>38.767876</t>
  </si>
  <si>
    <t>-9.194199</t>
  </si>
  <si>
    <t>38.767876, -9.194199</t>
  </si>
  <si>
    <t>38.733395</t>
  </si>
  <si>
    <t>-9.115011</t>
  </si>
  <si>
    <t>38.733395, -9.115011</t>
  </si>
  <si>
    <t>38.70369</t>
  </si>
  <si>
    <t>-9.185355</t>
  </si>
  <si>
    <t>38.70369, -9.185355</t>
  </si>
  <si>
    <t>38.75537</t>
  </si>
  <si>
    <t>-9.173556</t>
  </si>
  <si>
    <t>38.75537, -9.173556</t>
  </si>
  <si>
    <t>38.749016</t>
  </si>
  <si>
    <t>-9.150318</t>
  </si>
  <si>
    <t>38.749016, -9.150318</t>
  </si>
  <si>
    <t>38.726395</t>
  </si>
  <si>
    <t>-9.156886</t>
  </si>
  <si>
    <t>38.726395, -9.156886</t>
  </si>
  <si>
    <t>Loures</t>
  </si>
  <si>
    <t>38.839268</t>
  </si>
  <si>
    <t>-9.160923</t>
  </si>
  <si>
    <t>38.839268, -9.160923</t>
  </si>
  <si>
    <t>Póvoa de Santo Adrião</t>
  </si>
  <si>
    <t>38.79933</t>
  </si>
  <si>
    <t>-9.163123</t>
  </si>
  <si>
    <t>38.79933, -9.163123</t>
  </si>
  <si>
    <t>38.797478</t>
  </si>
  <si>
    <t>-9.194025</t>
  </si>
  <si>
    <t>38.797478, -9.194025</t>
  </si>
  <si>
    <t>Santo António dos Cavaleiros</t>
  </si>
  <si>
    <t>38.816067</t>
  </si>
  <si>
    <t>-9.159539</t>
  </si>
  <si>
    <t>38.816067, -9.159539</t>
  </si>
  <si>
    <t>38.789467</t>
  </si>
  <si>
    <t>-9.179129</t>
  </si>
  <si>
    <t>38.789467, -9.179129</t>
  </si>
  <si>
    <t>38.812794</t>
  </si>
  <si>
    <t>-9.16272</t>
  </si>
  <si>
    <t>38.812794, -9.16272</t>
  </si>
  <si>
    <t>38.840885</t>
  </si>
  <si>
    <t>-9.191367</t>
  </si>
  <si>
    <t>38.840885, -9.191367</t>
  </si>
  <si>
    <t>38.804554</t>
  </si>
  <si>
    <t>-9.104268</t>
  </si>
  <si>
    <t>38.804554, -9.104268</t>
  </si>
  <si>
    <t>Santo Antão do Tojal</t>
  </si>
  <si>
    <t>38.853825</t>
  </si>
  <si>
    <t>-9.143592</t>
  </si>
  <si>
    <t>38.853825, -9.143592</t>
  </si>
  <si>
    <t>Ramada</t>
  </si>
  <si>
    <t>38.814236</t>
  </si>
  <si>
    <t>-9.20124</t>
  </si>
  <si>
    <t>38.814236, -9.20124</t>
  </si>
  <si>
    <t>Caneças</t>
  </si>
  <si>
    <t>38.815758</t>
  </si>
  <si>
    <t>-9.213863</t>
  </si>
  <si>
    <t>38.815758, -9.213863</t>
  </si>
  <si>
    <t>Camarate</t>
  </si>
  <si>
    <t>38.792385</t>
  </si>
  <si>
    <t>-9.143122</t>
  </si>
  <si>
    <t>38.792385, -9.143122</t>
  </si>
  <si>
    <t>38.804424</t>
  </si>
  <si>
    <t>-9.192446</t>
  </si>
  <si>
    <t>38.804424, -9.192446</t>
  </si>
  <si>
    <t>38.810947</t>
  </si>
  <si>
    <t>-9.229108</t>
  </si>
  <si>
    <t>38.810947, -9.229108</t>
  </si>
  <si>
    <t>38.793686</t>
  </si>
  <si>
    <t>-9.180017</t>
  </si>
  <si>
    <t>38.793686, -9.180017</t>
  </si>
  <si>
    <t>São Julião do Tojal</t>
  </si>
  <si>
    <t>38.870327</t>
  </si>
  <si>
    <t>-9.122317</t>
  </si>
  <si>
    <t>38.870327, -9.122317</t>
  </si>
  <si>
    <t>Pontinha</t>
  </si>
  <si>
    <t>38.773002</t>
  </si>
  <si>
    <t>-9.190466</t>
  </si>
  <si>
    <t>38.773002, -9.190466</t>
  </si>
  <si>
    <t>Fanhões</t>
  </si>
  <si>
    <t>38.881668</t>
  </si>
  <si>
    <t>-9.1642</t>
  </si>
  <si>
    <t>38.881668, -9.1642</t>
  </si>
  <si>
    <t>São João da Talha</t>
  </si>
  <si>
    <t>38.823975</t>
  </si>
  <si>
    <t>-9.092982</t>
  </si>
  <si>
    <t>38.823975, -9.092982</t>
  </si>
  <si>
    <t>38.880505</t>
  </si>
  <si>
    <t>-9.15516</t>
  </si>
  <si>
    <t>38.880505, -9.15516</t>
  </si>
  <si>
    <t>Famões</t>
  </si>
  <si>
    <t>38.791897</t>
  </si>
  <si>
    <t>-9.201068</t>
  </si>
  <si>
    <t>38.791897, -9.201068</t>
  </si>
  <si>
    <t>38.828068</t>
  </si>
  <si>
    <t>-9.17471</t>
  </si>
  <si>
    <t>38.828068, -9.17471</t>
  </si>
  <si>
    <t>38.80157</t>
  </si>
  <si>
    <t>-9.145229</t>
  </si>
  <si>
    <t>38.80157, -9.145229</t>
  </si>
  <si>
    <t>38.805607</t>
  </si>
  <si>
    <t>-9.130689</t>
  </si>
  <si>
    <t>38.805607, -9.130689</t>
  </si>
  <si>
    <t>38.82705</t>
  </si>
  <si>
    <t>-9.101805</t>
  </si>
  <si>
    <t>38.82705, -9.101805</t>
  </si>
  <si>
    <t>38.77896</t>
  </si>
  <si>
    <t>-9.195947</t>
  </si>
  <si>
    <t>38.77896, -9.195947</t>
  </si>
  <si>
    <t>Unhos</t>
  </si>
  <si>
    <t>38.815994</t>
  </si>
  <si>
    <t>-9.1236105</t>
  </si>
  <si>
    <t>38.815994, -9.1236105</t>
  </si>
  <si>
    <t>38.798687</t>
  </si>
  <si>
    <t>-9.191762</t>
  </si>
  <si>
    <t>38.798687, -9.191762</t>
  </si>
  <si>
    <t>38.81319</t>
  </si>
  <si>
    <t>-9.169253</t>
  </si>
  <si>
    <t>38.81319, -9.169253</t>
  </si>
  <si>
    <t>38.768497</t>
  </si>
  <si>
    <t>-9.202394</t>
  </si>
  <si>
    <t>38.768497, -9.202394</t>
  </si>
  <si>
    <t>38.808186</t>
  </si>
  <si>
    <t>-9.099977</t>
  </si>
  <si>
    <t>38.808186, -9.099977</t>
  </si>
  <si>
    <t>38.788757</t>
  </si>
  <si>
    <t>-9.186371</t>
  </si>
  <si>
    <t>38.788757, -9.186371</t>
  </si>
  <si>
    <t>Santa Iria de Azoia</t>
  </si>
  <si>
    <t>38.83635</t>
  </si>
  <si>
    <t>-9.098312</t>
  </si>
  <si>
    <t>38.83635, -9.098312</t>
  </si>
  <si>
    <t>38.764893</t>
  </si>
  <si>
    <t>-9.199802</t>
  </si>
  <si>
    <t>38.764893, -9.199802</t>
  </si>
  <si>
    <t>38.7881</t>
  </si>
  <si>
    <t>-9.181252</t>
  </si>
  <si>
    <t>38.7881, -9.181252</t>
  </si>
  <si>
    <t>38.809353</t>
  </si>
  <si>
    <t>-9.218226</t>
  </si>
  <si>
    <t>38.809353, -9.218226</t>
  </si>
  <si>
    <t>38.852955</t>
  </si>
  <si>
    <t>-9.167203</t>
  </si>
  <si>
    <t>38.852955, -9.167203</t>
  </si>
  <si>
    <t>Sacavém</t>
  </si>
  <si>
    <t>38.792137</t>
  </si>
  <si>
    <t>-9.111422</t>
  </si>
  <si>
    <t>38.792137, -9.111422</t>
  </si>
  <si>
    <t>38.799297</t>
  </si>
  <si>
    <t>-9.166467</t>
  </si>
  <si>
    <t>38.799297, -9.166467</t>
  </si>
  <si>
    <t>Portela</t>
  </si>
  <si>
    <t>38.781597</t>
  </si>
  <si>
    <t>-9.111964</t>
  </si>
  <si>
    <t>38.781597, -9.111964</t>
  </si>
  <si>
    <t>Frielas</t>
  </si>
  <si>
    <t>38.825176</t>
  </si>
  <si>
    <t>-9.143198</t>
  </si>
  <si>
    <t>38.825176, -9.143198</t>
  </si>
  <si>
    <t>38.768765</t>
  </si>
  <si>
    <t>-9.196711</t>
  </si>
  <si>
    <t>38.768765, -9.196711</t>
  </si>
  <si>
    <t>38.802612</t>
  </si>
  <si>
    <t>-9.1607275</t>
  </si>
  <si>
    <t>38.802612, -9.1607275</t>
  </si>
  <si>
    <t>38.839214</t>
  </si>
  <si>
    <t>-9.099957</t>
  </si>
  <si>
    <t>38.839214, -9.099957</t>
  </si>
  <si>
    <t>38.803127</t>
  </si>
  <si>
    <t>-9.212308</t>
  </si>
  <si>
    <t>38.803127, -9.212308</t>
  </si>
  <si>
    <t>38.802425</t>
  </si>
  <si>
    <t>-9.184547</t>
  </si>
  <si>
    <t>38.802425, -9.184547</t>
  </si>
  <si>
    <t>Moscavide</t>
  </si>
  <si>
    <t>38.78086</t>
  </si>
  <si>
    <t>-9.106192</t>
  </si>
  <si>
    <t>38.78086, -9.106192</t>
  </si>
  <si>
    <t>38.829594</t>
  </si>
  <si>
    <t>-9.163305</t>
  </si>
  <si>
    <t>38.829594, -9.163305</t>
  </si>
  <si>
    <t>38.792946</t>
  </si>
  <si>
    <t>-9.180905</t>
  </si>
  <si>
    <t>38.792946, -9.180905</t>
  </si>
  <si>
    <t>Bucelas</t>
  </si>
  <si>
    <t>38.912674</t>
  </si>
  <si>
    <t>-9.132922</t>
  </si>
  <si>
    <t>38.912674, -9.132922</t>
  </si>
  <si>
    <t>Prior Velho</t>
  </si>
  <si>
    <t>38.792534</t>
  </si>
  <si>
    <t>-9.12337</t>
  </si>
  <si>
    <t>38.792534, -9.12337</t>
  </si>
  <si>
    <t>38.82765</t>
  </si>
  <si>
    <t>-9.163268</t>
  </si>
  <si>
    <t>38.82765, -9.163268</t>
  </si>
  <si>
    <t>38.790104</t>
  </si>
  <si>
    <t>-9.222092</t>
  </si>
  <si>
    <t>38.790104, -9.222092</t>
  </si>
  <si>
    <t>38.771492</t>
  </si>
  <si>
    <t>-9.200407</t>
  </si>
  <si>
    <t>38.771492, -9.200407</t>
  </si>
  <si>
    <t>38.813168</t>
  </si>
  <si>
    <t>-9.22859</t>
  </si>
  <si>
    <t>38.813168, -9.22859</t>
  </si>
  <si>
    <t>38.785065</t>
  </si>
  <si>
    <t>-9.113604</t>
  </si>
  <si>
    <t>38.785065, -9.113604</t>
  </si>
  <si>
    <t>38.811707</t>
  </si>
  <si>
    <t>-9.175248</t>
  </si>
  <si>
    <t>38.811707, -9.175248</t>
  </si>
  <si>
    <t>-9.206085</t>
  </si>
  <si>
    <t>38.768497, -9.206085</t>
  </si>
  <si>
    <t>Olival Basto</t>
  </si>
  <si>
    <t>38.78993</t>
  </si>
  <si>
    <t>-9.165423</t>
  </si>
  <si>
    <t>38.78993, -9.165423</t>
  </si>
  <si>
    <t>38.824013</t>
  </si>
  <si>
    <t>-9.165402</t>
  </si>
  <si>
    <t>38.824013, -9.165402</t>
  </si>
  <si>
    <t>38.82421</t>
  </si>
  <si>
    <t>-9.121372</t>
  </si>
  <si>
    <t>38.82421, -9.121372</t>
  </si>
  <si>
    <t>38.826008</t>
  </si>
  <si>
    <t>-9.167019</t>
  </si>
  <si>
    <t>38.826008, -9.167019</t>
  </si>
  <si>
    <t>Apelação</t>
  </si>
  <si>
    <t>38.81665</t>
  </si>
  <si>
    <t>-9.136779</t>
  </si>
  <si>
    <t>38.81665, -9.136779</t>
  </si>
  <si>
    <t>Lousa</t>
  </si>
  <si>
    <t>38.891323</t>
  </si>
  <si>
    <t>-9.209102</t>
  </si>
  <si>
    <t>38.891323, -9.209102</t>
  </si>
  <si>
    <t>38.806038</t>
  </si>
  <si>
    <t>-9.164386</t>
  </si>
  <si>
    <t>38.806038, -9.164386</t>
  </si>
  <si>
    <t>38.788166</t>
  </si>
  <si>
    <t>-9.105887</t>
  </si>
  <si>
    <t>38.788166, -9.105887</t>
  </si>
  <si>
    <t>38.844185</t>
  </si>
  <si>
    <t>-9.090034</t>
  </si>
  <si>
    <t>38.844185, -9.090034</t>
  </si>
  <si>
    <t>38.808914</t>
  </si>
  <si>
    <t>-9.204945</t>
  </si>
  <si>
    <t>38.808914, -9.204945</t>
  </si>
  <si>
    <t>38.781864</t>
  </si>
  <si>
    <t>-9.206177</t>
  </si>
  <si>
    <t>38.781864, -9.206177</t>
  </si>
  <si>
    <t>38.81481</t>
  </si>
  <si>
    <t>-9.134694</t>
  </si>
  <si>
    <t>38.81481, -9.134694</t>
  </si>
  <si>
    <t>38.80351</t>
  </si>
  <si>
    <t>-9.18282</t>
  </si>
  <si>
    <t>38.80351, -9.18282</t>
  </si>
  <si>
    <t>38.821297</t>
  </si>
  <si>
    <t>-9.103934</t>
  </si>
  <si>
    <t>38.821297, -9.103934</t>
  </si>
  <si>
    <t>38.859226</t>
  </si>
  <si>
    <t>-9.133447</t>
  </si>
  <si>
    <t>38.859226, -9.133447</t>
  </si>
  <si>
    <t>38.813107</t>
  </si>
  <si>
    <t>-9.167911</t>
  </si>
  <si>
    <t>38.813107, -9.167911</t>
  </si>
  <si>
    <t>38.802254</t>
  </si>
  <si>
    <t>-9.098578</t>
  </si>
  <si>
    <t>38.802254, -9.098578</t>
  </si>
  <si>
    <t>38.82379</t>
  </si>
  <si>
    <t>-9.09629</t>
  </si>
  <si>
    <t>38.82379, -9.09629</t>
  </si>
  <si>
    <t>38.791462</t>
  </si>
  <si>
    <t>-9.1359625</t>
  </si>
  <si>
    <t>38.791462, -9.1359625</t>
  </si>
  <si>
    <t>38.819992</t>
  </si>
  <si>
    <t>-9.199007</t>
  </si>
  <si>
    <t>38.819992, -9.199007</t>
  </si>
  <si>
    <t>38.798144</t>
  </si>
  <si>
    <t>-9.147524</t>
  </si>
  <si>
    <t>38.798144, -9.147524</t>
  </si>
  <si>
    <t>38.81898</t>
  </si>
  <si>
    <t>-9.166967</t>
  </si>
  <si>
    <t>38.81898, -9.166967</t>
  </si>
  <si>
    <t>38.79055</t>
  </si>
  <si>
    <t>-9.192795</t>
  </si>
  <si>
    <t>38.79055, -9.192795</t>
  </si>
  <si>
    <t>38.784344</t>
  </si>
  <si>
    <t>-9.188473</t>
  </si>
  <si>
    <t>38.784344, -9.188473</t>
  </si>
  <si>
    <t>38.800716</t>
  </si>
  <si>
    <t>-9.1872015</t>
  </si>
  <si>
    <t>38.800716, -9.1872015</t>
  </si>
  <si>
    <t>38.838768</t>
  </si>
  <si>
    <t>-9.169541</t>
  </si>
  <si>
    <t>38.838768, -9.169541</t>
  </si>
  <si>
    <t>38.82107</t>
  </si>
  <si>
    <t>-9.096354</t>
  </si>
  <si>
    <t>38.82107, -9.096354</t>
  </si>
  <si>
    <t>38.795094</t>
  </si>
  <si>
    <t>-9.108549</t>
  </si>
  <si>
    <t>38.795094, -9.108549</t>
  </si>
  <si>
    <t>38.79534</t>
  </si>
  <si>
    <t>-9.176894</t>
  </si>
  <si>
    <t>38.79534, -9.176894</t>
  </si>
  <si>
    <t>38.799923</t>
  </si>
  <si>
    <t>-9.134601</t>
  </si>
  <si>
    <t>38.799923, -9.134601</t>
  </si>
  <si>
    <t>38.836117</t>
  </si>
  <si>
    <t>-9.088428</t>
  </si>
  <si>
    <t>38.836117, -9.088428</t>
  </si>
  <si>
    <t>38.809753</t>
  </si>
  <si>
    <t>-9.234093</t>
  </si>
  <si>
    <t>38.809753, -9.234093</t>
  </si>
  <si>
    <t>38.86337</t>
  </si>
  <si>
    <t>-9.159036</t>
  </si>
  <si>
    <t>38.86337, -9.159036</t>
  </si>
  <si>
    <t>38.86389</t>
  </si>
  <si>
    <t>-9.192661</t>
  </si>
  <si>
    <t>38.86389, -9.192661</t>
  </si>
  <si>
    <t>38.794353</t>
  </si>
  <si>
    <t>-9.213732</t>
  </si>
  <si>
    <t>38.794353, -9.213732</t>
  </si>
  <si>
    <t>38.796776</t>
  </si>
  <si>
    <t>-9.123223</t>
  </si>
  <si>
    <t>38.796776, -9.123223</t>
  </si>
  <si>
    <t>38.837128</t>
  </si>
  <si>
    <t>-9.089971</t>
  </si>
  <si>
    <t>38.837128, -9.089971</t>
  </si>
  <si>
    <t>38.792366</t>
  </si>
  <si>
    <t>-9.104846</t>
  </si>
  <si>
    <t>38.792366, -9.104846</t>
  </si>
  <si>
    <t>38.846336</t>
  </si>
  <si>
    <t>-9.084407</t>
  </si>
  <si>
    <t>38.846336, -9.084407</t>
  </si>
  <si>
    <t>38.843137</t>
  </si>
  <si>
    <t>-9.160557</t>
  </si>
  <si>
    <t>38.843137, -9.160557</t>
  </si>
  <si>
    <t>38.843445</t>
  </si>
  <si>
    <t>-9.204661</t>
  </si>
  <si>
    <t>38.843445, -9.204661</t>
  </si>
  <si>
    <t>38.806885</t>
  </si>
  <si>
    <t>-9.100228</t>
  </si>
  <si>
    <t>38.806885, -9.100228</t>
  </si>
  <si>
    <t>38.79618</t>
  </si>
  <si>
    <t>-9.218544</t>
  </si>
  <si>
    <t>38.79618, -9.218544</t>
  </si>
  <si>
    <t>38.81121</t>
  </si>
  <si>
    <t>-9.157534</t>
  </si>
  <si>
    <t>38.81121, -9.157534</t>
  </si>
  <si>
    <t>38.77814</t>
  </si>
  <si>
    <t>-9.104803</t>
  </si>
  <si>
    <t>38.77814, -9.104803</t>
  </si>
  <si>
    <t>38.902</t>
  </si>
  <si>
    <t>-9.118939</t>
  </si>
  <si>
    <t>38.902, -9.118939</t>
  </si>
  <si>
    <t>38.902843</t>
  </si>
  <si>
    <t>-9.191426</t>
  </si>
  <si>
    <t>38.902843, -9.191426</t>
  </si>
  <si>
    <t>38.795788</t>
  </si>
  <si>
    <t>-9.17311</t>
  </si>
  <si>
    <t>38.795788, -9.17311</t>
  </si>
  <si>
    <t>38.815536</t>
  </si>
  <si>
    <t>-9.126093</t>
  </si>
  <si>
    <t>38.815536, -9.126093</t>
  </si>
  <si>
    <t>38.820824</t>
  </si>
  <si>
    <t>-9.123328</t>
  </si>
  <si>
    <t>38.820824, -9.123328</t>
  </si>
  <si>
    <t>38.832798</t>
  </si>
  <si>
    <t>-9.095269</t>
  </si>
  <si>
    <t>38.832798, -9.095269</t>
  </si>
  <si>
    <t>38.845284</t>
  </si>
  <si>
    <t>-9.22339</t>
  </si>
  <si>
    <t>38.845284, -9.22339</t>
  </si>
  <si>
    <t>38.90417</t>
  </si>
  <si>
    <t>-9.103854</t>
  </si>
  <si>
    <t>38.90417, -9.103854</t>
  </si>
  <si>
    <t>38.851196</t>
  </si>
  <si>
    <t>-9.081135</t>
  </si>
  <si>
    <t>38.851196, -9.081135</t>
  </si>
  <si>
    <t>38.80188</t>
  </si>
  <si>
    <t>-9.1222105</t>
  </si>
  <si>
    <t>38.80188, -9.1222105</t>
  </si>
  <si>
    <t>38.789787</t>
  </si>
  <si>
    <t>-9.174683</t>
  </si>
  <si>
    <t>38.789787, -9.174683</t>
  </si>
  <si>
    <t>38.78614</t>
  </si>
  <si>
    <t>-9.114875</t>
  </si>
  <si>
    <t>38.78614, -9.114875</t>
  </si>
  <si>
    <t>Marteleira</t>
  </si>
  <si>
    <t>39.216877</t>
  </si>
  <si>
    <t>-9.279299</t>
  </si>
  <si>
    <t>39.216877, -9.279299</t>
  </si>
  <si>
    <t>Lourinhã</t>
  </si>
  <si>
    <t>39.26583</t>
  </si>
  <si>
    <t>-9.3291445</t>
  </si>
  <si>
    <t>39.26583, -9.3291445</t>
  </si>
  <si>
    <t>39.23774</t>
  </si>
  <si>
    <t>-9.307527</t>
  </si>
  <si>
    <t>39.23774, -9.307527</t>
  </si>
  <si>
    <t>39.182</t>
  </si>
  <si>
    <t>-9.314175</t>
  </si>
  <si>
    <t>39.182, -9.314175</t>
  </si>
  <si>
    <t>39.195904</t>
  </si>
  <si>
    <t>-9.262079</t>
  </si>
  <si>
    <t>39.195904, -9.262079</t>
  </si>
  <si>
    <t>Moledo</t>
  </si>
  <si>
    <t>39.281967</t>
  </si>
  <si>
    <t>-9.258298</t>
  </si>
  <si>
    <t>39.281967, -9.258298</t>
  </si>
  <si>
    <t>Ribamar</t>
  </si>
  <si>
    <t>39.200676</t>
  </si>
  <si>
    <t>-9.335173</t>
  </si>
  <si>
    <t>39.200676, -9.335173</t>
  </si>
  <si>
    <t>39.242416</t>
  </si>
  <si>
    <t>-9.310399</t>
  </si>
  <si>
    <t>39.242416, -9.310399</t>
  </si>
  <si>
    <t>Santa Bárbara</t>
  </si>
  <si>
    <t>39.20906</t>
  </si>
  <si>
    <t>-9.312474</t>
  </si>
  <si>
    <t>39.20906, -9.312474</t>
  </si>
  <si>
    <t>39.26046</t>
  </si>
  <si>
    <t>-9.32169</t>
  </si>
  <si>
    <t>39.26046, -9.32169</t>
  </si>
  <si>
    <t>39.26735</t>
  </si>
  <si>
    <t>-9.31175</t>
  </si>
  <si>
    <t>39.26735, -9.31175</t>
  </si>
  <si>
    <t>São Bartolomeu dos Galegos</t>
  </si>
  <si>
    <t>39.27517</t>
  </si>
  <si>
    <t>-9.280593</t>
  </si>
  <si>
    <t>39.27517, -9.280593</t>
  </si>
  <si>
    <t>39.251304</t>
  </si>
  <si>
    <t>-9.303779</t>
  </si>
  <si>
    <t>39.251304, -9.303779</t>
  </si>
  <si>
    <t>Moita dos Ferreiros</t>
  </si>
  <si>
    <t>39.248795</t>
  </si>
  <si>
    <t>-9.22677</t>
  </si>
  <si>
    <t>39.248795, -9.22677</t>
  </si>
  <si>
    <t>Reguengo Grande</t>
  </si>
  <si>
    <t>39.286423</t>
  </si>
  <si>
    <t>-9.21892</t>
  </si>
  <si>
    <t>39.286423, -9.21892</t>
  </si>
  <si>
    <t>Atalaia</t>
  </si>
  <si>
    <t>39.23454</t>
  </si>
  <si>
    <t>-9.333423</t>
  </si>
  <si>
    <t>39.23454, -9.333423</t>
  </si>
  <si>
    <t>Gradil</t>
  </si>
  <si>
    <t>38.9824818551135</t>
  </si>
  <si>
    <t>-9.27819684147834</t>
  </si>
  <si>
    <t>38.9824818551135, -9.27819684147834</t>
  </si>
  <si>
    <t>Milharado</t>
  </si>
  <si>
    <t>38.95022833</t>
  </si>
  <si>
    <t>-9.198369167</t>
  </si>
  <si>
    <t>38.95022833, -9.198369167</t>
  </si>
  <si>
    <t>São Miguel de Alcainça</t>
  </si>
  <si>
    <t>38.9209691666667</t>
  </si>
  <si>
    <t>-9.292679722</t>
  </si>
  <si>
    <t>38.9209691666667, -9.292679722</t>
  </si>
  <si>
    <t>Ericeira</t>
  </si>
  <si>
    <t>38.966114</t>
  </si>
  <si>
    <t>-9.406266</t>
  </si>
  <si>
    <t>38.966114, -9.406266</t>
  </si>
  <si>
    <t>Malveira</t>
  </si>
  <si>
    <t>38.93385</t>
  </si>
  <si>
    <t>-9.259469</t>
  </si>
  <si>
    <t>38.93385, -9.259469</t>
  </si>
  <si>
    <t>Azueira</t>
  </si>
  <si>
    <t>39.002865</t>
  </si>
  <si>
    <t>-9.284788</t>
  </si>
  <si>
    <t>39.002865, -9.284788</t>
  </si>
  <si>
    <t>Sobral da Abelheira</t>
  </si>
  <si>
    <t>38.995728</t>
  </si>
  <si>
    <t>-9.334753</t>
  </si>
  <si>
    <t>38.995728, -9.334753</t>
  </si>
  <si>
    <t>Venda do Pinheiro</t>
  </si>
  <si>
    <t>38.921882</t>
  </si>
  <si>
    <t>-9.23478</t>
  </si>
  <si>
    <t>38.921882, -9.23478</t>
  </si>
  <si>
    <t>39.036648</t>
  </si>
  <si>
    <t>-9.368598</t>
  </si>
  <si>
    <t>39.036648, -9.368598</t>
  </si>
  <si>
    <t>38.925976</t>
  </si>
  <si>
    <t>-9.23423</t>
  </si>
  <si>
    <t>38.925976, -9.23423</t>
  </si>
  <si>
    <t>38.9674</t>
  </si>
  <si>
    <t>-9.411396</t>
  </si>
  <si>
    <t>38.9674, -9.411396</t>
  </si>
  <si>
    <t>Mafra</t>
  </si>
  <si>
    <t>38.9402</t>
  </si>
  <si>
    <t>-9.336295</t>
  </si>
  <si>
    <t>38.9402, -9.336295</t>
  </si>
  <si>
    <t>Santo Isidoro</t>
  </si>
  <si>
    <t>39.00851</t>
  </si>
  <si>
    <t>-9.387701</t>
  </si>
  <si>
    <t>39.00851, -9.387701</t>
  </si>
  <si>
    <t>38.954666</t>
  </si>
  <si>
    <t>-9.339317</t>
  </si>
  <si>
    <t>38.954666, -9.339317</t>
  </si>
  <si>
    <t>Santo Estêvão das Galés</t>
  </si>
  <si>
    <t>38.897354</t>
  </si>
  <si>
    <t>-9.251872</t>
  </si>
  <si>
    <t>38.897354, -9.251872</t>
  </si>
  <si>
    <t>38.943466</t>
  </si>
  <si>
    <t>-9.338259</t>
  </si>
  <si>
    <t>38.943466, -9.338259</t>
  </si>
  <si>
    <t>Igreja Nova</t>
  </si>
  <si>
    <t>38.909767</t>
  </si>
  <si>
    <t>-9.333385</t>
  </si>
  <si>
    <t>38.909767, -9.333385</t>
  </si>
  <si>
    <t>Enxara do Bispo</t>
  </si>
  <si>
    <t>38.987716</t>
  </si>
  <si>
    <t>-9.243126</t>
  </si>
  <si>
    <t>38.987716, -9.243126</t>
  </si>
  <si>
    <t>38.941948</t>
  </si>
  <si>
    <t>-9.336875</t>
  </si>
  <si>
    <t>38.941948, -9.336875</t>
  </si>
  <si>
    <t>38.93631</t>
  </si>
  <si>
    <t>-9.259478</t>
  </si>
  <si>
    <t>38.93631, -9.259478</t>
  </si>
  <si>
    <t>Carvoeira</t>
  </si>
  <si>
    <t>38.95266</t>
  </si>
  <si>
    <t>-9.403145</t>
  </si>
  <si>
    <t>38.95266, -9.403145</t>
  </si>
  <si>
    <t>38.934296</t>
  </si>
  <si>
    <t>-9.208913</t>
  </si>
  <si>
    <t>38.934296, -9.208913</t>
  </si>
  <si>
    <t>Porto Salvo</t>
  </si>
  <si>
    <t>38.71435</t>
  </si>
  <si>
    <t>-9.30518</t>
  </si>
  <si>
    <t>38.71435, -9.30518</t>
  </si>
  <si>
    <t>Queijas</t>
  </si>
  <si>
    <t>38.718872</t>
  </si>
  <si>
    <t>-9.257437</t>
  </si>
  <si>
    <t>38.718872, -9.257437</t>
  </si>
  <si>
    <t>Oeiras e São Julião da Barra</t>
  </si>
  <si>
    <t>38.683365</t>
  </si>
  <si>
    <t>-9.317483</t>
  </si>
  <si>
    <t>38.683365, -9.317483</t>
  </si>
  <si>
    <t>Paço de Arcos</t>
  </si>
  <si>
    <t>38.698994</t>
  </si>
  <si>
    <t>-9.297837</t>
  </si>
  <si>
    <t>38.698994, -9.297837</t>
  </si>
  <si>
    <t>38.681755</t>
  </si>
  <si>
    <t>-9.3217125</t>
  </si>
  <si>
    <t>38.681755, -9.3217125</t>
  </si>
  <si>
    <t>38.697742</t>
  </si>
  <si>
    <t>-9.326364</t>
  </si>
  <si>
    <t>38.697742, -9.326364</t>
  </si>
  <si>
    <t>Carnaxide</t>
  </si>
  <si>
    <t>38.720173</t>
  </si>
  <si>
    <t>-9.223929</t>
  </si>
  <si>
    <t>38.720173, -9.223929</t>
  </si>
  <si>
    <t>38.698456</t>
  </si>
  <si>
    <t>-9.295757</t>
  </si>
  <si>
    <t>38.698456, -9.295757</t>
  </si>
  <si>
    <t>38.718613</t>
  </si>
  <si>
    <t>-9.262184</t>
  </si>
  <si>
    <t>38.718613, -9.262184</t>
  </si>
  <si>
    <t>38.690384</t>
  </si>
  <si>
    <t>-9.302695</t>
  </si>
  <si>
    <t>38.690384, -9.302695</t>
  </si>
  <si>
    <t>Linda-a-Velha</t>
  </si>
  <si>
    <t>38.711315</t>
  </si>
  <si>
    <t>-9.236167</t>
  </si>
  <si>
    <t>38.711315, -9.236167</t>
  </si>
  <si>
    <t>Barcarena</t>
  </si>
  <si>
    <t>38.726498</t>
  </si>
  <si>
    <t>-9.284678</t>
  </si>
  <si>
    <t>38.726498, -9.284678</t>
  </si>
  <si>
    <t>38.696533</t>
  </si>
  <si>
    <t>-9.323485</t>
  </si>
  <si>
    <t>38.696533, -9.323485</t>
  </si>
  <si>
    <t>38.710884</t>
  </si>
  <si>
    <t>-9.240826</t>
  </si>
  <si>
    <t>38.710884, -9.240826</t>
  </si>
  <si>
    <t>Algés</t>
  </si>
  <si>
    <t>38.708402</t>
  </si>
  <si>
    <t>-9.23358</t>
  </si>
  <si>
    <t>38.708402, -9.23358</t>
  </si>
  <si>
    <t>Caxias</t>
  </si>
  <si>
    <t>38.709904</t>
  </si>
  <si>
    <t>-9.275146</t>
  </si>
  <si>
    <t>38.709904, -9.275146</t>
  </si>
  <si>
    <t>38.74563</t>
  </si>
  <si>
    <t>-9.27001</t>
  </si>
  <si>
    <t>38.74563, -9.27001</t>
  </si>
  <si>
    <t>38.722626</t>
  </si>
  <si>
    <t>-9.224946</t>
  </si>
  <si>
    <t>38.722626, -9.224946</t>
  </si>
  <si>
    <t>38.71215</t>
  </si>
  <si>
    <t>-9.246073</t>
  </si>
  <si>
    <t>38.71215, -9.246073</t>
  </si>
  <si>
    <t>38.70226</t>
  </si>
  <si>
    <t>-9.291865</t>
  </si>
  <si>
    <t>38.70226, -9.291865</t>
  </si>
  <si>
    <t>38.72948</t>
  </si>
  <si>
    <t>-9.244971</t>
  </si>
  <si>
    <t>38.72948, -9.244971</t>
  </si>
  <si>
    <t>38.696552</t>
  </si>
  <si>
    <t>-9.309645</t>
  </si>
  <si>
    <t>38.696552, -9.309645</t>
  </si>
  <si>
    <t>38.724335</t>
  </si>
  <si>
    <t>-9.263728</t>
  </si>
  <si>
    <t>38.724335, -9.263728</t>
  </si>
  <si>
    <t>38.736282</t>
  </si>
  <si>
    <t>-9.267062</t>
  </si>
  <si>
    <t>38.736282, -9.267062</t>
  </si>
  <si>
    <t>38.747612</t>
  </si>
  <si>
    <t>-9.281</t>
  </si>
  <si>
    <t>38.747612, -9.281</t>
  </si>
  <si>
    <t>38.72167</t>
  </si>
  <si>
    <t>-9.24624</t>
  </si>
  <si>
    <t>38.72167, -9.24624</t>
  </si>
  <si>
    <t>38.73451</t>
  </si>
  <si>
    <t>-9.30457</t>
  </si>
  <si>
    <t>38.73451, -9.30457</t>
  </si>
  <si>
    <t>38.685436</t>
  </si>
  <si>
    <t>-9.318485</t>
  </si>
  <si>
    <t>38.685436, -9.318485</t>
  </si>
  <si>
    <t>38.730335</t>
  </si>
  <si>
    <t>-9.317795</t>
  </si>
  <si>
    <t>38.730335, -9.317795</t>
  </si>
  <si>
    <t>38.69445</t>
  </si>
  <si>
    <t>-9.327176</t>
  </si>
  <si>
    <t>38.69445, -9.327176</t>
  </si>
  <si>
    <t>38.688805</t>
  </si>
  <si>
    <t>-9.312429</t>
  </si>
  <si>
    <t>38.688805, -9.312429</t>
  </si>
  <si>
    <t>38.709343</t>
  </si>
  <si>
    <t>-9.225946</t>
  </si>
  <si>
    <t>38.709343, -9.225946</t>
  </si>
  <si>
    <t>38.706665</t>
  </si>
  <si>
    <t>-9.242848</t>
  </si>
  <si>
    <t>38.706665, -9.242848</t>
  </si>
  <si>
    <t>38.728024</t>
  </si>
  <si>
    <t>-9.24251</t>
  </si>
  <si>
    <t>38.728024, -9.24251</t>
  </si>
  <si>
    <t>Cruz Quebrada-Dafundo</t>
  </si>
  <si>
    <t>38.700695</t>
  </si>
  <si>
    <t>-9.236906</t>
  </si>
  <si>
    <t>38.700695, -9.236906</t>
  </si>
  <si>
    <t>38.72727</t>
  </si>
  <si>
    <t>-9.248044</t>
  </si>
  <si>
    <t>38.72727, -9.248044</t>
  </si>
  <si>
    <t>38.71865</t>
  </si>
  <si>
    <t>-9.254845</t>
  </si>
  <si>
    <t>38.71865, -9.254845</t>
  </si>
  <si>
    <t>38.712975</t>
  </si>
  <si>
    <t>-9.272053</t>
  </si>
  <si>
    <t>38.712975, -9.272053</t>
  </si>
  <si>
    <t>38.69849</t>
  </si>
  <si>
    <t>-9.323288</t>
  </si>
  <si>
    <t>38.69849, -9.323288</t>
  </si>
  <si>
    <t>38.69498</t>
  </si>
  <si>
    <t>-9.295184</t>
  </si>
  <si>
    <t>38.69498, -9.295184</t>
  </si>
  <si>
    <t>38.712368</t>
  </si>
  <si>
    <t>-9.229569</t>
  </si>
  <si>
    <t>38.712368, -9.229569</t>
  </si>
  <si>
    <t>Rio de Mouro</t>
  </si>
  <si>
    <t>38.7570701516687</t>
  </si>
  <si>
    <t>-9.3391540646553</t>
  </si>
  <si>
    <t>38.7570701516687, -9.3391540646553</t>
  </si>
  <si>
    <t>Almargem do Bispo</t>
  </si>
  <si>
    <t>38.820107</t>
  </si>
  <si>
    <t>-9.290582</t>
  </si>
  <si>
    <t>38.820107, -9.290582</t>
  </si>
  <si>
    <t>Belas</t>
  </si>
  <si>
    <t>38.77431</t>
  </si>
  <si>
    <t>-9.270273</t>
  </si>
  <si>
    <t>38.77431, -9.270273</t>
  </si>
  <si>
    <t>Algueirão-Mem Martins</t>
  </si>
  <si>
    <t>38.79533</t>
  </si>
  <si>
    <t>-9.3279085</t>
  </si>
  <si>
    <t>38.79533, -9.3279085</t>
  </si>
  <si>
    <t>São João das Lampas</t>
  </si>
  <si>
    <t>38.90435</t>
  </si>
  <si>
    <t>-9.414754</t>
  </si>
  <si>
    <t>38.90435, -9.414754</t>
  </si>
  <si>
    <t>38.79741</t>
  </si>
  <si>
    <t>-9.35222</t>
  </si>
  <si>
    <t>38.79741, -9.35222</t>
  </si>
  <si>
    <t>Sintra (Santa Maria e São Miguel)</t>
  </si>
  <si>
    <t>38.79914</t>
  </si>
  <si>
    <t>-9.375772</t>
  </si>
  <si>
    <t>38.79914, -9.375772</t>
  </si>
  <si>
    <t>38.786976</t>
  </si>
  <si>
    <t>-9.31883</t>
  </si>
  <si>
    <t>38.786976, -9.31883</t>
  </si>
  <si>
    <t>38.784683</t>
  </si>
  <si>
    <t>-9.313338</t>
  </si>
  <si>
    <t>38.784683, -9.313338</t>
  </si>
  <si>
    <t>Terrugem</t>
  </si>
  <si>
    <t>38.846035</t>
  </si>
  <si>
    <t>-9.3418045</t>
  </si>
  <si>
    <t>38.846035, -9.3418045</t>
  </si>
  <si>
    <t>38.78449</t>
  </si>
  <si>
    <t>-9.329134</t>
  </si>
  <si>
    <t>38.78449, -9.329134</t>
  </si>
  <si>
    <t>Agualva</t>
  </si>
  <si>
    <t>38.771343</t>
  </si>
  <si>
    <t>-9.292975</t>
  </si>
  <si>
    <t>38.771343, -9.292975</t>
  </si>
  <si>
    <t>38.879646</t>
  </si>
  <si>
    <t>-9.278651</t>
  </si>
  <si>
    <t>38.879646, -9.278651</t>
  </si>
  <si>
    <t>Pêro Pinheiro</t>
  </si>
  <si>
    <t>38.83221</t>
  </si>
  <si>
    <t>-9.322672</t>
  </si>
  <si>
    <t>38.83221, -9.322672</t>
  </si>
  <si>
    <t>38.749832</t>
  </si>
  <si>
    <t>-9.35093</t>
  </si>
  <si>
    <t>38.749832, -9.35093</t>
  </si>
  <si>
    <t>38.774715</t>
  </si>
  <si>
    <t>-9.305573</t>
  </si>
  <si>
    <t>38.774715, -9.305573</t>
  </si>
  <si>
    <t>38.76069</t>
  </si>
  <si>
    <t>-9.327497</t>
  </si>
  <si>
    <t>38.76069, -9.327497</t>
  </si>
  <si>
    <t>Casal de Cambra</t>
  </si>
  <si>
    <t>38.80201</t>
  </si>
  <si>
    <t>-9.237418</t>
  </si>
  <si>
    <t>38.80201, -9.237418</t>
  </si>
  <si>
    <t>38.782795</t>
  </si>
  <si>
    <t>-9.318486</t>
  </si>
  <si>
    <t>38.782795, -9.318486</t>
  </si>
  <si>
    <t>Monte Abraão</t>
  </si>
  <si>
    <t>38.760086</t>
  </si>
  <si>
    <t>-9.265812</t>
  </si>
  <si>
    <t>38.760086, -9.265812</t>
  </si>
  <si>
    <t>38.916294</t>
  </si>
  <si>
    <t>-9.383016</t>
  </si>
  <si>
    <t>38.916294, -9.383016</t>
  </si>
  <si>
    <t>Sintra (São Pedro de Penaferrim)</t>
  </si>
  <si>
    <t>38.775387</t>
  </si>
  <si>
    <t>-9.357348</t>
  </si>
  <si>
    <t>38.775387, -9.357348</t>
  </si>
  <si>
    <t>Montelavar</t>
  </si>
  <si>
    <t>38.867786</t>
  </si>
  <si>
    <t>-9.313377</t>
  </si>
  <si>
    <t>38.867786, -9.313377</t>
  </si>
  <si>
    <t>São Marcos</t>
  </si>
  <si>
    <t>38.750664</t>
  </si>
  <si>
    <t>-9.298751</t>
  </si>
  <si>
    <t>38.750664, -9.298751</t>
  </si>
  <si>
    <t>38.782345</t>
  </si>
  <si>
    <t>-9.316629</t>
  </si>
  <si>
    <t>38.782345, -9.316629</t>
  </si>
  <si>
    <t>Cacém</t>
  </si>
  <si>
    <t>38.7712</t>
  </si>
  <si>
    <t>-9.314341</t>
  </si>
  <si>
    <t>38.7712, -9.314341</t>
  </si>
  <si>
    <t>Queluz</t>
  </si>
  <si>
    <t>38.75461</t>
  </si>
  <si>
    <t>-9.251822</t>
  </si>
  <si>
    <t>38.75461, -9.251822</t>
  </si>
  <si>
    <t>38.7862</t>
  </si>
  <si>
    <t>-9.348152</t>
  </si>
  <si>
    <t>38.7862, -9.348152</t>
  </si>
  <si>
    <t>38.766937</t>
  </si>
  <si>
    <t>-9.303373</t>
  </si>
  <si>
    <t>38.766937, -9.303373</t>
  </si>
  <si>
    <t>38.778408</t>
  </si>
  <si>
    <t>-9.25508</t>
  </si>
  <si>
    <t>38.778408, -9.25508</t>
  </si>
  <si>
    <t>38.763645</t>
  </si>
  <si>
    <t>-9.262923</t>
  </si>
  <si>
    <t>38.763645, -9.262923</t>
  </si>
  <si>
    <t>38.763187</t>
  </si>
  <si>
    <t>-9.300989</t>
  </si>
  <si>
    <t>38.763187, -9.300989</t>
  </si>
  <si>
    <t>38.77344</t>
  </si>
  <si>
    <t>-9.305598</t>
  </si>
  <si>
    <t>38.77344, -9.305598</t>
  </si>
  <si>
    <t>38.844795</t>
  </si>
  <si>
    <t>-9.316317</t>
  </si>
  <si>
    <t>38.844795, -9.316317</t>
  </si>
  <si>
    <t>38.87233</t>
  </si>
  <si>
    <t>-9.398133</t>
  </si>
  <si>
    <t>38.87233, -9.398133</t>
  </si>
  <si>
    <t>38.805374</t>
  </si>
  <si>
    <t>-9.378741</t>
  </si>
  <si>
    <t>38.805374, -9.378741</t>
  </si>
  <si>
    <t>38.8136</t>
  </si>
  <si>
    <t>-9.254375</t>
  </si>
  <si>
    <t>38.8136, -9.254375</t>
  </si>
  <si>
    <t>38.83596</t>
  </si>
  <si>
    <t>-9.368494</t>
  </si>
  <si>
    <t>38.83596, -9.368494</t>
  </si>
  <si>
    <t>38.857925</t>
  </si>
  <si>
    <t>-9.324062</t>
  </si>
  <si>
    <t>38.857925, -9.324062</t>
  </si>
  <si>
    <t>Massamá</t>
  </si>
  <si>
    <t>38.754814</t>
  </si>
  <si>
    <t>-9.28439</t>
  </si>
  <si>
    <t>38.754814, -9.28439</t>
  </si>
  <si>
    <t>Sintra (São Martinho)</t>
  </si>
  <si>
    <t>38.801197</t>
  </si>
  <si>
    <t>-9.416511</t>
  </si>
  <si>
    <t>38.801197, -9.416511</t>
  </si>
  <si>
    <t>38.79985</t>
  </si>
  <si>
    <t>-9.392369</t>
  </si>
  <si>
    <t>38.79985, -9.392369</t>
  </si>
  <si>
    <t>38.76976</t>
  </si>
  <si>
    <t>-9.333302</t>
  </si>
  <si>
    <t>38.76976, -9.333302</t>
  </si>
  <si>
    <t>38.76105</t>
  </si>
  <si>
    <t>-9.26431</t>
  </si>
  <si>
    <t>38.76105, -9.26431</t>
  </si>
  <si>
    <t>38.809147</t>
  </si>
  <si>
    <t>-9.378911</t>
  </si>
  <si>
    <t>38.809147, -9.378911</t>
  </si>
  <si>
    <t>38.779453</t>
  </si>
  <si>
    <t>-9.26171</t>
  </si>
  <si>
    <t>38.779453, -9.26171</t>
  </si>
  <si>
    <t>38.786793</t>
  </si>
  <si>
    <t>-9.33242</t>
  </si>
  <si>
    <t>38.786793, -9.33242</t>
  </si>
  <si>
    <t>38.799774</t>
  </si>
  <si>
    <t>-9.37839</t>
  </si>
  <si>
    <t>38.799774, -9.37839</t>
  </si>
  <si>
    <t>38.756294</t>
  </si>
  <si>
    <t>-9.269178</t>
  </si>
  <si>
    <t>38.756294, -9.269178</t>
  </si>
  <si>
    <t>38.777306</t>
  </si>
  <si>
    <t>-9.295622</t>
  </si>
  <si>
    <t>38.777306, -9.295622</t>
  </si>
  <si>
    <t>38.779102</t>
  </si>
  <si>
    <t>-9.298153</t>
  </si>
  <si>
    <t>38.779102, -9.298153</t>
  </si>
  <si>
    <t>38.75856</t>
  </si>
  <si>
    <t>-9.277297</t>
  </si>
  <si>
    <t>38.75856, -9.277297</t>
  </si>
  <si>
    <t>38.770393</t>
  </si>
  <si>
    <t>-9.299323</t>
  </si>
  <si>
    <t>38.770393, -9.299323</t>
  </si>
  <si>
    <t>38.77137</t>
  </si>
  <si>
    <t>-9.257096</t>
  </si>
  <si>
    <t>38.77137, -9.257096</t>
  </si>
  <si>
    <t>Colares</t>
  </si>
  <si>
    <t>38.808933</t>
  </si>
  <si>
    <t>-9.442456</t>
  </si>
  <si>
    <t>38.808933, -9.442456</t>
  </si>
  <si>
    <t>38.798866</t>
  </si>
  <si>
    <t>-9.234919</t>
  </si>
  <si>
    <t>38.798866, -9.234919</t>
  </si>
  <si>
    <t>38.87268</t>
  </si>
  <si>
    <t>-9.357874</t>
  </si>
  <si>
    <t>38.87268, -9.357874</t>
  </si>
  <si>
    <t>38.798145</t>
  </si>
  <si>
    <t>-9.310952</t>
  </si>
  <si>
    <t>38.798145, -9.310952</t>
  </si>
  <si>
    <t>38.77436</t>
  </si>
  <si>
    <t>-9.298451</t>
  </si>
  <si>
    <t>38.77436, -9.298451</t>
  </si>
  <si>
    <t>38.791824</t>
  </si>
  <si>
    <t>-9.380254</t>
  </si>
  <si>
    <t>38.791824, -9.380254</t>
  </si>
  <si>
    <t>38.806023</t>
  </si>
  <si>
    <t>-9.35546</t>
  </si>
  <si>
    <t>38.806023, -9.35546</t>
  </si>
  <si>
    <t>38.783466</t>
  </si>
  <si>
    <t>-9.325253</t>
  </si>
  <si>
    <t>38.783466, -9.325253</t>
  </si>
  <si>
    <t>38.798225</t>
  </si>
  <si>
    <t>-9.330231</t>
  </si>
  <si>
    <t>38.798225, -9.330231</t>
  </si>
  <si>
    <t>38.80162</t>
  </si>
  <si>
    <t>-9.3506155</t>
  </si>
  <si>
    <t>38.80162, -9.3506155</t>
  </si>
  <si>
    <t>38.768276</t>
  </si>
  <si>
    <t>-9.256589</t>
  </si>
  <si>
    <t>38.768276, -9.256589</t>
  </si>
  <si>
    <t>38.761158</t>
  </si>
  <si>
    <t>-9.276541</t>
  </si>
  <si>
    <t>38.761158, -9.276541</t>
  </si>
  <si>
    <t>38.803177</t>
  </si>
  <si>
    <t>-9.457448</t>
  </si>
  <si>
    <t>38.803177, -9.457448</t>
  </si>
  <si>
    <t>38.796932</t>
  </si>
  <si>
    <t>-9.334286</t>
  </si>
  <si>
    <t>38.796932, -9.334286</t>
  </si>
  <si>
    <t>38.768223</t>
  </si>
  <si>
    <t>-9.292262</t>
  </si>
  <si>
    <t>38.768223, -9.292262</t>
  </si>
  <si>
    <t>Mira-Sintra</t>
  </si>
  <si>
    <t>38.78285</t>
  </si>
  <si>
    <t>-9.302842</t>
  </si>
  <si>
    <t>38.78285, -9.302842</t>
  </si>
  <si>
    <t>38.853092</t>
  </si>
  <si>
    <t>-9.383237</t>
  </si>
  <si>
    <t>38.853092, -9.383237</t>
  </si>
  <si>
    <t>38.782536</t>
  </si>
  <si>
    <t>-9.367424</t>
  </si>
  <si>
    <t>38.782536, -9.367424</t>
  </si>
  <si>
    <t>38.783646</t>
  </si>
  <si>
    <t>-9.3125725</t>
  </si>
  <si>
    <t>38.783646, -9.3125725</t>
  </si>
  <si>
    <t>38.784927</t>
  </si>
  <si>
    <t>-9.320851</t>
  </si>
  <si>
    <t>38.784927, -9.320851</t>
  </si>
  <si>
    <t>38.839516</t>
  </si>
  <si>
    <t>-9.254907</t>
  </si>
  <si>
    <t>38.839516, -9.254907</t>
  </si>
  <si>
    <t>38.842823</t>
  </si>
  <si>
    <t>-9.27241</t>
  </si>
  <si>
    <t>38.842823, -9.27241</t>
  </si>
  <si>
    <t>38.868668</t>
  </si>
  <si>
    <t>-9.4274235</t>
  </si>
  <si>
    <t>38.868668, -9.4274235</t>
  </si>
  <si>
    <t>38.787434</t>
  </si>
  <si>
    <t>-9.30397</t>
  </si>
  <si>
    <t>38.787434, -9.30397</t>
  </si>
  <si>
    <t>38.797867</t>
  </si>
  <si>
    <t>-9.326596</t>
  </si>
  <si>
    <t>38.797867, -9.326596</t>
  </si>
  <si>
    <t>38.78109</t>
  </si>
  <si>
    <t>-9.321801</t>
  </si>
  <si>
    <t>38.78109, -9.321801</t>
  </si>
  <si>
    <t>38.755367</t>
  </si>
  <si>
    <t>-9.250487</t>
  </si>
  <si>
    <t>38.755367, -9.250487</t>
  </si>
  <si>
    <t>38.764156</t>
  </si>
  <si>
    <t>-9.276981</t>
  </si>
  <si>
    <t>38.764156, -9.276981</t>
  </si>
  <si>
    <t>38.754242</t>
  </si>
  <si>
    <t>-9.269655</t>
  </si>
  <si>
    <t>38.754242, -9.269655</t>
  </si>
  <si>
    <t>38.80359</t>
  </si>
  <si>
    <t>-9.227196</t>
  </si>
  <si>
    <t>38.80359, -9.227196</t>
  </si>
  <si>
    <t>38.76611</t>
  </si>
  <si>
    <t>-9.3197</t>
  </si>
  <si>
    <t>38.76611, -9.3197</t>
  </si>
  <si>
    <t>38.753555</t>
  </si>
  <si>
    <t>-9.287143</t>
  </si>
  <si>
    <t>38.753555, -9.287143</t>
  </si>
  <si>
    <t>38.760525</t>
  </si>
  <si>
    <t>-9.254807</t>
  </si>
  <si>
    <t>38.760525, -9.254807</t>
  </si>
  <si>
    <t>38.747868</t>
  </si>
  <si>
    <t>-9.301485</t>
  </si>
  <si>
    <t>38.747868, -9.301485</t>
  </si>
  <si>
    <t>38.84947</t>
  </si>
  <si>
    <t>-9.377517</t>
  </si>
  <si>
    <t>38.84947, -9.377517</t>
  </si>
  <si>
    <t>38.756554</t>
  </si>
  <si>
    <t>-9.3604555</t>
  </si>
  <si>
    <t>38.756554, -9.3604555</t>
  </si>
  <si>
    <t>38.862453</t>
  </si>
  <si>
    <t>-9.331797</t>
  </si>
  <si>
    <t>38.862453, -9.331797</t>
  </si>
  <si>
    <t>38.78941</t>
  </si>
  <si>
    <t>-9.353034</t>
  </si>
  <si>
    <t>38.78941, -9.353034</t>
  </si>
  <si>
    <t>38.814568</t>
  </si>
  <si>
    <t>-9.368094</t>
  </si>
  <si>
    <t>38.814568, -9.368094</t>
  </si>
  <si>
    <t>38.804752</t>
  </si>
  <si>
    <t>-9.339369</t>
  </si>
  <si>
    <t>38.804752, -9.339369</t>
  </si>
  <si>
    <t>38.74862</t>
  </si>
  <si>
    <t>-9.337744</t>
  </si>
  <si>
    <t>38.74862, -9.337744</t>
  </si>
  <si>
    <t>38.796394</t>
  </si>
  <si>
    <t>-9.352232</t>
  </si>
  <si>
    <t>38.796394, -9.352232</t>
  </si>
  <si>
    <t>38.79177</t>
  </si>
  <si>
    <t>-9.340657</t>
  </si>
  <si>
    <t>38.79177, -9.340657</t>
  </si>
  <si>
    <t>38.86366</t>
  </si>
  <si>
    <t>-9.3282385</t>
  </si>
  <si>
    <t>38.86366, -9.3282385</t>
  </si>
  <si>
    <t>38.74759</t>
  </si>
  <si>
    <t>-9.293321</t>
  </si>
  <si>
    <t>38.74759, -9.293321</t>
  </si>
  <si>
    <t>38.7818</t>
  </si>
  <si>
    <t>-9.303723</t>
  </si>
  <si>
    <t>38.7818, -9.303723</t>
  </si>
  <si>
    <t>38.76946</t>
  </si>
  <si>
    <t>-9.311681</t>
  </si>
  <si>
    <t>38.76946, -9.311681</t>
  </si>
  <si>
    <t>38.758163</t>
  </si>
  <si>
    <t>-9.273864</t>
  </si>
  <si>
    <t>38.758163, -9.273864</t>
  </si>
  <si>
    <t>38.783783</t>
  </si>
  <si>
    <t>-9.336338</t>
  </si>
  <si>
    <t>38.783783, -9.336338</t>
  </si>
  <si>
    <t>38.771748</t>
  </si>
  <si>
    <t>-9.2875595</t>
  </si>
  <si>
    <t>38.771748, -9.2875595</t>
  </si>
  <si>
    <t>38.81916</t>
  </si>
  <si>
    <t>-9.396535</t>
  </si>
  <si>
    <t>38.81916, -9.396535</t>
  </si>
  <si>
    <t>38.776085</t>
  </si>
  <si>
    <t>-9.273975</t>
  </si>
  <si>
    <t>38.776085, -9.273975</t>
  </si>
  <si>
    <t>38.7503</t>
  </si>
  <si>
    <t>-9.351378</t>
  </si>
  <si>
    <t>38.7503, -9.351378</t>
  </si>
  <si>
    <t>38.76959</t>
  </si>
  <si>
    <t>-9.381911</t>
  </si>
  <si>
    <t>38.76959, -9.381911</t>
  </si>
  <si>
    <t>Sapataria</t>
  </si>
  <si>
    <t>38.96865</t>
  </si>
  <si>
    <t>-9.196973</t>
  </si>
  <si>
    <t>38.96865, -9.196973</t>
  </si>
  <si>
    <t>Sobral de Monte Agraço</t>
  </si>
  <si>
    <t>39.02368</t>
  </si>
  <si>
    <t>-9.148795</t>
  </si>
  <si>
    <t>39.02368, -9.148795</t>
  </si>
  <si>
    <t>39.02276</t>
  </si>
  <si>
    <t>-9.155817</t>
  </si>
  <si>
    <t>39.02276, -9.155817</t>
  </si>
  <si>
    <t>38.98984</t>
  </si>
  <si>
    <t>-9.203276</t>
  </si>
  <si>
    <t>38.98984, -9.203276</t>
  </si>
  <si>
    <t>S.P., Santiago, S.M. Castelo E S.Miguel, Matacães</t>
  </si>
  <si>
    <t>39.0719486</t>
  </si>
  <si>
    <t>-9.22725679999996</t>
  </si>
  <si>
    <t>39.0719486, -9.22725679999996</t>
  </si>
  <si>
    <t>39.07135</t>
  </si>
  <si>
    <t>-9.31628</t>
  </si>
  <si>
    <t>39.07135, -9.31628</t>
  </si>
  <si>
    <t>Torres Vedras (São Pedro e Santiago)</t>
  </si>
  <si>
    <t>39.070667</t>
  </si>
  <si>
    <t>-9.254517</t>
  </si>
  <si>
    <t>39.070667, -9.254517</t>
  </si>
  <si>
    <t>39.084892</t>
  </si>
  <si>
    <t>-9.259114</t>
  </si>
  <si>
    <t>39.084892, -9.259114</t>
  </si>
  <si>
    <t>A dos Cunhados</t>
  </si>
  <si>
    <t>39.146194</t>
  </si>
  <si>
    <t>-9.361135</t>
  </si>
  <si>
    <t>39.146194, -9.361135</t>
  </si>
  <si>
    <t>39.10432</t>
  </si>
  <si>
    <t>-9.306346</t>
  </si>
  <si>
    <t>39.10432, -9.306346</t>
  </si>
  <si>
    <t>Outeiro da Cabeça</t>
  </si>
  <si>
    <t>39.19041</t>
  </si>
  <si>
    <t>-9.180815</t>
  </si>
  <si>
    <t>39.19041, -9.180815</t>
  </si>
  <si>
    <t>Campelos</t>
  </si>
  <si>
    <t>39.193542</t>
  </si>
  <si>
    <t>-9.2432785</t>
  </si>
  <si>
    <t>39.193542, -9.2432785</t>
  </si>
  <si>
    <t>Dois Portos</t>
  </si>
  <si>
    <t>39.041342</t>
  </si>
  <si>
    <t>-9.178574</t>
  </si>
  <si>
    <t>39.041342, -9.178574</t>
  </si>
  <si>
    <t>Ponte do Rol</t>
  </si>
  <si>
    <t>39.09062</t>
  </si>
  <si>
    <t>-9.316621</t>
  </si>
  <si>
    <t>39.09062, -9.316621</t>
  </si>
  <si>
    <t>39.090534</t>
  </si>
  <si>
    <t>-9.256459</t>
  </si>
  <si>
    <t>39.090534, -9.256459</t>
  </si>
  <si>
    <t>39.18339</t>
  </si>
  <si>
    <t>-9.328701</t>
  </si>
  <si>
    <t>39.18339, -9.328701</t>
  </si>
  <si>
    <t>São Pedro da Cadeira</t>
  </si>
  <si>
    <t>39.07308</t>
  </si>
  <si>
    <t>-9.372223</t>
  </si>
  <si>
    <t>39.07308, -9.372223</t>
  </si>
  <si>
    <t>39.08344</t>
  </si>
  <si>
    <t>-9.257709</t>
  </si>
  <si>
    <t>39.08344, -9.257709</t>
  </si>
  <si>
    <t>Silveira</t>
  </si>
  <si>
    <t>39.11015</t>
  </si>
  <si>
    <t>-9.364155</t>
  </si>
  <si>
    <t>39.11015, -9.364155</t>
  </si>
  <si>
    <t>39.085402</t>
  </si>
  <si>
    <t>-9.257154</t>
  </si>
  <si>
    <t>39.085402, -9.257154</t>
  </si>
  <si>
    <t>Freiria</t>
  </si>
  <si>
    <t>39.02517</t>
  </si>
  <si>
    <t>-9.3195715</t>
  </si>
  <si>
    <t>39.02517, -9.3195715</t>
  </si>
  <si>
    <t>Matacães</t>
  </si>
  <si>
    <t>39.092583</t>
  </si>
  <si>
    <t>-9.212841</t>
  </si>
  <si>
    <t>39.092583, -9.212841</t>
  </si>
  <si>
    <t>39.087044</t>
  </si>
  <si>
    <t>-9.278287</t>
  </si>
  <si>
    <t>39.087044, -9.278287</t>
  </si>
  <si>
    <t>39.02325</t>
  </si>
  <si>
    <t>-9.319116</t>
  </si>
  <si>
    <t>39.02325, -9.319116</t>
  </si>
  <si>
    <t>39.15359</t>
  </si>
  <si>
    <t>-9.30992</t>
  </si>
  <si>
    <t>39.15359, -9.30992</t>
  </si>
  <si>
    <t>Maxial</t>
  </si>
  <si>
    <t>39.119095</t>
  </si>
  <si>
    <t>-9.156879</t>
  </si>
  <si>
    <t>39.119095, -9.156879</t>
  </si>
  <si>
    <t>39.135777</t>
  </si>
  <si>
    <t>-9.176711</t>
  </si>
  <si>
    <t>39.135777, -9.176711</t>
  </si>
  <si>
    <t>39.081562</t>
  </si>
  <si>
    <t>-9.160602</t>
  </si>
  <si>
    <t>39.081562, -9.160602</t>
  </si>
  <si>
    <t>Carmões</t>
  </si>
  <si>
    <t>39.05765</t>
  </si>
  <si>
    <t>-9.1322775</t>
  </si>
  <si>
    <t>39.05765, -9.1322775</t>
  </si>
  <si>
    <t>Turcifal</t>
  </si>
  <si>
    <t>39.043633</t>
  </si>
  <si>
    <t>-9.266222</t>
  </si>
  <si>
    <t>39.043633, -9.266222</t>
  </si>
  <si>
    <t>39.151493</t>
  </si>
  <si>
    <t>-9.2944975</t>
  </si>
  <si>
    <t>39.151493, -9.2944975</t>
  </si>
  <si>
    <t>39.13177</t>
  </si>
  <si>
    <t>-9.378494</t>
  </si>
  <si>
    <t>39.13177, -9.378494</t>
  </si>
  <si>
    <t>39.08957</t>
  </si>
  <si>
    <t>-9.255418</t>
  </si>
  <si>
    <t>39.08957, -9.255418</t>
  </si>
  <si>
    <t>39.117596</t>
  </si>
  <si>
    <t>-9.201034</t>
  </si>
  <si>
    <t>39.117596, -9.201034</t>
  </si>
  <si>
    <t>Ramalhal</t>
  </si>
  <si>
    <t>39.146416</t>
  </si>
  <si>
    <t>-9.234315</t>
  </si>
  <si>
    <t>39.146416, -9.234315</t>
  </si>
  <si>
    <t>Torres Vedras (Sta Maria do Castelo e São Miguel)</t>
  </si>
  <si>
    <t>39.08175</t>
  </si>
  <si>
    <t>-9.26288</t>
  </si>
  <si>
    <t>39.08175, -9.26288</t>
  </si>
  <si>
    <t>39.121544</t>
  </si>
  <si>
    <t>-9.372035</t>
  </si>
  <si>
    <t>39.121544, -9.372035</t>
  </si>
  <si>
    <t>39.04067</t>
  </si>
  <si>
    <t>-9.319271</t>
  </si>
  <si>
    <t>39.04067, -9.319271</t>
  </si>
  <si>
    <t>39.103962</t>
  </si>
  <si>
    <t>-9.343073</t>
  </si>
  <si>
    <t>39.103962, -9.343073</t>
  </si>
  <si>
    <t>Runa</t>
  </si>
  <si>
    <t>39.06504</t>
  </si>
  <si>
    <t>-9.208458</t>
  </si>
  <si>
    <t>39.06504, -9.208458</t>
  </si>
  <si>
    <t>39.14201</t>
  </si>
  <si>
    <t>-9.1709175</t>
  </si>
  <si>
    <t>39.14201, -9.1709175</t>
  </si>
  <si>
    <t>39.13027</t>
  </si>
  <si>
    <t>-9.312957</t>
  </si>
  <si>
    <t>39.13027, -9.312957</t>
  </si>
  <si>
    <t>39.10386</t>
  </si>
  <si>
    <t>-9.230661</t>
  </si>
  <si>
    <t>39.10386, -9.230661</t>
  </si>
  <si>
    <t>39.107185</t>
  </si>
  <si>
    <t>-9.266367</t>
  </si>
  <si>
    <t>39.107185, -9.266367</t>
  </si>
  <si>
    <t>39.064823</t>
  </si>
  <si>
    <t>-9.272203</t>
  </si>
  <si>
    <t>39.064823, -9.272203</t>
  </si>
  <si>
    <t>39.101402</t>
  </si>
  <si>
    <t>-9.285105</t>
  </si>
  <si>
    <t>39.101402, -9.285105</t>
  </si>
  <si>
    <t>Alverca do Ribatejo</t>
  </si>
  <si>
    <t>38.894413</t>
  </si>
  <si>
    <t>-9.043652</t>
  </si>
  <si>
    <t>38.894413, -9.043652</t>
  </si>
  <si>
    <t>Castanheira do Ribatejo</t>
  </si>
  <si>
    <t>38.99533</t>
  </si>
  <si>
    <t>-8.976326</t>
  </si>
  <si>
    <t>38.99533, -8.976326</t>
  </si>
  <si>
    <t>Vila Franca de Xira</t>
  </si>
  <si>
    <t>38.95699</t>
  </si>
  <si>
    <t>-8.989262</t>
  </si>
  <si>
    <t>38.95699, -8.989262</t>
  </si>
  <si>
    <t>38.89075</t>
  </si>
  <si>
    <t>-9.037607</t>
  </si>
  <si>
    <t>38.89075, -9.037607</t>
  </si>
  <si>
    <t>38.887726</t>
  </si>
  <si>
    <t>-9.047986</t>
  </si>
  <si>
    <t>38.887726, -9.047986</t>
  </si>
  <si>
    <t>São João dos Montes</t>
  </si>
  <si>
    <t>38.956673</t>
  </si>
  <si>
    <t>-9.0394945</t>
  </si>
  <si>
    <t>38.956673, -9.0394945</t>
  </si>
  <si>
    <t>38.895977</t>
  </si>
  <si>
    <t>-9.034949</t>
  </si>
  <si>
    <t>38.895977, -9.034949</t>
  </si>
  <si>
    <t>Forte da Casa</t>
  </si>
  <si>
    <t>38.873295</t>
  </si>
  <si>
    <t>-9.05673</t>
  </si>
  <si>
    <t>38.873295, -9.05673</t>
  </si>
  <si>
    <t>38.893337</t>
  </si>
  <si>
    <t>-9.036828</t>
  </si>
  <si>
    <t>38.893337, -9.036828</t>
  </si>
  <si>
    <t>Alhandra</t>
  </si>
  <si>
    <t>38.927658</t>
  </si>
  <si>
    <t>-9.009891</t>
  </si>
  <si>
    <t>38.927658, -9.009891</t>
  </si>
  <si>
    <t>38.958336</t>
  </si>
  <si>
    <t>-8.991778</t>
  </si>
  <si>
    <t>38.958336, -8.991778</t>
  </si>
  <si>
    <t>Vialonga</t>
  </si>
  <si>
    <t>38.873383</t>
  </si>
  <si>
    <t>-9.07902</t>
  </si>
  <si>
    <t>38.873383, -9.07902</t>
  </si>
  <si>
    <t>38.88945</t>
  </si>
  <si>
    <t>-9.036642</t>
  </si>
  <si>
    <t>38.88945, -9.036642</t>
  </si>
  <si>
    <t>38.90742</t>
  </si>
  <si>
    <t>-9.050144</t>
  </si>
  <si>
    <t>38.90742, -9.050144</t>
  </si>
  <si>
    <t>38.907032</t>
  </si>
  <si>
    <t>-9.043282</t>
  </si>
  <si>
    <t>38.907032, -9.043282</t>
  </si>
  <si>
    <t>38.877075</t>
  </si>
  <si>
    <t>-9.085691</t>
  </si>
  <si>
    <t>38.877075, -9.085691</t>
  </si>
  <si>
    <t>38.87595</t>
  </si>
  <si>
    <t>-9.072009</t>
  </si>
  <si>
    <t>38.87595, -9.072009</t>
  </si>
  <si>
    <t>Póvoa de Santa Iria</t>
  </si>
  <si>
    <t>38.86324</t>
  </si>
  <si>
    <t>-9.072343</t>
  </si>
  <si>
    <t>38.86324, -9.072343</t>
  </si>
  <si>
    <t>38.954933</t>
  </si>
  <si>
    <t>-8.999996</t>
  </si>
  <si>
    <t>38.954933, -8.999996</t>
  </si>
  <si>
    <t>38.85875</t>
  </si>
  <si>
    <t>-9.079916</t>
  </si>
  <si>
    <t>38.85875, -9.079916</t>
  </si>
  <si>
    <t>38.938595</t>
  </si>
  <si>
    <t>-9.015285</t>
  </si>
  <si>
    <t>38.938595, -9.015285</t>
  </si>
  <si>
    <t>38.954597</t>
  </si>
  <si>
    <t>-9.001204</t>
  </si>
  <si>
    <t>38.954597, -9.001204</t>
  </si>
  <si>
    <t>38.860924</t>
  </si>
  <si>
    <t>-9.065807</t>
  </si>
  <si>
    <t>38.860924, -9.065807</t>
  </si>
  <si>
    <t>38.87541</t>
  </si>
  <si>
    <t>-9.060416</t>
  </si>
  <si>
    <t>38.87541, -9.060416</t>
  </si>
  <si>
    <t>38.86116</t>
  </si>
  <si>
    <t>-9.078411</t>
  </si>
  <si>
    <t>38.86116, -9.078411</t>
  </si>
  <si>
    <t>38.86755</t>
  </si>
  <si>
    <t>-9.066743</t>
  </si>
  <si>
    <t>38.86755, -9.066743</t>
  </si>
  <si>
    <t>38.999363</t>
  </si>
  <si>
    <t>-8.972049</t>
  </si>
  <si>
    <t>38.999363, -8.972049</t>
  </si>
  <si>
    <t>38.940964</t>
  </si>
  <si>
    <t>-9.0001335</t>
  </si>
  <si>
    <t>38.940964, -9.0001335</t>
  </si>
  <si>
    <t>38.95301</t>
  </si>
  <si>
    <t>-9.012239</t>
  </si>
  <si>
    <t>38.95301, -9.012239</t>
  </si>
  <si>
    <t>38.932453</t>
  </si>
  <si>
    <t>-9.018011</t>
  </si>
  <si>
    <t>38.932453, -9.018011</t>
  </si>
  <si>
    <t>Sobralinho</t>
  </si>
  <si>
    <t>38.91823</t>
  </si>
  <si>
    <t>-9.0249815</t>
  </si>
  <si>
    <t>38.91823, -9.0249815</t>
  </si>
  <si>
    <t>38.873524</t>
  </si>
  <si>
    <t>-9.083316</t>
  </si>
  <si>
    <t>38.873524, -9.083316</t>
  </si>
  <si>
    <t>38.86422</t>
  </si>
  <si>
    <t>-9.067088</t>
  </si>
  <si>
    <t>38.86422, -9.067088</t>
  </si>
  <si>
    <t>38.972023</t>
  </si>
  <si>
    <t>-8.982664</t>
  </si>
  <si>
    <t>38.972023, -8.982664</t>
  </si>
  <si>
    <t>38.875755</t>
  </si>
  <si>
    <t>-9.058087</t>
  </si>
  <si>
    <t>38.875755, -9.058087</t>
  </si>
  <si>
    <t>38.857502</t>
  </si>
  <si>
    <t>-9.073786</t>
  </si>
  <si>
    <t>38.857502, -9.073786</t>
  </si>
  <si>
    <t>38.856308</t>
  </si>
  <si>
    <t>-9.107409</t>
  </si>
  <si>
    <t>38.856308, -9.107409</t>
  </si>
  <si>
    <t>39.00524</t>
  </si>
  <si>
    <t>-8.955649</t>
  </si>
  <si>
    <t>39.00524, -8.955649</t>
  </si>
  <si>
    <t>38.928158</t>
  </si>
  <si>
    <t>-9.0085</t>
  </si>
  <si>
    <t>38.928158, -9.0085</t>
  </si>
  <si>
    <t>38.8642</t>
  </si>
  <si>
    <t>-9.093105</t>
  </si>
  <si>
    <t>38.8642, -9.093105</t>
  </si>
  <si>
    <t>38.872677</t>
  </si>
  <si>
    <t>-9.090634</t>
  </si>
  <si>
    <t>38.872677, -9.090634</t>
  </si>
  <si>
    <t>38.956585</t>
  </si>
  <si>
    <t>-8.999758</t>
  </si>
  <si>
    <t>38.956585, -8.999758</t>
  </si>
  <si>
    <t>38.996197</t>
  </si>
  <si>
    <t>-8.973808</t>
  </si>
  <si>
    <t>38.996197, -8.973808</t>
  </si>
  <si>
    <t>São Brás</t>
  </si>
  <si>
    <t>38.7693300928848</t>
  </si>
  <si>
    <t>-9.23665612936019</t>
  </si>
  <si>
    <t>38.7693300928848, -9.23665612936019</t>
  </si>
  <si>
    <t>Buraca</t>
  </si>
  <si>
    <t>38.742123</t>
  </si>
  <si>
    <t>-9.210683</t>
  </si>
  <si>
    <t>38.742123, -9.210683</t>
  </si>
  <si>
    <t>Mina</t>
  </si>
  <si>
    <t>38.76893</t>
  </si>
  <si>
    <t>-9.238388</t>
  </si>
  <si>
    <t>38.76893, -9.238388</t>
  </si>
  <si>
    <t>Alfornelos</t>
  </si>
  <si>
    <t>38.761257</t>
  </si>
  <si>
    <t>-9.205244</t>
  </si>
  <si>
    <t>38.761257, -9.205244</t>
  </si>
  <si>
    <t>Alfragide</t>
  </si>
  <si>
    <t>38.739212</t>
  </si>
  <si>
    <t>-9.2218275</t>
  </si>
  <si>
    <t>38.739212, -9.2218275</t>
  </si>
  <si>
    <t>38.759026</t>
  </si>
  <si>
    <t>-9.230072</t>
  </si>
  <si>
    <t>38.759026, -9.230072</t>
  </si>
  <si>
    <t>Damaia</t>
  </si>
  <si>
    <t>38.74545</t>
  </si>
  <si>
    <t>-9.221124</t>
  </si>
  <si>
    <t>38.74545, -9.221124</t>
  </si>
  <si>
    <t>Brandoa</t>
  </si>
  <si>
    <t>38.767727</t>
  </si>
  <si>
    <t>-9.222441</t>
  </si>
  <si>
    <t>38.767727, -9.222441</t>
  </si>
  <si>
    <t>38.77112</t>
  </si>
  <si>
    <t>-9.249633</t>
  </si>
  <si>
    <t>38.77112, -9.249633</t>
  </si>
  <si>
    <t>Venteira</t>
  </si>
  <si>
    <t>38.757553</t>
  </si>
  <si>
    <t>-9.244409</t>
  </si>
  <si>
    <t>38.757553, -9.244409</t>
  </si>
  <si>
    <t>38.76297</t>
  </si>
  <si>
    <t>-9.208406</t>
  </si>
  <si>
    <t>38.76297, -9.208406</t>
  </si>
  <si>
    <t>38.77025</t>
  </si>
  <si>
    <t>-9.227525</t>
  </si>
  <si>
    <t>38.77025, -9.227525</t>
  </si>
  <si>
    <t>38.742447</t>
  </si>
  <si>
    <t>-9.219668</t>
  </si>
  <si>
    <t>38.742447, -9.219668</t>
  </si>
  <si>
    <t>Reboleira</t>
  </si>
  <si>
    <t>38.754036</t>
  </si>
  <si>
    <t>-9.232109</t>
  </si>
  <si>
    <t>38.754036, -9.232109</t>
  </si>
  <si>
    <t>38.731007</t>
  </si>
  <si>
    <t>-9.215389</t>
  </si>
  <si>
    <t>38.731007, -9.215389</t>
  </si>
  <si>
    <t>Falagueira</t>
  </si>
  <si>
    <t>38.754753</t>
  </si>
  <si>
    <t>-9.226644</t>
  </si>
  <si>
    <t>38.754753, -9.226644</t>
  </si>
  <si>
    <t>38.75952</t>
  </si>
  <si>
    <t>-9.247513</t>
  </si>
  <si>
    <t>38.75952, -9.247513</t>
  </si>
  <si>
    <t>38.760136</t>
  </si>
  <si>
    <t>-9.246374</t>
  </si>
  <si>
    <t>38.760136, -9.246374</t>
  </si>
  <si>
    <t>38.76533</t>
  </si>
  <si>
    <t>-9.215723</t>
  </si>
  <si>
    <t>38.76533, -9.215723</t>
  </si>
  <si>
    <t>38.763798</t>
  </si>
  <si>
    <t>-9.215639</t>
  </si>
  <si>
    <t>38.763798, -9.215639</t>
  </si>
  <si>
    <t>38.767647</t>
  </si>
  <si>
    <t>-9.232783</t>
  </si>
  <si>
    <t>38.767647, -9.232783</t>
  </si>
  <si>
    <t>38.764977</t>
  </si>
  <si>
    <t>-9.214597</t>
  </si>
  <si>
    <t>38.764977, -9.214597</t>
  </si>
  <si>
    <t>38.734455</t>
  </si>
  <si>
    <t>-9.217023</t>
  </si>
  <si>
    <t>38.734455, -9.217023</t>
  </si>
  <si>
    <t>38.747356</t>
  </si>
  <si>
    <t>-9.210997</t>
  </si>
  <si>
    <t>38.747356, -9.210997</t>
  </si>
  <si>
    <t>38.76932</t>
  </si>
  <si>
    <t>-9.227094</t>
  </si>
  <si>
    <t>38.76932, -9.227094</t>
  </si>
  <si>
    <t>38.780785</t>
  </si>
  <si>
    <t>-9.227061</t>
  </si>
  <si>
    <t>38.780785, -9.227061</t>
  </si>
  <si>
    <t>-9.234151</t>
  </si>
  <si>
    <t>38.75619, -9.234151</t>
  </si>
  <si>
    <t>38.73333</t>
  </si>
  <si>
    <t>-9.214101</t>
  </si>
  <si>
    <t>38.73333, -9.214101</t>
  </si>
  <si>
    <t>Venda Nova</t>
  </si>
  <si>
    <t>38.753254</t>
  </si>
  <si>
    <t>-9.213853</t>
  </si>
  <si>
    <t>38.753254, -9.213853</t>
  </si>
  <si>
    <t>38.747654</t>
  </si>
  <si>
    <t>-9.223332</t>
  </si>
  <si>
    <t>38.747654, -9.223332</t>
  </si>
  <si>
    <t>38.74542</t>
  </si>
  <si>
    <t>-9.228053</t>
  </si>
  <si>
    <t>38.74542, -9.228053</t>
  </si>
  <si>
    <t>38.75771</t>
  </si>
  <si>
    <t>-9.209331</t>
  </si>
  <si>
    <t>38.75771, -9.209331</t>
  </si>
  <si>
    <t>38.74915</t>
  </si>
  <si>
    <t>-9.22821</t>
  </si>
  <si>
    <t>38.74915, -9.22821</t>
  </si>
  <si>
    <t>38.776554</t>
  </si>
  <si>
    <t>-9.233756</t>
  </si>
  <si>
    <t>38.776554, -9.233756</t>
  </si>
  <si>
    <t>38.755222</t>
  </si>
  <si>
    <t>-9.230373</t>
  </si>
  <si>
    <t>38.755222, -9.230373</t>
  </si>
  <si>
    <t>38.763683</t>
  </si>
  <si>
    <t>-9.224695</t>
  </si>
  <si>
    <t>38.763683, -9.224695</t>
  </si>
  <si>
    <t>38.770245</t>
  </si>
  <si>
    <t>-9.23118</t>
  </si>
  <si>
    <t>38.770245, -9.23118</t>
  </si>
  <si>
    <t>38.760273</t>
  </si>
  <si>
    <t>-9.209035</t>
  </si>
  <si>
    <t>38.760273, -9.209035</t>
  </si>
  <si>
    <t>38.756012</t>
  </si>
  <si>
    <t>-9.242095</t>
  </si>
  <si>
    <t>38.756012, -9.242095</t>
  </si>
  <si>
    <t>38.761047</t>
  </si>
  <si>
    <t>-9.228039</t>
  </si>
  <si>
    <t>38.761047, -9.228039</t>
  </si>
  <si>
    <t>38.751038</t>
  </si>
  <si>
    <t>-9.232176</t>
  </si>
  <si>
    <t>38.751038, -9.232176</t>
  </si>
  <si>
    <t>38.741955</t>
  </si>
  <si>
    <t>-9.215949</t>
  </si>
  <si>
    <t>38.741955, -9.215949</t>
  </si>
  <si>
    <t>38.777684</t>
  </si>
  <si>
    <t>-9.223736</t>
  </si>
  <si>
    <t>38.777684, -9.223736</t>
  </si>
  <si>
    <t>38.7918638980799</t>
  </si>
  <si>
    <t>-9.18656587600708</t>
  </si>
  <si>
    <t>38.7918638980799, -9.18656587600708</t>
  </si>
  <si>
    <t>38.8093212883545</t>
  </si>
  <si>
    <t>-9.18532133102416</t>
  </si>
  <si>
    <t>38.8093212883545, -9.18532133102416</t>
  </si>
  <si>
    <t>38.780407</t>
  </si>
  <si>
    <t>-9.212475</t>
  </si>
  <si>
    <t>38.780407, -9.212475</t>
  </si>
  <si>
    <t>alto alentejo</t>
  </si>
  <si>
    <t>Alter do Chão</t>
  </si>
  <si>
    <t>39.19682</t>
  </si>
  <si>
    <t>-7.662047</t>
  </si>
  <si>
    <t>39.19682, -7.662047</t>
  </si>
  <si>
    <t>39.201855</t>
  </si>
  <si>
    <t>-7.6613655</t>
  </si>
  <si>
    <t>39.201855, -7.6613655</t>
  </si>
  <si>
    <t>39.221268</t>
  </si>
  <si>
    <t>-7.687778</t>
  </si>
  <si>
    <t>39.221268, -7.687778</t>
  </si>
  <si>
    <t>Assunção</t>
  </si>
  <si>
    <t>39.118997</t>
  </si>
  <si>
    <t>-7.288342</t>
  </si>
  <si>
    <t>39.118997, -7.288342</t>
  </si>
  <si>
    <t>Avis</t>
  </si>
  <si>
    <t>39.052692</t>
  </si>
  <si>
    <t>-7.894141</t>
  </si>
  <si>
    <t>39.052692, -7.894141</t>
  </si>
  <si>
    <t>39.043686</t>
  </si>
  <si>
    <t>-7.8116403</t>
  </si>
  <si>
    <t>39.043686, -7.8116403</t>
  </si>
  <si>
    <t>Benavila</t>
  </si>
  <si>
    <t>39.10769</t>
  </si>
  <si>
    <t>-7.8702774</t>
  </si>
  <si>
    <t>39.10769, -7.8702774</t>
  </si>
  <si>
    <t>39.05535</t>
  </si>
  <si>
    <t>-7.890493</t>
  </si>
  <si>
    <t>39.05535, -7.890493</t>
  </si>
  <si>
    <t>Alcôrrego</t>
  </si>
  <si>
    <t>39.01922</t>
  </si>
  <si>
    <t>-7.911705</t>
  </si>
  <si>
    <t>39.01922, -7.911705</t>
  </si>
  <si>
    <t>São João Baptista</t>
  </si>
  <si>
    <t>39.0158</t>
  </si>
  <si>
    <t>-7.070375</t>
  </si>
  <si>
    <t>39.0158, -7.070375</t>
  </si>
  <si>
    <t>39.018524</t>
  </si>
  <si>
    <t>-7.064864</t>
  </si>
  <si>
    <t>39.018524, -7.064864</t>
  </si>
  <si>
    <t>Santa Maria da Devesa</t>
  </si>
  <si>
    <t>39.4127</t>
  </si>
  <si>
    <t>-7.45112</t>
  </si>
  <si>
    <t>39.4127, -7.45112</t>
  </si>
  <si>
    <t>39.413334</t>
  </si>
  <si>
    <t>-7.4516363</t>
  </si>
  <si>
    <t>39.413334, -7.4516363</t>
  </si>
  <si>
    <t>Crato e Mártires</t>
  </si>
  <si>
    <t>39.290653</t>
  </si>
  <si>
    <t>-7.650281</t>
  </si>
  <si>
    <t>39.290653, -7.650281</t>
  </si>
  <si>
    <t>Caia e São Pedro</t>
  </si>
  <si>
    <t>38.88575</t>
  </si>
  <si>
    <t>-7.1520734</t>
  </si>
  <si>
    <t>38.88575, -7.1520734</t>
  </si>
  <si>
    <t>38.874306</t>
  </si>
  <si>
    <t>-7.1683903</t>
  </si>
  <si>
    <t>38.874306, -7.1683903</t>
  </si>
  <si>
    <t>São Vicente e Ventosa</t>
  </si>
  <si>
    <t>38.95185</t>
  </si>
  <si>
    <t>-7.2150946</t>
  </si>
  <si>
    <t>38.95185, -7.2150946</t>
  </si>
  <si>
    <t>38.84516</t>
  </si>
  <si>
    <t>-7.34785</t>
  </si>
  <si>
    <t>38.84516, -7.34785</t>
  </si>
  <si>
    <t>Alcáçova</t>
  </si>
  <si>
    <t>38.881714</t>
  </si>
  <si>
    <t>-7.1647587</t>
  </si>
  <si>
    <t>38.881714, -7.1647587</t>
  </si>
  <si>
    <t>São Brás e São Lourenço</t>
  </si>
  <si>
    <t>38.882244</t>
  </si>
  <si>
    <t>-7.2117214</t>
  </si>
  <si>
    <t>38.882244, -7.2117214</t>
  </si>
  <si>
    <t>39.00621</t>
  </si>
  <si>
    <t>-7.2514396</t>
  </si>
  <si>
    <t>39.00621, -7.2514396</t>
  </si>
  <si>
    <t>38.87131</t>
  </si>
  <si>
    <t>-7.167967</t>
  </si>
  <si>
    <t>38.87131, -7.167967</t>
  </si>
  <si>
    <t>38.883892</t>
  </si>
  <si>
    <t>-7.158734</t>
  </si>
  <si>
    <t>38.883892, -7.158734</t>
  </si>
  <si>
    <t>38.885612</t>
  </si>
  <si>
    <t>-7.1794767</t>
  </si>
  <si>
    <t>38.885612, -7.1794767</t>
  </si>
  <si>
    <t>Barbacena</t>
  </si>
  <si>
    <t>38.958694</t>
  </si>
  <si>
    <t>-7.2963963</t>
  </si>
  <si>
    <t>38.958694, -7.2963963</t>
  </si>
  <si>
    <t>Vila Boim</t>
  </si>
  <si>
    <t>38.863354</t>
  </si>
  <si>
    <t>-7.2745953</t>
  </si>
  <si>
    <t>38.863354, -7.2745953</t>
  </si>
  <si>
    <t>38.89512</t>
  </si>
  <si>
    <t>-7.141816</t>
  </si>
  <si>
    <t>38.89512, -7.141816</t>
  </si>
  <si>
    <t>38.8768</t>
  </si>
  <si>
    <t>-7.1728163</t>
  </si>
  <si>
    <t>38.8768, -7.1728163</t>
  </si>
  <si>
    <t>Fronteira</t>
  </si>
  <si>
    <t>39.047783</t>
  </si>
  <si>
    <t>-7.6450787</t>
  </si>
  <si>
    <t>39.047783, -7.6450787</t>
  </si>
  <si>
    <t>Cabeço de Vide</t>
  </si>
  <si>
    <t>39.12931</t>
  </si>
  <si>
    <t>-7.5865793</t>
  </si>
  <si>
    <t>39.12931, -7.5865793</t>
  </si>
  <si>
    <t>Comenda</t>
  </si>
  <si>
    <t>39.401497</t>
  </si>
  <si>
    <t>-7.781178</t>
  </si>
  <si>
    <t>39.401497, -7.781178</t>
  </si>
  <si>
    <t>39.463085</t>
  </si>
  <si>
    <t>-7.9374185</t>
  </si>
  <si>
    <t>39.463085, -7.9374185</t>
  </si>
  <si>
    <t>São Salvador da Aramenha</t>
  </si>
  <si>
    <t>39.38387</t>
  </si>
  <si>
    <t>-7.3870826</t>
  </si>
  <si>
    <t>39.38387, -7.3870826</t>
  </si>
  <si>
    <t>Santo António das Areias</t>
  </si>
  <si>
    <t>39.4137</t>
  </si>
  <si>
    <t>-7.3512535</t>
  </si>
  <si>
    <t>39.4137, -7.3512535</t>
  </si>
  <si>
    <t>Monforte</t>
  </si>
  <si>
    <t>39.05367</t>
  </si>
  <si>
    <t>-7.4345183</t>
  </si>
  <si>
    <t>39.05367, -7.4345183</t>
  </si>
  <si>
    <t>39.054176</t>
  </si>
  <si>
    <t>-7.4325237</t>
  </si>
  <si>
    <t>39.054176, -7.4325237</t>
  </si>
  <si>
    <t>Assumar</t>
  </si>
  <si>
    <t>39.140617</t>
  </si>
  <si>
    <t>-7.391761</t>
  </si>
  <si>
    <t>39.140617, -7.391761</t>
  </si>
  <si>
    <t>Vaiamonte</t>
  </si>
  <si>
    <t>-7.509862</t>
  </si>
  <si>
    <t>39.093212, -7.509862</t>
  </si>
  <si>
    <t>Santo Aleixo</t>
  </si>
  <si>
    <t>38.922</t>
  </si>
  <si>
    <t>-7.419402</t>
  </si>
  <si>
    <t>38.922, -7.419402</t>
  </si>
  <si>
    <t>Espírito Santo</t>
  </si>
  <si>
    <t>39.510143</t>
  </si>
  <si>
    <t>-7.6482944</t>
  </si>
  <si>
    <t>39.510143, -7.6482944</t>
  </si>
  <si>
    <t>Foros de Arrão</t>
  </si>
  <si>
    <t>39.16198</t>
  </si>
  <si>
    <t>-8.261911</t>
  </si>
  <si>
    <t>39.16198, -8.261911</t>
  </si>
  <si>
    <t>Montargil</t>
  </si>
  <si>
    <t>39.077747</t>
  </si>
  <si>
    <t>-8.176877</t>
  </si>
  <si>
    <t>39.077747, -8.176877</t>
  </si>
  <si>
    <t>Vale de Açor</t>
  </si>
  <si>
    <t>39.250767</t>
  </si>
  <si>
    <t>-7.926936</t>
  </si>
  <si>
    <t>39.250767, -7.926936</t>
  </si>
  <si>
    <t>39.07866</t>
  </si>
  <si>
    <t>-8.176554</t>
  </si>
  <si>
    <t>39.07866, -8.176554</t>
  </si>
  <si>
    <t>Galveias</t>
  </si>
  <si>
    <t>39.15685</t>
  </si>
  <si>
    <t>-7.997232</t>
  </si>
  <si>
    <t>39.15685, -7.997232</t>
  </si>
  <si>
    <t>Ponte de Sor</t>
  </si>
  <si>
    <t>39.25191</t>
  </si>
  <si>
    <t>-8.010857</t>
  </si>
  <si>
    <t>39.25191, -8.010857</t>
  </si>
  <si>
    <t>Tramaga</t>
  </si>
  <si>
    <t>39.224728</t>
  </si>
  <si>
    <t>-8.032395</t>
  </si>
  <si>
    <t>39.224728, -8.032395</t>
  </si>
  <si>
    <t>Longomel</t>
  </si>
  <si>
    <t>39.333534</t>
  </si>
  <si>
    <t>-7.991588</t>
  </si>
  <si>
    <t>39.333534, -7.991588</t>
  </si>
  <si>
    <t>39.245823</t>
  </si>
  <si>
    <t>-8.011926</t>
  </si>
  <si>
    <t>39.245823, -8.011926</t>
  </si>
  <si>
    <t>39.25533</t>
  </si>
  <si>
    <t>-8.015683</t>
  </si>
  <si>
    <t>39.25533, -8.015683</t>
  </si>
  <si>
    <t>São Lourenço</t>
  </si>
  <si>
    <t>39.303314</t>
  </si>
  <si>
    <t>-7.4327145</t>
  </si>
  <si>
    <t>39.303314, -7.4327145</t>
  </si>
  <si>
    <t>39.295177</t>
  </si>
  <si>
    <t>-7.426417</t>
  </si>
  <si>
    <t>39.295177, -7.426417</t>
  </si>
  <si>
    <t>39.295715</t>
  </si>
  <si>
    <t>-7.4278426</t>
  </si>
  <si>
    <t>39.295715, -7.4278426</t>
  </si>
  <si>
    <t>Urra</t>
  </si>
  <si>
    <t>39.24475</t>
  </si>
  <si>
    <t>-7.3683376</t>
  </si>
  <si>
    <t>39.24475, -7.3683376</t>
  </si>
  <si>
    <t>Alegrete</t>
  </si>
  <si>
    <t>39.24077</t>
  </si>
  <si>
    <t>-7.3228006</t>
  </si>
  <si>
    <t>39.24077, -7.3228006</t>
  </si>
  <si>
    <t>Fortios</t>
  </si>
  <si>
    <t>39.323315</t>
  </si>
  <si>
    <t>-7.497663</t>
  </si>
  <si>
    <t>39.323315, -7.497663</t>
  </si>
  <si>
    <t>Sé</t>
  </si>
  <si>
    <t>39.2837</t>
  </si>
  <si>
    <t>-7.4255977</t>
  </si>
  <si>
    <t>39.2837, -7.4255977</t>
  </si>
  <si>
    <t>39.300323</t>
  </si>
  <si>
    <t>-7.433022</t>
  </si>
  <si>
    <t>39.300323, -7.433022</t>
  </si>
  <si>
    <t>Ribeira de Nisa</t>
  </si>
  <si>
    <t>39.325172</t>
  </si>
  <si>
    <t>-7.4199185</t>
  </si>
  <si>
    <t>39.325172, -7.4199185</t>
  </si>
  <si>
    <t>39.225937</t>
  </si>
  <si>
    <t>-7.4000454</t>
  </si>
  <si>
    <t>39.225937, -7.4000454</t>
  </si>
  <si>
    <t>Reguengo</t>
  </si>
  <si>
    <t>39.297134</t>
  </si>
  <si>
    <t>-7.3924026</t>
  </si>
  <si>
    <t>39.297134, -7.3924026</t>
  </si>
  <si>
    <t>39.280754</t>
  </si>
  <si>
    <t>-7.428532</t>
  </si>
  <si>
    <t>39.280754, -7.428532</t>
  </si>
  <si>
    <t>39.30191</t>
  </si>
  <si>
    <t>-7.432445</t>
  </si>
  <si>
    <t>39.30191, -7.432445</t>
  </si>
  <si>
    <t>39.29188</t>
  </si>
  <si>
    <t>-7.4213724</t>
  </si>
  <si>
    <t>39.29188, -7.4213724</t>
  </si>
  <si>
    <t>Casa Branca</t>
  </si>
  <si>
    <t>38.948128</t>
  </si>
  <si>
    <t>-7.805939</t>
  </si>
  <si>
    <t>38.948128, -7.805939</t>
  </si>
  <si>
    <t>Cano</t>
  </si>
  <si>
    <t>38.96275</t>
  </si>
  <si>
    <t>-7.7615895</t>
  </si>
  <si>
    <t>38.96275, -7.7615895</t>
  </si>
  <si>
    <t>Santo Amaro</t>
  </si>
  <si>
    <t>38.970036</t>
  </si>
  <si>
    <t>-7.5831146</t>
  </si>
  <si>
    <t>38.970036, -7.5831146</t>
  </si>
  <si>
    <t>Sousel</t>
  </si>
  <si>
    <t>38.955718</t>
  </si>
  <si>
    <t>-7.67253</t>
  </si>
  <si>
    <t>38.955718, -7.67253</t>
  </si>
  <si>
    <t>Vila Garcia</t>
  </si>
  <si>
    <t>41.303188</t>
  </si>
  <si>
    <t>-8.073399</t>
  </si>
  <si>
    <t>41.303188, -8.073399</t>
  </si>
  <si>
    <t>Madalena</t>
  </si>
  <si>
    <t>41.270207</t>
  </si>
  <si>
    <t>-8.060229</t>
  </si>
  <si>
    <t>41.270207, -8.060229</t>
  </si>
  <si>
    <t>41.2832059</t>
  </si>
  <si>
    <t>-8.1873784</t>
  </si>
  <si>
    <t>41.2832059, -8.1873784</t>
  </si>
  <si>
    <t>41.268738</t>
  </si>
  <si>
    <t>-8.00403</t>
  </si>
  <si>
    <t>41.268738, -8.00403</t>
  </si>
  <si>
    <t>Amarante (São Gonçalo)</t>
  </si>
  <si>
    <t>41.278584</t>
  </si>
  <si>
    <t>-8.075911</t>
  </si>
  <si>
    <t>41.278584, -8.075911</t>
  </si>
  <si>
    <t>Telões</t>
  </si>
  <si>
    <t>41.281788</t>
  </si>
  <si>
    <t>-8.092592</t>
  </si>
  <si>
    <t>41.281788, -8.092592</t>
  </si>
  <si>
    <t>41.271187</t>
  </si>
  <si>
    <t>-8.081278</t>
  </si>
  <si>
    <t>41.271187, -8.081278</t>
  </si>
  <si>
    <t>Vila Caiz</t>
  </si>
  <si>
    <t>41.236214</t>
  </si>
  <si>
    <t>-8.142248</t>
  </si>
  <si>
    <t>41.236214, -8.142248</t>
  </si>
  <si>
    <t>Lomba</t>
  </si>
  <si>
    <t>41.251804</t>
  </si>
  <si>
    <t>-8.064486</t>
  </si>
  <si>
    <t>41.251804, -8.064486</t>
  </si>
  <si>
    <t>41.230305</t>
  </si>
  <si>
    <t>-8.132697</t>
  </si>
  <si>
    <t>41.230305, -8.132697</t>
  </si>
  <si>
    <t>Figueiró (Santiago)</t>
  </si>
  <si>
    <t>41.300175</t>
  </si>
  <si>
    <t>-8.15419</t>
  </si>
  <si>
    <t>41.300175, -8.15419</t>
  </si>
  <si>
    <t>Fregim</t>
  </si>
  <si>
    <t>41.26996</t>
  </si>
  <si>
    <t>-8.113728</t>
  </si>
  <si>
    <t>41.26996, -8.113728</t>
  </si>
  <si>
    <t>41.2463605416667</t>
  </si>
  <si>
    <t>-8.17574358333333</t>
  </si>
  <si>
    <t>41.2463605416667, -8.17574358333333</t>
  </si>
  <si>
    <t>41.274437</t>
  </si>
  <si>
    <t>-8.094463</t>
  </si>
  <si>
    <t>41.274437, -8.094463</t>
  </si>
  <si>
    <t>Fridão</t>
  </si>
  <si>
    <t>41.313656</t>
  </si>
  <si>
    <t>-8.0359125</t>
  </si>
  <si>
    <t>41.313656, -8.0359125</t>
  </si>
  <si>
    <t>Salvador do Monte</t>
  </si>
  <si>
    <t>41.23719</t>
  </si>
  <si>
    <t>-8.091708</t>
  </si>
  <si>
    <t>41.23719, -8.091708</t>
  </si>
  <si>
    <t>Freixo de Cima</t>
  </si>
  <si>
    <t>41.313618</t>
  </si>
  <si>
    <t>-8.135909</t>
  </si>
  <si>
    <t>41.313618, -8.135909</t>
  </si>
  <si>
    <t>Mancelos</t>
  </si>
  <si>
    <t>41.26524</t>
  </si>
  <si>
    <t>-8.1717005</t>
  </si>
  <si>
    <t>41.26524, -8.1717005</t>
  </si>
  <si>
    <t>41.275955</t>
  </si>
  <si>
    <t>-8.076899</t>
  </si>
  <si>
    <t>41.275955, -8.076899</t>
  </si>
  <si>
    <t>41.265633</t>
  </si>
  <si>
    <t>-8.079084</t>
  </si>
  <si>
    <t>41.265633, -8.079084</t>
  </si>
  <si>
    <t>Campelo</t>
  </si>
  <si>
    <t>41.1624208725586</t>
  </si>
  <si>
    <t>-8.03226649761199</t>
  </si>
  <si>
    <t>41.1624208725586, -8.03226649761199</t>
  </si>
  <si>
    <t>Santa Cruz do Douro</t>
  </si>
  <si>
    <t>41.12395</t>
  </si>
  <si>
    <t>-8.01648</t>
  </si>
  <si>
    <t>41.12395, -8.01648</t>
  </si>
  <si>
    <t>Ancede</t>
  </si>
  <si>
    <t>41.12392</t>
  </si>
  <si>
    <t>-8.05133</t>
  </si>
  <si>
    <t>41.12392, -8.05133</t>
  </si>
  <si>
    <t>41.107286</t>
  </si>
  <si>
    <t>-8.029277</t>
  </si>
  <si>
    <t>41.107286, -8.029277</t>
  </si>
  <si>
    <t>Gestaçô</t>
  </si>
  <si>
    <t>41.166462</t>
  </si>
  <si>
    <t>-7.931956</t>
  </si>
  <si>
    <t>41.166462, -7.931956</t>
  </si>
  <si>
    <t>41.163296</t>
  </si>
  <si>
    <t>-8.031864</t>
  </si>
  <si>
    <t>41.163296, -8.031864</t>
  </si>
  <si>
    <t>Santa Marinha do Zêzere</t>
  </si>
  <si>
    <t>41.139633</t>
  </si>
  <si>
    <t>-7.951302</t>
  </si>
  <si>
    <t>41.139633, -7.951302</t>
  </si>
  <si>
    <t>Idães</t>
  </si>
  <si>
    <t>41.3268167250388</t>
  </si>
  <si>
    <t>-8.26082825660705</t>
  </si>
  <si>
    <t>41.3268167250388, -8.26082825660705</t>
  </si>
  <si>
    <t>Airães</t>
  </si>
  <si>
    <t>41.3164446877793</t>
  </si>
  <si>
    <t>-8.19611191749572</t>
  </si>
  <si>
    <t>41.3164446877793, -8.19611191749572</t>
  </si>
  <si>
    <t>Macieira da Lixa</t>
  </si>
  <si>
    <t>41.3514620700217</t>
  </si>
  <si>
    <t>-8.15896868705749</t>
  </si>
  <si>
    <t>41.3514620700217, -8.15896868705749</t>
  </si>
  <si>
    <t>Pombeiro de Ribavizela</t>
  </si>
  <si>
    <t>41.376132</t>
  </si>
  <si>
    <t>-8.210143</t>
  </si>
  <si>
    <t>41.376132, -8.210143</t>
  </si>
  <si>
    <t>41.348756</t>
  </si>
  <si>
    <t>-8.191848</t>
  </si>
  <si>
    <t>41.348756, -8.191848</t>
  </si>
  <si>
    <t>Borba de Godim</t>
  </si>
  <si>
    <t>41.3273424339874</t>
  </si>
  <si>
    <t>-8.14408242702484</t>
  </si>
  <si>
    <t>41.3273424339874, -8.14408242702484</t>
  </si>
  <si>
    <t>Santão</t>
  </si>
  <si>
    <t>41.313761</t>
  </si>
  <si>
    <t>-8.168708</t>
  </si>
  <si>
    <t>41.313761, -8.168708</t>
  </si>
  <si>
    <t>Jugueiros</t>
  </si>
  <si>
    <t>41.395803</t>
  </si>
  <si>
    <t>-8.200999</t>
  </si>
  <si>
    <t>41.395803, -8.200999</t>
  </si>
  <si>
    <t>41.376648</t>
  </si>
  <si>
    <t>-8.210224</t>
  </si>
  <si>
    <t>41.376648, -8.210224</t>
  </si>
  <si>
    <t>Rande</t>
  </si>
  <si>
    <t>41.333244</t>
  </si>
  <si>
    <t>-8.222538</t>
  </si>
  <si>
    <t>41.333244, -8.222538</t>
  </si>
  <si>
    <t>41.36557</t>
  </si>
  <si>
    <t>-8.151685</t>
  </si>
  <si>
    <t>41.36557, -8.151685</t>
  </si>
  <si>
    <t>Margaride (Santa Eulália)</t>
  </si>
  <si>
    <t>41.357307</t>
  </si>
  <si>
    <t>-8.201036</t>
  </si>
  <si>
    <t>41.357307, -8.201036</t>
  </si>
  <si>
    <t>Vizela (São Jorge)</t>
  </si>
  <si>
    <t>41.38125</t>
  </si>
  <si>
    <t>-8.249003</t>
  </si>
  <si>
    <t>41.38125, -8.249003</t>
  </si>
  <si>
    <t>41.36949</t>
  </si>
  <si>
    <t>-8.198401</t>
  </si>
  <si>
    <t>41.36949, -8.198401</t>
  </si>
  <si>
    <t>41.36578</t>
  </si>
  <si>
    <t>-8.219699</t>
  </si>
  <si>
    <t>41.36578, -8.219699</t>
  </si>
  <si>
    <t>Torrados</t>
  </si>
  <si>
    <t>41.3603267157972</t>
  </si>
  <si>
    <t>-8.2367581129074</t>
  </si>
  <si>
    <t>41.3603267157972, -8.2367581129074</t>
  </si>
  <si>
    <t>Refontoura</t>
  </si>
  <si>
    <t>41.33652</t>
  </si>
  <si>
    <t>-8.1927805</t>
  </si>
  <si>
    <t>41.33652, -8.1927805</t>
  </si>
  <si>
    <t>41.32886</t>
  </si>
  <si>
    <t>-8.14516</t>
  </si>
  <si>
    <t>41.32886, -8.14516</t>
  </si>
  <si>
    <t>Pedreira</t>
  </si>
  <si>
    <t>41.326927</t>
  </si>
  <si>
    <t>-8.2144785</t>
  </si>
  <si>
    <t>41.326927, -8.2144785</t>
  </si>
  <si>
    <t>41.35902</t>
  </si>
  <si>
    <t>-8.198124</t>
  </si>
  <si>
    <t>41.35902, -8.198124</t>
  </si>
  <si>
    <t>Revinhade</t>
  </si>
  <si>
    <t>41.34752</t>
  </si>
  <si>
    <t>-8.264371</t>
  </si>
  <si>
    <t>41.34752, -8.264371</t>
  </si>
  <si>
    <t>Friande</t>
  </si>
  <si>
    <t>41.368866</t>
  </si>
  <si>
    <t>-8.1739</t>
  </si>
  <si>
    <t>41.368866, -8.1739</t>
  </si>
  <si>
    <t>41.37531</t>
  </si>
  <si>
    <t>-8.243622</t>
  </si>
  <si>
    <t>41.37531, -8.243622</t>
  </si>
  <si>
    <t>41.3283</t>
  </si>
  <si>
    <t>-8.260768</t>
  </si>
  <si>
    <t>41.3283, -8.260768</t>
  </si>
  <si>
    <t>Vizela (Santo Adrião)</t>
  </si>
  <si>
    <t>41.366234</t>
  </si>
  <si>
    <t>-8.282589</t>
  </si>
  <si>
    <t>41.366234, -8.282589</t>
  </si>
  <si>
    <t>41.372494</t>
  </si>
  <si>
    <t>-8.294282</t>
  </si>
  <si>
    <t>41.372494, -8.294282</t>
  </si>
  <si>
    <t>Regilde</t>
  </si>
  <si>
    <t>41.366344</t>
  </si>
  <si>
    <t>-8.265435</t>
  </si>
  <si>
    <t>41.366344, -8.265435</t>
  </si>
  <si>
    <t>41.31563</t>
  </si>
  <si>
    <t>-8.197068</t>
  </si>
  <si>
    <t>41.31563, -8.197068</t>
  </si>
  <si>
    <t>41.360905</t>
  </si>
  <si>
    <t>-8.225384</t>
  </si>
  <si>
    <t>41.360905, -8.225384</t>
  </si>
  <si>
    <t>41.35843</t>
  </si>
  <si>
    <t>-8.200069</t>
  </si>
  <si>
    <t>41.35843, -8.200069</t>
  </si>
  <si>
    <t>Vila Cova da Lixa</t>
  </si>
  <si>
    <t>41.328247</t>
  </si>
  <si>
    <t>-8.148662</t>
  </si>
  <si>
    <t>41.328247, -8.148662</t>
  </si>
  <si>
    <t>Sousa</t>
  </si>
  <si>
    <t>41.34501</t>
  </si>
  <si>
    <t>-8.24983</t>
  </si>
  <si>
    <t>41.34501, -8.24983</t>
  </si>
  <si>
    <t>41.37676</t>
  </si>
  <si>
    <t>-8.184935</t>
  </si>
  <si>
    <t>41.37676, -8.184935</t>
  </si>
  <si>
    <t>Sernande</t>
  </si>
  <si>
    <t>41.34228</t>
  </si>
  <si>
    <t>-8.229199</t>
  </si>
  <si>
    <t>41.34228, -8.229199</t>
  </si>
  <si>
    <t>41.355385</t>
  </si>
  <si>
    <t>-8.173964</t>
  </si>
  <si>
    <t>41.355385, -8.173964</t>
  </si>
  <si>
    <t>Varziela</t>
  </si>
  <si>
    <t>41.347313</t>
  </si>
  <si>
    <t>-8.213277</t>
  </si>
  <si>
    <t>41.347313, -8.213277</t>
  </si>
  <si>
    <t>Caramos</t>
  </si>
  <si>
    <t>41.34253</t>
  </si>
  <si>
    <t>-8.168264</t>
  </si>
  <si>
    <t>41.34253, -8.168264</t>
  </si>
  <si>
    <t>Valbom</t>
  </si>
  <si>
    <t>41.1364557081386</t>
  </si>
  <si>
    <t>-8.56389909982681</t>
  </si>
  <si>
    <t>41.1364557081386, -8.56389909982681</t>
  </si>
  <si>
    <t>Gondomar (São Cosme)</t>
  </si>
  <si>
    <t>41.133195</t>
  </si>
  <si>
    <t>-8.535468</t>
  </si>
  <si>
    <t>41.133195, -8.535468</t>
  </si>
  <si>
    <t>41.174677</t>
  </si>
  <si>
    <t>-8.543866</t>
  </si>
  <si>
    <t>41.174677, -8.543866</t>
  </si>
  <si>
    <t>São Pedro da Cova</t>
  </si>
  <si>
    <t>41.1430570373343</t>
  </si>
  <si>
    <t>-8.49970042705535</t>
  </si>
  <si>
    <t>41.1430570373343, -8.49970042705535</t>
  </si>
  <si>
    <t>41.182449</t>
  </si>
  <si>
    <t>-8.56049</t>
  </si>
  <si>
    <t>41.182449, -8.56049</t>
  </si>
  <si>
    <t>Baguim do Monte (Rio Tinto)</t>
  </si>
  <si>
    <t>41.182996</t>
  </si>
  <si>
    <t>-8.538759</t>
  </si>
  <si>
    <t>41.182996, -8.538759</t>
  </si>
  <si>
    <t>Medas</t>
  </si>
  <si>
    <t>41.05542</t>
  </si>
  <si>
    <t>-8.434961</t>
  </si>
  <si>
    <t>41.05542, -8.434961</t>
  </si>
  <si>
    <t>41.193317</t>
  </si>
  <si>
    <t>-8.56758</t>
  </si>
  <si>
    <t>41.193317, -8.56758</t>
  </si>
  <si>
    <t>41.186195</t>
  </si>
  <si>
    <t>-8.57849</t>
  </si>
  <si>
    <t>41.186195, -8.57849</t>
  </si>
  <si>
    <t>41.143684</t>
  </si>
  <si>
    <t>-8.553504</t>
  </si>
  <si>
    <t>41.143684, -8.553504</t>
  </si>
  <si>
    <t>41.15238</t>
  </si>
  <si>
    <t>-8.5024</t>
  </si>
  <si>
    <t>41.15238, -8.5024</t>
  </si>
  <si>
    <t>41.160187</t>
  </si>
  <si>
    <t>-8.510789</t>
  </si>
  <si>
    <t>41.160187, -8.510789</t>
  </si>
  <si>
    <t>Foz do Sousa</t>
  </si>
  <si>
    <t>41.09206</t>
  </si>
  <si>
    <t>-8.491678</t>
  </si>
  <si>
    <t>41.09206, -8.491678</t>
  </si>
  <si>
    <t>Melres</t>
  </si>
  <si>
    <t>41.080975</t>
  </si>
  <si>
    <t>-8.420682</t>
  </si>
  <si>
    <t>41.080975, -8.420682</t>
  </si>
  <si>
    <t>41.151127</t>
  </si>
  <si>
    <t>-8.535761</t>
  </si>
  <si>
    <t>41.151127, -8.535761</t>
  </si>
  <si>
    <t>41.037857</t>
  </si>
  <si>
    <t>-8.41678</t>
  </si>
  <si>
    <t>41.037857, -8.41678</t>
  </si>
  <si>
    <t>41.150066</t>
  </si>
  <si>
    <t>-8.530493</t>
  </si>
  <si>
    <t>41.150066, -8.530493</t>
  </si>
  <si>
    <t>Jovim</t>
  </si>
  <si>
    <t>41.115307</t>
  </si>
  <si>
    <t>-8.511417</t>
  </si>
  <si>
    <t>41.115307, -8.511417</t>
  </si>
  <si>
    <t>41.136955</t>
  </si>
  <si>
    <t>-8.531123</t>
  </si>
  <si>
    <t>41.136955, -8.531123</t>
  </si>
  <si>
    <t>41.16912</t>
  </si>
  <si>
    <t>-8.562051</t>
  </si>
  <si>
    <t>41.16912, -8.562051</t>
  </si>
  <si>
    <t>Fânzeres</t>
  </si>
  <si>
    <t>41.16556</t>
  </si>
  <si>
    <t>-8.520652</t>
  </si>
  <si>
    <t>41.16556, -8.520652</t>
  </si>
  <si>
    <t>41.15858</t>
  </si>
  <si>
    <t>-8.516761</t>
  </si>
  <si>
    <t>41.15858, -8.516761</t>
  </si>
  <si>
    <t>41.13798</t>
  </si>
  <si>
    <t>-8.533962</t>
  </si>
  <si>
    <t>41.13798, -8.533962</t>
  </si>
  <si>
    <t>Covelo</t>
  </si>
  <si>
    <t>41.106365</t>
  </si>
  <si>
    <t>-8.467981</t>
  </si>
  <si>
    <t>41.106365, -8.467981</t>
  </si>
  <si>
    <t>41.18037</t>
  </si>
  <si>
    <t>-8.555878</t>
  </si>
  <si>
    <t>41.18037, -8.555878</t>
  </si>
  <si>
    <t>41.162075</t>
  </si>
  <si>
    <t>-8.531659</t>
  </si>
  <si>
    <t>41.162075, -8.531659</t>
  </si>
  <si>
    <t>41.120903</t>
  </si>
  <si>
    <t>-8.524947</t>
  </si>
  <si>
    <t>41.120903, -8.524947</t>
  </si>
  <si>
    <t>41.18158</t>
  </si>
  <si>
    <t>-8.528207</t>
  </si>
  <si>
    <t>41.18158, -8.528207</t>
  </si>
  <si>
    <t>41.130184</t>
  </si>
  <si>
    <t>-8.541075</t>
  </si>
  <si>
    <t>41.130184, -8.541075</t>
  </si>
  <si>
    <t>41.190865</t>
  </si>
  <si>
    <t>-8.53816</t>
  </si>
  <si>
    <t>41.190865, -8.53816</t>
  </si>
  <si>
    <t>41.11374</t>
  </si>
  <si>
    <t>-8.529983</t>
  </si>
  <si>
    <t>41.11374, -8.529983</t>
  </si>
  <si>
    <t>41.176304</t>
  </si>
  <si>
    <t>-8.550199</t>
  </si>
  <si>
    <t>41.176304, -8.550199</t>
  </si>
  <si>
    <t>41.16931</t>
  </si>
  <si>
    <t>-8.557612</t>
  </si>
  <si>
    <t>41.16931, -8.557612</t>
  </si>
  <si>
    <t>41.16935</t>
  </si>
  <si>
    <t>-8.549283</t>
  </si>
  <si>
    <t>41.16935, -8.549283</t>
  </si>
  <si>
    <t>41.151836</t>
  </si>
  <si>
    <t>-8.513554</t>
  </si>
  <si>
    <t>41.151836, -8.513554</t>
  </si>
  <si>
    <t>41.139263</t>
  </si>
  <si>
    <t>-8.556402</t>
  </si>
  <si>
    <t>41.139263, -8.556402</t>
  </si>
  <si>
    <t>41.067513</t>
  </si>
  <si>
    <t>-8.396226</t>
  </si>
  <si>
    <t>41.067513, -8.396226</t>
  </si>
  <si>
    <t>41.072468</t>
  </si>
  <si>
    <t>-8.454407</t>
  </si>
  <si>
    <t>41.072468, -8.454407</t>
  </si>
  <si>
    <t>41.163853</t>
  </si>
  <si>
    <t>-8.519093</t>
  </si>
  <si>
    <t>41.163853, -8.519093</t>
  </si>
  <si>
    <t>41.189293</t>
  </si>
  <si>
    <t>-8.577472</t>
  </si>
  <si>
    <t>41.189293, -8.577472</t>
  </si>
  <si>
    <t>41.13601</t>
  </si>
  <si>
    <t>-8.556307</t>
  </si>
  <si>
    <t>41.13601, -8.556307</t>
  </si>
  <si>
    <t>41.110615</t>
  </si>
  <si>
    <t>-8.519865</t>
  </si>
  <si>
    <t>41.110615, -8.519865</t>
  </si>
  <si>
    <t>41.140152</t>
  </si>
  <si>
    <t>-8.564834</t>
  </si>
  <si>
    <t>41.140152, -8.564834</t>
  </si>
  <si>
    <t>41.182255</t>
  </si>
  <si>
    <t>-8.553822</t>
  </si>
  <si>
    <t>41.182255, -8.553822</t>
  </si>
  <si>
    <t>41.13415</t>
  </si>
  <si>
    <t>-8.559866</t>
  </si>
  <si>
    <t>41.13415, -8.559866</t>
  </si>
  <si>
    <t>41.164024</t>
  </si>
  <si>
    <t>-8.546294</t>
  </si>
  <si>
    <t>41.164024, -8.546294</t>
  </si>
  <si>
    <t>41.170235</t>
  </si>
  <si>
    <t>-8.556616</t>
  </si>
  <si>
    <t>41.170235, -8.556616</t>
  </si>
  <si>
    <t>41.084534</t>
  </si>
  <si>
    <t>-8.511857</t>
  </si>
  <si>
    <t>41.084534, -8.511857</t>
  </si>
  <si>
    <t>41.115402</t>
  </si>
  <si>
    <t>-8.482265</t>
  </si>
  <si>
    <t>41.115402, -8.482265</t>
  </si>
  <si>
    <t>41.184128</t>
  </si>
  <si>
    <t>-8.529795</t>
  </si>
  <si>
    <t>41.184128, -8.529795</t>
  </si>
  <si>
    <t>41.166588</t>
  </si>
  <si>
    <t>-8.512591</t>
  </si>
  <si>
    <t>41.166588, -8.512591</t>
  </si>
  <si>
    <t>41.16872</t>
  </si>
  <si>
    <t>-8.529875</t>
  </si>
  <si>
    <t>41.16872, -8.529875</t>
  </si>
  <si>
    <t>41.13088</t>
  </si>
  <si>
    <t>-8.520745</t>
  </si>
  <si>
    <t>41.13088, -8.520745</t>
  </si>
  <si>
    <t>41.14931</t>
  </si>
  <si>
    <t>-8.506055</t>
  </si>
  <si>
    <t>41.14931, -8.506055</t>
  </si>
  <si>
    <t>41.139248</t>
  </si>
  <si>
    <t>-8.534433</t>
  </si>
  <si>
    <t>41.139248, -8.534433</t>
  </si>
  <si>
    <t>Lustosa</t>
  </si>
  <si>
    <t>41.3366876628533</t>
  </si>
  <si>
    <t>-8.32015335559844</t>
  </si>
  <si>
    <t>41.3366876628533, -8.32015335559844</t>
  </si>
  <si>
    <t>Torno</t>
  </si>
  <si>
    <t>41.2894644256707</t>
  </si>
  <si>
    <t>-8.20759713649749</t>
  </si>
  <si>
    <t>41.2894644256707, -8.20759713649749</t>
  </si>
  <si>
    <t>Vilar do Torno e Alentém</t>
  </si>
  <si>
    <t>41.2798060438793</t>
  </si>
  <si>
    <t>-8.20775538682937</t>
  </si>
  <si>
    <t>41.2798060438793, -8.20775538682937</t>
  </si>
  <si>
    <t>41.28017</t>
  </si>
  <si>
    <t>-8.261568</t>
  </si>
  <si>
    <t>41.28017, -8.261568</t>
  </si>
  <si>
    <t>41.251467</t>
  </si>
  <si>
    <t>-8.296247</t>
  </si>
  <si>
    <t>41.251467, -8.296247</t>
  </si>
  <si>
    <t>Caíde de Rei</t>
  </si>
  <si>
    <t>41.261494</t>
  </si>
  <si>
    <t>-8.223228</t>
  </si>
  <si>
    <t>41.261494, -8.223228</t>
  </si>
  <si>
    <t>Lodares</t>
  </si>
  <si>
    <t>41.237639</t>
  </si>
  <si>
    <t>-8.296586</t>
  </si>
  <si>
    <t>41.237639, -8.296586</t>
  </si>
  <si>
    <t>Sousela</t>
  </si>
  <si>
    <t>41.303722</t>
  </si>
  <si>
    <t>-8.32065</t>
  </si>
  <si>
    <t>41.303722, -8.32065</t>
  </si>
  <si>
    <t>41.260803</t>
  </si>
  <si>
    <t>-8.222087</t>
  </si>
  <si>
    <t>41.260803, -8.222087</t>
  </si>
  <si>
    <t>41.273468</t>
  </si>
  <si>
    <t>-8.277118</t>
  </si>
  <si>
    <t>41.273468, -8.277118</t>
  </si>
  <si>
    <t>41.27957</t>
  </si>
  <si>
    <t>-8.274781</t>
  </si>
  <si>
    <t>41.27957, -8.274781</t>
  </si>
  <si>
    <t>Nevogilde</t>
  </si>
  <si>
    <t>41.25749</t>
  </si>
  <si>
    <t>-8.308207</t>
  </si>
  <si>
    <t>41.25749, -8.308207</t>
  </si>
  <si>
    <t>Casais</t>
  </si>
  <si>
    <t>41.26703</t>
  </si>
  <si>
    <t>-8.312982</t>
  </si>
  <si>
    <t>41.26703, -8.312982</t>
  </si>
  <si>
    <t>Cernadelo</t>
  </si>
  <si>
    <t>41.29573</t>
  </si>
  <si>
    <t>-8.234065</t>
  </si>
  <si>
    <t>41.29573, -8.234065</t>
  </si>
  <si>
    <t>41.35472</t>
  </si>
  <si>
    <t>-8.303857</t>
  </si>
  <si>
    <t>41.35472, -8.303857</t>
  </si>
  <si>
    <t>Meinedo</t>
  </si>
  <si>
    <t>41.244568</t>
  </si>
  <si>
    <t>-8.260254</t>
  </si>
  <si>
    <t>41.244568, -8.260254</t>
  </si>
  <si>
    <t>Macieira</t>
  </si>
  <si>
    <t>41.28752</t>
  </si>
  <si>
    <t>-8.243281</t>
  </si>
  <si>
    <t>41.28752, -8.243281</t>
  </si>
  <si>
    <t>-8.26373</t>
  </si>
  <si>
    <t>41.26996, -8.26373</t>
  </si>
  <si>
    <t>Covas</t>
  </si>
  <si>
    <t>41.28582053</t>
  </si>
  <si>
    <t>-8.320775628</t>
  </si>
  <si>
    <t>41.28582053, -8.320775628</t>
  </si>
  <si>
    <t>Cristelos</t>
  </si>
  <si>
    <t>41.273533</t>
  </si>
  <si>
    <t>-8.2904825</t>
  </si>
  <si>
    <t>41.273533, -8.2904825</t>
  </si>
  <si>
    <t>Lousada (São Miguel)</t>
  </si>
  <si>
    <t>41.31039</t>
  </si>
  <si>
    <t>-8.246049</t>
  </si>
  <si>
    <t>41.31039, -8.246049</t>
  </si>
  <si>
    <t>41.284603</t>
  </si>
  <si>
    <t>-8.302998</t>
  </si>
  <si>
    <t>41.284603, -8.302998</t>
  </si>
  <si>
    <t>41.273346</t>
  </si>
  <si>
    <t>-8.286755</t>
  </si>
  <si>
    <t>41.273346, -8.286755</t>
  </si>
  <si>
    <t>41.27887</t>
  </si>
  <si>
    <t>-8.248603</t>
  </si>
  <si>
    <t>41.27887, -8.248603</t>
  </si>
  <si>
    <t>41.260403</t>
  </si>
  <si>
    <t>-8.314515</t>
  </si>
  <si>
    <t>41.260403, -8.314515</t>
  </si>
  <si>
    <t>41.294373</t>
  </si>
  <si>
    <t>-8.280312</t>
  </si>
  <si>
    <t>41.294373, -8.280312</t>
  </si>
  <si>
    <t>Barrosas (Santo Estêvão)</t>
  </si>
  <si>
    <t>41.332104</t>
  </si>
  <si>
    <t>-8.27388</t>
  </si>
  <si>
    <t>41.332104, -8.27388</t>
  </si>
  <si>
    <t>Boim</t>
  </si>
  <si>
    <t>41.2614407</t>
  </si>
  <si>
    <t>-8.278986812</t>
  </si>
  <si>
    <t>41.2614407, -8.278986812</t>
  </si>
  <si>
    <t>Figueiras</t>
  </si>
  <si>
    <t>41.28053571</t>
  </si>
  <si>
    <t>-8.325383663</t>
  </si>
  <si>
    <t>41.28053571, -8.325383663</t>
  </si>
  <si>
    <t>41.353165</t>
  </si>
  <si>
    <t>-8.286347</t>
  </si>
  <si>
    <t>41.353165, -8.286347</t>
  </si>
  <si>
    <t>41.337696</t>
  </si>
  <si>
    <t>-8.30921</t>
  </si>
  <si>
    <t>41.337696, -8.30921</t>
  </si>
  <si>
    <t>41.260883</t>
  </si>
  <si>
    <t>-8.318152</t>
  </si>
  <si>
    <t>41.260883, -8.318152</t>
  </si>
  <si>
    <t>Gueifães</t>
  </si>
  <si>
    <t>41.226292</t>
  </si>
  <si>
    <t>-8.608092</t>
  </si>
  <si>
    <t>41.226292, -8.608092</t>
  </si>
  <si>
    <t>Águas Santas</t>
  </si>
  <si>
    <t>41.2164005578002</t>
  </si>
  <si>
    <t>-8.56190219521522</t>
  </si>
  <si>
    <t>41.2164005578002, -8.56190219521522</t>
  </si>
  <si>
    <t>Maia</t>
  </si>
  <si>
    <t>41.233066</t>
  </si>
  <si>
    <t>-8.629973</t>
  </si>
  <si>
    <t>41.233066, -8.629973</t>
  </si>
  <si>
    <t>Avioso (Santa Maria)</t>
  </si>
  <si>
    <t>41.258945</t>
  </si>
  <si>
    <t>-8.610545</t>
  </si>
  <si>
    <t>41.258945, -8.610545</t>
  </si>
  <si>
    <t>Moreira</t>
  </si>
  <si>
    <t>41.245605</t>
  </si>
  <si>
    <t>-8.639711</t>
  </si>
  <si>
    <t>41.245605, -8.639711</t>
  </si>
  <si>
    <t>Folgosa</t>
  </si>
  <si>
    <t>41.25886</t>
  </si>
  <si>
    <t>-8.546854</t>
  </si>
  <si>
    <t>41.25886, -8.546854</t>
  </si>
  <si>
    <t>41.259266</t>
  </si>
  <si>
    <t>-8.612938</t>
  </si>
  <si>
    <t>41.259266, -8.612938</t>
  </si>
  <si>
    <t>Pedrouços</t>
  </si>
  <si>
    <t>41.20051</t>
  </si>
  <si>
    <t>-8.593567</t>
  </si>
  <si>
    <t>41.20051, -8.593567</t>
  </si>
  <si>
    <t>41.184116</t>
  </si>
  <si>
    <t>-8.593132</t>
  </si>
  <si>
    <t>41.184116, -8.593132</t>
  </si>
  <si>
    <t>Barca</t>
  </si>
  <si>
    <t>41.253014</t>
  </si>
  <si>
    <t>-8.621733</t>
  </si>
  <si>
    <t>41.253014, -8.621733</t>
  </si>
  <si>
    <t>41.23444</t>
  </si>
  <si>
    <t>-8.658949</t>
  </si>
  <si>
    <t>41.23444, -8.658949</t>
  </si>
  <si>
    <t>41.217926</t>
  </si>
  <si>
    <t>-8.606748</t>
  </si>
  <si>
    <t>41.217926, -8.606748</t>
  </si>
  <si>
    <t>41.246677</t>
  </si>
  <si>
    <t>-8.610415</t>
  </si>
  <si>
    <t>41.246677, -8.610415</t>
  </si>
  <si>
    <t>Silva Escura</t>
  </si>
  <si>
    <t>41.2581</t>
  </si>
  <si>
    <t>-8.587741</t>
  </si>
  <si>
    <t>41.2581, -8.587741</t>
  </si>
  <si>
    <t>41.240692</t>
  </si>
  <si>
    <t>-8.614642</t>
  </si>
  <si>
    <t>41.240692, -8.614642</t>
  </si>
  <si>
    <t>Avioso (São Pedro)</t>
  </si>
  <si>
    <t>41.278282</t>
  </si>
  <si>
    <t>-8.613962</t>
  </si>
  <si>
    <t>41.278282, -8.613962</t>
  </si>
  <si>
    <t>41.211697</t>
  </si>
  <si>
    <t>-8.570999</t>
  </si>
  <si>
    <t>41.211697, -8.570999</t>
  </si>
  <si>
    <t>41.232857</t>
  </si>
  <si>
    <t>-8.615781</t>
  </si>
  <si>
    <t>41.232857, -8.615781</t>
  </si>
  <si>
    <t>41.23636</t>
  </si>
  <si>
    <t>-8.58618</t>
  </si>
  <si>
    <t>41.23636, -8.58618</t>
  </si>
  <si>
    <t>Gemunde</t>
  </si>
  <si>
    <t>41.26539</t>
  </si>
  <si>
    <t>-8.637931</t>
  </si>
  <si>
    <t>41.26539, -8.637931</t>
  </si>
  <si>
    <t>Milheirós</t>
  </si>
  <si>
    <t>41.21801</t>
  </si>
  <si>
    <t>-8.588793</t>
  </si>
  <si>
    <t>41.21801, -8.588793</t>
  </si>
  <si>
    <t>41.18326</t>
  </si>
  <si>
    <t>-8.589807</t>
  </si>
  <si>
    <t>41.18326, -8.589807</t>
  </si>
  <si>
    <t>São Pedro Fins</t>
  </si>
  <si>
    <t>41.250244</t>
  </si>
  <si>
    <t>-8.550292</t>
  </si>
  <si>
    <t>41.250244, -8.550292</t>
  </si>
  <si>
    <t>Gondim</t>
  </si>
  <si>
    <t>41.25522</t>
  </si>
  <si>
    <t>-8.600321</t>
  </si>
  <si>
    <t>41.25522, -8.600321</t>
  </si>
  <si>
    <t>41.20458</t>
  </si>
  <si>
    <t>-8.567896</t>
  </si>
  <si>
    <t>41.20458, -8.567896</t>
  </si>
  <si>
    <t>41.18885</t>
  </si>
  <si>
    <t>-8.582936</t>
  </si>
  <si>
    <t>41.18885, -8.582936</t>
  </si>
  <si>
    <t>41.214306</t>
  </si>
  <si>
    <t>-8.599602</t>
  </si>
  <si>
    <t>41.214306, -8.599602</t>
  </si>
  <si>
    <t>41.24494</t>
  </si>
  <si>
    <t>-8.661958</t>
  </si>
  <si>
    <t>41.24494, -8.661958</t>
  </si>
  <si>
    <t>41.244267</t>
  </si>
  <si>
    <t>-8.664034</t>
  </si>
  <si>
    <t>41.244267, -8.664034</t>
  </si>
  <si>
    <t>41.232437</t>
  </si>
  <si>
    <t>-8.617669</t>
  </si>
  <si>
    <t>41.232437, -8.617669</t>
  </si>
  <si>
    <t>41.200764</t>
  </si>
  <si>
    <t>-8.578434</t>
  </si>
  <si>
    <t>41.200764, -8.578434</t>
  </si>
  <si>
    <t>41.22953</t>
  </si>
  <si>
    <t>-8.615223</t>
  </si>
  <si>
    <t>41.22953, -8.615223</t>
  </si>
  <si>
    <t>41.273647</t>
  </si>
  <si>
    <t>-8.600562</t>
  </si>
  <si>
    <t>41.273647, -8.600562</t>
  </si>
  <si>
    <t>41.191307</t>
  </si>
  <si>
    <t>-8.585595</t>
  </si>
  <si>
    <t>41.191307, -8.585595</t>
  </si>
  <si>
    <t>41.240604</t>
  </si>
  <si>
    <t>-8.543107</t>
  </si>
  <si>
    <t>41.240604, -8.543107</t>
  </si>
  <si>
    <t>Vila Nova da Telha</t>
  </si>
  <si>
    <t>41.252502</t>
  </si>
  <si>
    <t>-8.66125</t>
  </si>
  <si>
    <t>41.252502, -8.66125</t>
  </si>
  <si>
    <t>41.235874</t>
  </si>
  <si>
    <t>-8.617573</t>
  </si>
  <si>
    <t>41.235874, -8.617573</t>
  </si>
  <si>
    <t>41.242905</t>
  </si>
  <si>
    <t>-8.6717615</t>
  </si>
  <si>
    <t>41.242905, -8.6717615</t>
  </si>
  <si>
    <t>41.2004</t>
  </si>
  <si>
    <t>-8.58499</t>
  </si>
  <si>
    <t>41.2004, -8.58499</t>
  </si>
  <si>
    <t>41.27479</t>
  </si>
  <si>
    <t>-8.636831</t>
  </si>
  <si>
    <t>41.27479, -8.636831</t>
  </si>
  <si>
    <t>41.259357</t>
  </si>
  <si>
    <t>-8.614043</t>
  </si>
  <si>
    <t>41.259357, -8.614043</t>
  </si>
  <si>
    <t>41.229362</t>
  </si>
  <si>
    <t>-8.594307</t>
  </si>
  <si>
    <t>41.229362, -8.594307</t>
  </si>
  <si>
    <t>41.204124</t>
  </si>
  <si>
    <t>-8.574067</t>
  </si>
  <si>
    <t>41.204124, -8.574067</t>
  </si>
  <si>
    <t>41.22669</t>
  </si>
  <si>
    <t>-8.619659</t>
  </si>
  <si>
    <t>41.22669, -8.619659</t>
  </si>
  <si>
    <t>Várzea da Ovelha e Aliviada</t>
  </si>
  <si>
    <t>41.204964</t>
  </si>
  <si>
    <t>-8.099494</t>
  </si>
  <si>
    <t>41.204964, -8.099494</t>
  </si>
  <si>
    <t>Vila Boa de Quires</t>
  </si>
  <si>
    <t>41.208946</t>
  </si>
  <si>
    <t>-8.199692</t>
  </si>
  <si>
    <t>41.208946, -8.199692</t>
  </si>
  <si>
    <t>Favões</t>
  </si>
  <si>
    <t>41.115128</t>
  </si>
  <si>
    <t>-8.231015</t>
  </si>
  <si>
    <t>41.115128, -8.231015</t>
  </si>
  <si>
    <t>Torrão</t>
  </si>
  <si>
    <t>41.083668</t>
  </si>
  <si>
    <t>-8.288208</t>
  </si>
  <si>
    <t>41.083668, -8.288208</t>
  </si>
  <si>
    <t>São Lourenço do Douro</t>
  </si>
  <si>
    <t>41.102917</t>
  </si>
  <si>
    <t>-8.190144</t>
  </si>
  <si>
    <t>41.102917, -8.190144</t>
  </si>
  <si>
    <t>Alpendurada e Matos</t>
  </si>
  <si>
    <t>41.083206</t>
  </si>
  <si>
    <t>-8.2433195</t>
  </si>
  <si>
    <t>41.083206, -8.2433195</t>
  </si>
  <si>
    <t>Toutosa</t>
  </si>
  <si>
    <t>41.22078</t>
  </si>
  <si>
    <t>-8.14461</t>
  </si>
  <si>
    <t>41.22078, -8.14461</t>
  </si>
  <si>
    <t>41.09039</t>
  </si>
  <si>
    <t>-8.25396</t>
  </si>
  <si>
    <t>41.09039, -8.25396</t>
  </si>
  <si>
    <t>41.096264</t>
  </si>
  <si>
    <t>-8.242449</t>
  </si>
  <si>
    <t>41.096264, -8.242449</t>
  </si>
  <si>
    <t>Tabuado</t>
  </si>
  <si>
    <t>41.185024</t>
  </si>
  <si>
    <t>-8.123174</t>
  </si>
  <si>
    <t>41.185024, -8.123174</t>
  </si>
  <si>
    <t>Rosem</t>
  </si>
  <si>
    <t>41.14818</t>
  </si>
  <si>
    <t>-8.179165</t>
  </si>
  <si>
    <t>41.14818, -8.179165</t>
  </si>
  <si>
    <t>41.188072</t>
  </si>
  <si>
    <t>-8.147458</t>
  </si>
  <si>
    <t>41.188072, -8.147458</t>
  </si>
  <si>
    <t>Ariz</t>
  </si>
  <si>
    <t>41.115334</t>
  </si>
  <si>
    <t>-8.21924</t>
  </si>
  <si>
    <t>41.115334, -8.21924</t>
  </si>
  <si>
    <t>41.212856</t>
  </si>
  <si>
    <t>-8.1391115</t>
  </si>
  <si>
    <t>41.212856, -8.1391115</t>
  </si>
  <si>
    <t>Paredes de Viadores</t>
  </si>
  <si>
    <t>41.132324</t>
  </si>
  <si>
    <t>-8.125277</t>
  </si>
  <si>
    <t>41.132324, -8.125277</t>
  </si>
  <si>
    <t>Avessadas</t>
  </si>
  <si>
    <t>41.163635</t>
  </si>
  <si>
    <t>-8.181805</t>
  </si>
  <si>
    <t>41.163635, -8.181805</t>
  </si>
  <si>
    <t>41.187084</t>
  </si>
  <si>
    <t>-8.13309</t>
  </si>
  <si>
    <t>41.187084, -8.13309</t>
  </si>
  <si>
    <t>Maureles</t>
  </si>
  <si>
    <t>41.17714</t>
  </si>
  <si>
    <t>-8.192068</t>
  </si>
  <si>
    <t>41.17714, -8.192068</t>
  </si>
  <si>
    <t>41.08389</t>
  </si>
  <si>
    <t>-8.251353</t>
  </si>
  <si>
    <t>41.08389, -8.251353</t>
  </si>
  <si>
    <t>Banho e Carvalhosa</t>
  </si>
  <si>
    <t>41.249283</t>
  </si>
  <si>
    <t>-8.149066</t>
  </si>
  <si>
    <t>41.249283, -8.149066</t>
  </si>
  <si>
    <t>Tuias</t>
  </si>
  <si>
    <t>41.178455</t>
  </si>
  <si>
    <t>-8.1576395</t>
  </si>
  <si>
    <t>41.178455, -8.1576395</t>
  </si>
  <si>
    <t>Freixo</t>
  </si>
  <si>
    <t>41.158432</t>
  </si>
  <si>
    <t>-8.146492</t>
  </si>
  <si>
    <t>41.158432, -8.146492</t>
  </si>
  <si>
    <t>Várzea do Douro</t>
  </si>
  <si>
    <t>41.079533</t>
  </si>
  <si>
    <t>-8.268636</t>
  </si>
  <si>
    <t>41.079533, -8.268636</t>
  </si>
  <si>
    <t>Rio de Galinhas</t>
  </si>
  <si>
    <t>41.17938</t>
  </si>
  <si>
    <t>-8.137261</t>
  </si>
  <si>
    <t>41.17938, -8.137261</t>
  </si>
  <si>
    <t>Constance</t>
  </si>
  <si>
    <t>41.221695</t>
  </si>
  <si>
    <t>-8.155761</t>
  </si>
  <si>
    <t>41.221695, -8.155761</t>
  </si>
  <si>
    <t>Paços de Gaiolo</t>
  </si>
  <si>
    <t>41.103275</t>
  </si>
  <si>
    <t>-8.110555</t>
  </si>
  <si>
    <t>41.103275, -8.110555</t>
  </si>
  <si>
    <t>Soalhães</t>
  </si>
  <si>
    <t>41.15999</t>
  </si>
  <si>
    <t>-8.101089</t>
  </si>
  <si>
    <t>41.15999, -8.101089</t>
  </si>
  <si>
    <t>41.1053</t>
  </si>
  <si>
    <t>-8.179027</t>
  </si>
  <si>
    <t>41.1053, -8.179027</t>
  </si>
  <si>
    <t>41.217915</t>
  </si>
  <si>
    <t>-8.154793</t>
  </si>
  <si>
    <t>41.217915, -8.154793</t>
  </si>
  <si>
    <t>Penha Longa</t>
  </si>
  <si>
    <t>41.107746</t>
  </si>
  <si>
    <t>-8.159529</t>
  </si>
  <si>
    <t>41.107746, -8.159529</t>
  </si>
  <si>
    <t>41.210594</t>
  </si>
  <si>
    <t>-8.117971</t>
  </si>
  <si>
    <t>41.210594, -8.117971</t>
  </si>
  <si>
    <t>41.080822</t>
  </si>
  <si>
    <t>-8.242185</t>
  </si>
  <si>
    <t>41.080822, -8.242185</t>
  </si>
  <si>
    <t>41.190838</t>
  </si>
  <si>
    <t>-8.143662</t>
  </si>
  <si>
    <t>41.190838, -8.143662</t>
  </si>
  <si>
    <t>Vila Boa do Bispo</t>
  </si>
  <si>
    <t>41.12858615</t>
  </si>
  <si>
    <t>-8.210469631</t>
  </si>
  <si>
    <t>41.12858615, -8.210469631</t>
  </si>
  <si>
    <t>41.238125</t>
  </si>
  <si>
    <t>-8.163782</t>
  </si>
  <si>
    <t>41.238125, -8.163782</t>
  </si>
  <si>
    <t>41.164696</t>
  </si>
  <si>
    <t>-8.146706</t>
  </si>
  <si>
    <t>41.164696, -8.146706</t>
  </si>
  <si>
    <t>41.210995</t>
  </si>
  <si>
    <t>-8.1690035</t>
  </si>
  <si>
    <t>41.210995, -8.1690035</t>
  </si>
  <si>
    <t>Manhuncelos</t>
  </si>
  <si>
    <t>41.146206</t>
  </si>
  <si>
    <t>-8.142381</t>
  </si>
  <si>
    <t>41.146206, -8.142381</t>
  </si>
  <si>
    <t>41.11602</t>
  </si>
  <si>
    <t>-8.171783</t>
  </si>
  <si>
    <t>41.11602, -8.171783</t>
  </si>
  <si>
    <t>41.074635</t>
  </si>
  <si>
    <t>-8.268126</t>
  </si>
  <si>
    <t>41.074635, -8.268126</t>
  </si>
  <si>
    <t>41.19795</t>
  </si>
  <si>
    <t>41.19795, -8.184935</t>
  </si>
  <si>
    <t>Sobretâmega</t>
  </si>
  <si>
    <t>41.200165</t>
  </si>
  <si>
    <t>-8.161892</t>
  </si>
  <si>
    <t>41.200165, -8.161892</t>
  </si>
  <si>
    <t>41.187218</t>
  </si>
  <si>
    <t>-8.14775</t>
  </si>
  <si>
    <t>41.187218, -8.14775</t>
  </si>
  <si>
    <t>Custóias</t>
  </si>
  <si>
    <t>41.2049616232309</t>
  </si>
  <si>
    <t>-8.646240234375</t>
  </si>
  <si>
    <t>41.2049616232309, -8.646240234375</t>
  </si>
  <si>
    <t>Leça do Balio</t>
  </si>
  <si>
    <t>41.2170946182358</t>
  </si>
  <si>
    <t>-8.63255023956298</t>
  </si>
  <si>
    <t>41.2170946182358, -8.63255023956298</t>
  </si>
  <si>
    <t>Perafita</t>
  </si>
  <si>
    <t>41.227572</t>
  </si>
  <si>
    <t>-8.685347</t>
  </si>
  <si>
    <t>41.227572, -8.685347</t>
  </si>
  <si>
    <t>41.189683</t>
  </si>
  <si>
    <t>-8.629676</t>
  </si>
  <si>
    <t>41.189683, -8.629676</t>
  </si>
  <si>
    <t>Senhora da Hora</t>
  </si>
  <si>
    <t>41.186652</t>
  </si>
  <si>
    <t>-8.644406</t>
  </si>
  <si>
    <t>41.186652, -8.644406</t>
  </si>
  <si>
    <t>São Mamede de Infesta</t>
  </si>
  <si>
    <t>41.195244</t>
  </si>
  <si>
    <t>-8.607483</t>
  </si>
  <si>
    <t>41.195244, -8.607483</t>
  </si>
  <si>
    <t>Matosinhos</t>
  </si>
  <si>
    <t>41.183837</t>
  </si>
  <si>
    <t>-8.669353</t>
  </si>
  <si>
    <t>41.183837, -8.669353</t>
  </si>
  <si>
    <t>41.185974</t>
  </si>
  <si>
    <t>-8.645052</t>
  </si>
  <si>
    <t>41.185974, -8.645052</t>
  </si>
  <si>
    <t>Guifões</t>
  </si>
  <si>
    <t>41.20691</t>
  </si>
  <si>
    <t>-8.663262</t>
  </si>
  <si>
    <t>41.20691, -8.663262</t>
  </si>
  <si>
    <t>41.183475</t>
  </si>
  <si>
    <t>-8.671129</t>
  </si>
  <si>
    <t>41.183475, -8.671129</t>
  </si>
  <si>
    <t>Leça da Palmeira</t>
  </si>
  <si>
    <t>41.191265</t>
  </si>
  <si>
    <t>-8.704638</t>
  </si>
  <si>
    <t>41.191265, -8.704638</t>
  </si>
  <si>
    <t>Lavra</t>
  </si>
  <si>
    <t>41.248646</t>
  </si>
  <si>
    <t>-8.700563</t>
  </si>
  <si>
    <t>41.248646, -8.700563</t>
  </si>
  <si>
    <t>41.2179885722222</t>
  </si>
  <si>
    <t>-8.63264449444444</t>
  </si>
  <si>
    <t>41.2179885722222, -8.63264449444444</t>
  </si>
  <si>
    <t>41.191463</t>
  </si>
  <si>
    <t>-8.66854</t>
  </si>
  <si>
    <t>41.191463, -8.66854</t>
  </si>
  <si>
    <t>41.191013</t>
  </si>
  <si>
    <t>-8.634649</t>
  </si>
  <si>
    <t>41.191013, -8.634649</t>
  </si>
  <si>
    <t>41.25096</t>
  </si>
  <si>
    <t>-8.701967</t>
  </si>
  <si>
    <t>41.25096, -8.701967</t>
  </si>
  <si>
    <t>41.178425</t>
  </si>
  <si>
    <t>-8.676734</t>
  </si>
  <si>
    <t>41.178425, -8.676734</t>
  </si>
  <si>
    <t>41.18371</t>
  </si>
  <si>
    <t>-8.688023</t>
  </si>
  <si>
    <t>41.18371, -8.688023</t>
  </si>
  <si>
    <t>41.193687</t>
  </si>
  <si>
    <t>-8.700548</t>
  </si>
  <si>
    <t>41.193687, -8.700548</t>
  </si>
  <si>
    <t>41.196846</t>
  </si>
  <si>
    <t>-8.695263</t>
  </si>
  <si>
    <t>41.196846, -8.695263</t>
  </si>
  <si>
    <t>41.195473</t>
  </si>
  <si>
    <t>-8.602485</t>
  </si>
  <si>
    <t>41.195473, -8.602485</t>
  </si>
  <si>
    <t>41.202003</t>
  </si>
  <si>
    <t>-8.647505</t>
  </si>
  <si>
    <t>41.202003, -8.647505</t>
  </si>
  <si>
    <t>41.198853</t>
  </si>
  <si>
    <t>-8.642348</t>
  </si>
  <si>
    <t>41.198853, -8.642348</t>
  </si>
  <si>
    <t>41.19725</t>
  </si>
  <si>
    <t>-8.700514</t>
  </si>
  <si>
    <t>41.19725, -8.700514</t>
  </si>
  <si>
    <t>41.18945</t>
  </si>
  <si>
    <t>-8.662971</t>
  </si>
  <si>
    <t>41.18945, -8.662971</t>
  </si>
  <si>
    <t>Santa Cruz do Bispo</t>
  </si>
  <si>
    <t>41.218987</t>
  </si>
  <si>
    <t>-8.674984</t>
  </si>
  <si>
    <t>41.218987, -8.674984</t>
  </si>
  <si>
    <t>41.19569</t>
  </si>
  <si>
    <t>-8.608465</t>
  </si>
  <si>
    <t>41.19569, -8.608465</t>
  </si>
  <si>
    <t>41.196796</t>
  </si>
  <si>
    <t>-8.66016</t>
  </si>
  <si>
    <t>41.196796, -8.66016</t>
  </si>
  <si>
    <t>41.188423</t>
  </si>
  <si>
    <t>-8.652077</t>
  </si>
  <si>
    <t>41.188423, -8.652077</t>
  </si>
  <si>
    <t>41.19221</t>
  </si>
  <si>
    <t>-8.702801</t>
  </si>
  <si>
    <t>41.19221, -8.702801</t>
  </si>
  <si>
    <t>41.188614</t>
  </si>
  <si>
    <t>-8.656841</t>
  </si>
  <si>
    <t>41.188614, -8.656841</t>
  </si>
  <si>
    <t>41.225834</t>
  </si>
  <si>
    <t>-8.690311</t>
  </si>
  <si>
    <t>41.225834, -8.690311</t>
  </si>
  <si>
    <t>41.265045</t>
  </si>
  <si>
    <t>-8.724602</t>
  </si>
  <si>
    <t>41.265045, -8.724602</t>
  </si>
  <si>
    <t>41.190807</t>
  </si>
  <si>
    <t>-8.700029</t>
  </si>
  <si>
    <t>41.190807, -8.700029</t>
  </si>
  <si>
    <t>41.182076</t>
  </si>
  <si>
    <t>-8.679369</t>
  </si>
  <si>
    <t>41.182076, -8.679369</t>
  </si>
  <si>
    <t>41.181328</t>
  </si>
  <si>
    <t>-8.626892</t>
  </si>
  <si>
    <t>41.181328, -8.626892</t>
  </si>
  <si>
    <t>41.207962</t>
  </si>
  <si>
    <t>-8.632559</t>
  </si>
  <si>
    <t>41.207962, -8.632559</t>
  </si>
  <si>
    <t>41.19351</t>
  </si>
  <si>
    <t>-8.613431</t>
  </si>
  <si>
    <t>41.19351, -8.613431</t>
  </si>
  <si>
    <t>41.19635</t>
  </si>
  <si>
    <t>-8.607188</t>
  </si>
  <si>
    <t>41.19635, -8.607188</t>
  </si>
  <si>
    <t>41.18453</t>
  </si>
  <si>
    <t>-8.678544</t>
  </si>
  <si>
    <t>41.18453, -8.678544</t>
  </si>
  <si>
    <t>41.18349</t>
  </si>
  <si>
    <t>-8.679716</t>
  </si>
  <si>
    <t>41.18349, -8.679716</t>
  </si>
  <si>
    <t>41.185513</t>
  </si>
  <si>
    <t>-8.687069</t>
  </si>
  <si>
    <t>41.185513, -8.687069</t>
  </si>
  <si>
    <t>41.198498</t>
  </si>
  <si>
    <t>-8.63794</t>
  </si>
  <si>
    <t>41.198498, -8.63794</t>
  </si>
  <si>
    <t>41.224754</t>
  </si>
  <si>
    <t>-8.698821</t>
  </si>
  <si>
    <t>41.224754, -8.698821</t>
  </si>
  <si>
    <t>41.24375</t>
  </si>
  <si>
    <t>-8.721891</t>
  </si>
  <si>
    <t>41.24375, -8.721891</t>
  </si>
  <si>
    <t>Figueiró</t>
  </si>
  <si>
    <t>41.30984131</t>
  </si>
  <si>
    <t>-8.340791575</t>
  </si>
  <si>
    <t>41.30984131, -8.340791575</t>
  </si>
  <si>
    <t>Sanfins de Ferreira</t>
  </si>
  <si>
    <t>41.32047719</t>
  </si>
  <si>
    <t>-8.374378272</t>
  </si>
  <si>
    <t>41.32047719, -8.374378272</t>
  </si>
  <si>
    <t>Lamoso</t>
  </si>
  <si>
    <t>41.31945954</t>
  </si>
  <si>
    <t>-8.353960456</t>
  </si>
  <si>
    <t>41.31945954, -8.353960456</t>
  </si>
  <si>
    <t>Penamaior</t>
  </si>
  <si>
    <t>41.27850285</t>
  </si>
  <si>
    <t>-8.407414811</t>
  </si>
  <si>
    <t>41.27850285, -8.407414811</t>
  </si>
  <si>
    <t>Ferreira</t>
  </si>
  <si>
    <t>41.26094333</t>
  </si>
  <si>
    <t>-8.357261017</t>
  </si>
  <si>
    <t>41.26094333, -8.357261017</t>
  </si>
  <si>
    <t>Carvalhosa</t>
  </si>
  <si>
    <t>41.29377004</t>
  </si>
  <si>
    <t>-8.369016228</t>
  </si>
  <si>
    <t>41.29377004, -8.369016228</t>
  </si>
  <si>
    <t>Frazão</t>
  </si>
  <si>
    <t>41.26552584</t>
  </si>
  <si>
    <t>-8.414979406</t>
  </si>
  <si>
    <t>41.26552584, -8.414979406</t>
  </si>
  <si>
    <t>Paços de Ferreira</t>
  </si>
  <si>
    <t>41.279204</t>
  </si>
  <si>
    <t>-8.386088</t>
  </si>
  <si>
    <t>41.279204, -8.386088</t>
  </si>
  <si>
    <t>Freamunde</t>
  </si>
  <si>
    <t>41.2842504476182</t>
  </si>
  <si>
    <t>-8.34650069475173</t>
  </si>
  <si>
    <t>41.2842504476182, -8.34650069475173</t>
  </si>
  <si>
    <t>Meixomil</t>
  </si>
  <si>
    <t>41.2895067484882</t>
  </si>
  <si>
    <t>-8.39009195566177</t>
  </si>
  <si>
    <t>41.2895067484882, -8.39009195566177</t>
  </si>
  <si>
    <t>Raimonda</t>
  </si>
  <si>
    <t>41.3163661207009</t>
  </si>
  <si>
    <t>-8.33144813776016</t>
  </si>
  <si>
    <t>41.3163661207009, -8.33144813776016</t>
  </si>
  <si>
    <t>41.2735329735464</t>
  </si>
  <si>
    <t>-8.36916267871856</t>
  </si>
  <si>
    <t>41.2735329735464, -8.36916267871856</t>
  </si>
  <si>
    <t>41.289879</t>
  </si>
  <si>
    <t>-8.345962</t>
  </si>
  <si>
    <t>41.289879, -8.345962</t>
  </si>
  <si>
    <t>Arreigada</t>
  </si>
  <si>
    <t>41.250199</t>
  </si>
  <si>
    <t>-8.394853</t>
  </si>
  <si>
    <t>41.250199, -8.394853</t>
  </si>
  <si>
    <t>Seroa</t>
  </si>
  <si>
    <t>41.266299</t>
  </si>
  <si>
    <t>-8.430839</t>
  </si>
  <si>
    <t>41.266299, -8.430839</t>
  </si>
  <si>
    <t>Eiriz</t>
  </si>
  <si>
    <t>41.307417</t>
  </si>
  <si>
    <t>-8.384064</t>
  </si>
  <si>
    <t>41.307417, -8.384064</t>
  </si>
  <si>
    <t>41.293346</t>
  </si>
  <si>
    <t>-8.339436</t>
  </si>
  <si>
    <t>41.293346, -8.339436</t>
  </si>
  <si>
    <t>41.308487</t>
  </si>
  <si>
    <t>-8.366357</t>
  </si>
  <si>
    <t>41.308487, -8.366357</t>
  </si>
  <si>
    <t>41.278915</t>
  </si>
  <si>
    <t>-8.376886</t>
  </si>
  <si>
    <t>41.278915, -8.376886</t>
  </si>
  <si>
    <t>41.25927</t>
  </si>
  <si>
    <t>-8.419404</t>
  </si>
  <si>
    <t>41.25927, -8.419404</t>
  </si>
  <si>
    <t>41.2020940093289</t>
  </si>
  <si>
    <t>-8.43849778175354</t>
  </si>
  <si>
    <t>41.2020940093289, -8.43849778175354</t>
  </si>
  <si>
    <t>Mouriz</t>
  </si>
  <si>
    <t>41.2097299387074</t>
  </si>
  <si>
    <t>-8.35166931152343</t>
  </si>
  <si>
    <t>41.2097299387074, -8.35166931152343</t>
  </si>
  <si>
    <t>Vilela</t>
  </si>
  <si>
    <t>41.2447279745041</t>
  </si>
  <si>
    <t>-8.38466584682464</t>
  </si>
  <si>
    <t>41.2447279745041, -8.38466584682464</t>
  </si>
  <si>
    <t>Rebordosa</t>
  </si>
  <si>
    <t>41.2250757839054</t>
  </si>
  <si>
    <t>-8.41004490852355</t>
  </si>
  <si>
    <t>41.2250757839054, -8.41004490852355</t>
  </si>
  <si>
    <t>Sobreira</t>
  </si>
  <si>
    <t>41.146365531921</t>
  </si>
  <si>
    <t>-8.38774502277374</t>
  </si>
  <si>
    <t>41.146365531921, -8.38774502277374</t>
  </si>
  <si>
    <t>Recarei</t>
  </si>
  <si>
    <t>41.1484539584324</t>
  </si>
  <si>
    <t>-8.42681407928466</t>
  </si>
  <si>
    <t>41.1484539584324, -8.42681407928466</t>
  </si>
  <si>
    <t>Duas Igrejas</t>
  </si>
  <si>
    <t>41.2246158240631</t>
  </si>
  <si>
    <t>-8.37707251310348</t>
  </si>
  <si>
    <t>41.2246158240631, -8.37707251310348</t>
  </si>
  <si>
    <t>41.2462909403386</t>
  </si>
  <si>
    <t>-8.41809153556823</t>
  </si>
  <si>
    <t>41.2462909403386, -8.41809153556823</t>
  </si>
  <si>
    <t>Sobrosa</t>
  </si>
  <si>
    <t>41.2372312690651</t>
  </si>
  <si>
    <t>-8.35658580064773</t>
  </si>
  <si>
    <t>41.2372312690651, -8.35658580064773</t>
  </si>
  <si>
    <t>Cete</t>
  </si>
  <si>
    <t>41.17233</t>
  </si>
  <si>
    <t>-8.36106</t>
  </si>
  <si>
    <t>41.17233, -8.36106</t>
  </si>
  <si>
    <t>41.230365</t>
  </si>
  <si>
    <t>-8.422717</t>
  </si>
  <si>
    <t>41.230365, -8.422717</t>
  </si>
  <si>
    <t>Bitarães</t>
  </si>
  <si>
    <t>41.229179</t>
  </si>
  <si>
    <t>-8.319261</t>
  </si>
  <si>
    <t>41.229179, -8.319261</t>
  </si>
  <si>
    <t>41.222168</t>
  </si>
  <si>
    <t>-8.366138</t>
  </si>
  <si>
    <t>41.222168, -8.366138</t>
  </si>
  <si>
    <t>41.236473</t>
  </si>
  <si>
    <t>-8.415594</t>
  </si>
  <si>
    <t>41.236473, -8.415594</t>
  </si>
  <si>
    <t>Castelões de Cepeda</t>
  </si>
  <si>
    <t>41.203575</t>
  </si>
  <si>
    <t>-8.334814</t>
  </si>
  <si>
    <t>41.203575, -8.334814</t>
  </si>
  <si>
    <t>41.15146</t>
  </si>
  <si>
    <t>-8.396953</t>
  </si>
  <si>
    <t>41.15146, -8.396953</t>
  </si>
  <si>
    <t>41.20068</t>
  </si>
  <si>
    <t>-8.335693</t>
  </si>
  <si>
    <t>41.20068, -8.335693</t>
  </si>
  <si>
    <t>Baltar</t>
  </si>
  <si>
    <t>41.19231</t>
  </si>
  <si>
    <t>-8.384246</t>
  </si>
  <si>
    <t>41.19231, -8.384246</t>
  </si>
  <si>
    <t>41.20201</t>
  </si>
  <si>
    <t>-8.334765</t>
  </si>
  <si>
    <t>41.20201, -8.334765</t>
  </si>
  <si>
    <t>41.22345</t>
  </si>
  <si>
    <t>-8.412945</t>
  </si>
  <si>
    <t>41.22345, -8.412945</t>
  </si>
  <si>
    <t>41.209026</t>
  </si>
  <si>
    <t>-8.425931</t>
  </si>
  <si>
    <t>41.209026, -8.425931</t>
  </si>
  <si>
    <t>41.189503</t>
  </si>
  <si>
    <t>-8.379536</t>
  </si>
  <si>
    <t>41.189503, -8.379536</t>
  </si>
  <si>
    <t>41.237007</t>
  </si>
  <si>
    <t>-8.396746</t>
  </si>
  <si>
    <t>41.237007, -8.396746</t>
  </si>
  <si>
    <t>Rio Mau</t>
  </si>
  <si>
    <t>41.0531002768272</t>
  </si>
  <si>
    <t>-8.3586511015892</t>
  </si>
  <si>
    <t>41.0531002768272, -8.3586511015892</t>
  </si>
  <si>
    <t>Abragão</t>
  </si>
  <si>
    <t>41.1579197152611</t>
  </si>
  <si>
    <t>-8.2283292710781</t>
  </si>
  <si>
    <t>41.1579197152611, -8.2283292710781</t>
  </si>
  <si>
    <t>Cabeça Santa</t>
  </si>
  <si>
    <t>41.1343264963738</t>
  </si>
  <si>
    <t>-8.28893780708312</t>
  </si>
  <si>
    <t>41.1343264963738, -8.28893780708312</t>
  </si>
  <si>
    <t>41.2276740927783</t>
  </si>
  <si>
    <t>-8.17888677120208</t>
  </si>
  <si>
    <t>41.2276740927783, -8.17888677120208</t>
  </si>
  <si>
    <t>Fonte Arcada</t>
  </si>
  <si>
    <t>41.1440134477628</t>
  </si>
  <si>
    <t>-8.36359709501266</t>
  </si>
  <si>
    <t>41.1440134477628, -8.36359709501266</t>
  </si>
  <si>
    <t>41.13024</t>
  </si>
  <si>
    <t>-8.362649</t>
  </si>
  <si>
    <t>41.13024, -8.362649</t>
  </si>
  <si>
    <t>41.1091161453445</t>
  </si>
  <si>
    <t>-8.29644262790679</t>
  </si>
  <si>
    <t>41.1091161453445, -8.29644262790679</t>
  </si>
  <si>
    <t>Rans</t>
  </si>
  <si>
    <t>41.1672993013777</t>
  </si>
  <si>
    <t>-8.29687714576721</t>
  </si>
  <si>
    <t>41.1672993013777, -8.29687714576721</t>
  </si>
  <si>
    <t>Penafiel</t>
  </si>
  <si>
    <t>41.20867</t>
  </si>
  <si>
    <t>-8.28162</t>
  </si>
  <si>
    <t>41.20867, -8.28162</t>
  </si>
  <si>
    <t>Boelhe</t>
  </si>
  <si>
    <t>41.138176</t>
  </si>
  <si>
    <t>-8.246253</t>
  </si>
  <si>
    <t>41.138176, -8.246253</t>
  </si>
  <si>
    <t>Urrô</t>
  </si>
  <si>
    <t>41.18752</t>
  </si>
  <si>
    <t>-8.337994</t>
  </si>
  <si>
    <t>41.18752, -8.337994</t>
  </si>
  <si>
    <t>Irivo</t>
  </si>
  <si>
    <t>41.177432</t>
  </si>
  <si>
    <t>-8.328854</t>
  </si>
  <si>
    <t>41.177432, -8.328854</t>
  </si>
  <si>
    <t>41.120293</t>
  </si>
  <si>
    <t>-8.297833</t>
  </si>
  <si>
    <t>41.120293, -8.297833</t>
  </si>
  <si>
    <t>Milhundos</t>
  </si>
  <si>
    <t>41.208687</t>
  </si>
  <si>
    <t>-8.273311</t>
  </si>
  <si>
    <t>41.208687, -8.273311</t>
  </si>
  <si>
    <t>Oldrões</t>
  </si>
  <si>
    <t>41.14788</t>
  </si>
  <si>
    <t>-8.294168</t>
  </si>
  <si>
    <t>41.14788, -8.294168</t>
  </si>
  <si>
    <t>Paço de Sousa</t>
  </si>
  <si>
    <t>41.167828</t>
  </si>
  <si>
    <t>-8.331751</t>
  </si>
  <si>
    <t>41.167828, -8.331751</t>
  </si>
  <si>
    <t>Luzim</t>
  </si>
  <si>
    <t>41.15198</t>
  </si>
  <si>
    <t>-8.244076</t>
  </si>
  <si>
    <t>41.15198, -8.244076</t>
  </si>
  <si>
    <t>Bustelo</t>
  </si>
  <si>
    <t>41.228992</t>
  </si>
  <si>
    <t>-8.270457</t>
  </si>
  <si>
    <t>41.228992, -8.270457</t>
  </si>
  <si>
    <t>Perozelo</t>
  </si>
  <si>
    <t>41.149155</t>
  </si>
  <si>
    <t>-8.262338</t>
  </si>
  <si>
    <t>41.149155, -8.262338</t>
  </si>
  <si>
    <t>41.12186</t>
  </si>
  <si>
    <t>-8.297391</t>
  </si>
  <si>
    <t>41.12186, -8.297391</t>
  </si>
  <si>
    <t>41.166206</t>
  </si>
  <si>
    <t>-8.346868</t>
  </si>
  <si>
    <t>41.166206, -8.346868</t>
  </si>
  <si>
    <t>41.19166</t>
  </si>
  <si>
    <t>-8.296901</t>
  </si>
  <si>
    <t>41.19166, -8.296901</t>
  </si>
  <si>
    <t>41.185585</t>
  </si>
  <si>
    <t>-8.262665</t>
  </si>
  <si>
    <t>41.185585, -8.262665</t>
  </si>
  <si>
    <t>Guilhufe</t>
  </si>
  <si>
    <t>41.191788</t>
  </si>
  <si>
    <t>-8.31535</t>
  </si>
  <si>
    <t>41.191788, -8.31535</t>
  </si>
  <si>
    <t>41.207233</t>
  </si>
  <si>
    <t>-8.272059</t>
  </si>
  <si>
    <t>41.207233, -8.272059</t>
  </si>
  <si>
    <t>41.191014</t>
  </si>
  <si>
    <t>-8.302598</t>
  </si>
  <si>
    <t>41.191014, -8.302598</t>
  </si>
  <si>
    <t>Capela</t>
  </si>
  <si>
    <t>41.100105</t>
  </si>
  <si>
    <t>-8.351807</t>
  </si>
  <si>
    <t>41.100105, -8.351807</t>
  </si>
  <si>
    <t>Galegos</t>
  </si>
  <si>
    <t>41.165905</t>
  </si>
  <si>
    <t>-8.312774</t>
  </si>
  <si>
    <t>41.165905, -8.312774</t>
  </si>
  <si>
    <t>Recezinhos (São Mamede)</t>
  </si>
  <si>
    <t>41.239063</t>
  </si>
  <si>
    <t>-8.204383</t>
  </si>
  <si>
    <t>41.239063, -8.204383</t>
  </si>
  <si>
    <t>Santiago de Subarrifana</t>
  </si>
  <si>
    <t>41.216724</t>
  </si>
  <si>
    <t>-8.300926</t>
  </si>
  <si>
    <t>41.216724, -8.300926</t>
  </si>
  <si>
    <t>41.202908</t>
  </si>
  <si>
    <t>-8.271701</t>
  </si>
  <si>
    <t>41.202908, -8.271701</t>
  </si>
  <si>
    <t>Recezinhos (São Martinho)</t>
  </si>
  <si>
    <t>41.224564</t>
  </si>
  <si>
    <t>-8.215766</t>
  </si>
  <si>
    <t>41.224564, -8.215766</t>
  </si>
  <si>
    <t>Valpedre</t>
  </si>
  <si>
    <t>41.135418</t>
  </si>
  <si>
    <t>-8.30613</t>
  </si>
  <si>
    <t>41.135418, -8.30613</t>
  </si>
  <si>
    <t>41.17028</t>
  </si>
  <si>
    <t>-8.333629</t>
  </si>
  <si>
    <t>41.17028, -8.333629</t>
  </si>
  <si>
    <t>Paredes</t>
  </si>
  <si>
    <t>41.126034</t>
  </si>
  <si>
    <t>-8.285599</t>
  </si>
  <si>
    <t>41.126034, -8.285599</t>
  </si>
  <si>
    <t>41.117424</t>
  </si>
  <si>
    <t>-8.275068</t>
  </si>
  <si>
    <t>41.117424, -8.275068</t>
  </si>
  <si>
    <t>41.077133</t>
  </si>
  <si>
    <t>-8.319817</t>
  </si>
  <si>
    <t>41.077133, -8.319817</t>
  </si>
  <si>
    <t>Figueira</t>
  </si>
  <si>
    <t>41.11459</t>
  </si>
  <si>
    <t>-8.343312</t>
  </si>
  <si>
    <t>41.11459, -8.343312</t>
  </si>
  <si>
    <t>Santa Marta</t>
  </si>
  <si>
    <t>41.217213</t>
  </si>
  <si>
    <t>-8.258923</t>
  </si>
  <si>
    <t>41.217213, -8.258923</t>
  </si>
  <si>
    <t>41.10655</t>
  </si>
  <si>
    <t>-8.265324</t>
  </si>
  <si>
    <t>41.10655, -8.265324</t>
  </si>
  <si>
    <t>Croca</t>
  </si>
  <si>
    <t>41.22135</t>
  </si>
  <si>
    <t>-8.24285</t>
  </si>
  <si>
    <t>41.22135, -8.24285</t>
  </si>
  <si>
    <t>41.182854</t>
  </si>
  <si>
    <t>-8.313423</t>
  </si>
  <si>
    <t>41.182854, -8.313423</t>
  </si>
  <si>
    <t>Novelas</t>
  </si>
  <si>
    <t>41.22460071</t>
  </si>
  <si>
    <t>-8.291231003</t>
  </si>
  <si>
    <t>41.22460071, -8.291231003</t>
  </si>
  <si>
    <t>Ramalde</t>
  </si>
  <si>
    <t>41.162945</t>
  </si>
  <si>
    <t>-8.643828</t>
  </si>
  <si>
    <t>41.162945, -8.643828</t>
  </si>
  <si>
    <t>Campanhã</t>
  </si>
  <si>
    <t>41.1657041597308</t>
  </si>
  <si>
    <t>-8.58658656477928</t>
  </si>
  <si>
    <t>41.1657041597308, -8.58658656477928</t>
  </si>
  <si>
    <t>Aldoar</t>
  </si>
  <si>
    <t>41.16841</t>
  </si>
  <si>
    <t>-8.666142</t>
  </si>
  <si>
    <t>41.16841, -8.666142</t>
  </si>
  <si>
    <t>Lordelo do Ouro</t>
  </si>
  <si>
    <t>41.15478</t>
  </si>
  <si>
    <t>-8.660354</t>
  </si>
  <si>
    <t>41.15478, -8.660354</t>
  </si>
  <si>
    <t>41.171566</t>
  </si>
  <si>
    <t>-8.580534</t>
  </si>
  <si>
    <t>41.171566, -8.580534</t>
  </si>
  <si>
    <t>Cedofeita</t>
  </si>
  <si>
    <t>41.15925</t>
  </si>
  <si>
    <t>-8.622063</t>
  </si>
  <si>
    <t>41.15925, -8.622063</t>
  </si>
  <si>
    <t>Paranhos</t>
  </si>
  <si>
    <t>41.177757</t>
  </si>
  <si>
    <t>-8.611517</t>
  </si>
  <si>
    <t>41.177757, -8.611517</t>
  </si>
  <si>
    <t>41.166267</t>
  </si>
  <si>
    <t>-8.572949</t>
  </si>
  <si>
    <t>41.166267, -8.572949</t>
  </si>
  <si>
    <t>41.177433</t>
  </si>
  <si>
    <t>-8.5719</t>
  </si>
  <si>
    <t>41.177433, -8.5719</t>
  </si>
  <si>
    <t>Massarelos</t>
  </si>
  <si>
    <t>41.153004</t>
  </si>
  <si>
    <t>-8.624826</t>
  </si>
  <si>
    <t>41.153004, -8.624826</t>
  </si>
  <si>
    <t>41.169334</t>
  </si>
  <si>
    <t>-8.629336</t>
  </si>
  <si>
    <t>41.169334, -8.629336</t>
  </si>
  <si>
    <t>41.170166</t>
  </si>
  <si>
    <t>-8.601427</t>
  </si>
  <si>
    <t>41.170166, -8.601427</t>
  </si>
  <si>
    <t>41.17828</t>
  </si>
  <si>
    <t>-8.645639</t>
  </si>
  <si>
    <t>41.17828, -8.645639</t>
  </si>
  <si>
    <t>41.170773</t>
  </si>
  <si>
    <t>-8.653191</t>
  </si>
  <si>
    <t>41.170773, -8.653191</t>
  </si>
  <si>
    <t>Miragaia</t>
  </si>
  <si>
    <t>41.14403</t>
  </si>
  <si>
    <t>-8.618911</t>
  </si>
  <si>
    <t>41.14403, -8.618911</t>
  </si>
  <si>
    <t>41.1614</t>
  </si>
  <si>
    <t>-8.567445</t>
  </si>
  <si>
    <t>41.1614, -8.567445</t>
  </si>
  <si>
    <t>Bonfim</t>
  </si>
  <si>
    <t>41.148933</t>
  </si>
  <si>
    <t>-8.593343</t>
  </si>
  <si>
    <t>41.148933, -8.593343</t>
  </si>
  <si>
    <t>41.170048</t>
  </si>
  <si>
    <t>-8.599951</t>
  </si>
  <si>
    <t>41.170048, -8.599951</t>
  </si>
  <si>
    <t>41.16426</t>
  </si>
  <si>
    <t>-8.660177</t>
  </si>
  <si>
    <t>41.16426, -8.660177</t>
  </si>
  <si>
    <t>41.1428138527778</t>
  </si>
  <si>
    <t>-8.59623307222222</t>
  </si>
  <si>
    <t>41.1428138527778, -8.59623307222222</t>
  </si>
  <si>
    <t>41.1542</t>
  </si>
  <si>
    <t>-8.623804</t>
  </si>
  <si>
    <t>41.1542, -8.623804</t>
  </si>
  <si>
    <t>41.167793</t>
  </si>
  <si>
    <t>-8.600941</t>
  </si>
  <si>
    <t>41.167793, -8.600941</t>
  </si>
  <si>
    <t>41.15961</t>
  </si>
  <si>
    <t>-8.679849</t>
  </si>
  <si>
    <t>41.15961, -8.679849</t>
  </si>
  <si>
    <t>41.154736</t>
  </si>
  <si>
    <t>-8.603291</t>
  </si>
  <si>
    <t>41.154736, -8.603291</t>
  </si>
  <si>
    <t>41.152996</t>
  </si>
  <si>
    <t>-8.569065</t>
  </si>
  <si>
    <t>41.152996, -8.569065</t>
  </si>
  <si>
    <t>41.157436</t>
  </si>
  <si>
    <t>-8.653622</t>
  </si>
  <si>
    <t>41.157436, -8.653622</t>
  </si>
  <si>
    <t>41.15384</t>
  </si>
  <si>
    <t>-8.598684</t>
  </si>
  <si>
    <t>41.15384, -8.598684</t>
  </si>
  <si>
    <t>41.165558</t>
  </si>
  <si>
    <t>-8.609059</t>
  </si>
  <si>
    <t>41.165558, -8.609059</t>
  </si>
  <si>
    <t>41.162983</t>
  </si>
  <si>
    <t>-8.569637</t>
  </si>
  <si>
    <t>41.162983, -8.569637</t>
  </si>
  <si>
    <t>Santo Ildefonso</t>
  </si>
  <si>
    <t>41.152767</t>
  </si>
  <si>
    <t>-8.603903</t>
  </si>
  <si>
    <t>41.152767, -8.603903</t>
  </si>
  <si>
    <t>41.14396</t>
  </si>
  <si>
    <t>-8.600068</t>
  </si>
  <si>
    <t>41.14396, -8.600068</t>
  </si>
  <si>
    <t>41.173077</t>
  </si>
  <si>
    <t>-8.658519</t>
  </si>
  <si>
    <t>41.173077, -8.658519</t>
  </si>
  <si>
    <t>São Nicolau</t>
  </si>
  <si>
    <t>41.141262</t>
  </si>
  <si>
    <t>-8.617583</t>
  </si>
  <si>
    <t>41.141262, -8.617583</t>
  </si>
  <si>
    <t>41.145798</t>
  </si>
  <si>
    <t>-8.58289</t>
  </si>
  <si>
    <t>41.145798, -8.58289</t>
  </si>
  <si>
    <t>41.15273</t>
  </si>
  <si>
    <t>-8.626802</t>
  </si>
  <si>
    <t>41.15273, -8.626802</t>
  </si>
  <si>
    <t>41.16626</t>
  </si>
  <si>
    <t>-8.59967</t>
  </si>
  <si>
    <t>41.16626, -8.59967</t>
  </si>
  <si>
    <t>41.148083</t>
  </si>
  <si>
    <t>-8.589786</t>
  </si>
  <si>
    <t>41.148083, -8.589786</t>
  </si>
  <si>
    <t>41.1664</t>
  </si>
  <si>
    <t>-8.608452</t>
  </si>
  <si>
    <t>41.1664, -8.608452</t>
  </si>
  <si>
    <t>41.1561</t>
  </si>
  <si>
    <t>-8.579541</t>
  </si>
  <si>
    <t>41.1561, -8.579541</t>
  </si>
  <si>
    <t>41.1582769472222</t>
  </si>
  <si>
    <t>-8.61781570833333</t>
  </si>
  <si>
    <t>41.1582769472222, -8.61781570833333</t>
  </si>
  <si>
    <t>Foz do Douro</t>
  </si>
  <si>
    <t>-8.670318</t>
  </si>
  <si>
    <t>41.151836, -8.670318</t>
  </si>
  <si>
    <t>41.16444</t>
  </si>
  <si>
    <t>-8.643337</t>
  </si>
  <si>
    <t>41.16444, -8.643337</t>
  </si>
  <si>
    <t>41.178383</t>
  </si>
  <si>
    <t>-8.638264</t>
  </si>
  <si>
    <t>41.178383, -8.638264</t>
  </si>
  <si>
    <t>41.170067</t>
  </si>
  <si>
    <t>-8.633188</t>
  </si>
  <si>
    <t>41.170067, -8.633188</t>
  </si>
  <si>
    <t>41.15584</t>
  </si>
  <si>
    <t>-8.589703</t>
  </si>
  <si>
    <t>41.15584, -8.589703</t>
  </si>
  <si>
    <t>41.162003</t>
  </si>
  <si>
    <t>-8.586666</t>
  </si>
  <si>
    <t>41.162003, -8.586666</t>
  </si>
  <si>
    <t>41.158936</t>
  </si>
  <si>
    <t>-8.574803</t>
  </si>
  <si>
    <t>41.158936, -8.574803</t>
  </si>
  <si>
    <t>41.156754</t>
  </si>
  <si>
    <t>-8.671396</t>
  </si>
  <si>
    <t>41.156754, -8.671396</t>
  </si>
  <si>
    <t>41.159966</t>
  </si>
  <si>
    <t>-8.599682</t>
  </si>
  <si>
    <t>41.159966, -8.599682</t>
  </si>
  <si>
    <t>41.171215</t>
  </si>
  <si>
    <t>-8.584459</t>
  </si>
  <si>
    <t>41.171215, -8.584459</t>
  </si>
  <si>
    <t>41.158493</t>
  </si>
  <si>
    <t>-8.595544</t>
  </si>
  <si>
    <t>41.158493, -8.595544</t>
  </si>
  <si>
    <t>41.155336</t>
  </si>
  <si>
    <t>-8.623542</t>
  </si>
  <si>
    <t>41.155336, -8.623542</t>
  </si>
  <si>
    <t>41.148685</t>
  </si>
  <si>
    <t>-8.59455</t>
  </si>
  <si>
    <t>41.148685, -8.59455</t>
  </si>
  <si>
    <t>41.15442</t>
  </si>
  <si>
    <t>-8.629586</t>
  </si>
  <si>
    <t>41.15442, -8.629586</t>
  </si>
  <si>
    <t>41.151756</t>
  </si>
  <si>
    <t>-8.589873</t>
  </si>
  <si>
    <t>41.151756, -8.589873</t>
  </si>
  <si>
    <t>41.16365</t>
  </si>
  <si>
    <t>-8.616464</t>
  </si>
  <si>
    <t>41.16365, -8.616464</t>
  </si>
  <si>
    <t>41.161694</t>
  </si>
  <si>
    <t>-8.660328</t>
  </si>
  <si>
    <t>41.161694, -8.660328</t>
  </si>
  <si>
    <t>41.1765</t>
  </si>
  <si>
    <t>-8.609318</t>
  </si>
  <si>
    <t>41.1765, -8.609318</t>
  </si>
  <si>
    <t>41.154995</t>
  </si>
  <si>
    <t>-8.6063795</t>
  </si>
  <si>
    <t>41.154995, -8.6063795</t>
  </si>
  <si>
    <t>41.17036</t>
  </si>
  <si>
    <t>-8.662196</t>
  </si>
  <si>
    <t>41.17036, -8.662196</t>
  </si>
  <si>
    <t>41.15015</t>
  </si>
  <si>
    <t>-8.660992</t>
  </si>
  <si>
    <t>41.15015, -8.660992</t>
  </si>
  <si>
    <t>41.168587</t>
  </si>
  <si>
    <t>-8.622782</t>
  </si>
  <si>
    <t>41.168587, -8.622782</t>
  </si>
  <si>
    <t>41.16256</t>
  </si>
  <si>
    <t>-8.668767</t>
  </si>
  <si>
    <t>41.16256, -8.668767</t>
  </si>
  <si>
    <t>41.165535</t>
  </si>
  <si>
    <t>-8.574449</t>
  </si>
  <si>
    <t>41.165535, -8.574449</t>
  </si>
  <si>
    <t>41.17761</t>
  </si>
  <si>
    <t>-8.614943</t>
  </si>
  <si>
    <t>41.17761, -8.614943</t>
  </si>
  <si>
    <t>41.166473</t>
  </si>
  <si>
    <t>-8.639576</t>
  </si>
  <si>
    <t>41.166473, -8.639576</t>
  </si>
  <si>
    <t>41.161865</t>
  </si>
  <si>
    <t>-8.638147</t>
  </si>
  <si>
    <t>41.161865, -8.638147</t>
  </si>
  <si>
    <t>41.176067</t>
  </si>
  <si>
    <t>-8.590353</t>
  </si>
  <si>
    <t>41.176067, -8.590353</t>
  </si>
  <si>
    <t>41.16097</t>
  </si>
  <si>
    <t>-8.612883</t>
  </si>
  <si>
    <t>41.16097, -8.612883</t>
  </si>
  <si>
    <t>41.151096</t>
  </si>
  <si>
    <t>-8.654515</t>
  </si>
  <si>
    <t>41.151096, -8.654515</t>
  </si>
  <si>
    <t>41.16849</t>
  </si>
  <si>
    <t>-8.615116</t>
  </si>
  <si>
    <t>41.16849, -8.615116</t>
  </si>
  <si>
    <t>Vitória</t>
  </si>
  <si>
    <t>41.148956</t>
  </si>
  <si>
    <t>-8.615986</t>
  </si>
  <si>
    <t>41.148956, -8.615986</t>
  </si>
  <si>
    <t>41.155514</t>
  </si>
  <si>
    <t>-8.623117</t>
  </si>
  <si>
    <t>41.155514, -8.623117</t>
  </si>
  <si>
    <t>41.145073</t>
  </si>
  <si>
    <t>-8.6214905</t>
  </si>
  <si>
    <t>41.145073, -8.6214905</t>
  </si>
  <si>
    <t>41.176384</t>
  </si>
  <si>
    <t>-8.620753</t>
  </si>
  <si>
    <t>41.176384, -8.620753</t>
  </si>
  <si>
    <t>Póvoa de Varzim</t>
  </si>
  <si>
    <t>41.38739</t>
  </si>
  <si>
    <t>-8.7633</t>
  </si>
  <si>
    <t>41.38739, -8.7633</t>
  </si>
  <si>
    <t>Navais</t>
  </si>
  <si>
    <t>41.42694</t>
  </si>
  <si>
    <t>-8.765208</t>
  </si>
  <si>
    <t>41.42694, -8.765208</t>
  </si>
  <si>
    <t>Rates</t>
  </si>
  <si>
    <t>41.43546</t>
  </si>
  <si>
    <t>-8.683415</t>
  </si>
  <si>
    <t>41.43546, -8.683415</t>
  </si>
  <si>
    <t>Balazar</t>
  </si>
  <si>
    <t>41.416496</t>
  </si>
  <si>
    <t>-8.652936</t>
  </si>
  <si>
    <t>41.416496, -8.652936</t>
  </si>
  <si>
    <t>Beiriz</t>
  </si>
  <si>
    <t>41.399136</t>
  </si>
  <si>
    <t>-8.72593</t>
  </si>
  <si>
    <t>41.399136, -8.72593</t>
  </si>
  <si>
    <t>41.384697</t>
  </si>
  <si>
    <t>-8.75952</t>
  </si>
  <si>
    <t>41.384697, -8.75952</t>
  </si>
  <si>
    <t>41.420063</t>
  </si>
  <si>
    <t>-8.661818</t>
  </si>
  <si>
    <t>41.420063, -8.661818</t>
  </si>
  <si>
    <t>A Ver-o-Mar</t>
  </si>
  <si>
    <t>41.41116</t>
  </si>
  <si>
    <t>-8.774851</t>
  </si>
  <si>
    <t>41.41116, -8.774851</t>
  </si>
  <si>
    <t>41.384605</t>
  </si>
  <si>
    <t>-8.761341</t>
  </si>
  <si>
    <t>41.384605, -8.761341</t>
  </si>
  <si>
    <t>Amorim</t>
  </si>
  <si>
    <t>41.405933</t>
  </si>
  <si>
    <t>-8.744178</t>
  </si>
  <si>
    <t>41.405933, -8.744178</t>
  </si>
  <si>
    <t>41.37974</t>
  </si>
  <si>
    <t>-8.76161</t>
  </si>
  <si>
    <t>41.37974, -8.76161</t>
  </si>
  <si>
    <t>Aguçadoura</t>
  </si>
  <si>
    <t>41.43892</t>
  </si>
  <si>
    <t>-8.779486</t>
  </si>
  <si>
    <t>41.43892, -8.779486</t>
  </si>
  <si>
    <t>Estela</t>
  </si>
  <si>
    <t>41.455368</t>
  </si>
  <si>
    <t>-8.742387</t>
  </si>
  <si>
    <t>41.455368, -8.742387</t>
  </si>
  <si>
    <t>41.395203</t>
  </si>
  <si>
    <t>-8.7735195</t>
  </si>
  <si>
    <t>41.395203, -8.7735195</t>
  </si>
  <si>
    <t>Argivai</t>
  </si>
  <si>
    <t>41.3777</t>
  </si>
  <si>
    <t>-8.729979</t>
  </si>
  <si>
    <t>41.3777, -8.729979</t>
  </si>
  <si>
    <t>41.387077</t>
  </si>
  <si>
    <t>-8.768105</t>
  </si>
  <si>
    <t>41.387077, -8.768105</t>
  </si>
  <si>
    <t>41.387447</t>
  </si>
  <si>
    <t>-8.760622</t>
  </si>
  <si>
    <t>41.387447, -8.760622</t>
  </si>
  <si>
    <t>41.386013</t>
  </si>
  <si>
    <t>-8.745957</t>
  </si>
  <si>
    <t>41.386013, -8.745957</t>
  </si>
  <si>
    <t>41.377853</t>
  </si>
  <si>
    <t>-8.743045</t>
  </si>
  <si>
    <t>41.377853, -8.743045</t>
  </si>
  <si>
    <t>41.37633</t>
  </si>
  <si>
    <t>-8.758944</t>
  </si>
  <si>
    <t>41.37633, -8.758944</t>
  </si>
  <si>
    <t>41.427418</t>
  </si>
  <si>
    <t>-8.782067</t>
  </si>
  <si>
    <t>41.427418, -8.782067</t>
  </si>
  <si>
    <t>Terroso</t>
  </si>
  <si>
    <t>41.41735</t>
  </si>
  <si>
    <t>-8.738341</t>
  </si>
  <si>
    <t>41.41735, -8.738341</t>
  </si>
  <si>
    <t>41.396225</t>
  </si>
  <si>
    <t>-8.724849</t>
  </si>
  <si>
    <t>41.396225, -8.724849</t>
  </si>
  <si>
    <t>41.402447</t>
  </si>
  <si>
    <t>-8.768024</t>
  </si>
  <si>
    <t>41.402447, -8.768024</t>
  </si>
  <si>
    <t>Laundos</t>
  </si>
  <si>
    <t>41.441254</t>
  </si>
  <si>
    <t>-8.71721</t>
  </si>
  <si>
    <t>41.441254, -8.71721</t>
  </si>
  <si>
    <t>41.406597</t>
  </si>
  <si>
    <t>-8.625985</t>
  </si>
  <si>
    <t>41.406597, -8.625985</t>
  </si>
  <si>
    <t>41.355986149792</t>
  </si>
  <si>
    <t>-8.3777242898941</t>
  </si>
  <si>
    <t>41.355986149792, -8.3777242898941</t>
  </si>
  <si>
    <t>Negrelos (São Tomé)</t>
  </si>
  <si>
    <t>41.349368</t>
  </si>
  <si>
    <t>-8.404895</t>
  </si>
  <si>
    <t>41.349368, -8.404895</t>
  </si>
  <si>
    <t>Aves</t>
  </si>
  <si>
    <t>41.36215</t>
  </si>
  <si>
    <t>-8.402475</t>
  </si>
  <si>
    <t>41.36215, -8.402475</t>
  </si>
  <si>
    <t>Santo Tirso</t>
  </si>
  <si>
    <t>41.345776</t>
  </si>
  <si>
    <t>-8.476134</t>
  </si>
  <si>
    <t>41.345776, -8.476134</t>
  </si>
  <si>
    <t>Sequeiró</t>
  </si>
  <si>
    <t>41.36638</t>
  </si>
  <si>
    <t>-8.457415</t>
  </si>
  <si>
    <t>41.36638, -8.457415</t>
  </si>
  <si>
    <t>Couto (Santa Cristina)</t>
  </si>
  <si>
    <t>41.31891</t>
  </si>
  <si>
    <t>-8.481305</t>
  </si>
  <si>
    <t>41.31891, -8.481305</t>
  </si>
  <si>
    <t>Guidões</t>
  </si>
  <si>
    <t>41.32028</t>
  </si>
  <si>
    <t>-8.6230345</t>
  </si>
  <si>
    <t>41.32028, -8.6230345</t>
  </si>
  <si>
    <t>Coronado (São Romão)</t>
  </si>
  <si>
    <t>41.28126</t>
  </si>
  <si>
    <t>-8.554312</t>
  </si>
  <si>
    <t>41.28126, -8.554312</t>
  </si>
  <si>
    <t>41.276947</t>
  </si>
  <si>
    <t>-8.546521</t>
  </si>
  <si>
    <t>41.276947, -8.546521</t>
  </si>
  <si>
    <t>41.3287</t>
  </si>
  <si>
    <t>-8.623236</t>
  </si>
  <si>
    <t>41.3287, -8.623236</t>
  </si>
  <si>
    <t>Bougado (São Martinho)</t>
  </si>
  <si>
    <t>41.334408</t>
  </si>
  <si>
    <t>-8.555937</t>
  </si>
  <si>
    <t>41.334408, -8.555937</t>
  </si>
  <si>
    <t>Coronado (São Mamede)</t>
  </si>
  <si>
    <t>41.267006</t>
  </si>
  <si>
    <t>-8.57573</t>
  </si>
  <si>
    <t>41.267006, -8.57573</t>
  </si>
  <si>
    <t>Alvarelhos</t>
  </si>
  <si>
    <t>41.30314</t>
  </si>
  <si>
    <t>-8.604774</t>
  </si>
  <si>
    <t>41.30314, -8.604774</t>
  </si>
  <si>
    <t>São Salvador do Campo</t>
  </si>
  <si>
    <t>41.3602</t>
  </si>
  <si>
    <t>-8.355674</t>
  </si>
  <si>
    <t>41.3602, -8.355674</t>
  </si>
  <si>
    <t>Burgães</t>
  </si>
  <si>
    <t>41.349327</t>
  </si>
  <si>
    <t>-8.451631</t>
  </si>
  <si>
    <t>41.349327, -8.451631</t>
  </si>
  <si>
    <t>41.3616</t>
  </si>
  <si>
    <t>-8.467088</t>
  </si>
  <si>
    <t>41.3616, -8.467088</t>
  </si>
  <si>
    <t>41.333847</t>
  </si>
  <si>
    <t>-8.545956</t>
  </si>
  <si>
    <t>41.333847, -8.545956</t>
  </si>
  <si>
    <t>41.307735</t>
  </si>
  <si>
    <t>-8.597597</t>
  </si>
  <si>
    <t>41.307735, -8.597597</t>
  </si>
  <si>
    <t>41.275875</t>
  </si>
  <si>
    <t>-8.57894</t>
  </si>
  <si>
    <t>41.275875, -8.57894</t>
  </si>
  <si>
    <t>Monte Córdova</t>
  </si>
  <si>
    <t>41.33118</t>
  </si>
  <si>
    <t>-8.4175415</t>
  </si>
  <si>
    <t>41.33118, -8.4175415</t>
  </si>
  <si>
    <t>Agrela</t>
  </si>
  <si>
    <t>41.259132</t>
  </si>
  <si>
    <t>-8.473526</t>
  </si>
  <si>
    <t>41.259132, -8.473526</t>
  </si>
  <si>
    <t>41.344227</t>
  </si>
  <si>
    <t>-8.543761</t>
  </si>
  <si>
    <t>41.344227, -8.543761</t>
  </si>
  <si>
    <t>Muro</t>
  </si>
  <si>
    <t>41.299145</t>
  </si>
  <si>
    <t>-8.599136</t>
  </si>
  <si>
    <t>41.299145, -8.599136</t>
  </si>
  <si>
    <t>41.3343</t>
  </si>
  <si>
    <t>-8.56482</t>
  </si>
  <si>
    <t>41.3343, -8.56482</t>
  </si>
  <si>
    <t>Bougado (Santiago)</t>
  </si>
  <si>
    <t>41.3352</t>
  </si>
  <si>
    <t>-8.5760975</t>
  </si>
  <si>
    <t>41.3352, -8.5760975</t>
  </si>
  <si>
    <t>41.362774</t>
  </si>
  <si>
    <t>-8.495696</t>
  </si>
  <si>
    <t>41.362774, -8.495696</t>
  </si>
  <si>
    <t>41.315228</t>
  </si>
  <si>
    <t>-8.440831</t>
  </si>
  <si>
    <t>41.315228, -8.440831</t>
  </si>
  <si>
    <t>41.35215</t>
  </si>
  <si>
    <t>-8.487592</t>
  </si>
  <si>
    <t>41.35215, -8.487592</t>
  </si>
  <si>
    <t>Negrelos (São Mamede)</t>
  </si>
  <si>
    <t>41.347404</t>
  </si>
  <si>
    <t>-8.34828</t>
  </si>
  <si>
    <t>41.347404, -8.34828</t>
  </si>
  <si>
    <t>Refojos de Riba de Ave</t>
  </si>
  <si>
    <t>41.289215</t>
  </si>
  <si>
    <t>-8.455797</t>
  </si>
  <si>
    <t>41.289215, -8.455797</t>
  </si>
  <si>
    <t>41.264374</t>
  </si>
  <si>
    <t>-8.483084</t>
  </si>
  <si>
    <t>41.264374, -8.483084</t>
  </si>
  <si>
    <t>41.368774</t>
  </si>
  <si>
    <t>-8.411903</t>
  </si>
  <si>
    <t>41.368774, -8.411903</t>
  </si>
  <si>
    <t>41.276455</t>
  </si>
  <si>
    <t>-8.55833</t>
  </si>
  <si>
    <t>41.276455, -8.55833</t>
  </si>
  <si>
    <t>41.316174</t>
  </si>
  <si>
    <t>-8.42611</t>
  </si>
  <si>
    <t>41.316174, -8.42611</t>
  </si>
  <si>
    <t>41.343616</t>
  </si>
  <si>
    <t>-8.493501</t>
  </si>
  <si>
    <t>41.343616, -8.493501</t>
  </si>
  <si>
    <t>41.319675</t>
  </si>
  <si>
    <t>-8.568305</t>
  </si>
  <si>
    <t>41.319675, -8.568305</t>
  </si>
  <si>
    <t>41.340572</t>
  </si>
  <si>
    <t>-8.3763485</t>
  </si>
  <si>
    <t>41.340572, -8.3763485</t>
  </si>
  <si>
    <t>Reguenga</t>
  </si>
  <si>
    <t>41.27665</t>
  </si>
  <si>
    <t>-8.461202</t>
  </si>
  <si>
    <t>41.27665, -8.461202</t>
  </si>
  <si>
    <t>Água Longa</t>
  </si>
  <si>
    <t>41.261475</t>
  </si>
  <si>
    <t>-8.491627</t>
  </si>
  <si>
    <t>41.261475, -8.491627</t>
  </si>
  <si>
    <t>41.34419</t>
  </si>
  <si>
    <t>-8.471371</t>
  </si>
  <si>
    <t>41.34419, -8.471371</t>
  </si>
  <si>
    <t>41.300526</t>
  </si>
  <si>
    <t>-8.468912</t>
  </si>
  <si>
    <t>41.300526, -8.468912</t>
  </si>
  <si>
    <t>Couto (São Miguel)</t>
  </si>
  <si>
    <t>41.331474</t>
  </si>
  <si>
    <t>-8.462756</t>
  </si>
  <si>
    <t>41.331474, -8.462756</t>
  </si>
  <si>
    <t>Rebordões</t>
  </si>
  <si>
    <t>41.3483</t>
  </si>
  <si>
    <t>-8.421286</t>
  </si>
  <si>
    <t>41.3483, -8.421286</t>
  </si>
  <si>
    <t>41.340065</t>
  </si>
  <si>
    <t>-8.551092</t>
  </si>
  <si>
    <t>41.340065, -8.551092</t>
  </si>
  <si>
    <t>41.364292</t>
  </si>
  <si>
    <t>-8.340018</t>
  </si>
  <si>
    <t>41.364292, -8.340018</t>
  </si>
  <si>
    <t>Guimarei</t>
  </si>
  <si>
    <t>41.300278</t>
  </si>
  <si>
    <t>-8.47999</t>
  </si>
  <si>
    <t>41.300278, -8.47999</t>
  </si>
  <si>
    <t>41.347008</t>
  </si>
  <si>
    <t>-8.478643</t>
  </si>
  <si>
    <t>41.347008, -8.478643</t>
  </si>
  <si>
    <t>Covelas</t>
  </si>
  <si>
    <t>41.29741</t>
  </si>
  <si>
    <t>-8.5355625</t>
  </si>
  <si>
    <t>41.29741, -8.5355625</t>
  </si>
  <si>
    <t>41.362427</t>
  </si>
  <si>
    <t>-8.479979</t>
  </si>
  <si>
    <t>41.362427, -8.479979</t>
  </si>
  <si>
    <t>41.3398</t>
  </si>
  <si>
    <t>-8.596203</t>
  </si>
  <si>
    <t>41.3398, -8.596203</t>
  </si>
  <si>
    <t>Campo (São Martinho)</t>
  </si>
  <si>
    <t>41.35928</t>
  </si>
  <si>
    <t>-8.368756</t>
  </si>
  <si>
    <t>41.35928, -8.368756</t>
  </si>
  <si>
    <t>41.329277</t>
  </si>
  <si>
    <t>-8.49156</t>
  </si>
  <si>
    <t>41.329277, -8.49156</t>
  </si>
  <si>
    <t>41.344456</t>
  </si>
  <si>
    <t>-8.475517</t>
  </si>
  <si>
    <t>41.344456, -8.475517</t>
  </si>
  <si>
    <t>41.339935</t>
  </si>
  <si>
    <t>-8.565385</t>
  </si>
  <si>
    <t>41.339935, -8.565385</t>
  </si>
  <si>
    <t>41.32303</t>
  </si>
  <si>
    <t>-8.471958</t>
  </si>
  <si>
    <t>41.32303, -8.471958</t>
  </si>
  <si>
    <t>41.34201</t>
  </si>
  <si>
    <t>-8.483405</t>
  </si>
  <si>
    <t>41.34201, -8.483405</t>
  </si>
  <si>
    <t>41.365868</t>
  </si>
  <si>
    <t>-8.40848</t>
  </si>
  <si>
    <t>41.365868, -8.40848</t>
  </si>
  <si>
    <t>Valongo</t>
  </si>
  <si>
    <t>41.185224811068</t>
  </si>
  <si>
    <t>-8.48047703504562</t>
  </si>
  <si>
    <t>41.185224811068, -8.48047703504562</t>
  </si>
  <si>
    <t>41.1956782520005</t>
  </si>
  <si>
    <t>-8.49072575569152</t>
  </si>
  <si>
    <t>41.1956782520005, -8.49072575569152</t>
  </si>
  <si>
    <t>41.2090993625452</t>
  </si>
  <si>
    <t>-8.46168145537376</t>
  </si>
  <si>
    <t>41.2090993625452, -8.46168145537376</t>
  </si>
  <si>
    <t>Ermesinde</t>
  </si>
  <si>
    <t>41.23247</t>
  </si>
  <si>
    <t>-8.559625</t>
  </si>
  <si>
    <t>41.23247, -8.559625</t>
  </si>
  <si>
    <t>41.2158507517914</t>
  </si>
  <si>
    <t>-8.54027420282363</t>
  </si>
  <si>
    <t>41.2158507517914, -8.54027420282363</t>
  </si>
  <si>
    <t>41.177658</t>
  </si>
  <si>
    <t>-8.4797125</t>
  </si>
  <si>
    <t>41.177658, -8.4797125</t>
  </si>
  <si>
    <t>41.215824</t>
  </si>
  <si>
    <t>-8.548727</t>
  </si>
  <si>
    <t>41.215824, -8.548727</t>
  </si>
  <si>
    <t>41.211777</t>
  </si>
  <si>
    <t>-8.551651</t>
  </si>
  <si>
    <t>41.211777, -8.551651</t>
  </si>
  <si>
    <t>41.22984</t>
  </si>
  <si>
    <t>-8.553159</t>
  </si>
  <si>
    <t>41.22984, -8.553159</t>
  </si>
  <si>
    <t>Alfena</t>
  </si>
  <si>
    <t>41.23428</t>
  </si>
  <si>
    <t>-8.530798</t>
  </si>
  <si>
    <t>41.23428, -8.530798</t>
  </si>
  <si>
    <t>41.190456</t>
  </si>
  <si>
    <t>-8.494915</t>
  </si>
  <si>
    <t>41.190456, -8.494915</t>
  </si>
  <si>
    <t>41.23699</t>
  </si>
  <si>
    <t>-8.53075</t>
  </si>
  <si>
    <t>41.23699, -8.53075</t>
  </si>
  <si>
    <t>41.19377</t>
  </si>
  <si>
    <t>-8.499237</t>
  </si>
  <si>
    <t>41.19377, -8.499237</t>
  </si>
  <si>
    <t>41.214474</t>
  </si>
  <si>
    <t>-8.546857</t>
  </si>
  <si>
    <t>41.214474, -8.546857</t>
  </si>
  <si>
    <t>41.22697</t>
  </si>
  <si>
    <t>-8.448421</t>
  </si>
  <si>
    <t>41.22697, -8.448421</t>
  </si>
  <si>
    <t>41.198452</t>
  </si>
  <si>
    <t>-8.472139</t>
  </si>
  <si>
    <t>41.198452, -8.472139</t>
  </si>
  <si>
    <t>41.2520628083333</t>
  </si>
  <si>
    <t>-8.51771864722222</t>
  </si>
  <si>
    <t>41.2520628083333, -8.51771864722222</t>
  </si>
  <si>
    <t>41.21603</t>
  </si>
  <si>
    <t>-8.546421</t>
  </si>
  <si>
    <t>41.21603, -8.546421</t>
  </si>
  <si>
    <t>41.232143</t>
  </si>
  <si>
    <t>-8.522632</t>
  </si>
  <si>
    <t>41.232143, -8.522632</t>
  </si>
  <si>
    <t>41.213017</t>
  </si>
  <si>
    <t>-8.464425</t>
  </si>
  <si>
    <t>41.213017, -8.464425</t>
  </si>
  <si>
    <t>41.187107</t>
  </si>
  <si>
    <t>-8.508101</t>
  </si>
  <si>
    <t>41.187107, -8.508101</t>
  </si>
  <si>
    <t>41.214516</t>
  </si>
  <si>
    <t>-8.555578</t>
  </si>
  <si>
    <t>41.214516, -8.555578</t>
  </si>
  <si>
    <t>41.18087</t>
  </si>
  <si>
    <t>-8.474486</t>
  </si>
  <si>
    <t>41.18087, -8.474486</t>
  </si>
  <si>
    <t>41.192112</t>
  </si>
  <si>
    <t>-8.496604</t>
  </si>
  <si>
    <t>41.192112, -8.496604</t>
  </si>
  <si>
    <t>41.188232</t>
  </si>
  <si>
    <t>-8.470804</t>
  </si>
  <si>
    <t>41.188232, -8.470804</t>
  </si>
  <si>
    <t>41.208473</t>
  </si>
  <si>
    <t>-8.558747</t>
  </si>
  <si>
    <t>41.208473, -8.558747</t>
  </si>
  <si>
    <t>41.17312</t>
  </si>
  <si>
    <t>-8.465567</t>
  </si>
  <si>
    <t>41.17312, -8.465567</t>
  </si>
  <si>
    <t>41.224583</t>
  </si>
  <si>
    <t>-8.551265</t>
  </si>
  <si>
    <t>41.224583, -8.551265</t>
  </si>
  <si>
    <t>41.215363</t>
  </si>
  <si>
    <t>-8.46551</t>
  </si>
  <si>
    <t>41.215363, -8.46551</t>
  </si>
  <si>
    <t>41.20294</t>
  </si>
  <si>
    <t>-8.505551</t>
  </si>
  <si>
    <t>41.20294, -8.505551</t>
  </si>
  <si>
    <t>41.175514</t>
  </si>
  <si>
    <t>-8.46271</t>
  </si>
  <si>
    <t>41.175514, -8.46271</t>
  </si>
  <si>
    <t>41.204613</t>
  </si>
  <si>
    <t>-8.511614</t>
  </si>
  <si>
    <t>41.204613, -8.511614</t>
  </si>
  <si>
    <t>41.23274</t>
  </si>
  <si>
    <t>-8.517425</t>
  </si>
  <si>
    <t>41.23274, -8.517425</t>
  </si>
  <si>
    <t>41.187294</t>
  </si>
  <si>
    <t>-8.49326</t>
  </si>
  <si>
    <t>41.187294, -8.49326</t>
  </si>
  <si>
    <t>41.22349</t>
  </si>
  <si>
    <t>-8.528953</t>
  </si>
  <si>
    <t>41.22349, -8.528953</t>
  </si>
  <si>
    <t>41.181263</t>
  </si>
  <si>
    <t>-8.461831</t>
  </si>
  <si>
    <t>41.181263, -8.461831</t>
  </si>
  <si>
    <t>41.210884</t>
  </si>
  <si>
    <t>-8.533937</t>
  </si>
  <si>
    <t>41.210884, -8.533937</t>
  </si>
  <si>
    <t>Vila do Conde</t>
  </si>
  <si>
    <t>41.3518305315368</t>
  </si>
  <si>
    <t>-8.75147938728332</t>
  </si>
  <si>
    <t>41.3518305315368, -8.75147938728332</t>
  </si>
  <si>
    <t>Labruge</t>
  </si>
  <si>
    <t>41.2750902106579</t>
  </si>
  <si>
    <t>-8.72361525893211</t>
  </si>
  <si>
    <t>41.2750902106579, -8.72361525893211</t>
  </si>
  <si>
    <t>41.35867</t>
  </si>
  <si>
    <t>-8.73145</t>
  </si>
  <si>
    <t>41.35867, -8.73145</t>
  </si>
  <si>
    <t>41.3702549739962</t>
  </si>
  <si>
    <t>-8.75500112771987</t>
  </si>
  <si>
    <t>41.3702549739962, -8.75500112771987</t>
  </si>
  <si>
    <t>41.41002</t>
  </si>
  <si>
    <t>-8.694674</t>
  </si>
  <si>
    <t>41.41002, -8.694674</t>
  </si>
  <si>
    <t>Bagunte</t>
  </si>
  <si>
    <t>41.3581202304772</t>
  </si>
  <si>
    <t>-8.66257891058921</t>
  </si>
  <si>
    <t>41.3581202304772, -8.66257891058921</t>
  </si>
  <si>
    <t>41.359676</t>
  </si>
  <si>
    <t>-8.748518</t>
  </si>
  <si>
    <t>41.359676, -8.748518</t>
  </si>
  <si>
    <t>Mindelo</t>
  </si>
  <si>
    <t>41.3097601037907</t>
  </si>
  <si>
    <t>-8.72015923261642</t>
  </si>
  <si>
    <t>41.3097601037907, -8.72015923261642</t>
  </si>
  <si>
    <t>Macieira da Maia</t>
  </si>
  <si>
    <t>41.33599</t>
  </si>
  <si>
    <t>-8.677898</t>
  </si>
  <si>
    <t>41.33599, -8.677898</t>
  </si>
  <si>
    <t>Fornelo</t>
  </si>
  <si>
    <t>41.334476</t>
  </si>
  <si>
    <t>-8.645604</t>
  </si>
  <si>
    <t>41.334476, -8.645604</t>
  </si>
  <si>
    <t>Touguinha</t>
  </si>
  <si>
    <t>41.376667</t>
  </si>
  <si>
    <t>-8.718375</t>
  </si>
  <si>
    <t>41.376667, -8.718375</t>
  </si>
  <si>
    <t>Árvore</t>
  </si>
  <si>
    <t>41.33369</t>
  </si>
  <si>
    <t>-8.728326</t>
  </si>
  <si>
    <t>41.33369, -8.728326</t>
  </si>
  <si>
    <t>Malta</t>
  </si>
  <si>
    <t>41.300865</t>
  </si>
  <si>
    <t>-8.66236</t>
  </si>
  <si>
    <t>41.300865, -8.66236</t>
  </si>
  <si>
    <t>41.33752</t>
  </si>
  <si>
    <t>-8.7180395</t>
  </si>
  <si>
    <t>41.33752, -8.7180395</t>
  </si>
  <si>
    <t>41.295784</t>
  </si>
  <si>
    <t>-8.734214</t>
  </si>
  <si>
    <t>41.295784, -8.734214</t>
  </si>
  <si>
    <t>41.307606</t>
  </si>
  <si>
    <t>-8.67935</t>
  </si>
  <si>
    <t>41.307606, -8.67935</t>
  </si>
  <si>
    <t>41.28043</t>
  </si>
  <si>
    <t>-8.664197</t>
  </si>
  <si>
    <t>41.28043, -8.664197</t>
  </si>
  <si>
    <t>Touguinhó</t>
  </si>
  <si>
    <t>41.38053</t>
  </si>
  <si>
    <t>-8.703237</t>
  </si>
  <si>
    <t>41.38053, -8.703237</t>
  </si>
  <si>
    <t>41.359936</t>
  </si>
  <si>
    <t>-8.731791</t>
  </si>
  <si>
    <t>41.359936, -8.731791</t>
  </si>
  <si>
    <t>41.378223</t>
  </si>
  <si>
    <t>-8.682595</t>
  </si>
  <si>
    <t>41.378223, -8.682595</t>
  </si>
  <si>
    <t>41.288525</t>
  </si>
  <si>
    <t>-8.679126</t>
  </si>
  <si>
    <t>41.288525, -8.679126</t>
  </si>
  <si>
    <t>41.360912</t>
  </si>
  <si>
    <t>-8.749618</t>
  </si>
  <si>
    <t>41.360912, -8.749618</t>
  </si>
  <si>
    <t>Modivas</t>
  </si>
  <si>
    <t>41.298027</t>
  </si>
  <si>
    <t>-8.691197</t>
  </si>
  <si>
    <t>41.298027, -8.691197</t>
  </si>
  <si>
    <t>41.268745</t>
  </si>
  <si>
    <t>-8.691448</t>
  </si>
  <si>
    <t>41.268745, -8.691448</t>
  </si>
  <si>
    <t>Guilhabreu</t>
  </si>
  <si>
    <t>41.296528</t>
  </si>
  <si>
    <t>-8.6438265</t>
  </si>
  <si>
    <t>41.296528, -8.6438265</t>
  </si>
  <si>
    <t>41.396915</t>
  </si>
  <si>
    <t>-8.662959</t>
  </si>
  <si>
    <t>41.396915, -8.662959</t>
  </si>
  <si>
    <t>41.363934</t>
  </si>
  <si>
    <t>-8.756201</t>
  </si>
  <si>
    <t>41.363934, -8.756201</t>
  </si>
  <si>
    <t>41.36191</t>
  </si>
  <si>
    <t>-8.748804</t>
  </si>
  <si>
    <t>41.36191, -8.748804</t>
  </si>
  <si>
    <t>Vairão</t>
  </si>
  <si>
    <t>41.33106</t>
  </si>
  <si>
    <t>-8.671552</t>
  </si>
  <si>
    <t>41.33106, -8.671552</t>
  </si>
  <si>
    <t>Azurara</t>
  </si>
  <si>
    <t>41.345764</t>
  </si>
  <si>
    <t>-8.735056</t>
  </si>
  <si>
    <t>41.345764, -8.735056</t>
  </si>
  <si>
    <t>41.308735</t>
  </si>
  <si>
    <t>-8.719148</t>
  </si>
  <si>
    <t>41.308735, -8.719148</t>
  </si>
  <si>
    <t>Fajozes</t>
  </si>
  <si>
    <t>41.32366</t>
  </si>
  <si>
    <t>-8.695349</t>
  </si>
  <si>
    <t>41.32366, -8.695349</t>
  </si>
  <si>
    <t>41.353664</t>
  </si>
  <si>
    <t>-8.745216</t>
  </si>
  <si>
    <t>41.353664, -8.745216</t>
  </si>
  <si>
    <t>41.340454</t>
  </si>
  <si>
    <t>-8.676565</t>
  </si>
  <si>
    <t>41.340454, -8.676565</t>
  </si>
  <si>
    <t>41.296127</t>
  </si>
  <si>
    <t>-8.724116</t>
  </si>
  <si>
    <t>41.296127, -8.724116</t>
  </si>
  <si>
    <t>Vilar de Pinheiro</t>
  </si>
  <si>
    <t>41.26577</t>
  </si>
  <si>
    <t>-8.674422</t>
  </si>
  <si>
    <t>41.26577, -8.674422</t>
  </si>
  <si>
    <t>41.379612</t>
  </si>
  <si>
    <t>-8.681599</t>
  </si>
  <si>
    <t>41.379612, -8.681599</t>
  </si>
  <si>
    <t>41.293907</t>
  </si>
  <si>
    <t>-8.636606</t>
  </si>
  <si>
    <t>41.293907, -8.636606</t>
  </si>
  <si>
    <t>Retorta</t>
  </si>
  <si>
    <t>41.349857</t>
  </si>
  <si>
    <t>-8.717588</t>
  </si>
  <si>
    <t>41.349857, -8.717588</t>
  </si>
  <si>
    <t>Oliveira do Douro</t>
  </si>
  <si>
    <t>41.1339911493219</t>
  </si>
  <si>
    <t>-8.6002966761589</t>
  </si>
  <si>
    <t>41.1339911493219, -8.6002966761589</t>
  </si>
  <si>
    <t>41.123052037106</t>
  </si>
  <si>
    <t>-8.59371587634086</t>
  </si>
  <si>
    <t>41.123052037106, -8.59371587634086</t>
  </si>
  <si>
    <t>Avintes</t>
  </si>
  <si>
    <t>41.099452</t>
  </si>
  <si>
    <t>-8.55337</t>
  </si>
  <si>
    <t>41.099452, -8.55337</t>
  </si>
  <si>
    <t>Gulpilhares</t>
  </si>
  <si>
    <t>41.076756</t>
  </si>
  <si>
    <t>-8.620834</t>
  </si>
  <si>
    <t>41.076756, -8.620834</t>
  </si>
  <si>
    <t>São Félix da Marinha</t>
  </si>
  <si>
    <t>41.034622</t>
  </si>
  <si>
    <t>-8.630956</t>
  </si>
  <si>
    <t>41.034622, -8.630956</t>
  </si>
  <si>
    <t>41.028618</t>
  </si>
  <si>
    <t>-8.611381</t>
  </si>
  <si>
    <t>41.028618, -8.611381</t>
  </si>
  <si>
    <t>Canidelo</t>
  </si>
  <si>
    <t>41.129314</t>
  </si>
  <si>
    <t>-8.648155</t>
  </si>
  <si>
    <t>41.129314, -8.648155</t>
  </si>
  <si>
    <t>Vilar de Andorinho</t>
  </si>
  <si>
    <t>41.09741</t>
  </si>
  <si>
    <t>-8.575226</t>
  </si>
  <si>
    <t>41.09741, -8.575226</t>
  </si>
  <si>
    <t>Sandim</t>
  </si>
  <si>
    <t>41.043392</t>
  </si>
  <si>
    <t>-8.504828</t>
  </si>
  <si>
    <t>41.043392, -8.504828</t>
  </si>
  <si>
    <t>Pedroso</t>
  </si>
  <si>
    <t>41.06786</t>
  </si>
  <si>
    <t>-8.576194</t>
  </si>
  <si>
    <t>41.06786, -8.576194</t>
  </si>
  <si>
    <t>41.038338</t>
  </si>
  <si>
    <t>-8.624257</t>
  </si>
  <si>
    <t>41.038338, -8.624257</t>
  </si>
  <si>
    <t>Vila Nova de Gaia (Santa Marinha)</t>
  </si>
  <si>
    <t>41.139545</t>
  </si>
  <si>
    <t>-8.636569</t>
  </si>
  <si>
    <t>41.139545, -8.636569</t>
  </si>
  <si>
    <t>Grijó</t>
  </si>
  <si>
    <t>41.030586</t>
  </si>
  <si>
    <t>-8.565109</t>
  </si>
  <si>
    <t>41.030586, -8.565109</t>
  </si>
  <si>
    <t>41.117817</t>
  </si>
  <si>
    <t>-8.629251</t>
  </si>
  <si>
    <t>41.117817, -8.629251</t>
  </si>
  <si>
    <t>41.112778</t>
  </si>
  <si>
    <t>-8.643604</t>
  </si>
  <si>
    <t>41.112778, -8.643604</t>
  </si>
  <si>
    <t>41.076363</t>
  </si>
  <si>
    <t>-8.634344</t>
  </si>
  <si>
    <t>41.076363, -8.634344</t>
  </si>
  <si>
    <t>41.04075</t>
  </si>
  <si>
    <t>-8.602348</t>
  </si>
  <si>
    <t>41.04075, -8.602348</t>
  </si>
  <si>
    <t>Mafamude</t>
  </si>
  <si>
    <t>41.129875</t>
  </si>
  <si>
    <t>-8.603158</t>
  </si>
  <si>
    <t>41.129875, -8.603158</t>
  </si>
  <si>
    <t>41.049282</t>
  </si>
  <si>
    <t>-8.617797</t>
  </si>
  <si>
    <t>41.049282, -8.617797</t>
  </si>
  <si>
    <t>São Pedro da Afurada</t>
  </si>
  <si>
    <t>41.142662</t>
  </si>
  <si>
    <t>-8.64291</t>
  </si>
  <si>
    <t>41.142662, -8.64291</t>
  </si>
  <si>
    <t>41.03964</t>
  </si>
  <si>
    <t>-8.579019</t>
  </si>
  <si>
    <t>41.03964, -8.579019</t>
  </si>
  <si>
    <t>41.112072</t>
  </si>
  <si>
    <t>-8.571961</t>
  </si>
  <si>
    <t>41.112072, -8.571961</t>
  </si>
  <si>
    <t>41.085445</t>
  </si>
  <si>
    <t>-8.539144</t>
  </si>
  <si>
    <t>41.085445, -8.539144</t>
  </si>
  <si>
    <t>Olival</t>
  </si>
  <si>
    <t>41.05027</t>
  </si>
  <si>
    <t>-8.521536</t>
  </si>
  <si>
    <t>41.05027, -8.521536</t>
  </si>
  <si>
    <t>41.06544</t>
  </si>
  <si>
    <t>-8.625377</t>
  </si>
  <si>
    <t>41.06544, -8.625377</t>
  </si>
  <si>
    <t>41.103115</t>
  </si>
  <si>
    <t>-8.552615</t>
  </si>
  <si>
    <t>41.103115, -8.552615</t>
  </si>
  <si>
    <t>41.081234</t>
  </si>
  <si>
    <t>-8.599728</t>
  </si>
  <si>
    <t>41.081234, -8.599728</t>
  </si>
  <si>
    <t>41.11316</t>
  </si>
  <si>
    <t>-8.642929</t>
  </si>
  <si>
    <t>41.11316, -8.642929</t>
  </si>
  <si>
    <t>41.121834</t>
  </si>
  <si>
    <t>-8.649831</t>
  </si>
  <si>
    <t>41.121834, -8.649831</t>
  </si>
  <si>
    <t>Vilar do Paraíso</t>
  </si>
  <si>
    <t>41.11139</t>
  </si>
  <si>
    <t>-8.622922</t>
  </si>
  <si>
    <t>41.11139, -8.622922</t>
  </si>
  <si>
    <t>Valadares</t>
  </si>
  <si>
    <t>41.096924</t>
  </si>
  <si>
    <t>-8.629674</t>
  </si>
  <si>
    <t>41.096924, -8.629674</t>
  </si>
  <si>
    <t>41.05145</t>
  </si>
  <si>
    <t>-8.517876</t>
  </si>
  <si>
    <t>41.05145, -8.517876</t>
  </si>
  <si>
    <t>41.13008</t>
  </si>
  <si>
    <t>-8.661849</t>
  </si>
  <si>
    <t>41.13008, -8.661849</t>
  </si>
  <si>
    <t>41.095375</t>
  </si>
  <si>
    <t>-8.621548</t>
  </si>
  <si>
    <t>41.095375, -8.621548</t>
  </si>
  <si>
    <t>41.105843</t>
  </si>
  <si>
    <t>-8.596566</t>
  </si>
  <si>
    <t>41.105843, -8.596566</t>
  </si>
  <si>
    <t>41.033344</t>
  </si>
  <si>
    <t>-8.513688</t>
  </si>
  <si>
    <t>41.033344, -8.513688</t>
  </si>
  <si>
    <t>41.106552</t>
  </si>
  <si>
    <t>-8.604855</t>
  </si>
  <si>
    <t>41.106552, -8.604855</t>
  </si>
  <si>
    <t>41.098686</t>
  </si>
  <si>
    <t>-8.591748</t>
  </si>
  <si>
    <t>41.098686, -8.591748</t>
  </si>
  <si>
    <t>41.143276</t>
  </si>
  <si>
    <t>-8.647011</t>
  </si>
  <si>
    <t>41.143276, -8.647011</t>
  </si>
  <si>
    <t>Lever</t>
  </si>
  <si>
    <t>41.059933</t>
  </si>
  <si>
    <t>-8.465688</t>
  </si>
  <si>
    <t>41.059933, -8.465688</t>
  </si>
  <si>
    <t>41.08629</t>
  </si>
  <si>
    <t>-8.618126</t>
  </si>
  <si>
    <t>41.08629, -8.618126</t>
  </si>
  <si>
    <t>41.126762</t>
  </si>
  <si>
    <t>-8.639653</t>
  </si>
  <si>
    <t>41.126762, -8.639653</t>
  </si>
  <si>
    <t>41.1255</t>
  </si>
  <si>
    <t>-8.621998</t>
  </si>
  <si>
    <t>41.1255, -8.621998</t>
  </si>
  <si>
    <t>41.052727</t>
  </si>
  <si>
    <t>-8.516478</t>
  </si>
  <si>
    <t>41.052727, -8.516478</t>
  </si>
  <si>
    <t>41.022133</t>
  </si>
  <si>
    <t>-8.571428</t>
  </si>
  <si>
    <t>41.022133, -8.571428</t>
  </si>
  <si>
    <t>41.115284</t>
  </si>
  <si>
    <t>-8.57606</t>
  </si>
  <si>
    <t>41.115284, -8.57606</t>
  </si>
  <si>
    <t>41.097015</t>
  </si>
  <si>
    <t>-8.621988</t>
  </si>
  <si>
    <t>41.097015, -8.621988</t>
  </si>
  <si>
    <t>41.086346</t>
  </si>
  <si>
    <t>-8.603871</t>
  </si>
  <si>
    <t>41.086346, -8.603871</t>
  </si>
  <si>
    <t>41.054165</t>
  </si>
  <si>
    <t>-8.653845</t>
  </si>
  <si>
    <t>41.054165, -8.653845</t>
  </si>
  <si>
    <t>41.11196</t>
  </si>
  <si>
    <t>-8.554861</t>
  </si>
  <si>
    <t>41.11196, -8.554861</t>
  </si>
  <si>
    <t>41.04636</t>
  </si>
  <si>
    <t>-8.553453</t>
  </si>
  <si>
    <t>41.04636, -8.553453</t>
  </si>
  <si>
    <t>41.12302</t>
  </si>
  <si>
    <t>-8.604552</t>
  </si>
  <si>
    <t>41.12302, -8.604552</t>
  </si>
  <si>
    <t>41.095592</t>
  </si>
  <si>
    <t>-8.5953665</t>
  </si>
  <si>
    <t>41.095592, -8.5953665</t>
  </si>
  <si>
    <t>41.01822</t>
  </si>
  <si>
    <t>-8.504895</t>
  </si>
  <si>
    <t>41.01822, -8.504895</t>
  </si>
  <si>
    <t>41.091904</t>
  </si>
  <si>
    <t>-8.65698</t>
  </si>
  <si>
    <t>41.091904, -8.65698</t>
  </si>
  <si>
    <t>41.05932</t>
  </si>
  <si>
    <t>-8.516959</t>
  </si>
  <si>
    <t>41.05932, -8.516959</t>
  </si>
  <si>
    <t>41.10344</t>
  </si>
  <si>
    <t>-8.6451025</t>
  </si>
  <si>
    <t>41.10344, -8.6451025</t>
  </si>
  <si>
    <t>41.04922</t>
  </si>
  <si>
    <t>-8.630777</t>
  </si>
  <si>
    <t>41.04922, -8.630777</t>
  </si>
  <si>
    <t>41.06856</t>
  </si>
  <si>
    <t>-8.571262</t>
  </si>
  <si>
    <t>41.06856, -8.571262</t>
  </si>
  <si>
    <t>41.092033</t>
  </si>
  <si>
    <t>-8.63179</t>
  </si>
  <si>
    <t>41.092033, -8.63179</t>
  </si>
  <si>
    <t>41.078373</t>
  </si>
  <si>
    <t>-8.603212</t>
  </si>
  <si>
    <t>41.078373, -8.603212</t>
  </si>
  <si>
    <t>41.095745</t>
  </si>
  <si>
    <t>-8.588379</t>
  </si>
  <si>
    <t>41.095745, -8.588379</t>
  </si>
  <si>
    <t>41.068066</t>
  </si>
  <si>
    <t>-8.578687</t>
  </si>
  <si>
    <t>41.068066, -8.578687</t>
  </si>
  <si>
    <t>41.1309</t>
  </si>
  <si>
    <t>-8.613177</t>
  </si>
  <si>
    <t>41.1309, -8.613177</t>
  </si>
  <si>
    <t>41.0538894361111</t>
  </si>
  <si>
    <t>-8.64006796666667</t>
  </si>
  <si>
    <t>41.0538894361111, -8.64006796666667</t>
  </si>
  <si>
    <t>41.126736</t>
  </si>
  <si>
    <t>-8.628302</t>
  </si>
  <si>
    <t>41.126736, -8.628302</t>
  </si>
  <si>
    <t>41.068542</t>
  </si>
  <si>
    <t>-8.646391</t>
  </si>
  <si>
    <t>41.068542, -8.646391</t>
  </si>
  <si>
    <t>41.07741</t>
  </si>
  <si>
    <t>-8.5237055</t>
  </si>
  <si>
    <t>41.07741, -8.5237055</t>
  </si>
  <si>
    <t>41.02811</t>
  </si>
  <si>
    <t>-8.587257</t>
  </si>
  <si>
    <t>41.02811, -8.587257</t>
  </si>
  <si>
    <t>Perozinho</t>
  </si>
  <si>
    <t>41.059765</t>
  </si>
  <si>
    <t>-8.598131</t>
  </si>
  <si>
    <t>41.059765, -8.598131</t>
  </si>
  <si>
    <t>41.094444</t>
  </si>
  <si>
    <t>-8.544123</t>
  </si>
  <si>
    <t>41.094444, -8.544123</t>
  </si>
  <si>
    <t>41.04406</t>
  </si>
  <si>
    <t>-8.629409</t>
  </si>
  <si>
    <t>41.04406, -8.629409</t>
  </si>
  <si>
    <t>41.06257</t>
  </si>
  <si>
    <t>-8.481748</t>
  </si>
  <si>
    <t>41.06257, -8.481748</t>
  </si>
  <si>
    <t>41.122124</t>
  </si>
  <si>
    <t>-8.613943</t>
  </si>
  <si>
    <t>41.122124, -8.613943</t>
  </si>
  <si>
    <t>41.04507</t>
  </si>
  <si>
    <t>-8.542745</t>
  </si>
  <si>
    <t>41.04507, -8.542745</t>
  </si>
  <si>
    <t>41.128483</t>
  </si>
  <si>
    <t>-8.591758</t>
  </si>
  <si>
    <t>41.128483, -8.591758</t>
  </si>
  <si>
    <t>41.102573</t>
  </si>
  <si>
    <t>-8.613239</t>
  </si>
  <si>
    <t>41.102573, -8.613239</t>
  </si>
  <si>
    <t>41.05892</t>
  </si>
  <si>
    <t>-8.587732</t>
  </si>
  <si>
    <t>41.05892, -8.587732</t>
  </si>
  <si>
    <t>41.123264</t>
  </si>
  <si>
    <t>-8.619824</t>
  </si>
  <si>
    <t>41.123264, -8.619824</t>
  </si>
  <si>
    <t>41.033157</t>
  </si>
  <si>
    <t>-8.512763</t>
  </si>
  <si>
    <t>41.033157, -8.512763</t>
  </si>
  <si>
    <t>Seixezelo</t>
  </si>
  <si>
    <t>41.031868</t>
  </si>
  <si>
    <t>-8.558689</t>
  </si>
  <si>
    <t>41.031868, -8.558689</t>
  </si>
  <si>
    <t>41.038082</t>
  </si>
  <si>
    <t>-8.641221</t>
  </si>
  <si>
    <t>41.038082, -8.641221</t>
  </si>
  <si>
    <t>41.119427</t>
  </si>
  <si>
    <t>-8.613451</t>
  </si>
  <si>
    <t>41.119427, -8.613451</t>
  </si>
  <si>
    <t>41.08239</t>
  </si>
  <si>
    <t>-8.644104</t>
  </si>
  <si>
    <t>41.08239, -8.644104</t>
  </si>
  <si>
    <t>41.123413</t>
  </si>
  <si>
    <t>-8.601795</t>
  </si>
  <si>
    <t>41.123413, -8.601795</t>
  </si>
  <si>
    <t>41.11003</t>
  </si>
  <si>
    <t>-8.598734</t>
  </si>
  <si>
    <t>41.11003, -8.598734</t>
  </si>
  <si>
    <t>41.082096</t>
  </si>
  <si>
    <t>-8.561607</t>
  </si>
  <si>
    <t>41.082096, -8.561607</t>
  </si>
  <si>
    <t>41.127228</t>
  </si>
  <si>
    <t>-8.593053</t>
  </si>
  <si>
    <t>41.127228, -8.593053</t>
  </si>
  <si>
    <t>41.020466</t>
  </si>
  <si>
    <t>-8.6338825</t>
  </si>
  <si>
    <t>41.020466, -8.6338825</t>
  </si>
  <si>
    <t>41.0721</t>
  </si>
  <si>
    <t>-8.596517</t>
  </si>
  <si>
    <t>41.0721, -8.596517</t>
  </si>
  <si>
    <t>41.11478</t>
  </si>
  <si>
    <t>-8.589947</t>
  </si>
  <si>
    <t>41.11478, -8.589947</t>
  </si>
  <si>
    <t>Sermonde</t>
  </si>
  <si>
    <t>41.051105</t>
  </si>
  <si>
    <t>-8.582877</t>
  </si>
  <si>
    <t>41.051105, -8.582877</t>
  </si>
  <si>
    <t>41.136795</t>
  </si>
  <si>
    <t>-8.612183</t>
  </si>
  <si>
    <t>41.136795, -8.612183</t>
  </si>
  <si>
    <t>41.057686</t>
  </si>
  <si>
    <t>-8.635842</t>
  </si>
  <si>
    <t>41.057686, -8.635842</t>
  </si>
  <si>
    <t>41.061016</t>
  </si>
  <si>
    <t>-8.608748</t>
  </si>
  <si>
    <t>41.061016, -8.608748</t>
  </si>
  <si>
    <t>41.09324</t>
  </si>
  <si>
    <t>-8.568913</t>
  </si>
  <si>
    <t>41.09324, -8.568913</t>
  </si>
  <si>
    <t>41.110157</t>
  </si>
  <si>
    <t>-8.63371</t>
  </si>
  <si>
    <t>41.110157, -8.63371</t>
  </si>
  <si>
    <t>41.027744</t>
  </si>
  <si>
    <t>-8.575876</t>
  </si>
  <si>
    <t>41.027744, -8.575876</t>
  </si>
  <si>
    <t>41.126545</t>
  </si>
  <si>
    <t>-8.638158</t>
  </si>
  <si>
    <t>41.126545, -8.638158</t>
  </si>
  <si>
    <t>41.087383</t>
  </si>
  <si>
    <t>-8.583734</t>
  </si>
  <si>
    <t>41.087383, -8.583734</t>
  </si>
  <si>
    <t>41.070908</t>
  </si>
  <si>
    <t>-8.551433</t>
  </si>
  <si>
    <t>41.070908, -8.551433</t>
  </si>
  <si>
    <t>41.12582</t>
  </si>
  <si>
    <t>-8.63987</t>
  </si>
  <si>
    <t>41.12582, -8.63987</t>
  </si>
  <si>
    <t>41.124905</t>
  </si>
  <si>
    <t>-8.614742</t>
  </si>
  <si>
    <t>41.124905, -8.614742</t>
  </si>
  <si>
    <t>41.12224</t>
  </si>
  <si>
    <t>-8.583553</t>
  </si>
  <si>
    <t>41.12224, -8.583553</t>
  </si>
  <si>
    <t>Crestuma</t>
  </si>
  <si>
    <t>41.064056</t>
  </si>
  <si>
    <t>-8.502667</t>
  </si>
  <si>
    <t>41.064056, -8.502667</t>
  </si>
  <si>
    <t>41.094105</t>
  </si>
  <si>
    <t>-8.64098</t>
  </si>
  <si>
    <t>41.094105, -8.64098</t>
  </si>
  <si>
    <t>41.116184</t>
  </si>
  <si>
    <t>-8.57356</t>
  </si>
  <si>
    <t>41.116184, -8.57356</t>
  </si>
  <si>
    <t>41.13703</t>
  </si>
  <si>
    <t>-8.644619</t>
  </si>
  <si>
    <t>41.13703, -8.644619</t>
  </si>
  <si>
    <t>41.043655</t>
  </si>
  <si>
    <t>-8.633303</t>
  </si>
  <si>
    <t>41.043655, -8.633303</t>
  </si>
  <si>
    <t>41.113445</t>
  </si>
  <si>
    <t>-8.609832</t>
  </si>
  <si>
    <t>41.113445, -8.609832</t>
  </si>
  <si>
    <t>41.134556</t>
  </si>
  <si>
    <t>-8.624053</t>
  </si>
  <si>
    <t>41.134556, -8.624053</t>
  </si>
  <si>
    <t>41.105038</t>
  </si>
  <si>
    <t>-8.572867</t>
  </si>
  <si>
    <t>41.105038, -8.572867</t>
  </si>
  <si>
    <t>Leziria e Médio Tejo</t>
  </si>
  <si>
    <t>Mouriscas</t>
  </si>
  <si>
    <t>39.500366</t>
  </si>
  <si>
    <t>-8.094513</t>
  </si>
  <si>
    <t>39.500366, -8.094513</t>
  </si>
  <si>
    <t>39.508163</t>
  </si>
  <si>
    <t>-8.084328</t>
  </si>
  <si>
    <t>39.508163, -8.084328</t>
  </si>
  <si>
    <t>Alvega</t>
  </si>
  <si>
    <t>39.464944</t>
  </si>
  <si>
    <t>-8.042669</t>
  </si>
  <si>
    <t>39.464944, -8.042669</t>
  </si>
  <si>
    <t>Alferrarede</t>
  </si>
  <si>
    <t>39.477348</t>
  </si>
  <si>
    <t>-8.195315</t>
  </si>
  <si>
    <t>39.477348, -8.195315</t>
  </si>
  <si>
    <t>Abrantes (São Vicente)</t>
  </si>
  <si>
    <t>39.467167</t>
  </si>
  <si>
    <t>-8.207272</t>
  </si>
  <si>
    <t>39.467167, -8.207272</t>
  </si>
  <si>
    <t>39.355636</t>
  </si>
  <si>
    <t>-8.143475</t>
  </si>
  <si>
    <t>39.355636, -8.143475</t>
  </si>
  <si>
    <t>39.462856</t>
  </si>
  <si>
    <t>-8.201667</t>
  </si>
  <si>
    <t>39.462856, -8.201667</t>
  </si>
  <si>
    <t>39.4557</t>
  </si>
  <si>
    <t>-8.206586</t>
  </si>
  <si>
    <t>39.4557, -8.206586</t>
  </si>
  <si>
    <t>Abrantes (São João)</t>
  </si>
  <si>
    <t>39.459034</t>
  </si>
  <si>
    <t>-8.191484</t>
  </si>
  <si>
    <t>39.459034, -8.191484</t>
  </si>
  <si>
    <t>São Miguel do Rio Torto</t>
  </si>
  <si>
    <t>39.427887</t>
  </si>
  <si>
    <t>-8.206941</t>
  </si>
  <si>
    <t>39.427887, -8.206941</t>
  </si>
  <si>
    <t>39.478127</t>
  </si>
  <si>
    <t>-8.244759</t>
  </si>
  <si>
    <t>39.478127, -8.244759</t>
  </si>
  <si>
    <t>39.46262</t>
  </si>
  <si>
    <t>-8.207058</t>
  </si>
  <si>
    <t>39.46262, -8.207058</t>
  </si>
  <si>
    <t>Tramagal</t>
  </si>
  <si>
    <t>39.451412</t>
  </si>
  <si>
    <t>-8.25066</t>
  </si>
  <si>
    <t>39.451412, -8.25066</t>
  </si>
  <si>
    <t>Pego</t>
  </si>
  <si>
    <t>39.458424</t>
  </si>
  <si>
    <t>-8.152722</t>
  </si>
  <si>
    <t>39.458424, -8.152722</t>
  </si>
  <si>
    <t>39.479454</t>
  </si>
  <si>
    <t>-8.201497</t>
  </si>
  <si>
    <t>39.479454, -8.201497</t>
  </si>
  <si>
    <t>Rossio ao Sul do Tejo</t>
  </si>
  <si>
    <t>39.446957</t>
  </si>
  <si>
    <t>-8.1879425</t>
  </si>
  <si>
    <t>39.446957, -8.1879425</t>
  </si>
  <si>
    <t>39.463074</t>
  </si>
  <si>
    <t>-8.1953335</t>
  </si>
  <si>
    <t>39.463074, -8.1953335</t>
  </si>
  <si>
    <t>39.452206</t>
  </si>
  <si>
    <t>-8.249604</t>
  </si>
  <si>
    <t>39.452206, -8.249604</t>
  </si>
  <si>
    <t>Vila Moreira</t>
  </si>
  <si>
    <t>39.470615</t>
  </si>
  <si>
    <t>-8.677722</t>
  </si>
  <si>
    <t>39.470615, -8.677722</t>
  </si>
  <si>
    <t>Minde</t>
  </si>
  <si>
    <t>39.531162</t>
  </si>
  <si>
    <t>-8.674638</t>
  </si>
  <si>
    <t>39.531162, -8.674638</t>
  </si>
  <si>
    <t>Malhou</t>
  </si>
  <si>
    <t>39.425045</t>
  </si>
  <si>
    <t>-8.683819</t>
  </si>
  <si>
    <t>39.425045, -8.683819</t>
  </si>
  <si>
    <t>Alcanena</t>
  </si>
  <si>
    <t>39.461315</t>
  </si>
  <si>
    <t>-8.662848</t>
  </si>
  <si>
    <t>39.461315, -8.662848</t>
  </si>
  <si>
    <t>39.466522</t>
  </si>
  <si>
    <t>-8.664896</t>
  </si>
  <si>
    <t>39.466522, -8.664896</t>
  </si>
  <si>
    <t>39.517025</t>
  </si>
  <si>
    <t>-8.68624</t>
  </si>
  <si>
    <t>39.517025, -8.68624</t>
  </si>
  <si>
    <t>Serra de Santo António</t>
  </si>
  <si>
    <t>39.513912</t>
  </si>
  <si>
    <t>-8.728193</t>
  </si>
  <si>
    <t>39.513912, -8.728193</t>
  </si>
  <si>
    <t>Almeirim</t>
  </si>
  <si>
    <t>39.204071</t>
  </si>
  <si>
    <t>-8.632527</t>
  </si>
  <si>
    <t>39.204071, -8.632527</t>
  </si>
  <si>
    <t>39.208225</t>
  </si>
  <si>
    <t>-8.622648</t>
  </si>
  <si>
    <t>39.208225, -8.622648</t>
  </si>
  <si>
    <t>Fazendas de Almeirim</t>
  </si>
  <si>
    <t>39.177221</t>
  </si>
  <si>
    <t>-8.59036</t>
  </si>
  <si>
    <t>39.177221, -8.59036</t>
  </si>
  <si>
    <t>39.206744</t>
  </si>
  <si>
    <t>-8.620426</t>
  </si>
  <si>
    <t>39.206744, -8.620426</t>
  </si>
  <si>
    <t>39.153454</t>
  </si>
  <si>
    <t>-8.53858</t>
  </si>
  <si>
    <t>39.153454, -8.53858</t>
  </si>
  <si>
    <t>39.20601</t>
  </si>
  <si>
    <t>-8.617935</t>
  </si>
  <si>
    <t>39.20601, -8.617935</t>
  </si>
  <si>
    <t>Benfica do Ribatejo</t>
  </si>
  <si>
    <t>39.137604</t>
  </si>
  <si>
    <t>-8.676815</t>
  </si>
  <si>
    <t>39.137604, -8.676815</t>
  </si>
  <si>
    <t>39.14092</t>
  </si>
  <si>
    <t>-8.6908455</t>
  </si>
  <si>
    <t>39.14092, -8.6908455</t>
  </si>
  <si>
    <t>39.17935</t>
  </si>
  <si>
    <t>-8.579179</t>
  </si>
  <si>
    <t>39.17935, -8.579179</t>
  </si>
  <si>
    <t>39.21003</t>
  </si>
  <si>
    <t>-8.626441</t>
  </si>
  <si>
    <t>39.21003, -8.626441</t>
  </si>
  <si>
    <t>Alpiarça</t>
  </si>
  <si>
    <t>39.251564</t>
  </si>
  <si>
    <t>-8.581414</t>
  </si>
  <si>
    <t>39.251564, -8.581414</t>
  </si>
  <si>
    <t>39.219215</t>
  </si>
  <si>
    <t>-8.601063</t>
  </si>
  <si>
    <t>39.219215, -8.601063</t>
  </si>
  <si>
    <t>39.26221</t>
  </si>
  <si>
    <t>-8.578487</t>
  </si>
  <si>
    <t>39.26221, -8.578487</t>
  </si>
  <si>
    <t>39.251428</t>
  </si>
  <si>
    <t>-8.580386</t>
  </si>
  <si>
    <t>39.251428, -8.580386</t>
  </si>
  <si>
    <t>Benavente</t>
  </si>
  <si>
    <t>38.977505</t>
  </si>
  <si>
    <t>-8.80283</t>
  </si>
  <si>
    <t>38.977505, -8.80283</t>
  </si>
  <si>
    <t>Samora Correia</t>
  </si>
  <si>
    <t>38.922118</t>
  </si>
  <si>
    <t>-8.878541</t>
  </si>
  <si>
    <t>38.922118, -8.878541</t>
  </si>
  <si>
    <t>38.917015</t>
  </si>
  <si>
    <t>-8.885629</t>
  </si>
  <si>
    <t>38.917015, -8.885629</t>
  </si>
  <si>
    <t>38.977177</t>
  </si>
  <si>
    <t>-8.80767</t>
  </si>
  <si>
    <t>38.977177, -8.80767</t>
  </si>
  <si>
    <t>38.974995</t>
  </si>
  <si>
    <t>-8.80484</t>
  </si>
  <si>
    <t>38.974995, -8.80484</t>
  </si>
  <si>
    <t>38.93459</t>
  </si>
  <si>
    <t>-8.867086</t>
  </si>
  <si>
    <t>38.93459, -8.867086</t>
  </si>
  <si>
    <t>38.861065</t>
  </si>
  <si>
    <t>-8.744418</t>
  </si>
  <si>
    <t>38.861065, -8.744418</t>
  </si>
  <si>
    <t>38.91129</t>
  </si>
  <si>
    <t>-8.675114</t>
  </si>
  <si>
    <t>38.91129, -8.675114</t>
  </si>
  <si>
    <t>38.980267</t>
  </si>
  <si>
    <t>-8.807588</t>
  </si>
  <si>
    <t>38.980267, -8.807588</t>
  </si>
  <si>
    <t>38.93463</t>
  </si>
  <si>
    <t>-8.869624</t>
  </si>
  <si>
    <t>38.93463, -8.869624</t>
  </si>
  <si>
    <t>38.935295</t>
  </si>
  <si>
    <t>-8.870746</t>
  </si>
  <si>
    <t>38.935295, -8.870746</t>
  </si>
  <si>
    <t>38.935265</t>
  </si>
  <si>
    <t>-8.875347</t>
  </si>
  <si>
    <t>38.935265, -8.875347</t>
  </si>
  <si>
    <t>Vale da Pedra</t>
  </si>
  <si>
    <t>39.105934</t>
  </si>
  <si>
    <t>-8.803961</t>
  </si>
  <si>
    <t>39.105934, -8.803961</t>
  </si>
  <si>
    <t>Cartaxo</t>
  </si>
  <si>
    <t>39.155113</t>
  </si>
  <si>
    <t>-8.787228</t>
  </si>
  <si>
    <t>39.155113, -8.787228</t>
  </si>
  <si>
    <t>Ereira</t>
  </si>
  <si>
    <t>39.17837</t>
  </si>
  <si>
    <t>-8.867415</t>
  </si>
  <si>
    <t>39.17837, -8.867415</t>
  </si>
  <si>
    <t>Pontével</t>
  </si>
  <si>
    <t>39.137585</t>
  </si>
  <si>
    <t>-8.875198</t>
  </si>
  <si>
    <t>39.137585, -8.875198</t>
  </si>
  <si>
    <t>39.16795</t>
  </si>
  <si>
    <t>-8.795711</t>
  </si>
  <si>
    <t>39.16795, -8.795711</t>
  </si>
  <si>
    <t>Vale da Pinta</t>
  </si>
  <si>
    <t>39.169636</t>
  </si>
  <si>
    <t>-8.8251295</t>
  </si>
  <si>
    <t>39.169636, -8.8251295</t>
  </si>
  <si>
    <t>39.16414</t>
  </si>
  <si>
    <t>-8.876433</t>
  </si>
  <si>
    <t>39.16414, -8.876433</t>
  </si>
  <si>
    <t>39.157368</t>
  </si>
  <si>
    <t>-8.841733</t>
  </si>
  <si>
    <t>39.157368, -8.841733</t>
  </si>
  <si>
    <t>39.161583</t>
  </si>
  <si>
    <t>-8.783814</t>
  </si>
  <si>
    <t>39.161583, -8.783814</t>
  </si>
  <si>
    <t>Vila Chã de Ourique</t>
  </si>
  <si>
    <t>39.16674</t>
  </si>
  <si>
    <t>-8.768495</t>
  </si>
  <si>
    <t>39.16674, -8.768495</t>
  </si>
  <si>
    <t>39.163879</t>
  </si>
  <si>
    <t>-8.797813</t>
  </si>
  <si>
    <t>39.163879, -8.797813</t>
  </si>
  <si>
    <t>39.162857</t>
  </si>
  <si>
    <t>-8.795188</t>
  </si>
  <si>
    <t>39.162857, -8.795188</t>
  </si>
  <si>
    <t>Ulme</t>
  </si>
  <si>
    <t>39.314865</t>
  </si>
  <si>
    <t>-8.430476</t>
  </si>
  <si>
    <t>39.314865, -8.430476</t>
  </si>
  <si>
    <t>Parreira</t>
  </si>
  <si>
    <t>39.214783</t>
  </si>
  <si>
    <t>-8.396393</t>
  </si>
  <si>
    <t>39.214783, -8.396393</t>
  </si>
  <si>
    <t>Chamusca</t>
  </si>
  <si>
    <t>39.35966</t>
  </si>
  <si>
    <t>-8.476605</t>
  </si>
  <si>
    <t>39.35966, -8.476605</t>
  </si>
  <si>
    <t>39.357506</t>
  </si>
  <si>
    <t>-8.479855</t>
  </si>
  <si>
    <t>39.357506, -8.479855</t>
  </si>
  <si>
    <t>Carregueira</t>
  </si>
  <si>
    <t>39.420227</t>
  </si>
  <si>
    <t>-8.411794</t>
  </si>
  <si>
    <t>39.420227, -8.411794</t>
  </si>
  <si>
    <t>Chouto</t>
  </si>
  <si>
    <t>39.270832</t>
  </si>
  <si>
    <t>-8.353646</t>
  </si>
  <si>
    <t>39.270832, -8.353646</t>
  </si>
  <si>
    <t>Vale de Cavalos</t>
  </si>
  <si>
    <t>39.291256</t>
  </si>
  <si>
    <t>-8.517743</t>
  </si>
  <si>
    <t>39.291256, -8.517743</t>
  </si>
  <si>
    <t>Santa Margarida da Coutada</t>
  </si>
  <si>
    <t>39.4464961623274</t>
  </si>
  <si>
    <t>-8.30971419811248</t>
  </si>
  <si>
    <t>39.4464961623274, -8.30971419811248</t>
  </si>
  <si>
    <t>Constância</t>
  </si>
  <si>
    <t>39.480587</t>
  </si>
  <si>
    <t>-8.337693</t>
  </si>
  <si>
    <t>39.480587, -8.337693</t>
  </si>
  <si>
    <t>Montalvo</t>
  </si>
  <si>
    <t>39.483568</t>
  </si>
  <si>
    <t>-8.302371</t>
  </si>
  <si>
    <t>39.483568, -8.302371</t>
  </si>
  <si>
    <t>39.481297</t>
  </si>
  <si>
    <t>-8.3374405</t>
  </si>
  <si>
    <t>39.481297, -8.3374405</t>
  </si>
  <si>
    <t>Coruche</t>
  </si>
  <si>
    <t>38.908096</t>
  </si>
  <si>
    <t>-8.494163</t>
  </si>
  <si>
    <t>38.908096, -8.494163</t>
  </si>
  <si>
    <t>38.959663</t>
  </si>
  <si>
    <t>-8.5335865</t>
  </si>
  <si>
    <t>38.959663, -8.5335865</t>
  </si>
  <si>
    <t>São José da Lamarosa</t>
  </si>
  <si>
    <t>39.06596</t>
  </si>
  <si>
    <t>-8.466267</t>
  </si>
  <si>
    <t>39.06596, -8.466267</t>
  </si>
  <si>
    <t>Couço</t>
  </si>
  <si>
    <t>38.98177</t>
  </si>
  <si>
    <t>-8.287983</t>
  </si>
  <si>
    <t>38.98177, -8.287983</t>
  </si>
  <si>
    <t>Fajarda</t>
  </si>
  <si>
    <t>38.96732</t>
  </si>
  <si>
    <t>-8.596335</t>
  </si>
  <si>
    <t>38.96732, -8.596335</t>
  </si>
  <si>
    <t>38.959373</t>
  </si>
  <si>
    <t>-8.529728</t>
  </si>
  <si>
    <t>38.959373, -8.529728</t>
  </si>
  <si>
    <t>Santana do Mato</t>
  </si>
  <si>
    <t>38.876945</t>
  </si>
  <si>
    <t>-8.40906</t>
  </si>
  <si>
    <t>38.876945, -8.40906</t>
  </si>
  <si>
    <t>38.959583</t>
  </si>
  <si>
    <t>-8.5302925</t>
  </si>
  <si>
    <t>38.959583, -8.5302925</t>
  </si>
  <si>
    <t>38.95628</t>
  </si>
  <si>
    <t>-8.488622</t>
  </si>
  <si>
    <t>38.95628, -8.488622</t>
  </si>
  <si>
    <t>Biscainho</t>
  </si>
  <si>
    <t>38.90967</t>
  </si>
  <si>
    <t>-8.645953</t>
  </si>
  <si>
    <t>38.90967, -8.645953</t>
  </si>
  <si>
    <t>Erra</t>
  </si>
  <si>
    <t>39.000217</t>
  </si>
  <si>
    <t>-8.448552</t>
  </si>
  <si>
    <t>39.000217, -8.448552</t>
  </si>
  <si>
    <t>38.83862</t>
  </si>
  <si>
    <t>-8.577114</t>
  </si>
  <si>
    <t>38.83862, -8.577114</t>
  </si>
  <si>
    <t>39.45568</t>
  </si>
  <si>
    <t>-8.469921</t>
  </si>
  <si>
    <t>39.45568, -8.469921</t>
  </si>
  <si>
    <t>39.45661</t>
  </si>
  <si>
    <t>-8.470015</t>
  </si>
  <si>
    <t>39.45661, -8.470015</t>
  </si>
  <si>
    <t>39.468964</t>
  </si>
  <si>
    <t>-8.473257</t>
  </si>
  <si>
    <t>39.468964, -8.473257</t>
  </si>
  <si>
    <t>39.469036</t>
  </si>
  <si>
    <t>-8.477163</t>
  </si>
  <si>
    <t>39.469036, -8.477163</t>
  </si>
  <si>
    <t>39.458176</t>
  </si>
  <si>
    <t>-8.472302</t>
  </si>
  <si>
    <t>39.458176, -8.472302</t>
  </si>
  <si>
    <t>39.731484</t>
  </si>
  <si>
    <t>-8.348328</t>
  </si>
  <si>
    <t>39.731484, -8.348328</t>
  </si>
  <si>
    <t>Ferreira do Zêzere</t>
  </si>
  <si>
    <t>39.690952</t>
  </si>
  <si>
    <t>-8.287215</t>
  </si>
  <si>
    <t>39.690952, -8.287215</t>
  </si>
  <si>
    <t>39.697001</t>
  </si>
  <si>
    <t>-8.287318</t>
  </si>
  <si>
    <t>39.697001, -8.287318</t>
  </si>
  <si>
    <t>Golegã</t>
  </si>
  <si>
    <t>39.40708</t>
  </si>
  <si>
    <t>-8.4836645</t>
  </si>
  <si>
    <t>39.40708, -8.4836645</t>
  </si>
  <si>
    <t>39.40651</t>
  </si>
  <si>
    <t>-8.483811</t>
  </si>
  <si>
    <t>39.40651, -8.483811</t>
  </si>
  <si>
    <t>Azinhaga</t>
  </si>
  <si>
    <t>39.350494</t>
  </si>
  <si>
    <t>-8.533526</t>
  </si>
  <si>
    <t>39.350494, -8.533526</t>
  </si>
  <si>
    <t>Mação</t>
  </si>
  <si>
    <t>39.56179</t>
  </si>
  <si>
    <t>-7.999505</t>
  </si>
  <si>
    <t>39.56179, -7.999505</t>
  </si>
  <si>
    <t>39.555225</t>
  </si>
  <si>
    <t>-7.993767</t>
  </si>
  <si>
    <t>39.555225, -7.993767</t>
  </si>
  <si>
    <t>Fráguas</t>
  </si>
  <si>
    <t>39.372341</t>
  </si>
  <si>
    <t>-8.853971</t>
  </si>
  <si>
    <t>39.372341, -8.853971</t>
  </si>
  <si>
    <t>Rio Maior</t>
  </si>
  <si>
    <t>39.34377</t>
  </si>
  <si>
    <t>-8.933438</t>
  </si>
  <si>
    <t>39.34377, -8.933438</t>
  </si>
  <si>
    <t>Asseiceira</t>
  </si>
  <si>
    <t>39.29462</t>
  </si>
  <si>
    <t>-8.934629</t>
  </si>
  <si>
    <t>39.29462, -8.934629</t>
  </si>
  <si>
    <t>Alcobertas</t>
  </si>
  <si>
    <t>39.420727</t>
  </si>
  <si>
    <t>-8.90683</t>
  </si>
  <si>
    <t>39.420727, -8.90683</t>
  </si>
  <si>
    <t>39.341106</t>
  </si>
  <si>
    <t>-8.933175</t>
  </si>
  <si>
    <t>39.341106, -8.933175</t>
  </si>
  <si>
    <t>39.340218</t>
  </si>
  <si>
    <t>-8.943679</t>
  </si>
  <si>
    <t>39.340218, -8.943679</t>
  </si>
  <si>
    <t>39.34307</t>
  </si>
  <si>
    <t>-8.93713</t>
  </si>
  <si>
    <t>39.34307, -8.93713</t>
  </si>
  <si>
    <t>São João da Ribeira</t>
  </si>
  <si>
    <t>39.282059</t>
  </si>
  <si>
    <t>-8.852275</t>
  </si>
  <si>
    <t>39.282059, -8.852275</t>
  </si>
  <si>
    <t>39.34233</t>
  </si>
  <si>
    <t>-8.931328</t>
  </si>
  <si>
    <t>39.34233, -8.931328</t>
  </si>
  <si>
    <t>Granho</t>
  </si>
  <si>
    <t>39.090496</t>
  </si>
  <si>
    <t>-8.656728</t>
  </si>
  <si>
    <t>39.090496, -8.656728</t>
  </si>
  <si>
    <t>Muge</t>
  </si>
  <si>
    <t>39.103245</t>
  </si>
  <si>
    <t>-8.713737</t>
  </si>
  <si>
    <t>39.103245, -8.713737</t>
  </si>
  <si>
    <t>Salvaterra de Magos</t>
  </si>
  <si>
    <t>39.024537</t>
  </si>
  <si>
    <t>-8.795693</t>
  </si>
  <si>
    <t>39.024537, -8.795693</t>
  </si>
  <si>
    <t>Glória do Ribatejo</t>
  </si>
  <si>
    <t>39.04135</t>
  </si>
  <si>
    <t>-8.645121</t>
  </si>
  <si>
    <t>39.04135, -8.645121</t>
  </si>
  <si>
    <t>Foros de Salvaterra</t>
  </si>
  <si>
    <t>38.98601</t>
  </si>
  <si>
    <t>-8.692783</t>
  </si>
  <si>
    <t>38.98601, -8.692783</t>
  </si>
  <si>
    <t>Marinhais</t>
  </si>
  <si>
    <t>39.049603</t>
  </si>
  <si>
    <t>-8.69952</t>
  </si>
  <si>
    <t>39.049603, -8.69952</t>
  </si>
  <si>
    <t>39.024494</t>
  </si>
  <si>
    <t>-8.794607</t>
  </si>
  <si>
    <t>39.024494, -8.794607</t>
  </si>
  <si>
    <t>39.053528</t>
  </si>
  <si>
    <t>-8.715481</t>
  </si>
  <si>
    <t>39.053528, -8.715481</t>
  </si>
  <si>
    <t>Santarém (Marvila)</t>
  </si>
  <si>
    <t>39.23313</t>
  </si>
  <si>
    <t>-8.680717</t>
  </si>
  <si>
    <t>39.23313, -8.680717</t>
  </si>
  <si>
    <t>Alcanede</t>
  </si>
  <si>
    <t>39.4190725839892</t>
  </si>
  <si>
    <t>-8.82243186235427</t>
  </si>
  <si>
    <t>39.4190725839892, -8.82243186235427</t>
  </si>
  <si>
    <t>Santarém (São Salvador)</t>
  </si>
  <si>
    <t>39.25098651</t>
  </si>
  <si>
    <t>-8.68853331</t>
  </si>
  <si>
    <t>39.25098651, -8.68853331</t>
  </si>
  <si>
    <t>39.227967</t>
  </si>
  <si>
    <t>-8.689304</t>
  </si>
  <si>
    <t>39.227967, -8.689304</t>
  </si>
  <si>
    <t>Vale de Figueira</t>
  </si>
  <si>
    <t>39.31503</t>
  </si>
  <si>
    <t>-8.623586</t>
  </si>
  <si>
    <t>39.31503, -8.623586</t>
  </si>
  <si>
    <t>39.22371</t>
  </si>
  <si>
    <t>-8.689173</t>
  </si>
  <si>
    <t>39.22371, -8.689173</t>
  </si>
  <si>
    <t>39.230804</t>
  </si>
  <si>
    <t>-8.684015</t>
  </si>
  <si>
    <t>39.230804, -8.684015</t>
  </si>
  <si>
    <t>39.22635</t>
  </si>
  <si>
    <t>-8.686631</t>
  </si>
  <si>
    <t>39.22635, -8.686631</t>
  </si>
  <si>
    <t>39.26505</t>
  </si>
  <si>
    <t>-8.741409</t>
  </si>
  <si>
    <t>39.26505, -8.741409</t>
  </si>
  <si>
    <t>Pernes</t>
  </si>
  <si>
    <t>39.384815</t>
  </si>
  <si>
    <t>-8.659177</t>
  </si>
  <si>
    <t>39.384815, -8.659177</t>
  </si>
  <si>
    <t>Santa Iria da Ribeira de Santarém</t>
  </si>
  <si>
    <t>39.23743</t>
  </si>
  <si>
    <t>-8.677291</t>
  </si>
  <si>
    <t>39.23743, -8.677291</t>
  </si>
  <si>
    <t>Azoia de Cima</t>
  </si>
  <si>
    <t>39.350293</t>
  </si>
  <si>
    <t>-8.741735</t>
  </si>
  <si>
    <t>39.350293, -8.741735</t>
  </si>
  <si>
    <t>Romeira</t>
  </si>
  <si>
    <t>39.306023</t>
  </si>
  <si>
    <t>-8.733122</t>
  </si>
  <si>
    <t>39.306023, -8.733122</t>
  </si>
  <si>
    <t>Santarém (São Nicolau)</t>
  </si>
  <si>
    <t>39.237133</t>
  </si>
  <si>
    <t>-8.698331</t>
  </si>
  <si>
    <t>39.237133, -8.698331</t>
  </si>
  <si>
    <t>Tremês</t>
  </si>
  <si>
    <t>39.360943</t>
  </si>
  <si>
    <t>-8.765729</t>
  </si>
  <si>
    <t>39.360943, -8.765729</t>
  </si>
  <si>
    <t>São Vicente do Paul</t>
  </si>
  <si>
    <t>39.342392</t>
  </si>
  <si>
    <t>-8.632491</t>
  </si>
  <si>
    <t>39.342392, -8.632491</t>
  </si>
  <si>
    <t>39.24143</t>
  </si>
  <si>
    <t>-8.682957</t>
  </si>
  <si>
    <t>39.24143, -8.682957</t>
  </si>
  <si>
    <t>39.240215</t>
  </si>
  <si>
    <t>-8.679203</t>
  </si>
  <si>
    <t>39.240215, -8.679203</t>
  </si>
  <si>
    <t>Achete</t>
  </si>
  <si>
    <t>39.352722</t>
  </si>
  <si>
    <t>-8.712758</t>
  </si>
  <si>
    <t>39.352722, -8.712758</t>
  </si>
  <si>
    <t>Abitureiras</t>
  </si>
  <si>
    <t>39.3146</t>
  </si>
  <si>
    <t>-8.784079</t>
  </si>
  <si>
    <t>39.3146, -8.784079</t>
  </si>
  <si>
    <t>Abrã</t>
  </si>
  <si>
    <t>39.44983</t>
  </si>
  <si>
    <t>-8.758947</t>
  </si>
  <si>
    <t>39.44983, -8.758947</t>
  </si>
  <si>
    <t>Vale de Santarém</t>
  </si>
  <si>
    <t>39.194687</t>
  </si>
  <si>
    <t>-8.735115</t>
  </si>
  <si>
    <t>39.194687, -8.735115</t>
  </si>
  <si>
    <t>39.23282</t>
  </si>
  <si>
    <t>-8.692997</t>
  </si>
  <si>
    <t>39.23282, -8.692997</t>
  </si>
  <si>
    <t>39.268288</t>
  </si>
  <si>
    <t>-8.697011</t>
  </si>
  <si>
    <t>39.268288, -8.697011</t>
  </si>
  <si>
    <t>Alcanhões</t>
  </si>
  <si>
    <t>39.296993</t>
  </si>
  <si>
    <t>-8.66115</t>
  </si>
  <si>
    <t>39.296993, -8.66115</t>
  </si>
  <si>
    <t>39.378307</t>
  </si>
  <si>
    <t>-8.660183</t>
  </si>
  <si>
    <t>39.378307, -8.660183</t>
  </si>
  <si>
    <t>39.24454</t>
  </si>
  <si>
    <t>-8.722043</t>
  </si>
  <si>
    <t>39.24454, -8.722043</t>
  </si>
  <si>
    <t>39.419785</t>
  </si>
  <si>
    <t>-8.774043</t>
  </si>
  <si>
    <t>39.419785, -8.774043</t>
  </si>
  <si>
    <t>39.41999</t>
  </si>
  <si>
    <t>-8.821879</t>
  </si>
  <si>
    <t>39.41999, -8.821879</t>
  </si>
  <si>
    <t>Póvoa da Isenta</t>
  </si>
  <si>
    <t>39.215397</t>
  </si>
  <si>
    <t>-8.745934</t>
  </si>
  <si>
    <t>39.215397, -8.745934</t>
  </si>
  <si>
    <t>Casével</t>
  </si>
  <si>
    <t>39.41084</t>
  </si>
  <si>
    <t>-8.613881</t>
  </si>
  <si>
    <t>39.41084, -8.613881</t>
  </si>
  <si>
    <t>Almoster</t>
  </si>
  <si>
    <t>39.240917</t>
  </si>
  <si>
    <t>-8.792065</t>
  </si>
  <si>
    <t>39.240917, -8.792065</t>
  </si>
  <si>
    <t>39.245407</t>
  </si>
  <si>
    <t>-8.698736</t>
  </si>
  <si>
    <t>39.245407, -8.698736</t>
  </si>
  <si>
    <t>Póvoa de Santarém</t>
  </si>
  <si>
    <t>39.30565</t>
  </si>
  <si>
    <t>-8.681946</t>
  </si>
  <si>
    <t>39.30565, -8.681946</t>
  </si>
  <si>
    <t>Amiais de Baixo</t>
  </si>
  <si>
    <t>39.44058</t>
  </si>
  <si>
    <t>-8.734716</t>
  </si>
  <si>
    <t>39.44058, -8.734716</t>
  </si>
  <si>
    <t>39.25141</t>
  </si>
  <si>
    <t>-8.683371</t>
  </si>
  <si>
    <t>39.25141, -8.683371</t>
  </si>
  <si>
    <t>Moçarria</t>
  </si>
  <si>
    <t>39.285984</t>
  </si>
  <si>
    <t>-8.778425</t>
  </si>
  <si>
    <t>39.285984, -8.778425</t>
  </si>
  <si>
    <t>39.24355</t>
  </si>
  <si>
    <t>-8.6948805</t>
  </si>
  <si>
    <t>39.24355, -8.6948805</t>
  </si>
  <si>
    <t>Arneiro das Milhariças</t>
  </si>
  <si>
    <t>39.402718</t>
  </si>
  <si>
    <t>-8.709027</t>
  </si>
  <si>
    <t>39.402718, -8.709027</t>
  </si>
  <si>
    <t>Sardoal</t>
  </si>
  <si>
    <t>39.542557</t>
  </si>
  <si>
    <t>-8.157438</t>
  </si>
  <si>
    <t>39.542557, -8.157438</t>
  </si>
  <si>
    <t>39.542206</t>
  </si>
  <si>
    <t>-8.157707</t>
  </si>
  <si>
    <t>39.542206, -8.157707</t>
  </si>
  <si>
    <t>39.6384314817319</t>
  </si>
  <si>
    <t>-8.3767345547676</t>
  </si>
  <si>
    <t>39.6384314817319, -8.3767345547676</t>
  </si>
  <si>
    <t>Beselga</t>
  </si>
  <si>
    <t>39.61961</t>
  </si>
  <si>
    <t>-8.4777565</t>
  </si>
  <si>
    <t>39.61961, -8.4777565</t>
  </si>
  <si>
    <t>Junceira</t>
  </si>
  <si>
    <t>39.61002</t>
  </si>
  <si>
    <t>-8.333945</t>
  </si>
  <si>
    <t>39.61002, -8.333945</t>
  </si>
  <si>
    <t>39.520695</t>
  </si>
  <si>
    <t>-8.381089</t>
  </si>
  <si>
    <t>39.520695, -8.381089</t>
  </si>
  <si>
    <t>Tomar (São João Baptista)</t>
  </si>
  <si>
    <t>39.601116</t>
  </si>
  <si>
    <t>-8.412696</t>
  </si>
  <si>
    <t>39.601116, -8.412696</t>
  </si>
  <si>
    <t>39.6029</t>
  </si>
  <si>
    <t>-8.403971</t>
  </si>
  <si>
    <t>39.6029, -8.403971</t>
  </si>
  <si>
    <t>39.58872</t>
  </si>
  <si>
    <t>-8.452644</t>
  </si>
  <si>
    <t>39.58872, -8.452644</t>
  </si>
  <si>
    <t>39.59757</t>
  </si>
  <si>
    <t>-8.403438</t>
  </si>
  <si>
    <t>39.59757, -8.403438</t>
  </si>
  <si>
    <t>Olalhas</t>
  </si>
  <si>
    <t>39.63699</t>
  </si>
  <si>
    <t>-8.296827</t>
  </si>
  <si>
    <t>39.63699, -8.296827</t>
  </si>
  <si>
    <t>Carregueiros</t>
  </si>
  <si>
    <t>39.624733</t>
  </si>
  <si>
    <t>-8.443249</t>
  </si>
  <si>
    <t>39.624733, -8.443249</t>
  </si>
  <si>
    <t>39.608334</t>
  </si>
  <si>
    <t>-8.407373</t>
  </si>
  <si>
    <t>39.608334, -8.407373</t>
  </si>
  <si>
    <t>Serra</t>
  </si>
  <si>
    <t>39.602013</t>
  </si>
  <si>
    <t>-8.304114</t>
  </si>
  <si>
    <t>39.602013, -8.304114</t>
  </si>
  <si>
    <t>39.577545</t>
  </si>
  <si>
    <t>-8.39385</t>
  </si>
  <si>
    <t>39.577545, -8.39385</t>
  </si>
  <si>
    <t>Paialvo</t>
  </si>
  <si>
    <t>39.538723</t>
  </si>
  <si>
    <t>-8.438978</t>
  </si>
  <si>
    <t>39.538723, -8.438978</t>
  </si>
  <si>
    <t>39.60314</t>
  </si>
  <si>
    <t>-8.376389</t>
  </si>
  <si>
    <t>39.60314, -8.376389</t>
  </si>
  <si>
    <t>39.601017</t>
  </si>
  <si>
    <t>-8.405069</t>
  </si>
  <si>
    <t>39.601017, -8.405069</t>
  </si>
  <si>
    <t>39.639412</t>
  </si>
  <si>
    <t>-8.405687</t>
  </si>
  <si>
    <t>39.639412, -8.405687</t>
  </si>
  <si>
    <t>39.557835</t>
  </si>
  <si>
    <t>-8.438679</t>
  </si>
  <si>
    <t>39.557835, -8.438679</t>
  </si>
  <si>
    <t>39.604603</t>
  </si>
  <si>
    <t>-8.403546</t>
  </si>
  <si>
    <t>39.604603, -8.403546</t>
  </si>
  <si>
    <t>39.60569</t>
  </si>
  <si>
    <t>-8.401384</t>
  </si>
  <si>
    <t>39.60569, -8.401384</t>
  </si>
  <si>
    <t>39.605312</t>
  </si>
  <si>
    <t>-8.404632</t>
  </si>
  <si>
    <t>39.605312, -8.404632</t>
  </si>
  <si>
    <t>São Pedro de Tomar</t>
  </si>
  <si>
    <t>39.564133</t>
  </si>
  <si>
    <t>-8.363685</t>
  </si>
  <si>
    <t>39.564133, -8.363685</t>
  </si>
  <si>
    <t>Assentiz</t>
  </si>
  <si>
    <t>39.5585475002653</t>
  </si>
  <si>
    <t>-8.51685583591461</t>
  </si>
  <si>
    <t>39.5585475002653, -8.51685583591461</t>
  </si>
  <si>
    <t>39.5214992048531</t>
  </si>
  <si>
    <t>-8.59260410070419</t>
  </si>
  <si>
    <t>39.5214992048531, -8.59260410070419</t>
  </si>
  <si>
    <t>Olaia</t>
  </si>
  <si>
    <t>39.5232537100288</t>
  </si>
  <si>
    <t>-8.47348988056182</t>
  </si>
  <si>
    <t>39.5232537100288, -8.47348988056182</t>
  </si>
  <si>
    <t>Torres Novas (São Pedro)</t>
  </si>
  <si>
    <t>39.486843</t>
  </si>
  <si>
    <t>-8.542007</t>
  </si>
  <si>
    <t>39.486843, -8.542007</t>
  </si>
  <si>
    <t>Riachos</t>
  </si>
  <si>
    <t>39.43867</t>
  </si>
  <si>
    <t>-8.515316</t>
  </si>
  <si>
    <t>39.43867, -8.515316</t>
  </si>
  <si>
    <t>Torres Novas (Santa Maria)</t>
  </si>
  <si>
    <t>39.47469</t>
  </si>
  <si>
    <t>-8.544308</t>
  </si>
  <si>
    <t>39.47469, -8.544308</t>
  </si>
  <si>
    <t>39.472507</t>
  </si>
  <si>
    <t>-8.540718</t>
  </si>
  <si>
    <t>39.472507, -8.540718</t>
  </si>
  <si>
    <t>Meia Via</t>
  </si>
  <si>
    <t>39.475765</t>
  </si>
  <si>
    <t>-8.495707</t>
  </si>
  <si>
    <t>39.475765, -8.495707</t>
  </si>
  <si>
    <t>39.43834</t>
  </si>
  <si>
    <t>-8.5129385</t>
  </si>
  <si>
    <t>39.43834, -8.5129385</t>
  </si>
  <si>
    <t>39.48429658</t>
  </si>
  <si>
    <t>-8.53958756</t>
  </si>
  <si>
    <t>39.48429658, -8.53958756</t>
  </si>
  <si>
    <t>39.4832553</t>
  </si>
  <si>
    <t>-8.54084015</t>
  </si>
  <si>
    <t>39.4832553, -8.54084015</t>
  </si>
  <si>
    <t>Moita do Norte</t>
  </si>
  <si>
    <t>39.461545</t>
  </si>
  <si>
    <t>-8.446515</t>
  </si>
  <si>
    <t>39.461545, -8.446515</t>
  </si>
  <si>
    <t>39.461274</t>
  </si>
  <si>
    <t>-8.443782</t>
  </si>
  <si>
    <t>39.461274, -8.443782</t>
  </si>
  <si>
    <t>Praia do Ribatejo</t>
  </si>
  <si>
    <t>39.46738</t>
  </si>
  <si>
    <t>-8.354008</t>
  </si>
  <si>
    <t>39.46738, -8.354008</t>
  </si>
  <si>
    <t>Fátima</t>
  </si>
  <si>
    <t>39.6332023941076</t>
  </si>
  <si>
    <t>-8.66576671600341</t>
  </si>
  <si>
    <t>39.6332023941076, -8.66576671600341</t>
  </si>
  <si>
    <t>Nossa Senhora da Piedade</t>
  </si>
  <si>
    <t>39.656416</t>
  </si>
  <si>
    <t>-8.588825</t>
  </si>
  <si>
    <t>39.656416, -8.588825</t>
  </si>
  <si>
    <t>Seiça</t>
  </si>
  <si>
    <t>39.65918</t>
  </si>
  <si>
    <t>-8.518</t>
  </si>
  <si>
    <t>39.65918, -8.518</t>
  </si>
  <si>
    <t>Nossa Senhora das Misericórdias</t>
  </si>
  <si>
    <t>39.57352</t>
  </si>
  <si>
    <t>-8.59445</t>
  </si>
  <si>
    <t>39.57352, -8.59445</t>
  </si>
  <si>
    <t>Matas</t>
  </si>
  <si>
    <t>39.74372</t>
  </si>
  <si>
    <t>-8.666893</t>
  </si>
  <si>
    <t>39.74372, -8.666893</t>
  </si>
  <si>
    <t>39.57483</t>
  </si>
  <si>
    <t>-8.631497</t>
  </si>
  <si>
    <t>39.57483, -8.631497</t>
  </si>
  <si>
    <t>39.655716</t>
  </si>
  <si>
    <t>-8.573553</t>
  </si>
  <si>
    <t>39.655716, -8.573553</t>
  </si>
  <si>
    <t>Gondemaria</t>
  </si>
  <si>
    <t>39.690456</t>
  </si>
  <si>
    <t>-8.617212</t>
  </si>
  <si>
    <t>39.690456, -8.617212</t>
  </si>
  <si>
    <t>39.678646</t>
  </si>
  <si>
    <t>-8.596843</t>
  </si>
  <si>
    <t>39.678646, -8.596843</t>
  </si>
  <si>
    <t>Cercal</t>
  </si>
  <si>
    <t>39.70719</t>
  </si>
  <si>
    <t>-8.661009</t>
  </si>
  <si>
    <t>39.70719, -8.661009</t>
  </si>
  <si>
    <t>39.6594</t>
  </si>
  <si>
    <t>-8.578201</t>
  </si>
  <si>
    <t>39.6594, -8.578201</t>
  </si>
  <si>
    <t>Espite</t>
  </si>
  <si>
    <t>39.764256</t>
  </si>
  <si>
    <t>-8.638019</t>
  </si>
  <si>
    <t>39.764256, -8.638019</t>
  </si>
  <si>
    <t>39.63732</t>
  </si>
  <si>
    <t>-8.681413</t>
  </si>
  <si>
    <t>39.63732, -8.681413</t>
  </si>
  <si>
    <t>Urqueira</t>
  </si>
  <si>
    <t>39.725456</t>
  </si>
  <si>
    <t>-8.568125</t>
  </si>
  <si>
    <t>39.725456, -8.568125</t>
  </si>
  <si>
    <t>Casal dos Bernardos</t>
  </si>
  <si>
    <t>39.756744</t>
  </si>
  <si>
    <t>-8.527338</t>
  </si>
  <si>
    <t>39.756744, -8.527338</t>
  </si>
  <si>
    <t>Rio de Couros</t>
  </si>
  <si>
    <t>39.72829</t>
  </si>
  <si>
    <t>-8.49678</t>
  </si>
  <si>
    <t>39.72829, -8.49678</t>
  </si>
  <si>
    <t>39.655575</t>
  </si>
  <si>
    <t>-8.570021</t>
  </si>
  <si>
    <t>39.655575, -8.570021</t>
  </si>
  <si>
    <t>Atouguia</t>
  </si>
  <si>
    <t>39.649643</t>
  </si>
  <si>
    <t>-8.651084</t>
  </si>
  <si>
    <t>39.649643, -8.651084</t>
  </si>
  <si>
    <t>Freixianda</t>
  </si>
  <si>
    <t>39.763496</t>
  </si>
  <si>
    <t>-8.462757</t>
  </si>
  <si>
    <t>39.763496, -8.462757</t>
  </si>
  <si>
    <t>39.647755</t>
  </si>
  <si>
    <t>-8.626687</t>
  </si>
  <si>
    <t>39.647755, -8.626687</t>
  </si>
  <si>
    <t>39.711544</t>
  </si>
  <si>
    <t>-8.601383</t>
  </si>
  <si>
    <t>39.711544, -8.601383</t>
  </si>
  <si>
    <t>39.630985</t>
  </si>
  <si>
    <t>-8.565657</t>
  </si>
  <si>
    <t>39.630985, -8.565657</t>
  </si>
  <si>
    <t>39.58626</t>
  </si>
  <si>
    <t>-8.645018</t>
  </si>
  <si>
    <t>39.58626, -8.645018</t>
  </si>
  <si>
    <t>39.639523</t>
  </si>
  <si>
    <t>-8.673579</t>
  </si>
  <si>
    <t>39.639523, -8.673579</t>
  </si>
  <si>
    <t>39.75158</t>
  </si>
  <si>
    <t>-8.585426</t>
  </si>
  <si>
    <t>39.75158, -8.585426</t>
  </si>
  <si>
    <t>Caxarias</t>
  </si>
  <si>
    <t>39.720314</t>
  </si>
  <si>
    <t>-8.543976</t>
  </si>
  <si>
    <t>39.720314, -8.543976</t>
  </si>
  <si>
    <t>38.2915386574691</t>
  </si>
  <si>
    <t>-8.22415977716445</t>
  </si>
  <si>
    <t>38.2915386574691, -8.22415977716445</t>
  </si>
  <si>
    <t>Alcácer do Sal (Santa Maria do Castelo)</t>
  </si>
  <si>
    <t>38.376087</t>
  </si>
  <si>
    <t>-8.514595</t>
  </si>
  <si>
    <t>38.376087, -8.514595</t>
  </si>
  <si>
    <t>Alcácer do Sal (Santiago)</t>
  </si>
  <si>
    <t>38.371586</t>
  </si>
  <si>
    <t>-8.501704</t>
  </si>
  <si>
    <t>38.371586, -8.501704</t>
  </si>
  <si>
    <t>38.482533</t>
  </si>
  <si>
    <t>-8.595615</t>
  </si>
  <si>
    <t>38.482533, -8.595615</t>
  </si>
  <si>
    <t>38.293697</t>
  </si>
  <si>
    <t>-8.223785</t>
  </si>
  <si>
    <t>38.293697, -8.223785</t>
  </si>
  <si>
    <t>Comporta</t>
  </si>
  <si>
    <t>38.383167</t>
  </si>
  <si>
    <t>-8.78618</t>
  </si>
  <si>
    <t>38.383167, -8.78618</t>
  </si>
  <si>
    <t>38.37248</t>
  </si>
  <si>
    <t>-8.51752</t>
  </si>
  <si>
    <t>38.37248, -8.51752</t>
  </si>
  <si>
    <t>38.395332</t>
  </si>
  <si>
    <t>-8.515003</t>
  </si>
  <si>
    <t>38.395332, -8.515003</t>
  </si>
  <si>
    <t>São Martinho</t>
  </si>
  <si>
    <t>38.527325</t>
  </si>
  <si>
    <t>-8.494597</t>
  </si>
  <si>
    <t>38.527325, -8.494597</t>
  </si>
  <si>
    <t>Alcochete</t>
  </si>
  <si>
    <t>38.75417</t>
  </si>
  <si>
    <t>-8.959783</t>
  </si>
  <si>
    <t>38.75417, -8.959783</t>
  </si>
  <si>
    <t>38.70923</t>
  </si>
  <si>
    <t>-8.897014</t>
  </si>
  <si>
    <t>38.70923, -8.897014</t>
  </si>
  <si>
    <t>Samouco</t>
  </si>
  <si>
    <t>38.722588</t>
  </si>
  <si>
    <t>-9.00302</t>
  </si>
  <si>
    <t>38.722588, -9.00302</t>
  </si>
  <si>
    <t>38.748547</t>
  </si>
  <si>
    <t>-8.967569</t>
  </si>
  <si>
    <t>38.748547, -8.967569</t>
  </si>
  <si>
    <t>38.751698</t>
  </si>
  <si>
    <t>-8.964594</t>
  </si>
  <si>
    <t>38.751698, -8.964594</t>
  </si>
  <si>
    <t>São Francisco</t>
  </si>
  <si>
    <t>38.732655</t>
  </si>
  <si>
    <t>-8.971244</t>
  </si>
  <si>
    <t>38.732655, -8.971244</t>
  </si>
  <si>
    <t>38.750534</t>
  </si>
  <si>
    <t>-8.963782</t>
  </si>
  <si>
    <t>38.750534, -8.963782</t>
  </si>
  <si>
    <t>38.747078</t>
  </si>
  <si>
    <t>-8.963258</t>
  </si>
  <si>
    <t>38.747078, -8.963258</t>
  </si>
  <si>
    <t>Charneca de Caparica</t>
  </si>
  <si>
    <t>38.62712</t>
  </si>
  <si>
    <t>-9.20486</t>
  </si>
  <si>
    <t>38.62712, -9.20486</t>
  </si>
  <si>
    <t>Feijó</t>
  </si>
  <si>
    <t>38.651405</t>
  </si>
  <si>
    <t>-9.163323</t>
  </si>
  <si>
    <t>38.651405, -9.163323</t>
  </si>
  <si>
    <t>Caparica</t>
  </si>
  <si>
    <t>38.645046</t>
  </si>
  <si>
    <t>-9.20518</t>
  </si>
  <si>
    <t>38.645046, -9.20518</t>
  </si>
  <si>
    <t>Almada</t>
  </si>
  <si>
    <t>38.675045</t>
  </si>
  <si>
    <t>-9.164192</t>
  </si>
  <si>
    <t>38.675045, -9.164192</t>
  </si>
  <si>
    <t>Cova da Piedade</t>
  </si>
  <si>
    <t>38.673435</t>
  </si>
  <si>
    <t>-9.156941</t>
  </si>
  <si>
    <t>38.673435, -9.156941</t>
  </si>
  <si>
    <t>38.663536</t>
  </si>
  <si>
    <t>-9.196441</t>
  </si>
  <si>
    <t>38.663536, -9.196441</t>
  </si>
  <si>
    <t>38.683006</t>
  </si>
  <si>
    <t>-9.153046</t>
  </si>
  <si>
    <t>38.683006, -9.153046</t>
  </si>
  <si>
    <t>38.6712</t>
  </si>
  <si>
    <t>-9.188955</t>
  </si>
  <si>
    <t>38.6712, -9.188955</t>
  </si>
  <si>
    <t>38.66779</t>
  </si>
  <si>
    <t>-9.203659</t>
  </si>
  <si>
    <t>38.66779, -9.203659</t>
  </si>
  <si>
    <t>38.668514</t>
  </si>
  <si>
    <t>-9.190957</t>
  </si>
  <si>
    <t>38.668514, -9.190957</t>
  </si>
  <si>
    <t>Laranjeiro</t>
  </si>
  <si>
    <t>38.66124</t>
  </si>
  <si>
    <t>-9.154381</t>
  </si>
  <si>
    <t>38.66124, -9.154381</t>
  </si>
  <si>
    <t>38.60023</t>
  </si>
  <si>
    <t>-9.180526</t>
  </si>
  <si>
    <t>38.60023, -9.180526</t>
  </si>
  <si>
    <t>38.66989</t>
  </si>
  <si>
    <t>-9.161166</t>
  </si>
  <si>
    <t>38.66989, -9.161166</t>
  </si>
  <si>
    <t>Pragal</t>
  </si>
  <si>
    <t>38.671046</t>
  </si>
  <si>
    <t>-9.178999</t>
  </si>
  <si>
    <t>38.671046, -9.178999</t>
  </si>
  <si>
    <t>38.6727</t>
  </si>
  <si>
    <t>-9.170747</t>
  </si>
  <si>
    <t>38.6727, -9.170747</t>
  </si>
  <si>
    <t>38.663048</t>
  </si>
  <si>
    <t>-9.157533</t>
  </si>
  <si>
    <t>38.663048, -9.157533</t>
  </si>
  <si>
    <t>38.606252</t>
  </si>
  <si>
    <t>-9.18026</t>
  </si>
  <si>
    <t>38.606252, -9.18026</t>
  </si>
  <si>
    <t>Cacilhas</t>
  </si>
  <si>
    <t>38.679417</t>
  </si>
  <si>
    <t>-9.151111</t>
  </si>
  <si>
    <t>38.679417, -9.151111</t>
  </si>
  <si>
    <t>38.661156</t>
  </si>
  <si>
    <t>-9.197291</t>
  </si>
  <si>
    <t>38.661156, -9.197291</t>
  </si>
  <si>
    <t>38.661446</t>
  </si>
  <si>
    <t>-9.163381</t>
  </si>
  <si>
    <t>38.661446, -9.163381</t>
  </si>
  <si>
    <t>Sobreda</t>
  </si>
  <si>
    <t>38.64849</t>
  </si>
  <si>
    <t>-9.1854105</t>
  </si>
  <si>
    <t>38.64849, -9.1854105</t>
  </si>
  <si>
    <t>38.656155</t>
  </si>
  <si>
    <t>-9.145649</t>
  </si>
  <si>
    <t>38.656155, -9.145649</t>
  </si>
  <si>
    <t>38.652107</t>
  </si>
  <si>
    <t>-9.15</t>
  </si>
  <si>
    <t>38.652107, -9.15</t>
  </si>
  <si>
    <t>38.681095</t>
  </si>
  <si>
    <t>-9.160977</t>
  </si>
  <si>
    <t>38.681095, -9.160977</t>
  </si>
  <si>
    <t>38.662212</t>
  </si>
  <si>
    <t>-9.159555</t>
  </si>
  <si>
    <t>38.662212, -9.159555</t>
  </si>
  <si>
    <t>38.67399</t>
  </si>
  <si>
    <t>-9.189141</t>
  </si>
  <si>
    <t>38.67399, -9.189141</t>
  </si>
  <si>
    <t>38.656654</t>
  </si>
  <si>
    <t>-9.152734</t>
  </si>
  <si>
    <t>38.656654, -9.152734</t>
  </si>
  <si>
    <t>38.65261</t>
  </si>
  <si>
    <t>-9.154489</t>
  </si>
  <si>
    <t>38.65261, -9.154489</t>
  </si>
  <si>
    <t>Trafaria</t>
  </si>
  <si>
    <t>38.66984</t>
  </si>
  <si>
    <t>-9.238241</t>
  </si>
  <si>
    <t>38.66984, -9.238241</t>
  </si>
  <si>
    <t>38.649063</t>
  </si>
  <si>
    <t>-9.160137</t>
  </si>
  <si>
    <t>38.649063, -9.160137</t>
  </si>
  <si>
    <t>38.667793</t>
  </si>
  <si>
    <t>-9.193264</t>
  </si>
  <si>
    <t>38.667793, -9.193264</t>
  </si>
  <si>
    <t>38.671436</t>
  </si>
  <si>
    <t>-9.163905</t>
  </si>
  <si>
    <t>38.671436, -9.163905</t>
  </si>
  <si>
    <t>Costa da Caparica</t>
  </si>
  <si>
    <t>38.64775</t>
  </si>
  <si>
    <t>-9.233479</t>
  </si>
  <si>
    <t>38.64775, -9.233479</t>
  </si>
  <si>
    <t>38.630543</t>
  </si>
  <si>
    <t>-9.191523</t>
  </si>
  <si>
    <t>38.630543, -9.191523</t>
  </si>
  <si>
    <t>38.67021</t>
  </si>
  <si>
    <t>-9.234139</t>
  </si>
  <si>
    <t>38.67021, -9.234139</t>
  </si>
  <si>
    <t>38.620434</t>
  </si>
  <si>
    <t>-9.192834</t>
  </si>
  <si>
    <t>38.620434, -9.192834</t>
  </si>
  <si>
    <t>38.63793</t>
  </si>
  <si>
    <t>-9.176846</t>
  </si>
  <si>
    <t>38.63793, -9.176846</t>
  </si>
  <si>
    <t>38.65344</t>
  </si>
  <si>
    <t>-9.164888</t>
  </si>
  <si>
    <t>38.65344, -9.164888</t>
  </si>
  <si>
    <t>38.664597</t>
  </si>
  <si>
    <t>-9.230671</t>
  </si>
  <si>
    <t>38.664597, -9.230671</t>
  </si>
  <si>
    <t>38.63843</t>
  </si>
  <si>
    <t>-9.181434</t>
  </si>
  <si>
    <t>38.63843, -9.181434</t>
  </si>
  <si>
    <t>38.682453</t>
  </si>
  <si>
    <t>-9.150879</t>
  </si>
  <si>
    <t>38.682453, -9.150879</t>
  </si>
  <si>
    <t>38.6688</t>
  </si>
  <si>
    <t>-9.156346</t>
  </si>
  <si>
    <t>38.6688, -9.156346</t>
  </si>
  <si>
    <t>38.60507</t>
  </si>
  <si>
    <t>-9.1843405</t>
  </si>
  <si>
    <t>38.60507, -9.1843405</t>
  </si>
  <si>
    <t>38.673138</t>
  </si>
  <si>
    <t>-9.1691675</t>
  </si>
  <si>
    <t>38.673138, -9.1691675</t>
  </si>
  <si>
    <t>38.652367</t>
  </si>
  <si>
    <t>-9.160873</t>
  </si>
  <si>
    <t>38.652367, -9.160873</t>
  </si>
  <si>
    <t>38.66793</t>
  </si>
  <si>
    <t>-9.242219</t>
  </si>
  <si>
    <t>38.66793, -9.242219</t>
  </si>
  <si>
    <t>38.6505</t>
  </si>
  <si>
    <t>-9.162983</t>
  </si>
  <si>
    <t>38.6505, -9.162983</t>
  </si>
  <si>
    <t>38.64056</t>
  </si>
  <si>
    <t>-9.2340145</t>
  </si>
  <si>
    <t>38.64056, -9.2340145</t>
  </si>
  <si>
    <t>38.653408</t>
  </si>
  <si>
    <t>-9.174074</t>
  </si>
  <si>
    <t>38.653408, -9.174074</t>
  </si>
  <si>
    <t>38.676655</t>
  </si>
  <si>
    <t>-9.158534</t>
  </si>
  <si>
    <t>38.676655, -9.158534</t>
  </si>
  <si>
    <t>38.676</t>
  </si>
  <si>
    <t>-9.157138</t>
  </si>
  <si>
    <t>38.676, -9.157138</t>
  </si>
  <si>
    <t>38.65143</t>
  </si>
  <si>
    <t>-9.146712</t>
  </si>
  <si>
    <t>38.65143, -9.146712</t>
  </si>
  <si>
    <t>38.62893</t>
  </si>
  <si>
    <t>-9.182776</t>
  </si>
  <si>
    <t>38.62893, -9.182776</t>
  </si>
  <si>
    <t>38.677113</t>
  </si>
  <si>
    <t>-9.155205</t>
  </si>
  <si>
    <t>38.677113, -9.155205</t>
  </si>
  <si>
    <t>38.656803</t>
  </si>
  <si>
    <t>-9.238214</t>
  </si>
  <si>
    <t>38.656803, -9.238214</t>
  </si>
  <si>
    <t>Barreiro</t>
  </si>
  <si>
    <t>38.662575866931</t>
  </si>
  <si>
    <t>-9.0773731470108</t>
  </si>
  <si>
    <t>38.662575866931, -9.0773731470108</t>
  </si>
  <si>
    <t>Santo André</t>
  </si>
  <si>
    <t>38.645935</t>
  </si>
  <si>
    <t>-9.053164</t>
  </si>
  <si>
    <t>38.645935, -9.053164</t>
  </si>
  <si>
    <t>Verderena</t>
  </si>
  <si>
    <t>38.654575</t>
  </si>
  <si>
    <t>-9.069079</t>
  </si>
  <si>
    <t>38.654575, -9.069079</t>
  </si>
  <si>
    <t>Santo António da Charneca</t>
  </si>
  <si>
    <t>38.59992</t>
  </si>
  <si>
    <t>-9.019652</t>
  </si>
  <si>
    <t>38.59992, -9.019652</t>
  </si>
  <si>
    <t>Alto do Seixalinho</t>
  </si>
  <si>
    <t>38.652954</t>
  </si>
  <si>
    <t>-9.060802</t>
  </si>
  <si>
    <t>38.652954, -9.060802</t>
  </si>
  <si>
    <t>38.650314</t>
  </si>
  <si>
    <t>-9.057452</t>
  </si>
  <si>
    <t>38.650314, -9.057452</t>
  </si>
  <si>
    <t>38.655735</t>
  </si>
  <si>
    <t>-9.07129</t>
  </si>
  <si>
    <t>38.655735, -9.07129</t>
  </si>
  <si>
    <t>38.644844</t>
  </si>
  <si>
    <t>-9.05415</t>
  </si>
  <si>
    <t>38.644844, -9.05415</t>
  </si>
  <si>
    <t>38.659607</t>
  </si>
  <si>
    <t>-9.061908</t>
  </si>
  <si>
    <t>38.659607, -9.061908</t>
  </si>
  <si>
    <t>Lavradio</t>
  </si>
  <si>
    <t>38.663975</t>
  </si>
  <si>
    <t>-9.052745</t>
  </si>
  <si>
    <t>38.663975, -9.052745</t>
  </si>
  <si>
    <t>38.66089</t>
  </si>
  <si>
    <t>-9.06732</t>
  </si>
  <si>
    <t>38.66089, -9.06732</t>
  </si>
  <si>
    <t>38.650455</t>
  </si>
  <si>
    <t>-9.061516</t>
  </si>
  <si>
    <t>38.650455, -9.061516</t>
  </si>
  <si>
    <t>38.657528</t>
  </si>
  <si>
    <t>-9.05789</t>
  </si>
  <si>
    <t>38.657528, -9.05789</t>
  </si>
  <si>
    <t>38.64511</t>
  </si>
  <si>
    <t>-9.061874</t>
  </si>
  <si>
    <t>38.64511, -9.061874</t>
  </si>
  <si>
    <t>38.625267</t>
  </si>
  <si>
    <t>-9.048974</t>
  </si>
  <si>
    <t>38.625267, -9.048974</t>
  </si>
  <si>
    <t>38.661716</t>
  </si>
  <si>
    <t>-9.084841</t>
  </si>
  <si>
    <t>38.661716, -9.084841</t>
  </si>
  <si>
    <t>38.626316</t>
  </si>
  <si>
    <t>-9.033744</t>
  </si>
  <si>
    <t>38.626316, -9.033744</t>
  </si>
  <si>
    <t>38.6497</t>
  </si>
  <si>
    <t>-9.048228</t>
  </si>
  <si>
    <t>38.6497, -9.048228</t>
  </si>
  <si>
    <t>38.667152</t>
  </si>
  <si>
    <t>-9.049741</t>
  </si>
  <si>
    <t>38.667152, -9.049741</t>
  </si>
  <si>
    <t>38.65598</t>
  </si>
  <si>
    <t>-9.063318</t>
  </si>
  <si>
    <t>38.65598, -9.063318</t>
  </si>
  <si>
    <t>38.63225</t>
  </si>
  <si>
    <t>-9.037939</t>
  </si>
  <si>
    <t>38.63225, -9.037939</t>
  </si>
  <si>
    <t>38.663258</t>
  </si>
  <si>
    <t>-9.054108</t>
  </si>
  <si>
    <t>38.663258, -9.054108</t>
  </si>
  <si>
    <t>38.63979</t>
  </si>
  <si>
    <t>-9.046002</t>
  </si>
  <si>
    <t>38.63979, -9.046002</t>
  </si>
  <si>
    <t>38.65745</t>
  </si>
  <si>
    <t>-9.056495</t>
  </si>
  <si>
    <t>38.65745, -9.056495</t>
  </si>
  <si>
    <t>38.657772</t>
  </si>
  <si>
    <t>-9.065346</t>
  </si>
  <si>
    <t>38.657772, -9.065346</t>
  </si>
  <si>
    <t>38.631389</t>
  </si>
  <si>
    <t>-9.032987</t>
  </si>
  <si>
    <t>38.631389, -9.032987</t>
  </si>
  <si>
    <t>38.652317</t>
  </si>
  <si>
    <t>-9.071875</t>
  </si>
  <si>
    <t>38.652317, -9.071875</t>
  </si>
  <si>
    <t>Coina</t>
  </si>
  <si>
    <t>38.59418</t>
  </si>
  <si>
    <t>-9.04148</t>
  </si>
  <si>
    <t>38.59418, -9.04148</t>
  </si>
  <si>
    <t>Grândola</t>
  </si>
  <si>
    <t>38.22074</t>
  </si>
  <si>
    <t>-8.556443</t>
  </si>
  <si>
    <t>38.22074, -8.556443</t>
  </si>
  <si>
    <t>38.210754</t>
  </si>
  <si>
    <t>-8.442811</t>
  </si>
  <si>
    <t>38.210754, -8.442811</t>
  </si>
  <si>
    <t>38.1723</t>
  </si>
  <si>
    <t>-8.567585</t>
  </si>
  <si>
    <t>38.1723, -8.567585</t>
  </si>
  <si>
    <t>38.173077</t>
  </si>
  <si>
    <t>-8.561268</t>
  </si>
  <si>
    <t>38.173077, -8.561268</t>
  </si>
  <si>
    <t>38.133537</t>
  </si>
  <si>
    <t>-8.48796</t>
  </si>
  <si>
    <t>38.133537, -8.48796</t>
  </si>
  <si>
    <t>Melides</t>
  </si>
  <si>
    <t>38.147778</t>
  </si>
  <si>
    <t>-8.729179</t>
  </si>
  <si>
    <t>38.147778, -8.729179</t>
  </si>
  <si>
    <t>38.170082</t>
  </si>
  <si>
    <t>-8.557896</t>
  </si>
  <si>
    <t>38.170082, -8.557896</t>
  </si>
  <si>
    <t>38.19194</t>
  </si>
  <si>
    <t>-8.553514</t>
  </si>
  <si>
    <t>38.19194, -8.553514</t>
  </si>
  <si>
    <t>Azinheira Barros e São Mamede do Sádão</t>
  </si>
  <si>
    <t>38.036777</t>
  </si>
  <si>
    <t>-8.428197</t>
  </si>
  <si>
    <t>38.036777, -8.428197</t>
  </si>
  <si>
    <t>38.170803</t>
  </si>
  <si>
    <t>-8.559646</t>
  </si>
  <si>
    <t>38.170803, -8.559646</t>
  </si>
  <si>
    <t>38.3101</t>
  </si>
  <si>
    <t>-8.744444</t>
  </si>
  <si>
    <t>38.3101, -8.744444</t>
  </si>
  <si>
    <t>Gaio-Rosário</t>
  </si>
  <si>
    <t>38.67732</t>
  </si>
  <si>
    <t>-9.007878</t>
  </si>
  <si>
    <t>38.67732, -9.007878</t>
  </si>
  <si>
    <t>Alhos Vedros</t>
  </si>
  <si>
    <t>38.608353</t>
  </si>
  <si>
    <t>-9.001254</t>
  </si>
  <si>
    <t>38.608353, -9.001254</t>
  </si>
  <si>
    <t>Baixa da Banheira</t>
  </si>
  <si>
    <t>38.654655</t>
  </si>
  <si>
    <t>-9.037336</t>
  </si>
  <si>
    <t>38.654655, -9.037336</t>
  </si>
  <si>
    <t>38.658398</t>
  </si>
  <si>
    <t>-9.044302</t>
  </si>
  <si>
    <t>38.658398, -9.044302</t>
  </si>
  <si>
    <t>38.636093</t>
  </si>
  <si>
    <t>-8.957816</t>
  </si>
  <si>
    <t>38.636093, -8.957816</t>
  </si>
  <si>
    <t>38.650063</t>
  </si>
  <si>
    <t>-9.044001</t>
  </si>
  <si>
    <t>38.650063, -9.044001</t>
  </si>
  <si>
    <t>Vale da Amoreira</t>
  </si>
  <si>
    <t>38.645416</t>
  </si>
  <si>
    <t>-9.041042</t>
  </si>
  <si>
    <t>38.645416, -9.041042</t>
  </si>
  <si>
    <t>38.6533</t>
  </si>
  <si>
    <t>-9.037005</t>
  </si>
  <si>
    <t>38.6533, -9.037005</t>
  </si>
  <si>
    <t>38.657814</t>
  </si>
  <si>
    <t>-9.025145</t>
  </si>
  <si>
    <t>38.657814, -9.025145</t>
  </si>
  <si>
    <t>38.6489</t>
  </si>
  <si>
    <t>-9.023344</t>
  </si>
  <si>
    <t>38.6489, -9.023344</t>
  </si>
  <si>
    <t>38.656864</t>
  </si>
  <si>
    <t>-9.048784</t>
  </si>
  <si>
    <t>38.656864, -9.048784</t>
  </si>
  <si>
    <t>38.647762</t>
  </si>
  <si>
    <t>-9.040025</t>
  </si>
  <si>
    <t>38.647762, -9.040025</t>
  </si>
  <si>
    <t>38.666298</t>
  </si>
  <si>
    <t>-8.985187</t>
  </si>
  <si>
    <t>38.666298, -8.985187</t>
  </si>
  <si>
    <t>38.64586</t>
  </si>
  <si>
    <t>-8.988795</t>
  </si>
  <si>
    <t>38.64586, -8.988795</t>
  </si>
  <si>
    <t>38.6579</t>
  </si>
  <si>
    <t>-8.986197</t>
  </si>
  <si>
    <t>38.6579, -8.986197</t>
  </si>
  <si>
    <t>38.65618</t>
  </si>
  <si>
    <t>-9.041438</t>
  </si>
  <si>
    <t>38.65618, -9.041438</t>
  </si>
  <si>
    <t>38.659637</t>
  </si>
  <si>
    <t>-8.985957</t>
  </si>
  <si>
    <t>38.659637, -8.985957</t>
  </si>
  <si>
    <t>38.662376</t>
  </si>
  <si>
    <t>-9.046146</t>
  </si>
  <si>
    <t>38.662376, -9.046146</t>
  </si>
  <si>
    <t>38.656796</t>
  </si>
  <si>
    <t>-9.018402</t>
  </si>
  <si>
    <t>38.656796, -9.018402</t>
  </si>
  <si>
    <t>38.65364</t>
  </si>
  <si>
    <t>38.65364, -9.043282</t>
  </si>
  <si>
    <t>38.65504</t>
  </si>
  <si>
    <t>-8.992198</t>
  </si>
  <si>
    <t>38.65504, -8.992198</t>
  </si>
  <si>
    <t>38.65831</t>
  </si>
  <si>
    <t>-8.995742</t>
  </si>
  <si>
    <t>38.65831, -8.995742</t>
  </si>
  <si>
    <t>38.662937</t>
  </si>
  <si>
    <t>-9.046193</t>
  </si>
  <si>
    <t>38.662937, -9.046193</t>
  </si>
  <si>
    <t>38.649273</t>
  </si>
  <si>
    <t>-8.988086</t>
  </si>
  <si>
    <t>38.649273, -8.988086</t>
  </si>
  <si>
    <t>38.652397</t>
  </si>
  <si>
    <t>-9.006238</t>
  </si>
  <si>
    <t>38.652397, -9.006238</t>
  </si>
  <si>
    <t>38.646156</t>
  </si>
  <si>
    <t>-9.032674</t>
  </si>
  <si>
    <t>38.646156, -9.032674</t>
  </si>
  <si>
    <t>38.64315</t>
  </si>
  <si>
    <t>-9.03575</t>
  </si>
  <si>
    <t>38.64315, -9.03575</t>
  </si>
  <si>
    <t>38.670715</t>
  </si>
  <si>
    <t>-9.0041895</t>
  </si>
  <si>
    <t>38.670715, -9.0041895</t>
  </si>
  <si>
    <t>Sarilhos Pequenos</t>
  </si>
  <si>
    <t>38.68105</t>
  </si>
  <si>
    <t>-8.983982</t>
  </si>
  <si>
    <t>38.68105, -8.983982</t>
  </si>
  <si>
    <t>Montijo</t>
  </si>
  <si>
    <t>38.7085430493343</t>
  </si>
  <si>
    <t>-8.95567059516906</t>
  </si>
  <si>
    <t>38.7085430493343, -8.95567059516906</t>
  </si>
  <si>
    <t>38.70987</t>
  </si>
  <si>
    <t>-8.983675</t>
  </si>
  <si>
    <t>38.70987, -8.983675</t>
  </si>
  <si>
    <t>Afonsoeiro</t>
  </si>
  <si>
    <t>38.704185</t>
  </si>
  <si>
    <t>-8.954204</t>
  </si>
  <si>
    <t>38.704185, -8.954204</t>
  </si>
  <si>
    <t>Pegões</t>
  </si>
  <si>
    <t>38.68467</t>
  </si>
  <si>
    <t>-8.613754</t>
  </si>
  <si>
    <t>38.68467, -8.613754</t>
  </si>
  <si>
    <t>38.668518</t>
  </si>
  <si>
    <t>-8.587461</t>
  </si>
  <si>
    <t>38.668518, -8.587461</t>
  </si>
  <si>
    <t>38.71266</t>
  </si>
  <si>
    <t>-8.992683</t>
  </si>
  <si>
    <t>38.71266, -8.992683</t>
  </si>
  <si>
    <t>38.712803</t>
  </si>
  <si>
    <t>-8.977352</t>
  </si>
  <si>
    <t>38.712803, -8.977352</t>
  </si>
  <si>
    <t>38.705894</t>
  </si>
  <si>
    <t>-8.967924</t>
  </si>
  <si>
    <t>38.705894, -8.967924</t>
  </si>
  <si>
    <t>Alto-Estanqueiro-Jardia</t>
  </si>
  <si>
    <t>38.67982</t>
  </si>
  <si>
    <t>-8.932361</t>
  </si>
  <si>
    <t>38.67982, -8.932361</t>
  </si>
  <si>
    <t>38.6653</t>
  </si>
  <si>
    <t>-8.925069</t>
  </si>
  <si>
    <t>38.6653, -8.925069</t>
  </si>
  <si>
    <t>38.67949</t>
  </si>
  <si>
    <t>-8.588261</t>
  </si>
  <si>
    <t>38.67949, -8.588261</t>
  </si>
  <si>
    <t>38.71179</t>
  </si>
  <si>
    <t>-8.949479</t>
  </si>
  <si>
    <t>38.71179, -8.949479</t>
  </si>
  <si>
    <t>Santo Isidro de Pegões</t>
  </si>
  <si>
    <t>38.700165</t>
  </si>
  <si>
    <t>-8.718683</t>
  </si>
  <si>
    <t>38.700165, -8.718683</t>
  </si>
  <si>
    <t>38.70812</t>
  </si>
  <si>
    <t>-8.979205</t>
  </si>
  <si>
    <t>38.70812, -8.979205</t>
  </si>
  <si>
    <t>Sarilhos Grandes</t>
  </si>
  <si>
    <t>38.681335</t>
  </si>
  <si>
    <t>-8.963854</t>
  </si>
  <si>
    <t>38.681335, -8.963854</t>
  </si>
  <si>
    <t>38.698414</t>
  </si>
  <si>
    <t>-8.951754</t>
  </si>
  <si>
    <t>38.698414, -8.951754</t>
  </si>
  <si>
    <t>38.678223</t>
  </si>
  <si>
    <t>-8.608718</t>
  </si>
  <si>
    <t>38.678223, -8.608718</t>
  </si>
  <si>
    <t>38.701897</t>
  </si>
  <si>
    <t>-8.95191</t>
  </si>
  <si>
    <t>38.701897, -8.95191</t>
  </si>
  <si>
    <t>38.682926</t>
  </si>
  <si>
    <t>-8.6648</t>
  </si>
  <si>
    <t>38.682926, -8.6648</t>
  </si>
  <si>
    <t>38.71119</t>
  </si>
  <si>
    <t>-8.985478</t>
  </si>
  <si>
    <t>38.71119, -8.985478</t>
  </si>
  <si>
    <t>38.712902</t>
  </si>
  <si>
    <t>-8.970833</t>
  </si>
  <si>
    <t>38.712902, -8.970833</t>
  </si>
  <si>
    <t>Canha</t>
  </si>
  <si>
    <t>38.766792</t>
  </si>
  <si>
    <t>-8.627714</t>
  </si>
  <si>
    <t>38.766792, -8.627714</t>
  </si>
  <si>
    <t>38.708702</t>
  </si>
  <si>
    <t>-8.922193</t>
  </si>
  <si>
    <t>38.708702, -8.922193</t>
  </si>
  <si>
    <t>Pinhal Novo</t>
  </si>
  <si>
    <t>38.636494</t>
  </si>
  <si>
    <t>-8.877907</t>
  </si>
  <si>
    <t>38.636494, -8.877907</t>
  </si>
  <si>
    <t>Palmela</t>
  </si>
  <si>
    <t>38.575275</t>
  </si>
  <si>
    <t>-8.90101</t>
  </si>
  <si>
    <t>38.575275, -8.90101</t>
  </si>
  <si>
    <t>38.61325</t>
  </si>
  <si>
    <t>-8.880082</t>
  </si>
  <si>
    <t>38.61325, -8.880082</t>
  </si>
  <si>
    <t>Poceirão</t>
  </si>
  <si>
    <t>38.629014</t>
  </si>
  <si>
    <t>-8.737688</t>
  </si>
  <si>
    <t>38.629014, -8.737688</t>
  </si>
  <si>
    <t>38.56953</t>
  </si>
  <si>
    <t>-8.898851</t>
  </si>
  <si>
    <t>38.56953, -8.898851</t>
  </si>
  <si>
    <t>38.598793</t>
  </si>
  <si>
    <t>-8.928478</t>
  </si>
  <si>
    <t>38.598793, -8.928478</t>
  </si>
  <si>
    <t>38.629185</t>
  </si>
  <si>
    <t>-8.911913</t>
  </si>
  <si>
    <t>38.629185, -8.911913</t>
  </si>
  <si>
    <t>38.63704</t>
  </si>
  <si>
    <t>-8.911144</t>
  </si>
  <si>
    <t>38.63704, -8.911144</t>
  </si>
  <si>
    <t>38.600086</t>
  </si>
  <si>
    <t>-8.897228</t>
  </si>
  <si>
    <t>38.600086, -8.897228</t>
  </si>
  <si>
    <t>38.572261</t>
  </si>
  <si>
    <t>-8.881071</t>
  </si>
  <si>
    <t>38.572261, -8.881071</t>
  </si>
  <si>
    <t>38.628952</t>
  </si>
  <si>
    <t>-8.911233</t>
  </si>
  <si>
    <t>38.628952, -8.911233</t>
  </si>
  <si>
    <t>38.572063</t>
  </si>
  <si>
    <t>-8.902502</t>
  </si>
  <si>
    <t>38.572063, -8.902502</t>
  </si>
  <si>
    <t>38.62197</t>
  </si>
  <si>
    <t>-8.912369</t>
  </si>
  <si>
    <t>38.62197, -8.912369</t>
  </si>
  <si>
    <t>Quinta do Anjo</t>
  </si>
  <si>
    <t>38.60139</t>
  </si>
  <si>
    <t>-9.0068655</t>
  </si>
  <si>
    <t>38.60139, -9.0068655</t>
  </si>
  <si>
    <t>38.633556</t>
  </si>
  <si>
    <t>-8.915843</t>
  </si>
  <si>
    <t>38.633556, -8.915843</t>
  </si>
  <si>
    <t>38.620917</t>
  </si>
  <si>
    <t>-8.920746</t>
  </si>
  <si>
    <t>38.620917, -8.920746</t>
  </si>
  <si>
    <t>Marateca</t>
  </si>
  <si>
    <t>38.565533</t>
  </si>
  <si>
    <t>-8.778257</t>
  </si>
  <si>
    <t>38.565533, -8.778257</t>
  </si>
  <si>
    <t>38.57127</t>
  </si>
  <si>
    <t>-8.908453</t>
  </si>
  <si>
    <t>38.57127, -8.908453</t>
  </si>
  <si>
    <t>38.570057</t>
  </si>
  <si>
    <t>-8.8348</t>
  </si>
  <si>
    <t>38.570057, -8.8348</t>
  </si>
  <si>
    <t>38.603504</t>
  </si>
  <si>
    <t>-8.817724</t>
  </si>
  <si>
    <t>38.603504, -8.817724</t>
  </si>
  <si>
    <t>38.58338</t>
  </si>
  <si>
    <t>-8.690997</t>
  </si>
  <si>
    <t>38.58338, -8.690997</t>
  </si>
  <si>
    <t>38.55719</t>
  </si>
  <si>
    <t>-8.96546</t>
  </si>
  <si>
    <t>38.55719, -8.96546</t>
  </si>
  <si>
    <t>38.634136</t>
  </si>
  <si>
    <t>-8.90937</t>
  </si>
  <si>
    <t>38.634136, -8.90937</t>
  </si>
  <si>
    <t>38.569534</t>
  </si>
  <si>
    <t>-8.94438</t>
  </si>
  <si>
    <t>38.569534, -8.94438</t>
  </si>
  <si>
    <t>37.798916</t>
  </si>
  <si>
    <t>-8.667591</t>
  </si>
  <si>
    <t>37.798916, -8.667591</t>
  </si>
  <si>
    <t>38.06183</t>
  </si>
  <si>
    <t>-8.779758</t>
  </si>
  <si>
    <t>38.06183, -8.779758</t>
  </si>
  <si>
    <t>Santiago do Cacém</t>
  </si>
  <si>
    <t>38.02302</t>
  </si>
  <si>
    <t>-8.693651</t>
  </si>
  <si>
    <t>38.02302, -8.693651</t>
  </si>
  <si>
    <t>São Francisco da Serra</t>
  </si>
  <si>
    <t>38.090397</t>
  </si>
  <si>
    <t>-8.63951</t>
  </si>
  <si>
    <t>38.090397, -8.63951</t>
  </si>
  <si>
    <t>37.9986</t>
  </si>
  <si>
    <t>-8.73667</t>
  </si>
  <si>
    <t>37.9986, -8.73667</t>
  </si>
  <si>
    <t>38.063107</t>
  </si>
  <si>
    <t>-8.781479</t>
  </si>
  <si>
    <t>38.063107, -8.781479</t>
  </si>
  <si>
    <t>37.799545</t>
  </si>
  <si>
    <t>-8.674512</t>
  </si>
  <si>
    <t>37.799545, -8.674512</t>
  </si>
  <si>
    <t>38.06304</t>
  </si>
  <si>
    <t>-8.790445</t>
  </si>
  <si>
    <t>38.06304, -8.790445</t>
  </si>
  <si>
    <t>38.02146</t>
  </si>
  <si>
    <t>-8.694788</t>
  </si>
  <si>
    <t>38.02146, -8.694788</t>
  </si>
  <si>
    <t>38.051395</t>
  </si>
  <si>
    <t>-8.708749</t>
  </si>
  <si>
    <t>38.051395, -8.708749</t>
  </si>
  <si>
    <t>Abela</t>
  </si>
  <si>
    <t>38.00123</t>
  </si>
  <si>
    <t>-8.559587</t>
  </si>
  <si>
    <t>38.00123, -8.559587</t>
  </si>
  <si>
    <t>38.06382</t>
  </si>
  <si>
    <t>-8.78969</t>
  </si>
  <si>
    <t>38.06382, -8.78969</t>
  </si>
  <si>
    <t>38.071865</t>
  </si>
  <si>
    <t>-8.747246</t>
  </si>
  <si>
    <t>38.071865, -8.747246</t>
  </si>
  <si>
    <t>São Bartolomeu da Serra</t>
  </si>
  <si>
    <t>38.01781</t>
  </si>
  <si>
    <t>-8.6167965</t>
  </si>
  <si>
    <t>38.01781, -8.6167965</t>
  </si>
  <si>
    <t>38.05402</t>
  </si>
  <si>
    <t>-8.780474</t>
  </si>
  <si>
    <t>38.05402, -8.780474</t>
  </si>
  <si>
    <t>Ermidas-Sado</t>
  </si>
  <si>
    <t>38.007175</t>
  </si>
  <si>
    <t>-8.41199</t>
  </si>
  <si>
    <t>38.007175, -8.41199</t>
  </si>
  <si>
    <t>37.98981</t>
  </si>
  <si>
    <t>-8.690435</t>
  </si>
  <si>
    <t>37.98981, -8.690435</t>
  </si>
  <si>
    <t>Vale de Água</t>
  </si>
  <si>
    <t>37.903362</t>
  </si>
  <si>
    <t>-8.58934</t>
  </si>
  <si>
    <t>37.903362, -8.58934</t>
  </si>
  <si>
    <t>São Domingos</t>
  </si>
  <si>
    <t>37.927837</t>
  </si>
  <si>
    <t>-8.538474</t>
  </si>
  <si>
    <t>37.927837, -8.538474</t>
  </si>
  <si>
    <t>37.9347</t>
  </si>
  <si>
    <t>-8.395271</t>
  </si>
  <si>
    <t>37.9347, -8.395271</t>
  </si>
  <si>
    <t>Fernão Ferro</t>
  </si>
  <si>
    <t>38.57751275</t>
  </si>
  <si>
    <t>-9.08085331</t>
  </si>
  <si>
    <t>38.57751275, -9.08085331</t>
  </si>
  <si>
    <t>Arrentela</t>
  </si>
  <si>
    <t>38.6301</t>
  </si>
  <si>
    <t>-9.09483</t>
  </si>
  <si>
    <t>38.6301, -9.09483</t>
  </si>
  <si>
    <t>Amora</t>
  </si>
  <si>
    <t>38.63211</t>
  </si>
  <si>
    <t>-9.144177</t>
  </si>
  <si>
    <t>38.63211, -9.144177</t>
  </si>
  <si>
    <t>38.593037</t>
  </si>
  <si>
    <t>-9.094867</t>
  </si>
  <si>
    <t>38.593037, -9.094867</t>
  </si>
  <si>
    <t>Corroios</t>
  </si>
  <si>
    <t>38.630875</t>
  </si>
  <si>
    <t>-9.160045</t>
  </si>
  <si>
    <t>38.630875, -9.160045</t>
  </si>
  <si>
    <t>38.634644</t>
  </si>
  <si>
    <t>-9.131913</t>
  </si>
  <si>
    <t>38.634644, -9.131913</t>
  </si>
  <si>
    <t>Seixal</t>
  </si>
  <si>
    <t>38.63905</t>
  </si>
  <si>
    <t>-9.100593</t>
  </si>
  <si>
    <t>38.63905, -9.100593</t>
  </si>
  <si>
    <t>38.565617</t>
  </si>
  <si>
    <t>-9.090104</t>
  </si>
  <si>
    <t>38.565617, -9.090104</t>
  </si>
  <si>
    <t>38.63958</t>
  </si>
  <si>
    <t>-9.099408</t>
  </si>
  <si>
    <t>38.63958, -9.099408</t>
  </si>
  <si>
    <t>38.631973</t>
  </si>
  <si>
    <t>-9.101724</t>
  </si>
  <si>
    <t>38.631973, -9.101724</t>
  </si>
  <si>
    <t>38.631654</t>
  </si>
  <si>
    <t>-9.151652</t>
  </si>
  <si>
    <t>38.631654, -9.151652</t>
  </si>
  <si>
    <t>38.653996</t>
  </si>
  <si>
    <t>-9.143129</t>
  </si>
  <si>
    <t>38.653996, -9.143129</t>
  </si>
  <si>
    <t>38.62977</t>
  </si>
  <si>
    <t>-9.124277</t>
  </si>
  <si>
    <t>38.62977, -9.124277</t>
  </si>
  <si>
    <t>38.63061</t>
  </si>
  <si>
    <t>-9.117038</t>
  </si>
  <si>
    <t>38.63061, -9.117038</t>
  </si>
  <si>
    <t>38.62236</t>
  </si>
  <si>
    <t>-9.11511</t>
  </si>
  <si>
    <t>38.62236, -9.11511</t>
  </si>
  <si>
    <t>38.61006</t>
  </si>
  <si>
    <t>-9.1336155</t>
  </si>
  <si>
    <t>38.61006, -9.1336155</t>
  </si>
  <si>
    <t>38.619354</t>
  </si>
  <si>
    <t>-9.097594</t>
  </si>
  <si>
    <t>38.619354, -9.097594</t>
  </si>
  <si>
    <t>38.620483</t>
  </si>
  <si>
    <t>-9.112208</t>
  </si>
  <si>
    <t>38.620483, -9.112208</t>
  </si>
  <si>
    <t>Aldeia de Paio Pires</t>
  </si>
  <si>
    <t>38.609146</t>
  </si>
  <si>
    <t>-9.091384</t>
  </si>
  <si>
    <t>38.609146, -9.091384</t>
  </si>
  <si>
    <t>38.63837</t>
  </si>
  <si>
    <t>-9.149743</t>
  </si>
  <si>
    <t>38.63837, -9.149743</t>
  </si>
  <si>
    <t>38.567173</t>
  </si>
  <si>
    <t>-9.1020155</t>
  </si>
  <si>
    <t>38.567173, -9.1020155</t>
  </si>
  <si>
    <t>38.62883</t>
  </si>
  <si>
    <t>-9.116806</t>
  </si>
  <si>
    <t>38.62883, -9.116806</t>
  </si>
  <si>
    <t>38.642967</t>
  </si>
  <si>
    <t>-9.155367</t>
  </si>
  <si>
    <t>38.642967, -9.155367</t>
  </si>
  <si>
    <t>38.651455</t>
  </si>
  <si>
    <t>-9.141353</t>
  </si>
  <si>
    <t>38.651455, -9.141353</t>
  </si>
  <si>
    <t>38.597443</t>
  </si>
  <si>
    <t>-9.093493</t>
  </si>
  <si>
    <t>38.597443, -9.093493</t>
  </si>
  <si>
    <t>38.641716</t>
  </si>
  <si>
    <t>-9.153087</t>
  </si>
  <si>
    <t>38.641716, -9.153087</t>
  </si>
  <si>
    <t>38.62835</t>
  </si>
  <si>
    <t>-9.120315</t>
  </si>
  <si>
    <t>38.62835, -9.120315</t>
  </si>
  <si>
    <t>38.614693</t>
  </si>
  <si>
    <t>-9.110322</t>
  </si>
  <si>
    <t>38.614693, -9.110322</t>
  </si>
  <si>
    <t>38.62776</t>
  </si>
  <si>
    <t>-9.124257</t>
  </si>
  <si>
    <t>38.62776, -9.124257</t>
  </si>
  <si>
    <t>38.646595</t>
  </si>
  <si>
    <t>-9.14647</t>
  </si>
  <si>
    <t>38.646595, -9.14647</t>
  </si>
  <si>
    <t>38.61817</t>
  </si>
  <si>
    <t>-9.12065</t>
  </si>
  <si>
    <t>38.61817, -9.12065</t>
  </si>
  <si>
    <t>38.618446</t>
  </si>
  <si>
    <t>-9.124363</t>
  </si>
  <si>
    <t>38.618446, -9.124363</t>
  </si>
  <si>
    <t>38.627007</t>
  </si>
  <si>
    <t>-9.086365</t>
  </si>
  <si>
    <t>38.627007, -9.086365</t>
  </si>
  <si>
    <t>38.618904</t>
  </si>
  <si>
    <t>-9.122932</t>
  </si>
  <si>
    <t>38.618904, -9.122932</t>
  </si>
  <si>
    <t>38.61618</t>
  </si>
  <si>
    <t>-9.104017</t>
  </si>
  <si>
    <t>38.61618, -9.104017</t>
  </si>
  <si>
    <t>38.63321</t>
  </si>
  <si>
    <t>-9.16107</t>
  </si>
  <si>
    <t>38.63321, -9.16107</t>
  </si>
  <si>
    <t>38.62255</t>
  </si>
  <si>
    <t>-9.10034</t>
  </si>
  <si>
    <t>38.62255, -9.10034</t>
  </si>
  <si>
    <t>38.625797</t>
  </si>
  <si>
    <t>-9.162154</t>
  </si>
  <si>
    <t>38.625797, -9.162154</t>
  </si>
  <si>
    <t>38.629257</t>
  </si>
  <si>
    <t>-9.100495</t>
  </si>
  <si>
    <t>38.629257, -9.100495</t>
  </si>
  <si>
    <t>38.624313</t>
  </si>
  <si>
    <t>-9.102875</t>
  </si>
  <si>
    <t>38.624313, -9.102875</t>
  </si>
  <si>
    <t>38.622772</t>
  </si>
  <si>
    <t>-9.11094</t>
  </si>
  <si>
    <t>38.622772, -9.11094</t>
  </si>
  <si>
    <t>38.61541</t>
  </si>
  <si>
    <t>-9.115009</t>
  </si>
  <si>
    <t>38.61541, -9.115009</t>
  </si>
  <si>
    <t>38.62704</t>
  </si>
  <si>
    <t>-9.11744</t>
  </si>
  <si>
    <t>38.62704, -9.11744</t>
  </si>
  <si>
    <t>38.61645</t>
  </si>
  <si>
    <t>-9.100449</t>
  </si>
  <si>
    <t>38.61645, -9.100449</t>
  </si>
  <si>
    <t>38.646637</t>
  </si>
  <si>
    <t>-9.147617</t>
  </si>
  <si>
    <t>38.646637, -9.147617</t>
  </si>
  <si>
    <t>38.61699</t>
  </si>
  <si>
    <t>-9.08293</t>
  </si>
  <si>
    <t>38.61699, -9.08293</t>
  </si>
  <si>
    <t>Sesimbra (Castelo)</t>
  </si>
  <si>
    <t>38.474536</t>
  </si>
  <si>
    <t>-9.091231</t>
  </si>
  <si>
    <t>38.474536, -9.091231</t>
  </si>
  <si>
    <t>38.452374</t>
  </si>
  <si>
    <t>-9.128088</t>
  </si>
  <si>
    <t>38.452374, -9.128088</t>
  </si>
  <si>
    <t>Quinta do Conde</t>
  </si>
  <si>
    <t>38.562656</t>
  </si>
  <si>
    <t>-9.053582</t>
  </si>
  <si>
    <t>38.562656, -9.053582</t>
  </si>
  <si>
    <t>38.430172</t>
  </si>
  <si>
    <t>-9.189549</t>
  </si>
  <si>
    <t>38.430172, -9.189549</t>
  </si>
  <si>
    <t>38.471138</t>
  </si>
  <si>
    <t>-9.169962</t>
  </si>
  <si>
    <t>38.471138, -9.169962</t>
  </si>
  <si>
    <t>38.553467</t>
  </si>
  <si>
    <t>-9.081356</t>
  </si>
  <si>
    <t>38.553467, -9.081356</t>
  </si>
  <si>
    <t>38.472546</t>
  </si>
  <si>
    <t>-9.094563</t>
  </si>
  <si>
    <t>38.472546, -9.094563</t>
  </si>
  <si>
    <t>38.56904</t>
  </si>
  <si>
    <t>-9.040878</t>
  </si>
  <si>
    <t>38.56904, -9.040878</t>
  </si>
  <si>
    <t>Sesimbra (Santiago)</t>
  </si>
  <si>
    <t>38.445568</t>
  </si>
  <si>
    <t>-9.100499</t>
  </si>
  <si>
    <t>38.445568, -9.100499</t>
  </si>
  <si>
    <t>38.572533</t>
  </si>
  <si>
    <t>-9.049354</t>
  </si>
  <si>
    <t>38.572533, -9.049354</t>
  </si>
  <si>
    <t>38.47413</t>
  </si>
  <si>
    <t>-9.141018</t>
  </si>
  <si>
    <t>38.47413, -9.141018</t>
  </si>
  <si>
    <t>38.44865</t>
  </si>
  <si>
    <t>-9.103751</t>
  </si>
  <si>
    <t>38.44865, -9.103751</t>
  </si>
  <si>
    <t>38.473763</t>
  </si>
  <si>
    <t>-9.092376</t>
  </si>
  <si>
    <t>38.473763, -9.092376</t>
  </si>
  <si>
    <t>38.47052</t>
  </si>
  <si>
    <t>-9.101878</t>
  </si>
  <si>
    <t>38.47052, -9.101878</t>
  </si>
  <si>
    <t>38.552803</t>
  </si>
  <si>
    <t>-9.048997</t>
  </si>
  <si>
    <t>38.552803, -9.048997</t>
  </si>
  <si>
    <t>38.56055</t>
  </si>
  <si>
    <t>-9.045602</t>
  </si>
  <si>
    <t>38.56055, -9.045602</t>
  </si>
  <si>
    <t>38.475006</t>
  </si>
  <si>
    <t>-9.15591</t>
  </si>
  <si>
    <t>38.475006, -9.15591</t>
  </si>
  <si>
    <t>38.554634</t>
  </si>
  <si>
    <t>-9.050779</t>
  </si>
  <si>
    <t>38.554634, -9.050779</t>
  </si>
  <si>
    <t>38.5481444459007</t>
  </si>
  <si>
    <t>-9.02386307716369</t>
  </si>
  <si>
    <t>38.5481444459007, -9.02386307716369</t>
  </si>
  <si>
    <t>Setúbal (São Sebastião)</t>
  </si>
  <si>
    <t>38.523655</t>
  </si>
  <si>
    <t>-8.850797</t>
  </si>
  <si>
    <t>38.523655, -8.850797</t>
  </si>
  <si>
    <t>Setúbal (Nossa Senhora da Anunciada)</t>
  </si>
  <si>
    <t>38.522953</t>
  </si>
  <si>
    <t>-8.914326</t>
  </si>
  <si>
    <t>38.522953, -8.914326</t>
  </si>
  <si>
    <t>38.488434</t>
  </si>
  <si>
    <t>-8.935059</t>
  </si>
  <si>
    <t>38.488434, -8.935059</t>
  </si>
  <si>
    <t>Setúbal (São Julião)</t>
  </si>
  <si>
    <t>38.537403</t>
  </si>
  <si>
    <t>-8.890104</t>
  </si>
  <si>
    <t>38.537403, -8.890104</t>
  </si>
  <si>
    <t>38.528244</t>
  </si>
  <si>
    <t>-8.869344</t>
  </si>
  <si>
    <t>38.528244, -8.869344</t>
  </si>
  <si>
    <t>Gâmbia-Pontes-Alto da Guerra</t>
  </si>
  <si>
    <t>38.54538</t>
  </si>
  <si>
    <t>-8.817589</t>
  </si>
  <si>
    <t>38.54538, -8.817589</t>
  </si>
  <si>
    <t>38.523354</t>
  </si>
  <si>
    <t>-9.022733</t>
  </si>
  <si>
    <t>38.523354, -9.022733</t>
  </si>
  <si>
    <t>Sado</t>
  </si>
  <si>
    <t>38.52163</t>
  </si>
  <si>
    <t>-8.814544</t>
  </si>
  <si>
    <t>38.52163, -8.814544</t>
  </si>
  <si>
    <t>38.533447</t>
  </si>
  <si>
    <t>-8.892131</t>
  </si>
  <si>
    <t>38.533447, -8.892131</t>
  </si>
  <si>
    <t>38.52767</t>
  </si>
  <si>
    <t>-8.885132</t>
  </si>
  <si>
    <t>38.52767, -8.885132</t>
  </si>
  <si>
    <t>38.52233</t>
  </si>
  <si>
    <t>-8.858177</t>
  </si>
  <si>
    <t>38.52233, -8.858177</t>
  </si>
  <si>
    <t>38.52971</t>
  </si>
  <si>
    <t>-8.878457</t>
  </si>
  <si>
    <t>38.52971, -8.878457</t>
  </si>
  <si>
    <t>Setúbal (Santa Maria da Graça)</t>
  </si>
  <si>
    <t>38.541164</t>
  </si>
  <si>
    <t>-8.8837185</t>
  </si>
  <si>
    <t>38.541164, -8.8837185</t>
  </si>
  <si>
    <t>São Simão</t>
  </si>
  <si>
    <t>38.52975</t>
  </si>
  <si>
    <t>-8.992264</t>
  </si>
  <si>
    <t>38.52975, -8.992264</t>
  </si>
  <si>
    <t>38.52389</t>
  </si>
  <si>
    <t>-8.881524</t>
  </si>
  <si>
    <t>38.52389, -8.881524</t>
  </si>
  <si>
    <t>38.531307</t>
  </si>
  <si>
    <t>-8.871853</t>
  </si>
  <si>
    <t>38.531307, -8.871853</t>
  </si>
  <si>
    <t>38.532475</t>
  </si>
  <si>
    <t>-8.867984</t>
  </si>
  <si>
    <t>38.532475, -8.867984</t>
  </si>
  <si>
    <t>38.541092</t>
  </si>
  <si>
    <t>-8.8938875</t>
  </si>
  <si>
    <t>38.541092, -8.8938875</t>
  </si>
  <si>
    <t>38.532516</t>
  </si>
  <si>
    <t>-8.888596</t>
  </si>
  <si>
    <t>38.532516, -8.888596</t>
  </si>
  <si>
    <t>38.531685</t>
  </si>
  <si>
    <t>-8.866762</t>
  </si>
  <si>
    <t>38.531685, -8.866762</t>
  </si>
  <si>
    <t>38.528336</t>
  </si>
  <si>
    <t>-8.908747</t>
  </si>
  <si>
    <t>38.528336, -8.908747</t>
  </si>
  <si>
    <t>38.521885</t>
  </si>
  <si>
    <t>-8.817812</t>
  </si>
  <si>
    <t>38.521885, -8.817812</t>
  </si>
  <si>
    <t>38.545498</t>
  </si>
  <si>
    <t>-9.01731</t>
  </si>
  <si>
    <t>38.545498, -9.01731</t>
  </si>
  <si>
    <t>38.55766</t>
  </si>
  <si>
    <t>-8.766781</t>
  </si>
  <si>
    <t>38.55766, -8.766781</t>
  </si>
  <si>
    <t>38.522907</t>
  </si>
  <si>
    <t>-8.876105</t>
  </si>
  <si>
    <t>38.522907, -8.876105</t>
  </si>
  <si>
    <t>38.526833</t>
  </si>
  <si>
    <t>-8.891502</t>
  </si>
  <si>
    <t>38.526833, -8.891502</t>
  </si>
  <si>
    <t>38.528538</t>
  </si>
  <si>
    <t>-8.89645</t>
  </si>
  <si>
    <t>38.528538, -8.89645</t>
  </si>
  <si>
    <t>38.526737</t>
  </si>
  <si>
    <t>-8.89718</t>
  </si>
  <si>
    <t>38.526737, -8.89718</t>
  </si>
  <si>
    <t>38.52963</t>
  </si>
  <si>
    <t>-8.893482</t>
  </si>
  <si>
    <t>38.52963, -8.893482</t>
  </si>
  <si>
    <t>38.520897</t>
  </si>
  <si>
    <t>-8.870632</t>
  </si>
  <si>
    <t>38.520897, -8.870632</t>
  </si>
  <si>
    <t>38.538994</t>
  </si>
  <si>
    <t>-8.876355</t>
  </si>
  <si>
    <t>38.538994, -8.876355</t>
  </si>
  <si>
    <t>38.525883</t>
  </si>
  <si>
    <t>-8.877799</t>
  </si>
  <si>
    <t>38.525883, -8.877799</t>
  </si>
  <si>
    <t>38.525948</t>
  </si>
  <si>
    <t>-8.902377</t>
  </si>
  <si>
    <t>38.525948, -8.902377</t>
  </si>
  <si>
    <t>38.539787</t>
  </si>
  <si>
    <t>-8.847309</t>
  </si>
  <si>
    <t>38.539787, -8.847309</t>
  </si>
  <si>
    <t>38.52545</t>
  </si>
  <si>
    <t>-8.997045</t>
  </si>
  <si>
    <t>38.52545, -8.997045</t>
  </si>
  <si>
    <t>38.521126</t>
  </si>
  <si>
    <t>-8.86784</t>
  </si>
  <si>
    <t>38.521126, -8.86784</t>
  </si>
  <si>
    <t>38.521267</t>
  </si>
  <si>
    <t>-8.826331</t>
  </si>
  <si>
    <t>38.521267, -8.826331</t>
  </si>
  <si>
    <t>38.526108</t>
  </si>
  <si>
    <t>-8.866464</t>
  </si>
  <si>
    <t>38.526108, -8.866464</t>
  </si>
  <si>
    <t>38.518917</t>
  </si>
  <si>
    <t>-9.018723</t>
  </si>
  <si>
    <t>38.518917, -9.018723</t>
  </si>
  <si>
    <t>38.529026</t>
  </si>
  <si>
    <t>-8.871448</t>
  </si>
  <si>
    <t>38.529026, -8.871448</t>
  </si>
  <si>
    <t>Porto Covo</t>
  </si>
  <si>
    <t>37.852287</t>
  </si>
  <si>
    <t>-8.790683</t>
  </si>
  <si>
    <t>37.852287, -8.790683</t>
  </si>
  <si>
    <t>Sines</t>
  </si>
  <si>
    <t>37.959635</t>
  </si>
  <si>
    <t>-8.871624</t>
  </si>
  <si>
    <t>37.959635, -8.871624</t>
  </si>
  <si>
    <t>37.953087</t>
  </si>
  <si>
    <t>-8.851894</t>
  </si>
  <si>
    <t>37.953087, -8.851894</t>
  </si>
  <si>
    <t>37.960205</t>
  </si>
  <si>
    <t>-8.872012</t>
  </si>
  <si>
    <t>37.960205, -8.872012</t>
  </si>
  <si>
    <t>37.953545</t>
  </si>
  <si>
    <t>-8.852695</t>
  </si>
  <si>
    <t>37.953545, -8.852695</t>
  </si>
  <si>
    <t>37.956715</t>
  </si>
  <si>
    <t>-8.858022</t>
  </si>
  <si>
    <t>37.956715, -8.858022</t>
  </si>
  <si>
    <t>Távora (Santa Maria)</t>
  </si>
  <si>
    <t>41.80487</t>
  </si>
  <si>
    <t>-8.471521</t>
  </si>
  <si>
    <t>41.80487, -8.471521</t>
  </si>
  <si>
    <t>Vila Fonche</t>
  </si>
  <si>
    <t>41.849533</t>
  </si>
  <si>
    <t>-8.422118</t>
  </si>
  <si>
    <t>41.849533, -8.422118</t>
  </si>
  <si>
    <t>Arcos de Valdevez (Salvador)</t>
  </si>
  <si>
    <t>41.852364</t>
  </si>
  <si>
    <t>-8.423043</t>
  </si>
  <si>
    <t>41.852364, -8.423043</t>
  </si>
  <si>
    <t>Sabadim</t>
  </si>
  <si>
    <t>41.909445</t>
  </si>
  <si>
    <t>-8.44305</t>
  </si>
  <si>
    <t>41.909445, -8.44305</t>
  </si>
  <si>
    <t>Soajo</t>
  </si>
  <si>
    <t>41.871998</t>
  </si>
  <si>
    <t>-8.262695</t>
  </si>
  <si>
    <t>41.871998, -8.262695</t>
  </si>
  <si>
    <t>Caminha (Matriz)</t>
  </si>
  <si>
    <t>41.8716</t>
  </si>
  <si>
    <t>-8.835768</t>
  </si>
  <si>
    <t>41.8716, -8.835768</t>
  </si>
  <si>
    <t>Dem</t>
  </si>
  <si>
    <t>41.837395</t>
  </si>
  <si>
    <t>-8.771253</t>
  </si>
  <si>
    <t>41.837395, -8.771253</t>
  </si>
  <si>
    <t>41.846478</t>
  </si>
  <si>
    <t>-8.857183</t>
  </si>
  <si>
    <t>41.846478, -8.857183</t>
  </si>
  <si>
    <t>Âncora</t>
  </si>
  <si>
    <t>41.795677</t>
  </si>
  <si>
    <t>-8.84696</t>
  </si>
  <si>
    <t>41.795677, -8.84696</t>
  </si>
  <si>
    <t>Lanhelas</t>
  </si>
  <si>
    <t>41.905727</t>
  </si>
  <si>
    <t>-8.792279</t>
  </si>
  <si>
    <t>41.905727, -8.792279</t>
  </si>
  <si>
    <t>Vila Praia de Âncora</t>
  </si>
  <si>
    <t>41.809704</t>
  </si>
  <si>
    <t>-8.853995</t>
  </si>
  <si>
    <t>41.809704, -8.853995</t>
  </si>
  <si>
    <t>Vilarelho</t>
  </si>
  <si>
    <t>41.86596</t>
  </si>
  <si>
    <t>-8.833725</t>
  </si>
  <si>
    <t>41.86596, -8.833725</t>
  </si>
  <si>
    <t>Venade</t>
  </si>
  <si>
    <t>41.858013</t>
  </si>
  <si>
    <t>-8.817937</t>
  </si>
  <si>
    <t>41.858013, -8.817937</t>
  </si>
  <si>
    <t>41.87547</t>
  </si>
  <si>
    <t>-8.836772</t>
  </si>
  <si>
    <t>41.87547, -8.836772</t>
  </si>
  <si>
    <t>Seixas</t>
  </si>
  <si>
    <t>41.895718</t>
  </si>
  <si>
    <t>-8.814367</t>
  </si>
  <si>
    <t>41.895718, -8.814367</t>
  </si>
  <si>
    <t>Vilar de Mouros</t>
  </si>
  <si>
    <t>41.888626</t>
  </si>
  <si>
    <t>-8.795594</t>
  </si>
  <si>
    <t>41.888626, -8.795594</t>
  </si>
  <si>
    <t>Vila</t>
  </si>
  <si>
    <t>42.107643</t>
  </si>
  <si>
    <t>-8.260193</t>
  </si>
  <si>
    <t>42.107643, -8.260193</t>
  </si>
  <si>
    <t>42.106934</t>
  </si>
  <si>
    <t>-8.260877</t>
  </si>
  <si>
    <t>42.106934, -8.260877</t>
  </si>
  <si>
    <t>42.059772</t>
  </si>
  <si>
    <t>-8.277731</t>
  </si>
  <si>
    <t>42.059772, -8.277731</t>
  </si>
  <si>
    <t>Mazedo</t>
  </si>
  <si>
    <t>42.07077</t>
  </si>
  <si>
    <t>-8.487278</t>
  </si>
  <si>
    <t>42.07077, -8.487278</t>
  </si>
  <si>
    <t>Monção</t>
  </si>
  <si>
    <t>42.0759</t>
  </si>
  <si>
    <t>-8.489084</t>
  </si>
  <si>
    <t>42.0759, -8.489084</t>
  </si>
  <si>
    <t>42.075195</t>
  </si>
  <si>
    <t>-8.476451</t>
  </si>
  <si>
    <t>42.075195, -8.476451</t>
  </si>
  <si>
    <t>42.05353</t>
  </si>
  <si>
    <t>-8.48895</t>
  </si>
  <si>
    <t>42.05353, -8.48895</t>
  </si>
  <si>
    <t>42.01777</t>
  </si>
  <si>
    <t>-8.51081</t>
  </si>
  <si>
    <t>42.01777, -8.51081</t>
  </si>
  <si>
    <t>Tangil</t>
  </si>
  <si>
    <t>42.024254</t>
  </si>
  <si>
    <t>-8.365087</t>
  </si>
  <si>
    <t>42.024254, -8.365087</t>
  </si>
  <si>
    <t>Paredes de Coura</t>
  </si>
  <si>
    <t>41.91459</t>
  </si>
  <si>
    <t>-8.553109</t>
  </si>
  <si>
    <t>41.91459, -8.553109</t>
  </si>
  <si>
    <t>41.913734</t>
  </si>
  <si>
    <t>-8.5630865</t>
  </si>
  <si>
    <t>41.913734, -8.5630865</t>
  </si>
  <si>
    <t>Crasto</t>
  </si>
  <si>
    <t>41.7726359423783</t>
  </si>
  <si>
    <t>-8.43267202377319</t>
  </si>
  <si>
    <t>41.7726359423783, -8.43267202377319</t>
  </si>
  <si>
    <t>Entre Ambos-os-Rios</t>
  </si>
  <si>
    <t>41.8201592606151</t>
  </si>
  <si>
    <t>-8.31746578216552</t>
  </si>
  <si>
    <t>41.8201592606151, -8.31746578216552</t>
  </si>
  <si>
    <t>Paço Vedro de Magalhães</t>
  </si>
  <si>
    <t>41.801727</t>
  </si>
  <si>
    <t>-8.412978</t>
  </si>
  <si>
    <t>41.801727, -8.412978</t>
  </si>
  <si>
    <t>Ponte da Barca</t>
  </si>
  <si>
    <t>41.80317</t>
  </si>
  <si>
    <t>-8.4105</t>
  </si>
  <si>
    <t>41.80317, -8.4105</t>
  </si>
  <si>
    <t>Estorãos</t>
  </si>
  <si>
    <t>41.7771606334037</t>
  </si>
  <si>
    <t>-8.64957153797149</t>
  </si>
  <si>
    <t>41.7771606334037, -8.64957153797149</t>
  </si>
  <si>
    <t>Correlhã</t>
  </si>
  <si>
    <t>41.745872</t>
  </si>
  <si>
    <t>-8.612282</t>
  </si>
  <si>
    <t>41.745872, -8.612282</t>
  </si>
  <si>
    <t>41.789575</t>
  </si>
  <si>
    <t>-8.582745</t>
  </si>
  <si>
    <t>41.789575, -8.582745</t>
  </si>
  <si>
    <t>41.777160633404</t>
  </si>
  <si>
    <t>-8.6495715379715</t>
  </si>
  <si>
    <t>41.777160633404, -8.6495715379715</t>
  </si>
  <si>
    <t>Arca</t>
  </si>
  <si>
    <t>41.761795</t>
  </si>
  <si>
    <t>-8.571529</t>
  </si>
  <si>
    <t>41.761795, -8.571529</t>
  </si>
  <si>
    <t>Feitosa</t>
  </si>
  <si>
    <t>41.747574</t>
  </si>
  <si>
    <t>-8.589206</t>
  </si>
  <si>
    <t>41.747574, -8.589206</t>
  </si>
  <si>
    <t>Ponte de Lima</t>
  </si>
  <si>
    <t>41.763397</t>
  </si>
  <si>
    <t>-8.581031</t>
  </si>
  <si>
    <t>41.763397, -8.581031</t>
  </si>
  <si>
    <t>41.653667</t>
  </si>
  <si>
    <t>-8.587749</t>
  </si>
  <si>
    <t>41.653667, -8.587749</t>
  </si>
  <si>
    <t>Vitorino dos Piães</t>
  </si>
  <si>
    <t>41.684296</t>
  </si>
  <si>
    <t>-8.601313</t>
  </si>
  <si>
    <t>41.684296, -8.601313</t>
  </si>
  <si>
    <t>Rebordões (Souto)</t>
  </si>
  <si>
    <t>41.723045</t>
  </si>
  <si>
    <t>-8.563328</t>
  </si>
  <si>
    <t>41.723045, -8.563328</t>
  </si>
  <si>
    <t>Fornelos</t>
  </si>
  <si>
    <t>41.72323</t>
  </si>
  <si>
    <t>-8.538817</t>
  </si>
  <si>
    <t>41.72323, -8.538817</t>
  </si>
  <si>
    <t>41.78062</t>
  </si>
  <si>
    <t>-8.495113</t>
  </si>
  <si>
    <t>41.78062, -8.495113</t>
  </si>
  <si>
    <t>Refóios do Lima</t>
  </si>
  <si>
    <t>41.79193</t>
  </si>
  <si>
    <t>-8.543566</t>
  </si>
  <si>
    <t>41.79193, -8.543566</t>
  </si>
  <si>
    <t>41.76439</t>
  </si>
  <si>
    <t>-8.580228</t>
  </si>
  <si>
    <t>41.76439, -8.580228</t>
  </si>
  <si>
    <t>Ribeira</t>
  </si>
  <si>
    <t>41.770504</t>
  </si>
  <si>
    <t>-8.5566225</t>
  </si>
  <si>
    <t>41.770504, -8.5566225</t>
  </si>
  <si>
    <t>Poiares</t>
  </si>
  <si>
    <t>41.651688</t>
  </si>
  <si>
    <t>-8.623118</t>
  </si>
  <si>
    <t>41.651688, -8.623118</t>
  </si>
  <si>
    <t>41.7655168111111</t>
  </si>
  <si>
    <t>-8.58162193333333</t>
  </si>
  <si>
    <t>41.7655168111111, -8.58162193333333</t>
  </si>
  <si>
    <t>Facha</t>
  </si>
  <si>
    <t>41.7271032373223</t>
  </si>
  <si>
    <t>-8.63092750310897</t>
  </si>
  <si>
    <t>41.7271032373223, -8.63092750310897</t>
  </si>
  <si>
    <t>Cerdal</t>
  </si>
  <si>
    <t>41.975025</t>
  </si>
  <si>
    <t>-8.634768</t>
  </si>
  <si>
    <t>41.975025, -8.634768</t>
  </si>
  <si>
    <t>42.0074666</t>
  </si>
  <si>
    <t>-8.61618608</t>
  </si>
  <si>
    <t>42.0074666, -8.61618608</t>
  </si>
  <si>
    <t>Ganfei</t>
  </si>
  <si>
    <t>42.043682</t>
  </si>
  <si>
    <t>-8.613362</t>
  </si>
  <si>
    <t>42.043682, -8.613362</t>
  </si>
  <si>
    <t>Valença</t>
  </si>
  <si>
    <t>42.03003</t>
  </si>
  <si>
    <t>-8.638863</t>
  </si>
  <si>
    <t>42.03003, -8.638863</t>
  </si>
  <si>
    <t>42.0286</t>
  </si>
  <si>
    <t>-8.6396475</t>
  </si>
  <si>
    <t>42.0286, -8.6396475</t>
  </si>
  <si>
    <t>São Pedro da Torre</t>
  </si>
  <si>
    <t>41.988052</t>
  </si>
  <si>
    <t>-8.666207</t>
  </si>
  <si>
    <t>41.988052, -8.666207</t>
  </si>
  <si>
    <t>Arão</t>
  </si>
  <si>
    <t>42.01537</t>
  </si>
  <si>
    <t>-8.644761</t>
  </si>
  <si>
    <t>42.01537, -8.644761</t>
  </si>
  <si>
    <t>Friestas</t>
  </si>
  <si>
    <t>42.04446</t>
  </si>
  <si>
    <t>-8.5713</t>
  </si>
  <si>
    <t>42.04446, -8.5713</t>
  </si>
  <si>
    <t>Lanheses</t>
  </si>
  <si>
    <t>41.736297</t>
  </si>
  <si>
    <t>-8.676694</t>
  </si>
  <si>
    <t>41.736297, -8.676694</t>
  </si>
  <si>
    <t>São Romão de Neiva</t>
  </si>
  <si>
    <t>41.631443</t>
  </si>
  <si>
    <t>-8.774257</t>
  </si>
  <si>
    <t>41.631443, -8.774257</t>
  </si>
  <si>
    <t>Afife</t>
  </si>
  <si>
    <t>41.775223</t>
  </si>
  <si>
    <t>-8.860662</t>
  </si>
  <si>
    <t>41.775223, -8.860662</t>
  </si>
  <si>
    <t>Viana do Castelo (Santa Maria Maior)</t>
  </si>
  <si>
    <t>41.69645</t>
  </si>
  <si>
    <t>-8.82232</t>
  </si>
  <si>
    <t>41.69645, -8.82232</t>
  </si>
  <si>
    <t>Anha</t>
  </si>
  <si>
    <t>41.66874</t>
  </si>
  <si>
    <t>-8.78293</t>
  </si>
  <si>
    <t>41.66874, -8.78293</t>
  </si>
  <si>
    <t>Mujães</t>
  </si>
  <si>
    <t>41.656633</t>
  </si>
  <si>
    <t>-8.711802</t>
  </si>
  <si>
    <t>41.656633, -8.711802</t>
  </si>
  <si>
    <t>Santa Marta de Portuzelo</t>
  </si>
  <si>
    <t>41.70788</t>
  </si>
  <si>
    <t>-8.769141</t>
  </si>
  <si>
    <t>41.70788, -8.769141</t>
  </si>
  <si>
    <t>Perre</t>
  </si>
  <si>
    <t>41.722748</t>
  </si>
  <si>
    <t>-8.77983</t>
  </si>
  <si>
    <t>41.722748, -8.77983</t>
  </si>
  <si>
    <t>Darque</t>
  </si>
  <si>
    <t>41.68084</t>
  </si>
  <si>
    <t>-8.816854</t>
  </si>
  <si>
    <t>41.68084, -8.816854</t>
  </si>
  <si>
    <t>41.682926</t>
  </si>
  <si>
    <t>-8.802934</t>
  </si>
  <si>
    <t>41.682926, -8.802934</t>
  </si>
  <si>
    <t>41.736557</t>
  </si>
  <si>
    <t>-8.677565</t>
  </si>
  <si>
    <t>41.736557, -8.677565</t>
  </si>
  <si>
    <t>Meadela</t>
  </si>
  <si>
    <t>41.705956</t>
  </si>
  <si>
    <t>-8.793653</t>
  </si>
  <si>
    <t>41.705956, -8.793653</t>
  </si>
  <si>
    <t>Vila Franca</t>
  </si>
  <si>
    <t>41.682396</t>
  </si>
  <si>
    <t>-8.741243</t>
  </si>
  <si>
    <t>41.682396, -8.741243</t>
  </si>
  <si>
    <t>41.71335</t>
  </si>
  <si>
    <t>-8.812484</t>
  </si>
  <si>
    <t>41.71335, -8.812484</t>
  </si>
  <si>
    <t>Outeiro</t>
  </si>
  <si>
    <t>41.753098</t>
  </si>
  <si>
    <t>-8.787152</t>
  </si>
  <si>
    <t>41.753098, -8.787152</t>
  </si>
  <si>
    <t>Torre</t>
  </si>
  <si>
    <t>41.719536</t>
  </si>
  <si>
    <t>-8.718315</t>
  </si>
  <si>
    <t>41.719536, -8.718315</t>
  </si>
  <si>
    <t>Viana do Castelo (Monserrate)</t>
  </si>
  <si>
    <t>41.694008</t>
  </si>
  <si>
    <t>-8.843434</t>
  </si>
  <si>
    <t>41.694008, -8.843434</t>
  </si>
  <si>
    <t>41.6934</t>
  </si>
  <si>
    <t>-8.830227</t>
  </si>
  <si>
    <t>41.6934, -8.830227</t>
  </si>
  <si>
    <t>41.707545</t>
  </si>
  <si>
    <t>-8.770344</t>
  </si>
  <si>
    <t>41.707545, -8.770344</t>
  </si>
  <si>
    <t>41.693493</t>
  </si>
  <si>
    <t>-8.841755</t>
  </si>
  <si>
    <t>41.693493, -8.841755</t>
  </si>
  <si>
    <t>Carreço</t>
  </si>
  <si>
    <t>41.74934</t>
  </si>
  <si>
    <t>-8.86419</t>
  </si>
  <si>
    <t>41.74934, -8.86419</t>
  </si>
  <si>
    <t>41.684616</t>
  </si>
  <si>
    <t>-8.790788</t>
  </si>
  <si>
    <t>41.684616, -8.790788</t>
  </si>
  <si>
    <t>Areosa</t>
  </si>
  <si>
    <t>41.71361</t>
  </si>
  <si>
    <t>-8.851661</t>
  </si>
  <si>
    <t>41.71361, -8.851661</t>
  </si>
  <si>
    <t>41.704388</t>
  </si>
  <si>
    <t>-8.827683</t>
  </si>
  <si>
    <t>41.704388, -8.827683</t>
  </si>
  <si>
    <t>41.662846</t>
  </si>
  <si>
    <t>-8.795464</t>
  </si>
  <si>
    <t>41.662846, -8.795464</t>
  </si>
  <si>
    <t>Geraz do Lima (Santa Leocádia)</t>
  </si>
  <si>
    <t>41.701504</t>
  </si>
  <si>
    <t>-8.663993</t>
  </si>
  <si>
    <t>41.701504, -8.663993</t>
  </si>
  <si>
    <t>41.69955</t>
  </si>
  <si>
    <t>-8.822945</t>
  </si>
  <si>
    <t>41.69955, -8.822945</t>
  </si>
  <si>
    <t>Alvarães</t>
  </si>
  <si>
    <t>41.640064</t>
  </si>
  <si>
    <t>-8.746514</t>
  </si>
  <si>
    <t>41.640064, -8.746514</t>
  </si>
  <si>
    <t>Mazarefes</t>
  </si>
  <si>
    <t>41.679447</t>
  </si>
  <si>
    <t>-8.769173</t>
  </si>
  <si>
    <t>41.679447, -8.769173</t>
  </si>
  <si>
    <t>Castelo do Neiva</t>
  </si>
  <si>
    <t>41.62055</t>
  </si>
  <si>
    <t>-8.798041</t>
  </si>
  <si>
    <t>41.62055, -8.798041</t>
  </si>
  <si>
    <t>41.64974</t>
  </si>
  <si>
    <t>-8.662104</t>
  </si>
  <si>
    <t>41.64974, -8.662104</t>
  </si>
  <si>
    <t>Chafé</t>
  </si>
  <si>
    <t>41.652332</t>
  </si>
  <si>
    <t>-8.784262</t>
  </si>
  <si>
    <t>41.652332, -8.784262</t>
  </si>
  <si>
    <t>41.694294</t>
  </si>
  <si>
    <t>-8.844422</t>
  </si>
  <si>
    <t>41.694294, -8.844422</t>
  </si>
  <si>
    <t>41.704865</t>
  </si>
  <si>
    <t>-8.827001</t>
  </si>
  <si>
    <t>41.704865, -8.827001</t>
  </si>
  <si>
    <t>41.70147</t>
  </si>
  <si>
    <t>-8.821004</t>
  </si>
  <si>
    <t>41.70147, -8.821004</t>
  </si>
  <si>
    <t>Vila de Punhe</t>
  </si>
  <si>
    <t>41.65708</t>
  </si>
  <si>
    <t>-8.734365</t>
  </si>
  <si>
    <t>41.65708, -8.734365</t>
  </si>
  <si>
    <t>41.678833</t>
  </si>
  <si>
    <t>-8.803271</t>
  </si>
  <si>
    <t>41.678833, -8.803271</t>
  </si>
  <si>
    <t>41.709023</t>
  </si>
  <si>
    <t>-8.80399</t>
  </si>
  <si>
    <t>41.709023, -8.80399</t>
  </si>
  <si>
    <t>Deão</t>
  </si>
  <si>
    <t>41.700096</t>
  </si>
  <si>
    <t>-8.699978</t>
  </si>
  <si>
    <t>41.700096, -8.699978</t>
  </si>
  <si>
    <t>Barroselas</t>
  </si>
  <si>
    <t>41.64792</t>
  </si>
  <si>
    <t>-8.693255</t>
  </si>
  <si>
    <t>41.64792, -8.693255</t>
  </si>
  <si>
    <t>41.64813</t>
  </si>
  <si>
    <t>-8.6953945</t>
  </si>
  <si>
    <t>41.64813, -8.6953945</t>
  </si>
  <si>
    <t>Cardielos</t>
  </si>
  <si>
    <t>41.712345</t>
  </si>
  <si>
    <t>-8.739397</t>
  </si>
  <si>
    <t>41.712345, -8.739397</t>
  </si>
  <si>
    <t>41.74012</t>
  </si>
  <si>
    <t>-8.735063</t>
  </si>
  <si>
    <t>41.74012, -8.735063</t>
  </si>
  <si>
    <t>Subportela</t>
  </si>
  <si>
    <t>41.69012</t>
  </si>
  <si>
    <t>-8.7246065</t>
  </si>
  <si>
    <t>41.69012, -8.7246065</t>
  </si>
  <si>
    <t>41.9718989071506</t>
  </si>
  <si>
    <t>-8.70129525661469</t>
  </si>
  <si>
    <t>41.9718989071506, -8.70129525661469</t>
  </si>
  <si>
    <t>Vila Nova de Cerveira</t>
  </si>
  <si>
    <t>41.941184</t>
  </si>
  <si>
    <t>-8.739662</t>
  </si>
  <si>
    <t>41.941184, -8.739662</t>
  </si>
  <si>
    <t>41.8855935456733</t>
  </si>
  <si>
    <t>-8.69644582271575</t>
  </si>
  <si>
    <t>41.8855935456733, -8.69644582271575</t>
  </si>
  <si>
    <t>41.93796</t>
  </si>
  <si>
    <t>-8.742006</t>
  </si>
  <si>
    <t>41.93796, -8.742006</t>
  </si>
  <si>
    <t>Alijó</t>
  </si>
  <si>
    <t>41.273912</t>
  </si>
  <si>
    <t>-7.478739</t>
  </si>
  <si>
    <t>41.273912, -7.478739</t>
  </si>
  <si>
    <t>Pinhão</t>
  </si>
  <si>
    <t>41.191822</t>
  </si>
  <si>
    <t>-7.5466785</t>
  </si>
  <si>
    <t>41.191822, -7.5466785</t>
  </si>
  <si>
    <t>Pegarinhos</t>
  </si>
  <si>
    <t>41.36018</t>
  </si>
  <si>
    <t>-7.4446907</t>
  </si>
  <si>
    <t>41.36018, -7.4446907</t>
  </si>
  <si>
    <t>Vilar de Maçada</t>
  </si>
  <si>
    <t>41.325333</t>
  </si>
  <si>
    <t>-7.558891</t>
  </si>
  <si>
    <t>41.325333, -7.558891</t>
  </si>
  <si>
    <t>41.1918210138889</t>
  </si>
  <si>
    <t>-7.54667870833333</t>
  </si>
  <si>
    <t>41.1918210138889, -7.54667870833333</t>
  </si>
  <si>
    <t>41.274544</t>
  </si>
  <si>
    <t>-7.4773884</t>
  </si>
  <si>
    <t>41.274544, -7.4773884</t>
  </si>
  <si>
    <t>Favaios</t>
  </si>
  <si>
    <t>41.270588</t>
  </si>
  <si>
    <t>-7.503022</t>
  </si>
  <si>
    <t>41.270588, -7.503022</t>
  </si>
  <si>
    <t>Sanfins do Douro</t>
  </si>
  <si>
    <t>41.295277</t>
  </si>
  <si>
    <t>-7.516425</t>
  </si>
  <si>
    <t>41.295277, -7.516425</t>
  </si>
  <si>
    <t>Boticas</t>
  </si>
  <si>
    <t>41.6901554909892</t>
  </si>
  <si>
    <t>-7.6662254333496</t>
  </si>
  <si>
    <t>41.6901554909892, -7.6662254333496</t>
  </si>
  <si>
    <t>41.690155</t>
  </si>
  <si>
    <t>-7.6662254</t>
  </si>
  <si>
    <t>41.690155, -7.6662254</t>
  </si>
  <si>
    <t>Santa Cruz/Trindade</t>
  </si>
  <si>
    <t>41.760487</t>
  </si>
  <si>
    <t>-7.467946</t>
  </si>
  <si>
    <t>41.760487, -7.467946</t>
  </si>
  <si>
    <t>Vilar de Nantes</t>
  </si>
  <si>
    <t>41.707867</t>
  </si>
  <si>
    <t>-7.45431</t>
  </si>
  <si>
    <t>41.707867, -7.45431</t>
  </si>
  <si>
    <t>Vidago</t>
  </si>
  <si>
    <t>41.64033</t>
  </si>
  <si>
    <t>-7.5660076</t>
  </si>
  <si>
    <t>41.64033, -7.5660076</t>
  </si>
  <si>
    <t>Vale de Anta</t>
  </si>
  <si>
    <t>41.740692</t>
  </si>
  <si>
    <t>-7.502936</t>
  </si>
  <si>
    <t>41.740692, -7.502936</t>
  </si>
  <si>
    <t>Santa Maria Maior</t>
  </si>
  <si>
    <t>41.74128</t>
  </si>
  <si>
    <t>-7.476032</t>
  </si>
  <si>
    <t>41.74128, -7.476032</t>
  </si>
  <si>
    <t>41.741364</t>
  </si>
  <si>
    <t>-7.4700027</t>
  </si>
  <si>
    <t>41.741364, -7.4700027</t>
  </si>
  <si>
    <t>41.744587</t>
  </si>
  <si>
    <t>-7.483026</t>
  </si>
  <si>
    <t>41.744587, -7.483026</t>
  </si>
  <si>
    <t>41.744087</t>
  </si>
  <si>
    <t>-7.4659824</t>
  </si>
  <si>
    <t>41.744087, -7.4659824</t>
  </si>
  <si>
    <t>41.746185</t>
  </si>
  <si>
    <t>-7.465641</t>
  </si>
  <si>
    <t>41.746185, -7.465641</t>
  </si>
  <si>
    <t>Vila Verde da Raia</t>
  </si>
  <si>
    <t>41.7881</t>
  </si>
  <si>
    <t>-7.426558</t>
  </si>
  <si>
    <t>41.7881, -7.426558</t>
  </si>
  <si>
    <t>41.738575</t>
  </si>
  <si>
    <t>-7.486142</t>
  </si>
  <si>
    <t>41.738575, -7.486142</t>
  </si>
  <si>
    <t>41.73815</t>
  </si>
  <si>
    <t>-7.4816484</t>
  </si>
  <si>
    <t>41.73815, -7.4816484</t>
  </si>
  <si>
    <t>41.785988</t>
  </si>
  <si>
    <t>-7.491232</t>
  </si>
  <si>
    <t>41.785988, -7.491232</t>
  </si>
  <si>
    <t>Mairos</t>
  </si>
  <si>
    <t>41.82416</t>
  </si>
  <si>
    <t>-7.3395505</t>
  </si>
  <si>
    <t>41.82416, -7.3395505</t>
  </si>
  <si>
    <t>41.733757</t>
  </si>
  <si>
    <t>-7.4675193</t>
  </si>
  <si>
    <t>41.733757, -7.4675193</t>
  </si>
  <si>
    <t>41.761707</t>
  </si>
  <si>
    <t>-7.421306</t>
  </si>
  <si>
    <t>41.761707, -7.421306</t>
  </si>
  <si>
    <t>Cimo de Vila da Castanheira</t>
  </si>
  <si>
    <t>41.795055</t>
  </si>
  <si>
    <t>-7.258015</t>
  </si>
  <si>
    <t>41.795055, -7.258015</t>
  </si>
  <si>
    <t>Mesão Frio (São Nicolau)</t>
  </si>
  <si>
    <t>41.1579621232999</t>
  </si>
  <si>
    <t>-7.89409518241882</t>
  </si>
  <si>
    <t>41.1579621232999, -7.89409518241882</t>
  </si>
  <si>
    <t>Vila Jusã</t>
  </si>
  <si>
    <t>41.154312</t>
  </si>
  <si>
    <t>-7.8945985</t>
  </si>
  <si>
    <t>41.154312, -7.8945985</t>
  </si>
  <si>
    <t>Mondim de Basto</t>
  </si>
  <si>
    <t>41.4102264404951</t>
  </si>
  <si>
    <t>-7.9613971710205</t>
  </si>
  <si>
    <t>41.4102264404951, -7.9613971710205</t>
  </si>
  <si>
    <t>Vilar de Ferreiros</t>
  </si>
  <si>
    <t>41.414722</t>
  </si>
  <si>
    <t>-7.878889</t>
  </si>
  <si>
    <t>41.414722, -7.878889</t>
  </si>
  <si>
    <t>41.408333</t>
  </si>
  <si>
    <t>-7.956111</t>
  </si>
  <si>
    <t>41.408333, -7.956111</t>
  </si>
  <si>
    <t>Montalegre</t>
  </si>
  <si>
    <t>41.8281983047979</t>
  </si>
  <si>
    <t>-7.78256356716156</t>
  </si>
  <si>
    <t>41.8281983047979, -7.78256356716156</t>
  </si>
  <si>
    <t>Salto</t>
  </si>
  <si>
    <t>41.641296</t>
  </si>
  <si>
    <t>-7.945699</t>
  </si>
  <si>
    <t>41.641296, -7.945699</t>
  </si>
  <si>
    <t>Cabril</t>
  </si>
  <si>
    <t>41.71496</t>
  </si>
  <si>
    <t>-8.034261</t>
  </si>
  <si>
    <t>41.71496, -8.034261</t>
  </si>
  <si>
    <t>41.675376</t>
  </si>
  <si>
    <t>-7.953786</t>
  </si>
  <si>
    <t>41.675376, -7.953786</t>
  </si>
  <si>
    <t>41.827755</t>
  </si>
  <si>
    <t>-7.78192</t>
  </si>
  <si>
    <t>41.827755, -7.78192</t>
  </si>
  <si>
    <t>Murça</t>
  </si>
  <si>
    <t>41.4030545550316</t>
  </si>
  <si>
    <t>-7.45062410831451</t>
  </si>
  <si>
    <t>41.4030545550316, -7.45062410831451</t>
  </si>
  <si>
    <t>41.40482</t>
  </si>
  <si>
    <t>-7.452786</t>
  </si>
  <si>
    <t>41.40482, -7.452786</t>
  </si>
  <si>
    <t>Godim</t>
  </si>
  <si>
    <t>41.1676647650722</t>
  </si>
  <si>
    <t>-7.80141681432723</t>
  </si>
  <si>
    <t>41.1676647650722, -7.80141681432723</t>
  </si>
  <si>
    <t>Peso da Régua</t>
  </si>
  <si>
    <t>41.1646622487788</t>
  </si>
  <si>
    <t>-7.79169917106628</t>
  </si>
  <si>
    <t>41.1646622487788, -7.79169917106628</t>
  </si>
  <si>
    <t>41.164433</t>
  </si>
  <si>
    <t>-7.8022027</t>
  </si>
  <si>
    <t>41.164433, -7.8022027</t>
  </si>
  <si>
    <t>41.177258</t>
  </si>
  <si>
    <t>-7.796527</t>
  </si>
  <si>
    <t>41.177258, -7.796527</t>
  </si>
  <si>
    <t>41.168518</t>
  </si>
  <si>
    <t>-7.7981687</t>
  </si>
  <si>
    <t>41.168518, -7.7981687</t>
  </si>
  <si>
    <t>Ribeira de Pena (Salvador)</t>
  </si>
  <si>
    <t>41.5214028805883</t>
  </si>
  <si>
    <t>-7.79258698225021</t>
  </si>
  <si>
    <t>41.5214028805883, -7.79258698225021</t>
  </si>
  <si>
    <t>41.520885</t>
  </si>
  <si>
    <t>-7.7930403</t>
  </si>
  <si>
    <t>41.520885, -7.7930403</t>
  </si>
  <si>
    <t>Cerva</t>
  </si>
  <si>
    <t>41.473457</t>
  </si>
  <si>
    <t>-7.84986</t>
  </si>
  <si>
    <t>41.473457, -7.84986</t>
  </si>
  <si>
    <t>41.473537</t>
  </si>
  <si>
    <t>-7.849281</t>
  </si>
  <si>
    <t>41.473537, -7.849281</t>
  </si>
  <si>
    <t>Sabrosa</t>
  </si>
  <si>
    <t>41.2681141036271</t>
  </si>
  <si>
    <t>-7.58133351802825</t>
  </si>
  <si>
    <t>41.2681141036271, -7.58133351802825</t>
  </si>
  <si>
    <t>41.26649</t>
  </si>
  <si>
    <t>-7.577696</t>
  </si>
  <si>
    <t>41.26649, -7.577696</t>
  </si>
  <si>
    <t>Lobrigos (São Miguel)</t>
  </si>
  <si>
    <t>41.210598</t>
  </si>
  <si>
    <t>-7.7835684</t>
  </si>
  <si>
    <t>41.210598, -7.7835684</t>
  </si>
  <si>
    <t>Fontes</t>
  </si>
  <si>
    <t>41.22862</t>
  </si>
  <si>
    <t>-7.814173</t>
  </si>
  <si>
    <t>41.22862, -7.814173</t>
  </si>
  <si>
    <t>Cumieira</t>
  </si>
  <si>
    <t>41.251617</t>
  </si>
  <si>
    <t>-7.7710533</t>
  </si>
  <si>
    <t>41.251617, -7.7710533</t>
  </si>
  <si>
    <t>41.210373</t>
  </si>
  <si>
    <t>-7.784908</t>
  </si>
  <si>
    <t>41.210373, -7.784908</t>
  </si>
  <si>
    <t>Lobrigos (São João Baptista)</t>
  </si>
  <si>
    <t>41.194183</t>
  </si>
  <si>
    <t>-7.778806</t>
  </si>
  <si>
    <t>41.194183, -7.778806</t>
  </si>
  <si>
    <t>Valpaços</t>
  </si>
  <si>
    <t>41.6061171416874</t>
  </si>
  <si>
    <t>-7.30346739292144</t>
  </si>
  <si>
    <t>41.6061171416874, -7.30346739292144</t>
  </si>
  <si>
    <t>Vilarandelo</t>
  </si>
  <si>
    <t>41.66103</t>
  </si>
  <si>
    <t>-7.3149285</t>
  </si>
  <si>
    <t>41.66103, -7.3149285</t>
  </si>
  <si>
    <t>Lebução</t>
  </si>
  <si>
    <t>41.754738</t>
  </si>
  <si>
    <t>-7.2661414</t>
  </si>
  <si>
    <t>41.754738, -7.2661414</t>
  </si>
  <si>
    <t>41.61361</t>
  </si>
  <si>
    <t>-7.308504</t>
  </si>
  <si>
    <t>41.61361, -7.308504</t>
  </si>
  <si>
    <t>Carrazedo de Montenegro</t>
  </si>
  <si>
    <t>41.565166</t>
  </si>
  <si>
    <t>-7.4320226</t>
  </si>
  <si>
    <t>41.565166, -7.4320226</t>
  </si>
  <si>
    <t>41.611183</t>
  </si>
  <si>
    <t>-7.3096204</t>
  </si>
  <si>
    <t>41.611183, -7.3096204</t>
  </si>
  <si>
    <t>Vreia de Jales</t>
  </si>
  <si>
    <t>41.46338</t>
  </si>
  <si>
    <t>-7.5884137</t>
  </si>
  <si>
    <t>41.46338, -7.5884137</t>
  </si>
  <si>
    <t>Bornes de Aguiar</t>
  </si>
  <si>
    <t>41.541103</t>
  </si>
  <si>
    <t>-7.605441</t>
  </si>
  <si>
    <t>41.541103, -7.605441</t>
  </si>
  <si>
    <t>Vila Pouca de Aguiar</t>
  </si>
  <si>
    <t>41.494854</t>
  </si>
  <si>
    <t>-7.6465683</t>
  </si>
  <si>
    <t>41.494854, -7.6465683</t>
  </si>
  <si>
    <t>Andrães</t>
  </si>
  <si>
    <t>41.26811612</t>
  </si>
  <si>
    <t>-7.69550174</t>
  </si>
  <si>
    <t>41.26811612, -7.69550174</t>
  </si>
  <si>
    <t>Mouçós</t>
  </si>
  <si>
    <t>41.315151</t>
  </si>
  <si>
    <t>-7.695913</t>
  </si>
  <si>
    <t>41.315151, -7.695913</t>
  </si>
  <si>
    <t>Vila Real (São Pedro)</t>
  </si>
  <si>
    <t>41.293385</t>
  </si>
  <si>
    <t>-7.732277</t>
  </si>
  <si>
    <t>41.293385, -7.732277</t>
  </si>
  <si>
    <t>Vila Real (Nossa Senhora da Conceição)</t>
  </si>
  <si>
    <t>41.30976</t>
  </si>
  <si>
    <t>-7.7398844</t>
  </si>
  <si>
    <t>41.30976, -7.7398844</t>
  </si>
  <si>
    <t>Parada de Cunhos</t>
  </si>
  <si>
    <t>41.284206</t>
  </si>
  <si>
    <t>-7.761222</t>
  </si>
  <si>
    <t>41.284206, -7.761222</t>
  </si>
  <si>
    <t>41.301716</t>
  </si>
  <si>
    <t>-7.738539</t>
  </si>
  <si>
    <t>41.301716, -7.738539</t>
  </si>
  <si>
    <t>Vila Real (São Dinis)</t>
  </si>
  <si>
    <t>41.29369</t>
  </si>
  <si>
    <t>-7.7470756</t>
  </si>
  <si>
    <t>41.29369, -7.7470756</t>
  </si>
  <si>
    <t>41.29797</t>
  </si>
  <si>
    <t>-7.7521205</t>
  </si>
  <si>
    <t>41.29797, -7.7521205</t>
  </si>
  <si>
    <t>41.314297</t>
  </si>
  <si>
    <t>-7.731242</t>
  </si>
  <si>
    <t>41.314297, -7.731242</t>
  </si>
  <si>
    <t>41.301437</t>
  </si>
  <si>
    <t>-7.745485</t>
  </si>
  <si>
    <t>41.301437, -7.745485</t>
  </si>
  <si>
    <t>Torgueda</t>
  </si>
  <si>
    <t>41.280544</t>
  </si>
  <si>
    <t>-7.814413</t>
  </si>
  <si>
    <t>41.280544, -7.814413</t>
  </si>
  <si>
    <t>Vilarinho de Samardã</t>
  </si>
  <si>
    <t>41.384315</t>
  </si>
  <si>
    <t>-7.707655</t>
  </si>
  <si>
    <t>41.384315, -7.707655</t>
  </si>
  <si>
    <t>41.295494</t>
  </si>
  <si>
    <t>-7.7245936</t>
  </si>
  <si>
    <t>41.295494, -7.7245936</t>
  </si>
  <si>
    <t>41.29849</t>
  </si>
  <si>
    <t>-7.739635</t>
  </si>
  <si>
    <t>41.29849, -7.739635</t>
  </si>
  <si>
    <t>Vila Marim</t>
  </si>
  <si>
    <t>41.305477</t>
  </si>
  <si>
    <t>-7.778265</t>
  </si>
  <si>
    <t>41.305477, -7.778265</t>
  </si>
  <si>
    <t>41.318726</t>
  </si>
  <si>
    <t>-7.765586</t>
  </si>
  <si>
    <t>41.318726, -7.765586</t>
  </si>
  <si>
    <t>Borbela</t>
  </si>
  <si>
    <t>41.322815</t>
  </si>
  <si>
    <t>-7.7407193</t>
  </si>
  <si>
    <t>41.322815, -7.7407193</t>
  </si>
  <si>
    <t>Mondrões</t>
  </si>
  <si>
    <t>41.28978</t>
  </si>
  <si>
    <t>-7.786774</t>
  </si>
  <si>
    <t>41.28978, -7.786774</t>
  </si>
  <si>
    <t>41.294815</t>
  </si>
  <si>
    <t>-7.7231903</t>
  </si>
  <si>
    <t>41.294815, -7.7231903</t>
  </si>
  <si>
    <t>Adoufe</t>
  </si>
  <si>
    <t>41.330986</t>
  </si>
  <si>
    <t>-7.726011</t>
  </si>
  <si>
    <t>41.330986, -7.726011</t>
  </si>
  <si>
    <t>Campeã</t>
  </si>
  <si>
    <t>41.292835</t>
  </si>
  <si>
    <t>-7.879647</t>
  </si>
  <si>
    <t>41.292835, -7.879647</t>
  </si>
  <si>
    <t>Armamar</t>
  </si>
  <si>
    <t>41.105784</t>
  </si>
  <si>
    <t>-7.688113</t>
  </si>
  <si>
    <t>41.105784, -7.688113</t>
  </si>
  <si>
    <t>41.10648</t>
  </si>
  <si>
    <t>-7.688831</t>
  </si>
  <si>
    <t>41.10648, -7.688831</t>
  </si>
  <si>
    <t>Oliveira do Conde</t>
  </si>
  <si>
    <t>40.435916</t>
  </si>
  <si>
    <t>-7.989921</t>
  </si>
  <si>
    <t>40.435916, -7.989921</t>
  </si>
  <si>
    <t>40.435043</t>
  </si>
  <si>
    <t>-7.988759</t>
  </si>
  <si>
    <t>40.435043, -7.988759</t>
  </si>
  <si>
    <t>Cabanas de Viriato</t>
  </si>
  <si>
    <t>40.465782</t>
  </si>
  <si>
    <t>-7.976319</t>
  </si>
  <si>
    <t>40.465782, -7.976319</t>
  </si>
  <si>
    <t>Currelos</t>
  </si>
  <si>
    <t>40.433224</t>
  </si>
  <si>
    <t>-7.9993463</t>
  </si>
  <si>
    <t>40.433224, -7.9993463</t>
  </si>
  <si>
    <t>40.831497</t>
  </si>
  <si>
    <t>-7.9148536</t>
  </si>
  <si>
    <t>40.831497, -7.9148536</t>
  </si>
  <si>
    <t>Mões</t>
  </si>
  <si>
    <t>40.87297</t>
  </si>
  <si>
    <t>-7.886309</t>
  </si>
  <si>
    <t>40.87297, -7.886309</t>
  </si>
  <si>
    <t>Castro Daire</t>
  </si>
  <si>
    <t>40.90768</t>
  </si>
  <si>
    <t>-7.9310465</t>
  </si>
  <si>
    <t>40.90768, -7.9310465</t>
  </si>
  <si>
    <t>Parada de Ester</t>
  </si>
  <si>
    <t>40.933066</t>
  </si>
  <si>
    <t>-8.060776</t>
  </si>
  <si>
    <t>40.933066, -8.060776</t>
  </si>
  <si>
    <t>40.916843</t>
  </si>
  <si>
    <t>-7.942552</t>
  </si>
  <si>
    <t>40.916843, -7.942552</t>
  </si>
  <si>
    <t>Reriz</t>
  </si>
  <si>
    <t>40.907295</t>
  </si>
  <si>
    <t>-7.967544</t>
  </si>
  <si>
    <t>40.907295, -7.967544</t>
  </si>
  <si>
    <t>Alva</t>
  </si>
  <si>
    <t>40.85625</t>
  </si>
  <si>
    <t>-7.96129</t>
  </si>
  <si>
    <t>40.85625, -7.96129</t>
  </si>
  <si>
    <t>Picão</t>
  </si>
  <si>
    <t>40.94714</t>
  </si>
  <si>
    <t>-7.947993</t>
  </si>
  <si>
    <t>40.94714, -7.947993</t>
  </si>
  <si>
    <t>Monteiras</t>
  </si>
  <si>
    <t>40.953636</t>
  </si>
  <si>
    <t>-7.867008</t>
  </si>
  <si>
    <t>40.953636, -7.867008</t>
  </si>
  <si>
    <t>40.907204</t>
  </si>
  <si>
    <t>-7.9030848</t>
  </si>
  <si>
    <t>40.907204, -7.9030848</t>
  </si>
  <si>
    <t>Mezio</t>
  </si>
  <si>
    <t>40.984085</t>
  </si>
  <si>
    <t>-7.890212</t>
  </si>
  <si>
    <t>40.984085, -7.890212</t>
  </si>
  <si>
    <t>Mamouros</t>
  </si>
  <si>
    <t>40.858406</t>
  </si>
  <si>
    <t>-7.9355597</t>
  </si>
  <si>
    <t>40.858406, -7.9355597</t>
  </si>
  <si>
    <t>40.898605</t>
  </si>
  <si>
    <t>-7.92787</t>
  </si>
  <si>
    <t>40.898605, -7.92787</t>
  </si>
  <si>
    <t>41.000055</t>
  </si>
  <si>
    <t>-8.181253</t>
  </si>
  <si>
    <t>41.000055, -8.181253</t>
  </si>
  <si>
    <t>Souselo</t>
  </si>
  <si>
    <t>41.064297</t>
  </si>
  <si>
    <t>-8.237146</t>
  </si>
  <si>
    <t>41.064297, -8.237146</t>
  </si>
  <si>
    <t>Tendais</t>
  </si>
  <si>
    <t>41.013</t>
  </si>
  <si>
    <t>-8.056785</t>
  </si>
  <si>
    <t>41.013, -8.056785</t>
  </si>
  <si>
    <t>Cinfães</t>
  </si>
  <si>
    <t>41.076656</t>
  </si>
  <si>
    <t>-8.096327</t>
  </si>
  <si>
    <t>41.076656, -8.096327</t>
  </si>
  <si>
    <t>Espadanedo</t>
  </si>
  <si>
    <t>41.08053</t>
  </si>
  <si>
    <t>-8.203664</t>
  </si>
  <si>
    <t>41.08053, -8.203664</t>
  </si>
  <si>
    <t>41.083928</t>
  </si>
  <si>
    <t>-8.044148</t>
  </si>
  <si>
    <t>41.083928, -8.044148</t>
  </si>
  <si>
    <t>41.074898</t>
  </si>
  <si>
    <t>-8.089378</t>
  </si>
  <si>
    <t>41.074898, -8.089378</t>
  </si>
  <si>
    <t>São Cristóvão de Nogueira</t>
  </si>
  <si>
    <t>41.066547</t>
  </si>
  <si>
    <t>-8.13582</t>
  </si>
  <si>
    <t>41.066547, -8.13582</t>
  </si>
  <si>
    <t>Tarouquela</t>
  </si>
  <si>
    <t>41.073746</t>
  </si>
  <si>
    <t>-8.1878195</t>
  </si>
  <si>
    <t>41.073746, -8.1878195</t>
  </si>
  <si>
    <t>41.06992</t>
  </si>
  <si>
    <t>-8.227341</t>
  </si>
  <si>
    <t>41.06992, -8.227341</t>
  </si>
  <si>
    <t>Santiago de Piães</t>
  </si>
  <si>
    <t>41.068653</t>
  </si>
  <si>
    <t>-8.152418</t>
  </si>
  <si>
    <t>41.068653, -8.152418</t>
  </si>
  <si>
    <t>41.081955</t>
  </si>
  <si>
    <t>-8.117364</t>
  </si>
  <si>
    <t>41.081955, -8.117364</t>
  </si>
  <si>
    <t>41.04258971</t>
  </si>
  <si>
    <t>-8.22422951</t>
  </si>
  <si>
    <t>41.04258971, -8.22422951</t>
  </si>
  <si>
    <t>41.0789</t>
  </si>
  <si>
    <t>-8.105893</t>
  </si>
  <si>
    <t>41.0789, -8.105893</t>
  </si>
  <si>
    <t>Ferreirim</t>
  </si>
  <si>
    <t>41.0496515560202</t>
  </si>
  <si>
    <t>-7.77761489152908</t>
  </si>
  <si>
    <t>41.0496515560202, -7.77761489152908</t>
  </si>
  <si>
    <t>Penude</t>
  </si>
  <si>
    <t>41.0820340894458</t>
  </si>
  <si>
    <t>-7.84493565559387</t>
  </si>
  <si>
    <t>41.0820340894458, -7.84493565559387</t>
  </si>
  <si>
    <t>Lamego (Almacave)</t>
  </si>
  <si>
    <t>41.098307</t>
  </si>
  <si>
    <t>-7.818221</t>
  </si>
  <si>
    <t>41.098307, -7.818221</t>
  </si>
  <si>
    <t>Cambres</t>
  </si>
  <si>
    <t>41.12964</t>
  </si>
  <si>
    <t>-7.804139</t>
  </si>
  <si>
    <t>41.12964, -7.804139</t>
  </si>
  <si>
    <t>41.10229</t>
  </si>
  <si>
    <t>-7.8112364</t>
  </si>
  <si>
    <t>41.10229, -7.8112364</t>
  </si>
  <si>
    <t>Lamego (Sé)</t>
  </si>
  <si>
    <t>41.092163</t>
  </si>
  <si>
    <t>-7.805755</t>
  </si>
  <si>
    <t>41.092163, -7.805755</t>
  </si>
  <si>
    <t>41.093018</t>
  </si>
  <si>
    <t>-7.804885</t>
  </si>
  <si>
    <t>41.093018, -7.804885</t>
  </si>
  <si>
    <t>41.097603</t>
  </si>
  <si>
    <t>-7.8179526</t>
  </si>
  <si>
    <t>41.097603, -7.8179526</t>
  </si>
  <si>
    <t>Moimenta de Maceira Dão</t>
  </si>
  <si>
    <t>40.57625</t>
  </si>
  <si>
    <t>-7.8139205</t>
  </si>
  <si>
    <t>40.57625, -7.8139205</t>
  </si>
  <si>
    <t>Chãs de Tavares</t>
  </si>
  <si>
    <t>40.622257</t>
  </si>
  <si>
    <t>-7.6086717</t>
  </si>
  <si>
    <t>40.622257, -7.6086717</t>
  </si>
  <si>
    <t>Fornos de Maceira Dão</t>
  </si>
  <si>
    <t>40.62629</t>
  </si>
  <si>
    <t>-7.8041034</t>
  </si>
  <si>
    <t>40.62629, -7.8041034</t>
  </si>
  <si>
    <t>Santiago de Cassurrães</t>
  </si>
  <si>
    <t>40.581173</t>
  </si>
  <si>
    <t>-7.7057753</t>
  </si>
  <si>
    <t>40.581173, -7.7057753</t>
  </si>
  <si>
    <t>Mesquitela</t>
  </si>
  <si>
    <t>40.582603</t>
  </si>
  <si>
    <t>-7.748595</t>
  </si>
  <si>
    <t>40.582603, -7.748595</t>
  </si>
  <si>
    <t>Mangualde</t>
  </si>
  <si>
    <t>40.601334</t>
  </si>
  <si>
    <t>-7.753118</t>
  </si>
  <si>
    <t>40.601334, -7.753118</t>
  </si>
  <si>
    <t>40.598667</t>
  </si>
  <si>
    <t>-7.751341</t>
  </si>
  <si>
    <t>40.598667, -7.751341</t>
  </si>
  <si>
    <t>40.60083</t>
  </si>
  <si>
    <t>-7.7511106</t>
  </si>
  <si>
    <t>40.60083, -7.7511106</t>
  </si>
  <si>
    <t>Alcafache</t>
  </si>
  <si>
    <t>-7.8426895</t>
  </si>
  <si>
    <t>40.596916, -7.8426895</t>
  </si>
  <si>
    <t>Moimenta da Beira</t>
  </si>
  <si>
    <t>40.9875</t>
  </si>
  <si>
    <t>-7.615843</t>
  </si>
  <si>
    <t>40.9875, -7.615843</t>
  </si>
  <si>
    <t>Alvite</t>
  </si>
  <si>
    <t>40.979893</t>
  </si>
  <si>
    <t>-7.70903</t>
  </si>
  <si>
    <t>40.979893, -7.70903</t>
  </si>
  <si>
    <t>Leomil</t>
  </si>
  <si>
    <t>40.98506</t>
  </si>
  <si>
    <t>-7.6565714</t>
  </si>
  <si>
    <t>40.98506, -7.6565714</t>
  </si>
  <si>
    <t>40.986734277778</t>
  </si>
  <si>
    <t>-7.6160507888889</t>
  </si>
  <si>
    <t>40.986734277778, -7.6160507888889</t>
  </si>
  <si>
    <t>Vale de Remígio</t>
  </si>
  <si>
    <t>40.4046323380692</t>
  </si>
  <si>
    <t>-8.23846399784088</t>
  </si>
  <si>
    <t>40.4046323380692, -8.23846399784088</t>
  </si>
  <si>
    <t>Mortágua</t>
  </si>
  <si>
    <t>40.398617</t>
  </si>
  <si>
    <t>-8.237178</t>
  </si>
  <si>
    <t>40.398617, -8.237178</t>
  </si>
  <si>
    <t>40.399635</t>
  </si>
  <si>
    <t>-8.237852</t>
  </si>
  <si>
    <t>40.399635, -8.237852</t>
  </si>
  <si>
    <t>Nelas</t>
  </si>
  <si>
    <t>40.5388291031041</t>
  </si>
  <si>
    <t>-7.8519469499588</t>
  </si>
  <si>
    <t>40.5388291031041, -7.8519469499588</t>
  </si>
  <si>
    <t>Canas de Senhorim</t>
  </si>
  <si>
    <t>40.502985</t>
  </si>
  <si>
    <t>-7.898924</t>
  </si>
  <si>
    <t>40.502985, -7.898924</t>
  </si>
  <si>
    <t>40.539692</t>
  </si>
  <si>
    <t>-7.84902</t>
  </si>
  <si>
    <t>40.539692, -7.84902</t>
  </si>
  <si>
    <t>Santar</t>
  </si>
  <si>
    <t>40.571724</t>
  </si>
  <si>
    <t>-7.8893294</t>
  </si>
  <si>
    <t>40.571724, -7.8893294</t>
  </si>
  <si>
    <t>40.49857</t>
  </si>
  <si>
    <t>-7.89944</t>
  </si>
  <si>
    <t>40.49857, -7.89944</t>
  </si>
  <si>
    <t>40.491394</t>
  </si>
  <si>
    <t>-7.8856864</t>
  </si>
  <si>
    <t>40.491394, -7.8856864</t>
  </si>
  <si>
    <t>Vilar Seco</t>
  </si>
  <si>
    <t>40.560493</t>
  </si>
  <si>
    <t>-7.865412</t>
  </si>
  <si>
    <t>40.560493, -7.865412</t>
  </si>
  <si>
    <t>Aguieira</t>
  </si>
  <si>
    <t>40.526432</t>
  </si>
  <si>
    <t>-7.9193153</t>
  </si>
  <si>
    <t>40.526432, -7.9193153</t>
  </si>
  <si>
    <t>40.50627</t>
  </si>
  <si>
    <t>-7.900046</t>
  </si>
  <si>
    <t>40.50627, -7.900046</t>
  </si>
  <si>
    <t>Lapa do Lobo</t>
  </si>
  <si>
    <t>40.47607</t>
  </si>
  <si>
    <t>-7.9179955</t>
  </si>
  <si>
    <t>40.47607, -7.9179955</t>
  </si>
  <si>
    <t>40.528214</t>
  </si>
  <si>
    <t>-7.8542747</t>
  </si>
  <si>
    <t>40.528214, -7.8542747</t>
  </si>
  <si>
    <t>Carvalhal Redondo</t>
  </si>
  <si>
    <t>40.540768</t>
  </si>
  <si>
    <t>-7.899497</t>
  </si>
  <si>
    <t>40.540768, -7.899497</t>
  </si>
  <si>
    <t>Oliveira de Frades</t>
  </si>
  <si>
    <t>40.732</t>
  </si>
  <si>
    <t>-8.172507</t>
  </si>
  <si>
    <t>40.732, -8.172507</t>
  </si>
  <si>
    <t>Arcozelo das Maias</t>
  </si>
  <si>
    <t>40.736423</t>
  </si>
  <si>
    <t>-8.279096</t>
  </si>
  <si>
    <t>40.736423, -8.279096</t>
  </si>
  <si>
    <t>Ribeiradio</t>
  </si>
  <si>
    <t>40.733864</t>
  </si>
  <si>
    <t>-8.299502</t>
  </si>
  <si>
    <t>40.733864, -8.299502</t>
  </si>
  <si>
    <t>40.72592</t>
  </si>
  <si>
    <t>-8.174087</t>
  </si>
  <si>
    <t>40.72592, -8.174087</t>
  </si>
  <si>
    <t>Castelo de Penalva</t>
  </si>
  <si>
    <t>40.661777</t>
  </si>
  <si>
    <t>-7.6478124</t>
  </si>
  <si>
    <t>40.661777, -7.6478124</t>
  </si>
  <si>
    <t>Sezures</t>
  </si>
  <si>
    <t>40.698433</t>
  </si>
  <si>
    <t>-7.633352</t>
  </si>
  <si>
    <t>40.698433, -7.633352</t>
  </si>
  <si>
    <t>Ínsua</t>
  </si>
  <si>
    <t>40.67994</t>
  </si>
  <si>
    <t>-7.6954017</t>
  </si>
  <si>
    <t>40.67994, -7.6954017</t>
  </si>
  <si>
    <t>40.679806</t>
  </si>
  <si>
    <t>-7.6989813</t>
  </si>
  <si>
    <t>40.679806, -7.6989813</t>
  </si>
  <si>
    <t>Pindo</t>
  </si>
  <si>
    <t>40.678356</t>
  </si>
  <si>
    <t>-7.7440085</t>
  </si>
  <si>
    <t>40.678356, -7.7440085</t>
  </si>
  <si>
    <t>Penedono</t>
  </si>
  <si>
    <t>40.992295</t>
  </si>
  <si>
    <t>-7.401068</t>
  </si>
  <si>
    <t>40.992295, -7.401068</t>
  </si>
  <si>
    <t>40.991398</t>
  </si>
  <si>
    <t>-7.4001074</t>
  </si>
  <si>
    <t>40.991398, -7.4001074</t>
  </si>
  <si>
    <t>Resende</t>
  </si>
  <si>
    <t>41.103774599634</t>
  </si>
  <si>
    <t>-7.96045303344726</t>
  </si>
  <si>
    <t>41.103774599634, -7.96045303344726</t>
  </si>
  <si>
    <t>41.103603</t>
  </si>
  <si>
    <t>-7.959234</t>
  </si>
  <si>
    <t>41.103603, -7.959234</t>
  </si>
  <si>
    <t>41.107243</t>
  </si>
  <si>
    <t>-7.9583516</t>
  </si>
  <si>
    <t>41.107243, -7.9583516</t>
  </si>
  <si>
    <t>São Martinho de Mouros</t>
  </si>
  <si>
    <t>41.1095055111111</t>
  </si>
  <si>
    <t>-7.90436435277778</t>
  </si>
  <si>
    <t>41.1095055111111, -7.90436435277778</t>
  </si>
  <si>
    <t>São Cipriano</t>
  </si>
  <si>
    <t>41.066044</t>
  </si>
  <si>
    <t>-7.9942994</t>
  </si>
  <si>
    <t>41.066044, -7.9942994</t>
  </si>
  <si>
    <t>Santa Comba Dão</t>
  </si>
  <si>
    <t>40.4084352992682</t>
  </si>
  <si>
    <t>-8.1309825181961</t>
  </si>
  <si>
    <t>40.4084352992682, -8.1309825181961</t>
  </si>
  <si>
    <t>São João de Areias</t>
  </si>
  <si>
    <t>40.3909178355382</t>
  </si>
  <si>
    <t>-8.08908641338348</t>
  </si>
  <si>
    <t>40.3909178355382, -8.08908641338348</t>
  </si>
  <si>
    <t>Treixedo</t>
  </si>
  <si>
    <t>40.4418112549619</t>
  </si>
  <si>
    <t>-8.10612916946411</t>
  </si>
  <si>
    <t>40.4418112549619, -8.10612916946411</t>
  </si>
  <si>
    <t>40.4072</t>
  </si>
  <si>
    <t>-8.130221</t>
  </si>
  <si>
    <t>40.4072, -8.130221</t>
  </si>
  <si>
    <t>40.403675</t>
  </si>
  <si>
    <t>-8.134441</t>
  </si>
  <si>
    <t>40.403675, -8.134441</t>
  </si>
  <si>
    <t>Ervedosa do Douro</t>
  </si>
  <si>
    <t>41.16771</t>
  </si>
  <si>
    <t>-7.4791985</t>
  </si>
  <si>
    <t>41.16771, -7.4791985</t>
  </si>
  <si>
    <t>Paredes da Beira</t>
  </si>
  <si>
    <t>41.065346</t>
  </si>
  <si>
    <t>-7.4797626</t>
  </si>
  <si>
    <t>41.065346, -7.4797626</t>
  </si>
  <si>
    <t>São João da Pesqueira</t>
  </si>
  <si>
    <t>41.151466</t>
  </si>
  <si>
    <t>-7.4099355</t>
  </si>
  <si>
    <t>41.151466, -7.4099355</t>
  </si>
  <si>
    <t>Trevões</t>
  </si>
  <si>
    <t>41.08293</t>
  </si>
  <si>
    <t>-7.434381</t>
  </si>
  <si>
    <t>41.08293, -7.434381</t>
  </si>
  <si>
    <t>41.148853</t>
  </si>
  <si>
    <t>-7.4088</t>
  </si>
  <si>
    <t>41.148853, -7.4088</t>
  </si>
  <si>
    <t>São Pedro do Sul</t>
  </si>
  <si>
    <t>40.757975</t>
  </si>
  <si>
    <t>-8.069111</t>
  </si>
  <si>
    <t>40.757975, -8.069111</t>
  </si>
  <si>
    <t>Figueiredo de Alva</t>
  </si>
  <si>
    <t>40.834866</t>
  </si>
  <si>
    <t>-7.990628</t>
  </si>
  <si>
    <t>40.834866, -7.990628</t>
  </si>
  <si>
    <t>Sul</t>
  </si>
  <si>
    <t>40.825104</t>
  </si>
  <si>
    <t>-8.045592</t>
  </si>
  <si>
    <t>40.825104, -8.045592</t>
  </si>
  <si>
    <t>Manhouce</t>
  </si>
  <si>
    <t>40.82348349</t>
  </si>
  <si>
    <t>-8.21447432</t>
  </si>
  <si>
    <t>40.82348349, -8.21447432</t>
  </si>
  <si>
    <t>40.78353</t>
  </si>
  <si>
    <t>-8.113412</t>
  </si>
  <si>
    <t>40.78353, -8.113412</t>
  </si>
  <si>
    <t>Santa Cruz da Trapa</t>
  </si>
  <si>
    <t>40.767414</t>
  </si>
  <si>
    <t>-8.146165</t>
  </si>
  <si>
    <t>40.767414, -8.146165</t>
  </si>
  <si>
    <t>40.757942</t>
  </si>
  <si>
    <t>-8.06978</t>
  </si>
  <si>
    <t>40.757942, -8.06978</t>
  </si>
  <si>
    <t>40.787903</t>
  </si>
  <si>
    <t>-8.031127</t>
  </si>
  <si>
    <t>40.787903, -8.031127</t>
  </si>
  <si>
    <t>Pindelo dos Milagres</t>
  </si>
  <si>
    <t>40.807457</t>
  </si>
  <si>
    <t>-7.964495</t>
  </si>
  <si>
    <t>40.807457, -7.964495</t>
  </si>
  <si>
    <t>40.757042</t>
  </si>
  <si>
    <t>-8.069189</t>
  </si>
  <si>
    <t>40.757042, -8.069189</t>
  </si>
  <si>
    <t>Sátão</t>
  </si>
  <si>
    <t>40.74750893</t>
  </si>
  <si>
    <t>-7.73469687</t>
  </si>
  <si>
    <t>40.74750893, -7.73469687</t>
  </si>
  <si>
    <t>Romãs</t>
  </si>
  <si>
    <t>40.761677</t>
  </si>
  <si>
    <t>-7.644221</t>
  </si>
  <si>
    <t>40.761677, -7.644221</t>
  </si>
  <si>
    <t>40.746136</t>
  </si>
  <si>
    <t>-7.7353606</t>
  </si>
  <si>
    <t>40.746136, -7.7353606</t>
  </si>
  <si>
    <t>Ferreira de Aves</t>
  </si>
  <si>
    <t>40.794743</t>
  </si>
  <si>
    <t>-7.6966825</t>
  </si>
  <si>
    <t>40.794743, -7.6966825</t>
  </si>
  <si>
    <t>40.708836</t>
  </si>
  <si>
    <t>-7.701285</t>
  </si>
  <si>
    <t>40.708836, -7.701285</t>
  </si>
  <si>
    <t>-7.7311554</t>
  </si>
  <si>
    <t>40.741592, -7.7311554</t>
  </si>
  <si>
    <t>São Miguel de Vila Boa</t>
  </si>
  <si>
    <t>40.706387</t>
  </si>
  <si>
    <t>-7.7398934</t>
  </si>
  <si>
    <t>40.706387, -7.7398934</t>
  </si>
  <si>
    <t>Sernancelhe</t>
  </si>
  <si>
    <t>40.899937</t>
  </si>
  <si>
    <t>-7.4856186</t>
  </si>
  <si>
    <t>40.899937, -7.4856186</t>
  </si>
  <si>
    <t>Tabuaço</t>
  </si>
  <si>
    <t>41.116673</t>
  </si>
  <si>
    <t>-7.5702667</t>
  </si>
  <si>
    <t>41.116673, -7.5702667</t>
  </si>
  <si>
    <t>Tarouca</t>
  </si>
  <si>
    <t>41.02052339</t>
  </si>
  <si>
    <t>-7.77790993</t>
  </si>
  <si>
    <t>41.02052339, -7.77790993</t>
  </si>
  <si>
    <t>41.022119</t>
  </si>
  <si>
    <t>-7.774963</t>
  </si>
  <si>
    <t>41.022119, -7.774963</t>
  </si>
  <si>
    <t>Molelos</t>
  </si>
  <si>
    <t>40.53147216</t>
  </si>
  <si>
    <t>-8.08689237</t>
  </si>
  <si>
    <t>40.53147216, -8.08689237</t>
  </si>
  <si>
    <t>Lajeosa</t>
  </si>
  <si>
    <t>40.54012</t>
  </si>
  <si>
    <t>-7.9852357</t>
  </si>
  <si>
    <t>40.54012, -7.9852357</t>
  </si>
  <si>
    <t>Vilar de Besteiros</t>
  </si>
  <si>
    <t>40.573593</t>
  </si>
  <si>
    <t>-8.083335</t>
  </si>
  <si>
    <t>40.573593, -8.083335</t>
  </si>
  <si>
    <t>Canas de Santa Maria</t>
  </si>
  <si>
    <t>40.54979</t>
  </si>
  <si>
    <t>-8.037701</t>
  </si>
  <si>
    <t>40.54979, -8.037701</t>
  </si>
  <si>
    <t>Campo de Besteiros</t>
  </si>
  <si>
    <t>40.561863</t>
  </si>
  <si>
    <t>-8.123508</t>
  </si>
  <si>
    <t>40.561863, -8.123508</t>
  </si>
  <si>
    <t>Mouraz</t>
  </si>
  <si>
    <t>40.49555</t>
  </si>
  <si>
    <t>-8.088216</t>
  </si>
  <si>
    <t>40.49555, -8.088216</t>
  </si>
  <si>
    <t>Dardavaz</t>
  </si>
  <si>
    <t>40.47324</t>
  </si>
  <si>
    <t>-8.115296</t>
  </si>
  <si>
    <t>40.47324, -8.115296</t>
  </si>
  <si>
    <t>São João do Monte</t>
  </si>
  <si>
    <t>40.5986</t>
  </si>
  <si>
    <t>-8.233325</t>
  </si>
  <si>
    <t>40.5986, -8.233325</t>
  </si>
  <si>
    <t>Guardão</t>
  </si>
  <si>
    <t>40.570976</t>
  </si>
  <si>
    <t>-8.174443</t>
  </si>
  <si>
    <t>40.570976, -8.174443</t>
  </si>
  <si>
    <t>Tonda</t>
  </si>
  <si>
    <t>40.49493</t>
  </si>
  <si>
    <t>-8.066175</t>
  </si>
  <si>
    <t>40.49493, -8.066175</t>
  </si>
  <si>
    <t>Tourigo</t>
  </si>
  <si>
    <t>40.488594</t>
  </si>
  <si>
    <t>-8.189463</t>
  </si>
  <si>
    <t>40.488594, -8.189463</t>
  </si>
  <si>
    <t>São Miguel do Outeiro</t>
  </si>
  <si>
    <t>40.586826</t>
  </si>
  <si>
    <t>-8.023447</t>
  </si>
  <si>
    <t>40.586826, -8.023447</t>
  </si>
  <si>
    <t>40.53384</t>
  </si>
  <si>
    <t>-8.108752</t>
  </si>
  <si>
    <t>40.53384, -8.108752</t>
  </si>
  <si>
    <t>Tondela</t>
  </si>
  <si>
    <t>40.518826</t>
  </si>
  <si>
    <t>-8.089713</t>
  </si>
  <si>
    <t>40.518826, -8.089713</t>
  </si>
  <si>
    <t>40.51759</t>
  </si>
  <si>
    <t>-8.085668</t>
  </si>
  <si>
    <t>40.51759, -8.085668</t>
  </si>
  <si>
    <t>Lobão da Beira</t>
  </si>
  <si>
    <t>40.525837</t>
  </si>
  <si>
    <t>-8.03313</t>
  </si>
  <si>
    <t>40.525837, -8.03313</t>
  </si>
  <si>
    <t>Vila Nova de Paiva</t>
  </si>
  <si>
    <t>40.85424</t>
  </si>
  <si>
    <t>-7.7353334</t>
  </si>
  <si>
    <t>40.85424, -7.7353334</t>
  </si>
  <si>
    <t>40.853123</t>
  </si>
  <si>
    <t>-7.7339816</t>
  </si>
  <si>
    <t>40.853123, -7.7339816</t>
  </si>
  <si>
    <t>Vila Cova à Coelheira</t>
  </si>
  <si>
    <t>40.878017</t>
  </si>
  <si>
    <t>-7.8012323</t>
  </si>
  <si>
    <t>40.878017, -7.8012323</t>
  </si>
  <si>
    <t>40.854282</t>
  </si>
  <si>
    <t>-7.724573</t>
  </si>
  <si>
    <t>40.854282, -7.724573</t>
  </si>
  <si>
    <t>Touro</t>
  </si>
  <si>
    <t>40.89361</t>
  </si>
  <si>
    <t>-7.7499175</t>
  </si>
  <si>
    <t>40.89361, -7.7499175</t>
  </si>
  <si>
    <t>Abraveses</t>
  </si>
  <si>
    <t>40.6687783673907</t>
  </si>
  <si>
    <t>-7.92676717042922</t>
  </si>
  <si>
    <t>40.6687783673907, -7.92676717042922</t>
  </si>
  <si>
    <t>Rio de Loba</t>
  </si>
  <si>
    <t>40.667881</t>
  </si>
  <si>
    <t>-7.879746</t>
  </si>
  <si>
    <t>40.667881, -7.879746</t>
  </si>
  <si>
    <t>Ranhados</t>
  </si>
  <si>
    <t>40.645539</t>
  </si>
  <si>
    <t>-7.908828</t>
  </si>
  <si>
    <t>40.645539, -7.908828</t>
  </si>
  <si>
    <t>Viseu (Santa Maria de Viseu)</t>
  </si>
  <si>
    <t>40.65584</t>
  </si>
  <si>
    <t>-7.8939433</t>
  </si>
  <si>
    <t>40.65584, -7.8939433</t>
  </si>
  <si>
    <t>São Salvador</t>
  </si>
  <si>
    <t>40.652332</t>
  </si>
  <si>
    <t>-7.9335284</t>
  </si>
  <si>
    <t>40.652332, -7.9335284</t>
  </si>
  <si>
    <t>40.658566</t>
  </si>
  <si>
    <t>-7.9060698</t>
  </si>
  <si>
    <t>40.658566, -7.9060698</t>
  </si>
  <si>
    <t>Vila Chã de Sá</t>
  </si>
  <si>
    <t>40.608883</t>
  </si>
  <si>
    <t>-7.952904</t>
  </si>
  <si>
    <t>40.608883, -7.952904</t>
  </si>
  <si>
    <t>40.6721</t>
  </si>
  <si>
    <t>-7.8820434</t>
  </si>
  <si>
    <t>40.6721, -7.8820434</t>
  </si>
  <si>
    <t>Viseu (São José)</t>
  </si>
  <si>
    <t>40.66066</t>
  </si>
  <si>
    <t>-7.9075456</t>
  </si>
  <si>
    <t>40.66066, -7.9075456</t>
  </si>
  <si>
    <t>Calde</t>
  </si>
  <si>
    <t>40.78348</t>
  </si>
  <si>
    <t>-7.912557</t>
  </si>
  <si>
    <t>40.78348, -7.912557</t>
  </si>
  <si>
    <t>Orgens</t>
  </si>
  <si>
    <t>40.64942</t>
  </si>
  <si>
    <t>-7.9510174</t>
  </si>
  <si>
    <t>40.64942, -7.9510174</t>
  </si>
  <si>
    <t>Bodiosa</t>
  </si>
  <si>
    <t>40.72127</t>
  </si>
  <si>
    <t>-7.962701</t>
  </si>
  <si>
    <t>40.72127, -7.962701</t>
  </si>
  <si>
    <t>Viseu (Coração de Jesus)</t>
  </si>
  <si>
    <t>40.653503</t>
  </si>
  <si>
    <t>-7.9205794</t>
  </si>
  <si>
    <t>40.653503, -7.9205794</t>
  </si>
  <si>
    <t>Mundão</t>
  </si>
  <si>
    <t>40.710575</t>
  </si>
  <si>
    <t>-7.87721</t>
  </si>
  <si>
    <t>40.710575, -7.87721</t>
  </si>
  <si>
    <t>Povolide</t>
  </si>
  <si>
    <t>40.641476</t>
  </si>
  <si>
    <t>-7.805178</t>
  </si>
  <si>
    <t>40.641476, -7.805178</t>
  </si>
  <si>
    <t>40.67213</t>
  </si>
  <si>
    <t>-7.944039</t>
  </si>
  <si>
    <t>40.67213, -7.944039</t>
  </si>
  <si>
    <t>Silgueiros</t>
  </si>
  <si>
    <t>40.579117</t>
  </si>
  <si>
    <t>-7.942424</t>
  </si>
  <si>
    <t>40.579117, -7.942424</t>
  </si>
  <si>
    <t>Lordosa</t>
  </si>
  <si>
    <t>40.744152</t>
  </si>
  <si>
    <t>-7.906837</t>
  </si>
  <si>
    <t>40.744152, -7.906837</t>
  </si>
  <si>
    <t>São João de Lourosa</t>
  </si>
  <si>
    <t>40.61466</t>
  </si>
  <si>
    <t>-7.9047103</t>
  </si>
  <si>
    <t>40.61466, -7.9047103</t>
  </si>
  <si>
    <t>40.69719</t>
  </si>
  <si>
    <t>-7.8692884</t>
  </si>
  <si>
    <t>40.69719, -7.8692884</t>
  </si>
  <si>
    <t>40.662174</t>
  </si>
  <si>
    <t>-7.890577</t>
  </si>
  <si>
    <t>40.662174, -7.890577</t>
  </si>
  <si>
    <t>Fragosela</t>
  </si>
  <si>
    <t>40.634544</t>
  </si>
  <si>
    <t>-7.860522</t>
  </si>
  <si>
    <t>40.634544, -7.860522</t>
  </si>
  <si>
    <t>40.649765</t>
  </si>
  <si>
    <t>-7.858424</t>
  </si>
  <si>
    <t>40.649765, -7.858424</t>
  </si>
  <si>
    <t>40.659775</t>
  </si>
  <si>
    <t>-7.9162707</t>
  </si>
  <si>
    <t>40.659775, -7.9162707</t>
  </si>
  <si>
    <t>40.643375</t>
  </si>
  <si>
    <t>-7.977735</t>
  </si>
  <si>
    <t>40.643375, -7.977735</t>
  </si>
  <si>
    <t>40.67248</t>
  </si>
  <si>
    <t>-7.900083</t>
  </si>
  <si>
    <t>40.67248, -7.900083</t>
  </si>
  <si>
    <t>São Pedro de France</t>
  </si>
  <si>
    <t>40.724525</t>
  </si>
  <si>
    <t>-7.7724943</t>
  </si>
  <si>
    <t>40.724525, -7.7724943</t>
  </si>
  <si>
    <t>Cavernães</t>
  </si>
  <si>
    <t>40.709087</t>
  </si>
  <si>
    <t>-7.836416</t>
  </si>
  <si>
    <t>40.709087, -7.836416</t>
  </si>
  <si>
    <t>40.596584</t>
  </si>
  <si>
    <t>-7.9300227</t>
  </si>
  <si>
    <t>40.596584, -7.9300227</t>
  </si>
  <si>
    <t>Torredeita</t>
  </si>
  <si>
    <t>40.64142</t>
  </si>
  <si>
    <t>-8.022826</t>
  </si>
  <si>
    <t>40.64142, -8.022826</t>
  </si>
  <si>
    <t>40.708214</t>
  </si>
  <si>
    <t>-7.914257</t>
  </si>
  <si>
    <t>40.708214, -7.914257</t>
  </si>
  <si>
    <t>40.65436</t>
  </si>
  <si>
    <t>-7.9167624</t>
  </si>
  <si>
    <t>40.65436, -7.9167624</t>
  </si>
  <si>
    <t>Cepões</t>
  </si>
  <si>
    <t>40.749065</t>
  </si>
  <si>
    <t>-7.8025155</t>
  </si>
  <si>
    <t>40.749065, -7.8025155</t>
  </si>
  <si>
    <t>40.658873</t>
  </si>
  <si>
    <t>-7.928146</t>
  </si>
  <si>
    <t>40.658873, -7.928146</t>
  </si>
  <si>
    <t>40.7175034</t>
  </si>
  <si>
    <t>-7.9808566</t>
  </si>
  <si>
    <t>40.7175034, -7.9808566</t>
  </si>
  <si>
    <t>Repeses</t>
  </si>
  <si>
    <t>40.64203</t>
  </si>
  <si>
    <t>-7.920926</t>
  </si>
  <si>
    <t>40.64203, -7.920926</t>
  </si>
  <si>
    <t>40.6549</t>
  </si>
  <si>
    <t>-7.8824215</t>
  </si>
  <si>
    <t>40.6549, -7.8824215</t>
  </si>
  <si>
    <t>40.70183</t>
  </si>
  <si>
    <t>-7.861076</t>
  </si>
  <si>
    <t>40.70183, -7.861076</t>
  </si>
  <si>
    <t>40.705147</t>
  </si>
  <si>
    <t>-7.92095</t>
  </si>
  <si>
    <t>40.705147, -7.92095</t>
  </si>
  <si>
    <t>40.642582</t>
  </si>
  <si>
    <t>-7.916368</t>
  </si>
  <si>
    <t>40.642582, -7.916368</t>
  </si>
  <si>
    <t>40.663567</t>
  </si>
  <si>
    <t>-7.9082775</t>
  </si>
  <si>
    <t>40.663567, -7.9082775</t>
  </si>
  <si>
    <t>Vil de Souto</t>
  </si>
  <si>
    <t>40.660397</t>
  </si>
  <si>
    <t>-7.9796605</t>
  </si>
  <si>
    <t>40.660397, -7.9796605</t>
  </si>
  <si>
    <t>40.564552</t>
  </si>
  <si>
    <t>-7.9544687</t>
  </si>
  <si>
    <t>40.564552, -7.9544687</t>
  </si>
  <si>
    <t>Santos Evos</t>
  </si>
  <si>
    <t>40.654633</t>
  </si>
  <si>
    <t>-7.8379188</t>
  </si>
  <si>
    <t>40.654633, -7.8379188</t>
  </si>
  <si>
    <t>40.657185</t>
  </si>
  <si>
    <t>-7.920329</t>
  </si>
  <si>
    <t>40.657185, -7.920329</t>
  </si>
  <si>
    <t>40.695812</t>
  </si>
  <si>
    <t>-7.947408</t>
  </si>
  <si>
    <t>40.695812, -7.947408</t>
  </si>
  <si>
    <t>Couto de Cima</t>
  </si>
  <si>
    <t>40.67178</t>
  </si>
  <si>
    <t>-8.001588</t>
  </si>
  <si>
    <t>40.67178, -8.001588</t>
  </si>
  <si>
    <t>40.676834</t>
  </si>
  <si>
    <t>-7.907318</t>
  </si>
  <si>
    <t>40.676834, -7.907318</t>
  </si>
  <si>
    <t>Fail</t>
  </si>
  <si>
    <t>40.610447</t>
  </si>
  <si>
    <t>-7.9712653</t>
  </si>
  <si>
    <t>40.610447, -7.9712653</t>
  </si>
  <si>
    <t>40.57984</t>
  </si>
  <si>
    <t>-7.9583483</t>
  </si>
  <si>
    <t>40.57984, -7.9583483</t>
  </si>
  <si>
    <t>Cota</t>
  </si>
  <si>
    <t>40.79758758</t>
  </si>
  <si>
    <t>-7.82243192</t>
  </si>
  <si>
    <t>40.79758758, -7.82243192</t>
  </si>
  <si>
    <t>40.686665</t>
  </si>
  <si>
    <t>-7.932842</t>
  </si>
  <si>
    <t>40.686665, -7.932842</t>
  </si>
  <si>
    <t>40.6149</t>
  </si>
  <si>
    <t>-7.9239244</t>
  </si>
  <si>
    <t>40.6149, -7.9239244</t>
  </si>
  <si>
    <t>40.65028</t>
  </si>
  <si>
    <t>-7.8731666</t>
  </si>
  <si>
    <t>40.65028, -7.8731666</t>
  </si>
  <si>
    <t>40.67259</t>
  </si>
  <si>
    <t>-7.9136534</t>
  </si>
  <si>
    <t>40.67259, -7.9136534</t>
  </si>
  <si>
    <t>Ribafeita</t>
  </si>
  <si>
    <t>40.743504</t>
  </si>
  <si>
    <t>-7.9527526</t>
  </si>
  <si>
    <t>40.743504, -7.9527526</t>
  </si>
  <si>
    <t>Farminhão</t>
  </si>
  <si>
    <t>40.613834</t>
  </si>
  <si>
    <t>-8.015973</t>
  </si>
  <si>
    <t>40.613834, -8.015973</t>
  </si>
  <si>
    <t>40.678295</t>
  </si>
  <si>
    <t>-7.9195967</t>
  </si>
  <si>
    <t>40.678295, -7.9195967</t>
  </si>
  <si>
    <t>40.662365</t>
  </si>
  <si>
    <t>-7.9222827</t>
  </si>
  <si>
    <t>40.662365, -7.9222827</t>
  </si>
  <si>
    <t>40.638798</t>
  </si>
  <si>
    <t>-7.93248</t>
  </si>
  <si>
    <t>40.638798, -7.93248</t>
  </si>
  <si>
    <t>40.67961</t>
  </si>
  <si>
    <t>-7.9142976</t>
  </si>
  <si>
    <t>40.67961, -7.9142976</t>
  </si>
  <si>
    <t>40.66201</t>
  </si>
  <si>
    <t>-7.7991943</t>
  </si>
  <si>
    <t>40.66201, -7.7991943</t>
  </si>
  <si>
    <t>40.650963</t>
  </si>
  <si>
    <t>-7.9149218</t>
  </si>
  <si>
    <t>40.650963, -7.9149218</t>
  </si>
  <si>
    <t>40.640205</t>
  </si>
  <si>
    <t>-7.9265547</t>
  </si>
  <si>
    <t>40.640205, -7.9265547</t>
  </si>
  <si>
    <t>Queirã</t>
  </si>
  <si>
    <t>40.6961673244419</t>
  </si>
  <si>
    <t>-8.05486544966697</t>
  </si>
  <si>
    <t>40.6961673244419, -8.05486544966697</t>
  </si>
  <si>
    <t>São Miguel do Mato</t>
  </si>
  <si>
    <t>40.725904</t>
  </si>
  <si>
    <t>-8.028486</t>
  </si>
  <si>
    <t>40.725904, -8.028486</t>
  </si>
  <si>
    <t>Vouzela</t>
  </si>
  <si>
    <t>40.720943</t>
  </si>
  <si>
    <t>-8.102739</t>
  </si>
  <si>
    <t>40.720943, -8.102739</t>
  </si>
  <si>
    <t>Campia</t>
  </si>
  <si>
    <t>40.668133</t>
  </si>
  <si>
    <t>-8.222648</t>
  </si>
  <si>
    <t>40.668133, -8.222648</t>
  </si>
  <si>
    <t>Paços de Vilharigues</t>
  </si>
  <si>
    <t>40.71076</t>
  </si>
  <si>
    <t>-8.131775</t>
  </si>
  <si>
    <t>40.71076, -8.131775</t>
  </si>
  <si>
    <t>Fataunços</t>
  </si>
  <si>
    <t>40.727333</t>
  </si>
  <si>
    <t>-8.078989</t>
  </si>
  <si>
    <t>40.727333, -8.078989</t>
  </si>
  <si>
    <t>Alcofra</t>
  </si>
  <si>
    <t>40.627983</t>
  </si>
  <si>
    <t>-8.190481</t>
  </si>
  <si>
    <t>40.627983, -8.190481</t>
  </si>
  <si>
    <t>40.708405</t>
  </si>
  <si>
    <t>-8.103216</t>
  </si>
  <si>
    <t>40.708405, -8.103216</t>
  </si>
  <si>
    <t>40.723137</t>
  </si>
  <si>
    <t>-8.113906</t>
  </si>
  <si>
    <t>40.723137, -8.113906</t>
  </si>
  <si>
    <t>41.14766792221684, -8.592825818538198</t>
  </si>
  <si>
    <t>38.703898142179675, -9.165398189812924</t>
  </si>
  <si>
    <t>38.753760250709554, -9.14366177152487</t>
  </si>
  <si>
    <t>37.09344481156096, -8.324190646983025</t>
  </si>
  <si>
    <t>37.14700167606621, -8.358852629785096</t>
  </si>
  <si>
    <t>Loures-Odivelas-VFXira</t>
  </si>
  <si>
    <t>Pavilhão Municipal Susana Barroso, Casal do Rato, Odivelas</t>
  </si>
  <si>
    <t>38.78457370126083, -9.213595570858125</t>
  </si>
  <si>
    <t>Escolas presentes</t>
  </si>
  <si>
    <t>Data</t>
  </si>
  <si>
    <t>Prova</t>
  </si>
  <si>
    <t xml:space="preserve">Nota </t>
  </si>
  <si>
    <t>Control</t>
  </si>
  <si>
    <t>Nomes/Grupo</t>
  </si>
  <si>
    <t>1
Ordenação</t>
  </si>
  <si>
    <t>2
Ordem de passagem</t>
  </si>
  <si>
    <t>Menu</t>
  </si>
  <si>
    <t>Programa
de pontuação</t>
  </si>
  <si>
    <t>Classificações</t>
  </si>
  <si>
    <t>Instruções</t>
  </si>
  <si>
    <t>Nome do par/trio</t>
  </si>
  <si>
    <t>Previstos</t>
  </si>
  <si>
    <t>Número de ginastas femininos</t>
  </si>
  <si>
    <t>Número de ginastas total</t>
  </si>
  <si>
    <t>Relatório da Competição</t>
  </si>
  <si>
    <t>Efetivos</t>
  </si>
  <si>
    <t xml:space="preserve">     Menu            Ordem de passagem      </t>
  </si>
  <si>
    <r>
      <t xml:space="preserve">Após terem trabalhado a ordem de passagem na folha da ordenação, copiar esses dados  e colar como "Valores (V)" nesta folha.
</t>
    </r>
    <r>
      <rPr>
        <b/>
        <sz val="36"/>
        <color theme="7" tint="-0.249977111117893"/>
        <rFont val="Times New Roman"/>
        <family val="1"/>
      </rPr>
      <t xml:space="preserve">IMPORTANTE:
</t>
    </r>
    <r>
      <rPr>
        <b/>
        <sz val="28"/>
        <color theme="7" tint="-0.249977111117893"/>
        <rFont val="Times New Roman"/>
        <family val="1"/>
      </rPr>
      <t xml:space="preserve"> NUNCA ARRASTAR CÉLULAS</t>
    </r>
    <r>
      <rPr>
        <sz val="26"/>
        <color theme="7" tint="-0.249977111117893"/>
        <rFont val="Times New Roman"/>
        <family val="1"/>
      </rPr>
      <t>, pois isso vai comprometer todo o ficheiro.
É a partir daqui, que o ajuizamento e as fichas de pontuação dos juizes alunos são processadas</t>
    </r>
  </si>
  <si>
    <t xml:space="preserve">     Menu       Ordem de passagem   </t>
  </si>
  <si>
    <t>Selecione toda a área a preto, copie e cole como 
"imagem ligada(A)" 
noutro excel, para servir de quadro eletrónico.</t>
  </si>
  <si>
    <t xml:space="preserve">     Menu       Ordem de passagem        Classificações         Quadro eletrónico</t>
  </si>
  <si>
    <t xml:space="preserve">     Menu     </t>
  </si>
  <si>
    <t>Número de ginastas masculinos</t>
  </si>
  <si>
    <t>Número de Grupos Equipas</t>
  </si>
  <si>
    <t>Média das notas</t>
  </si>
  <si>
    <t>Grupos equipas</t>
  </si>
  <si>
    <t>Ginastas participantes</t>
  </si>
  <si>
    <r>
      <rPr>
        <b/>
        <sz val="24"/>
        <color theme="0"/>
        <rFont val="Verdana"/>
        <family val="2"/>
      </rPr>
      <t>Painel</t>
    </r>
    <r>
      <rPr>
        <b/>
        <sz val="12"/>
        <color theme="0"/>
        <rFont val="Verdana"/>
        <family val="2"/>
      </rPr>
      <t xml:space="preserve"> </t>
    </r>
    <r>
      <rPr>
        <b/>
        <sz val="16"/>
        <color theme="0"/>
        <rFont val="Verdana"/>
        <family val="2"/>
      </rPr>
      <t xml:space="preserve">eletrónico </t>
    </r>
  </si>
  <si>
    <t>Faltas Adm /Comp</t>
  </si>
  <si>
    <r>
      <t xml:space="preserve">Esta folha serve para prepar e organizar a ordem de passagem da competição
Aqui, podem digitar, apagar, ordenar e colar dados das fichas de inscrição </t>
    </r>
    <r>
      <rPr>
        <b/>
        <sz val="24"/>
        <color theme="7" tint="-0.249977111117893"/>
        <rFont val="Times New Roman"/>
        <family val="1"/>
      </rPr>
      <t>IMPORTANTE:</t>
    </r>
    <r>
      <rPr>
        <sz val="24"/>
        <color theme="7" tint="-0.249977111117893"/>
        <rFont val="Times New Roman"/>
        <family val="1"/>
      </rPr>
      <t xml:space="preserve"> os dados provenientes das fichas de inscrição devem ser colados como "valores (V)". </t>
    </r>
  </si>
  <si>
    <t xml:space="preserve">  Menu</t>
  </si>
  <si>
    <t>Imprimir o número de folhas correspondentes ao número de juizes (3 ou 5)</t>
  </si>
  <si>
    <t>Esta folha serve somente para colocarem as fotos dos pares/trios para que possam aparecer no quadro eletrónico.
Para ajustar a imagem ao respetivo espaço do par/trio, coloque a foto no respetivo espaço, carregue na tecla "ALT" e ajuste a foto às márgens do espaço. A foto ajusta automáticamente.</t>
  </si>
  <si>
    <t>falta</t>
  </si>
  <si>
    <t>1º encontro de ginástica</t>
  </si>
  <si>
    <t>ES Almeida Garrett</t>
  </si>
  <si>
    <t>ES D. Dinis</t>
  </si>
  <si>
    <t>Colégio Internato Claret</t>
  </si>
  <si>
    <t>EBS Levante da Maia</t>
  </si>
  <si>
    <t>EB Esc. António Fernandes Sá</t>
  </si>
  <si>
    <t>Colégio Luso Francês</t>
  </si>
  <si>
    <t>EB Frei Manuel de Santa Inês</t>
  </si>
  <si>
    <t>EB Adriano Correia de Oliveira</t>
  </si>
  <si>
    <t>Preencher a Data, Prova, Local e CLDE/DSR</t>
  </si>
  <si>
    <t>CP ART A</t>
  </si>
  <si>
    <t xml:space="preserve">CP ART B </t>
  </si>
  <si>
    <t>Tempo até 10'' inclusive, a mais ou a menos</t>
  </si>
  <si>
    <t>Tempo mais de 11'' inclusive, a mais ou a menos</t>
  </si>
  <si>
    <t>Perdas de aparelho/materiais portáteis</t>
  </si>
  <si>
    <t>Saída de ginastas do praticável</t>
  </si>
  <si>
    <t>Quedas nos elementos técnicos apresentados ao longo do exercício</t>
  </si>
  <si>
    <t>Tempo a mais para iniciar o exercício ou sair do praticável</t>
  </si>
  <si>
    <t xml:space="preserve">Desmoronamentos nas figuras acrobáticas </t>
  </si>
  <si>
    <t>Intervenção/ajuda/entrada do professor no praticável.</t>
  </si>
  <si>
    <t>Mudança de roupa descuidada</t>
  </si>
  <si>
    <t>Falta da apresentação do grupo no inicio e final da apresentação</t>
  </si>
  <si>
    <t>Quedas nas projeções do volante</t>
  </si>
  <si>
    <t>Não utilização de proteção de chão no praticável</t>
  </si>
  <si>
    <t>A letra da música compromete princípios pedagógicos e educativos</t>
  </si>
  <si>
    <t>Tema da apresentação em não conformidade com o RE</t>
  </si>
  <si>
    <t>ARTA</t>
  </si>
  <si>
    <t>ARTB</t>
  </si>
  <si>
    <t>Ginástica de Grupo</t>
  </si>
  <si>
    <t>Artística 
A</t>
  </si>
  <si>
    <t>Artística 
B</t>
  </si>
  <si>
    <t>Ordem de passagem
Grupo</t>
  </si>
  <si>
    <t>ES D. Dinis A</t>
  </si>
  <si>
    <t>Colégio Luso Francês B</t>
  </si>
  <si>
    <t>EB Frei Manuel de Santa Inês C</t>
  </si>
  <si>
    <t>EB Frei Manuel de Santa Inês B</t>
  </si>
  <si>
    <t>EB Adriano Correia de Oliveira A</t>
  </si>
  <si>
    <t>ES D. Dinis B</t>
  </si>
  <si>
    <t>ES D. Dinis E</t>
  </si>
  <si>
    <t xml:space="preserve">     Menu          Ordenação         Fichas de pontuação </t>
  </si>
  <si>
    <t>Nota
Art. A</t>
  </si>
  <si>
    <t>Nota
Art. B</t>
  </si>
  <si>
    <t xml:space="preserve">    Ajuizamento</t>
  </si>
  <si>
    <t>Colégio Internato Claret A</t>
  </si>
  <si>
    <t>ES D. Dinis F</t>
  </si>
  <si>
    <t>EB Esc. António Fernandes Sá A</t>
  </si>
  <si>
    <t>Colégio Luso Francês C</t>
  </si>
  <si>
    <t>Quedas nos elementos técnicos</t>
  </si>
  <si>
    <t>Tempo a mais para iniciar o exercício/sair do praticável</t>
  </si>
  <si>
    <t>4
Ajuizamento</t>
  </si>
  <si>
    <t>5
Classificações</t>
  </si>
  <si>
    <t>6
Quadro Eletrónico</t>
  </si>
  <si>
    <t>7
Fotografias</t>
  </si>
  <si>
    <t>8
Relatório da competição</t>
  </si>
  <si>
    <t>qwerty</t>
  </si>
  <si>
    <t>qwe</t>
  </si>
  <si>
    <r>
      <t>Antes de colocar as notas,</t>
    </r>
    <r>
      <rPr>
        <b/>
        <sz val="22"/>
        <color theme="7" tint="-0.249977111117893"/>
        <rFont val="Verdana"/>
        <family val="2"/>
      </rPr>
      <t xml:space="preserve"> colocar os nomes dos juizes (3 ou 5)</t>
    </r>
    <r>
      <rPr>
        <sz val="22"/>
        <color theme="7" tint="-0.249977111117893"/>
        <rFont val="Verdana"/>
        <family val="2"/>
      </rPr>
      <t xml:space="preserve">. Caso não o façam, não aparecem as notas finais.
No painel eletrónico, colocar um "1" após todas as notas do grupo terem sido colocadas.
</t>
    </r>
    <r>
      <rPr>
        <b/>
        <sz val="22"/>
        <color theme="7" tint="-0.249977111117893"/>
        <rFont val="Verdana"/>
        <family val="2"/>
      </rPr>
      <t>IMPORTANTE</t>
    </r>
    <r>
      <rPr>
        <sz val="22"/>
        <color theme="7" tint="-0.249977111117893"/>
        <rFont val="Verdana"/>
        <family val="2"/>
      </rPr>
      <t>: Sempre que se queira atribuir outra nota no quadro eletrónico é necessário apagar o "1" anterior e colocar o "1" no respetivo grupo.</t>
    </r>
  </si>
  <si>
    <t xml:space="preserve">Ficha de pontuação </t>
  </si>
  <si>
    <t>Sincronismo</t>
  </si>
  <si>
    <t>Elementos técnicos</t>
  </si>
  <si>
    <t>Projeções</t>
  </si>
  <si>
    <t>Outras</t>
  </si>
  <si>
    <t>Juiz de 
execução</t>
  </si>
  <si>
    <t xml:space="preserve">     Menu        Ordem de passagem   </t>
  </si>
  <si>
    <t>Depois de colocarem todos os GE que vão entrar em competição, fazer a "ordenação personalizada" até à coluna do sorteio.</t>
  </si>
  <si>
    <t>abcdesflkkhoifhouhsohfouhuh</t>
  </si>
  <si>
    <t>wertyu</t>
  </si>
  <si>
    <t>Ajuizamento Grupo</t>
  </si>
  <si>
    <t>ytre</t>
  </si>
  <si>
    <t>vcxz</t>
  </si>
  <si>
    <t>3
Ficha de pontuação</t>
  </si>
  <si>
    <r>
      <t xml:space="preserve">Colocar o número de alunos previsto e efetivo e </t>
    </r>
    <r>
      <rPr>
        <b/>
        <sz val="20"/>
        <color theme="7" tint="-0.249977111117893"/>
        <rFont val="Verdana"/>
        <family val="2"/>
      </rPr>
      <t>Selecionar</t>
    </r>
    <r>
      <rPr>
        <sz val="20"/>
        <color theme="7" tint="-0.249977111117893"/>
        <rFont val="Verdana"/>
        <family val="2"/>
      </rPr>
      <t xml:space="preserve">  Faltas Admnistrativas ou as Faltas de Comparência às escolas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</si>
</sst>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quot;,&quot;00&quot;mts&quot;"/>
    <numFmt numFmtId="165" formatCode="0.0"/>
    <numFmt numFmtId="166" formatCode="h&quot;H&quot;mm&quot; min&quot;;@"/>
    <numFmt numFmtId="167" formatCode="0.000"/>
    <numFmt numFmtId="168" formatCode="0.0000000000000000000000000000000"/>
  </numFmts>
  <fonts count="154" x14ac:knownFonts="1">
    <font>
      <sz val="11"/>
      <color theme="1"/>
      <name val="Calibri"/>
      <family val="2"/>
      <scheme val="minor"/>
    </font>
    <font>
      <sz val="12"/>
      <color theme="1"/>
      <name val="Times New Roman"/>
      <family val="2"/>
    </font>
    <font>
      <sz val="12"/>
      <color theme="1"/>
      <name val="Times New Roman"/>
      <family val="2"/>
    </font>
    <font>
      <b/>
      <sz val="11"/>
      <color theme="1"/>
      <name val="Times New Roman"/>
      <family val="1"/>
    </font>
    <font>
      <sz val="11"/>
      <color theme="1"/>
      <name val="Times New Roman"/>
      <family val="1"/>
    </font>
    <font>
      <b/>
      <sz val="12"/>
      <color theme="1"/>
      <name val="Times New Roman"/>
      <family val="1"/>
    </font>
    <font>
      <sz val="10"/>
      <name val="Arial"/>
      <family val="2"/>
    </font>
    <font>
      <sz val="16"/>
      <color theme="1"/>
      <name val="Times New Roman"/>
      <family val="1"/>
    </font>
    <font>
      <sz val="10"/>
      <name val="Arial"/>
      <family val="2"/>
    </font>
    <font>
      <sz val="11"/>
      <color rgb="FFFF0000"/>
      <name val="Times New Roman"/>
      <family val="1"/>
    </font>
    <font>
      <b/>
      <sz val="36"/>
      <color theme="1"/>
      <name val="Times New Roman"/>
      <family val="1"/>
    </font>
    <font>
      <sz val="11"/>
      <color theme="1"/>
      <name val="Calibri"/>
      <family val="2"/>
      <scheme val="minor"/>
    </font>
    <font>
      <u/>
      <sz val="11"/>
      <color theme="10"/>
      <name val="Calibri"/>
      <family val="2"/>
    </font>
    <font>
      <sz val="72"/>
      <color theme="0"/>
      <name val="Calibri"/>
      <family val="2"/>
    </font>
    <font>
      <sz val="18"/>
      <color theme="1"/>
      <name val="Times New Roman"/>
      <family val="1"/>
    </font>
    <font>
      <b/>
      <sz val="18"/>
      <color theme="1"/>
      <name val="Times New Roman"/>
      <family val="1"/>
    </font>
    <font>
      <sz val="12"/>
      <color theme="1"/>
      <name val="Calibri"/>
      <family val="2"/>
      <scheme val="minor"/>
    </font>
    <font>
      <u/>
      <sz val="11"/>
      <color theme="10"/>
      <name val="Calibri"/>
      <family val="2"/>
      <scheme val="minor"/>
    </font>
    <font>
      <sz val="18"/>
      <name val="Times New Roman"/>
      <family val="1"/>
    </font>
    <font>
      <b/>
      <sz val="20"/>
      <color theme="1"/>
      <name val="Times New Roman"/>
      <family val="1"/>
    </font>
    <font>
      <b/>
      <sz val="16"/>
      <color rgb="FFFF0000"/>
      <name val="Times New Roman"/>
      <family val="1"/>
    </font>
    <font>
      <sz val="8"/>
      <name val="Calibri"/>
      <family val="2"/>
      <scheme val="minor"/>
    </font>
    <font>
      <sz val="16"/>
      <color theme="1"/>
      <name val="Calibri"/>
      <family val="2"/>
    </font>
    <font>
      <sz val="12"/>
      <color theme="1"/>
      <name val="Verdana"/>
      <family val="2"/>
    </font>
    <font>
      <u/>
      <sz val="18"/>
      <color theme="10"/>
      <name val="Verdana"/>
      <family val="2"/>
    </font>
    <font>
      <sz val="18"/>
      <color theme="1"/>
      <name val="Verdana"/>
      <family val="2"/>
    </font>
    <font>
      <b/>
      <sz val="36"/>
      <color theme="1"/>
      <name val="Verdana"/>
      <family val="2"/>
    </font>
    <font>
      <b/>
      <sz val="48"/>
      <color theme="1"/>
      <name val="Verdana"/>
      <family val="2"/>
    </font>
    <font>
      <b/>
      <sz val="50"/>
      <color theme="1"/>
      <name val="Verdana"/>
      <family val="2"/>
    </font>
    <font>
      <b/>
      <sz val="18"/>
      <color theme="1"/>
      <name val="Verdana"/>
      <family val="2"/>
    </font>
    <font>
      <sz val="11"/>
      <color theme="1"/>
      <name val="Verdana"/>
      <family val="2"/>
    </font>
    <font>
      <b/>
      <sz val="28"/>
      <color theme="1"/>
      <name val="Verdana"/>
      <family val="2"/>
    </font>
    <font>
      <b/>
      <sz val="12"/>
      <color theme="1"/>
      <name val="Verdana"/>
      <family val="2"/>
    </font>
    <font>
      <sz val="14"/>
      <color theme="1"/>
      <name val="Verdana"/>
      <family val="2"/>
    </font>
    <font>
      <b/>
      <sz val="14"/>
      <color theme="1"/>
      <name val="Verdana"/>
      <family val="2"/>
    </font>
    <font>
      <sz val="16"/>
      <color theme="1"/>
      <name val="Verdana"/>
      <family val="2"/>
    </font>
    <font>
      <b/>
      <sz val="16"/>
      <color theme="0"/>
      <name val="Verdana"/>
      <family val="2"/>
    </font>
    <font>
      <b/>
      <sz val="12"/>
      <color theme="0"/>
      <name val="Verdana"/>
      <family val="2"/>
    </font>
    <font>
      <b/>
      <sz val="16"/>
      <color theme="1"/>
      <name val="Verdana"/>
      <family val="2"/>
    </font>
    <font>
      <b/>
      <sz val="18"/>
      <name val="Verdana"/>
      <family val="2"/>
    </font>
    <font>
      <sz val="16"/>
      <name val="Verdana"/>
      <family val="2"/>
    </font>
    <font>
      <sz val="16"/>
      <color rgb="FFFF0000"/>
      <name val="Verdana"/>
      <family val="2"/>
    </font>
    <font>
      <b/>
      <sz val="18"/>
      <color theme="0"/>
      <name val="Verdana"/>
      <family val="2"/>
    </font>
    <font>
      <sz val="18"/>
      <name val="Verdana"/>
      <family val="2"/>
    </font>
    <font>
      <sz val="12"/>
      <name val="Verdana"/>
      <family val="2"/>
    </font>
    <font>
      <b/>
      <sz val="24"/>
      <color theme="1"/>
      <name val="Verdana"/>
      <family val="2"/>
    </font>
    <font>
      <b/>
      <sz val="22"/>
      <color theme="1"/>
      <name val="Verdana"/>
      <family val="2"/>
    </font>
    <font>
      <b/>
      <i/>
      <sz val="28"/>
      <color theme="1"/>
      <name val="Verdana"/>
      <family val="2"/>
    </font>
    <font>
      <sz val="20"/>
      <color theme="1"/>
      <name val="Verdana"/>
      <family val="2"/>
    </font>
    <font>
      <sz val="15"/>
      <color theme="1"/>
      <name val="Verdana"/>
      <family val="2"/>
    </font>
    <font>
      <sz val="15"/>
      <color rgb="FFFF0000"/>
      <name val="Verdana"/>
      <family val="2"/>
    </font>
    <font>
      <b/>
      <sz val="8"/>
      <color rgb="FFFF0000"/>
      <name val="Verdana"/>
      <family val="2"/>
    </font>
    <font>
      <b/>
      <sz val="8"/>
      <color theme="1"/>
      <name val="Verdana"/>
      <family val="2"/>
    </font>
    <font>
      <sz val="8"/>
      <color theme="1"/>
      <name val="Verdana"/>
      <family val="2"/>
    </font>
    <font>
      <sz val="10"/>
      <color theme="1"/>
      <name val="Verdana"/>
      <family val="2"/>
    </font>
    <font>
      <sz val="11"/>
      <color rgb="FFFFC000"/>
      <name val="Verdana"/>
      <family val="2"/>
    </font>
    <font>
      <b/>
      <sz val="48"/>
      <color theme="0"/>
      <name val="Verdana"/>
      <family val="2"/>
    </font>
    <font>
      <sz val="11"/>
      <color theme="0"/>
      <name val="Verdana"/>
      <family val="2"/>
    </font>
    <font>
      <b/>
      <sz val="36"/>
      <color theme="0"/>
      <name val="Verdana"/>
      <family val="2"/>
    </font>
    <font>
      <b/>
      <u val="double"/>
      <sz val="22"/>
      <color theme="0"/>
      <name val="Verdana"/>
      <family val="2"/>
    </font>
    <font>
      <b/>
      <u val="double"/>
      <sz val="26"/>
      <color theme="0"/>
      <name val="Verdana"/>
      <family val="2"/>
    </font>
    <font>
      <b/>
      <sz val="17"/>
      <color theme="0"/>
      <name val="Verdana"/>
      <family val="2"/>
    </font>
    <font>
      <b/>
      <i/>
      <u val="double"/>
      <sz val="20"/>
      <color rgb="FFFFC000"/>
      <name val="Verdana"/>
      <family val="2"/>
    </font>
    <font>
      <b/>
      <i/>
      <sz val="26"/>
      <name val="Verdana"/>
      <family val="2"/>
    </font>
    <font>
      <b/>
      <i/>
      <sz val="14"/>
      <color rgb="FFFFC000"/>
      <name val="Verdana"/>
      <family val="2"/>
    </font>
    <font>
      <b/>
      <sz val="50"/>
      <color rgb="FFFFC000"/>
      <name val="Verdana"/>
      <family val="2"/>
    </font>
    <font>
      <b/>
      <u val="double"/>
      <sz val="22"/>
      <color rgb="FFFFC000"/>
      <name val="Verdana"/>
      <family val="2"/>
    </font>
    <font>
      <b/>
      <i/>
      <sz val="6"/>
      <name val="Verdana"/>
      <family val="2"/>
    </font>
    <font>
      <sz val="10"/>
      <color theme="1"/>
      <name val="Calibri"/>
      <family val="2"/>
      <scheme val="minor"/>
    </font>
    <font>
      <b/>
      <sz val="10"/>
      <name val="Calibri"/>
      <family val="2"/>
    </font>
    <font>
      <b/>
      <sz val="10"/>
      <color theme="1"/>
      <name val="Calibri"/>
      <family val="2"/>
      <scheme val="minor"/>
    </font>
    <font>
      <b/>
      <sz val="14"/>
      <color rgb="FFFF0000"/>
      <name val="Verdana"/>
      <family val="2"/>
    </font>
    <font>
      <sz val="11"/>
      <color rgb="FFFF0000"/>
      <name val="Verdana"/>
      <family val="2"/>
    </font>
    <font>
      <b/>
      <sz val="20"/>
      <color theme="1"/>
      <name val="Verdana"/>
      <family val="2"/>
    </font>
    <font>
      <sz val="8"/>
      <color theme="0"/>
      <name val="Verdana"/>
      <family val="2"/>
    </font>
    <font>
      <b/>
      <sz val="26"/>
      <color theme="1"/>
      <name val="Verdana"/>
      <family val="2"/>
    </font>
    <font>
      <sz val="11"/>
      <color theme="0" tint="-0.34998626667073579"/>
      <name val="Verdana"/>
      <family val="2"/>
    </font>
    <font>
      <b/>
      <sz val="11"/>
      <color theme="1"/>
      <name val="Verdana"/>
      <family val="2"/>
    </font>
    <font>
      <u/>
      <sz val="11"/>
      <name val="Verdana"/>
      <family val="2"/>
    </font>
    <font>
      <b/>
      <sz val="26"/>
      <color theme="3" tint="-0.499984740745262"/>
      <name val="Verdana"/>
      <family val="2"/>
    </font>
    <font>
      <u/>
      <sz val="11"/>
      <color theme="10"/>
      <name val="Verdana"/>
      <family val="2"/>
    </font>
    <font>
      <sz val="72"/>
      <color theme="0"/>
      <name val="Verdana"/>
      <family val="2"/>
    </font>
    <font>
      <sz val="14"/>
      <color theme="0"/>
      <name val="Verdana"/>
      <family val="2"/>
    </font>
    <font>
      <sz val="14"/>
      <color theme="3" tint="-0.499984740745262"/>
      <name val="Verdana"/>
      <family val="2"/>
    </font>
    <font>
      <b/>
      <sz val="10"/>
      <color theme="3" tint="-0.499984740745262"/>
      <name val="Verdana"/>
      <family val="2"/>
    </font>
    <font>
      <u/>
      <sz val="14"/>
      <name val="Verdana"/>
      <family val="2"/>
    </font>
    <font>
      <b/>
      <sz val="16"/>
      <color rgb="FFFF0000"/>
      <name val="Verdana"/>
      <family val="2"/>
    </font>
    <font>
      <b/>
      <sz val="14"/>
      <color theme="0"/>
      <name val="Verdana"/>
      <family val="2"/>
    </font>
    <font>
      <u/>
      <sz val="14"/>
      <color theme="0"/>
      <name val="Verdana"/>
      <family val="2"/>
    </font>
    <font>
      <u/>
      <sz val="14"/>
      <color theme="10"/>
      <name val="Verdana"/>
      <family val="2"/>
    </font>
    <font>
      <b/>
      <sz val="32"/>
      <color theme="3" tint="-0.499984740745262"/>
      <name val="Verdana"/>
      <family val="2"/>
    </font>
    <font>
      <sz val="28"/>
      <color theme="1"/>
      <name val="Verdana"/>
      <family val="2"/>
    </font>
    <font>
      <sz val="36"/>
      <color theme="1"/>
      <name val="Verdana"/>
      <family val="2"/>
    </font>
    <font>
      <b/>
      <sz val="36"/>
      <color theme="7" tint="-0.249977111117893"/>
      <name val="Verdana"/>
      <family val="2"/>
    </font>
    <font>
      <sz val="18"/>
      <color theme="7" tint="-0.249977111117893"/>
      <name val="Verdana"/>
      <family val="2"/>
    </font>
    <font>
      <b/>
      <sz val="26"/>
      <color theme="7" tint="-0.249977111117893"/>
      <name val="Verdana"/>
      <family val="2"/>
    </font>
    <font>
      <b/>
      <sz val="48"/>
      <color theme="7" tint="-0.249977111117893"/>
      <name val="Verdana"/>
      <family val="2"/>
    </font>
    <font>
      <sz val="11"/>
      <color theme="7" tint="-0.249977111117893"/>
      <name val="Verdana"/>
      <family val="2"/>
    </font>
    <font>
      <sz val="20"/>
      <color theme="7" tint="-0.249977111117893"/>
      <name val="Verdana"/>
      <family val="2"/>
    </font>
    <font>
      <sz val="22"/>
      <color theme="7" tint="-0.249977111117893"/>
      <name val="Verdana"/>
      <family val="2"/>
    </font>
    <font>
      <b/>
      <sz val="20"/>
      <color theme="7" tint="-0.249977111117893"/>
      <name val="Verdana"/>
      <family val="2"/>
    </font>
    <font>
      <b/>
      <sz val="40"/>
      <color theme="7" tint="-0.249977111117893"/>
      <name val="Verdana"/>
      <family val="2"/>
    </font>
    <font>
      <sz val="48"/>
      <color theme="7" tint="-0.249977111117893"/>
      <name val="Calibri"/>
      <family val="2"/>
      <scheme val="minor"/>
    </font>
    <font>
      <sz val="36"/>
      <color theme="1"/>
      <name val="Calibri"/>
      <family val="2"/>
      <scheme val="minor"/>
    </font>
    <font>
      <b/>
      <sz val="36"/>
      <color theme="1"/>
      <name val="Calibri"/>
      <family val="2"/>
      <scheme val="minor"/>
    </font>
    <font>
      <sz val="11"/>
      <name val="Verdana"/>
      <family val="2"/>
    </font>
    <font>
      <b/>
      <sz val="72"/>
      <color theme="7" tint="-0.249977111117893"/>
      <name val="Verdana"/>
      <family val="2"/>
    </font>
    <font>
      <b/>
      <sz val="80"/>
      <color theme="7" tint="-0.249977111117893"/>
      <name val="Verdana"/>
      <family val="2"/>
    </font>
    <font>
      <b/>
      <sz val="12"/>
      <color rgb="FFFF0000"/>
      <name val="Verdana"/>
      <family val="2"/>
    </font>
    <font>
      <sz val="12"/>
      <color rgb="FFFF0000"/>
      <name val="Verdana"/>
      <family val="2"/>
    </font>
    <font>
      <b/>
      <sz val="18"/>
      <color rgb="FFFF0000"/>
      <name val="Verdana"/>
      <family val="2"/>
    </font>
    <font>
      <sz val="18"/>
      <color rgb="FFFF0000"/>
      <name val="Verdana"/>
      <family val="2"/>
    </font>
    <font>
      <b/>
      <sz val="13"/>
      <color theme="1"/>
      <name val="Verdana"/>
      <family val="2"/>
    </font>
    <font>
      <sz val="24"/>
      <color theme="7" tint="-0.249977111117893"/>
      <name val="Times New Roman"/>
      <family val="1"/>
    </font>
    <font>
      <sz val="26"/>
      <color theme="7" tint="-0.249977111117893"/>
      <name val="Times New Roman"/>
      <family val="1"/>
    </font>
    <font>
      <b/>
      <sz val="36"/>
      <color theme="7" tint="-0.249977111117893"/>
      <name val="Times New Roman"/>
      <family val="1"/>
    </font>
    <font>
      <b/>
      <sz val="72"/>
      <color theme="7" tint="-0.249977111117893"/>
      <name val="Times New Roman"/>
      <family val="1"/>
    </font>
    <font>
      <b/>
      <sz val="20"/>
      <color theme="7" tint="-0.249977111117893"/>
      <name val="Times New Roman"/>
      <family val="1"/>
    </font>
    <font>
      <b/>
      <sz val="36"/>
      <color theme="4" tint="-0.499984740745262"/>
      <name val="Times New Roman"/>
      <family val="1"/>
    </font>
    <font>
      <sz val="11"/>
      <color theme="4" tint="-0.499984740745262"/>
      <name val="Times New Roman"/>
      <family val="1"/>
    </font>
    <font>
      <b/>
      <sz val="18"/>
      <color theme="4" tint="-0.499984740745262"/>
      <name val="Times New Roman"/>
      <family val="1"/>
    </font>
    <font>
      <b/>
      <sz val="28"/>
      <color theme="7" tint="-0.249977111117893"/>
      <name val="Times New Roman"/>
      <family val="1"/>
    </font>
    <font>
      <b/>
      <sz val="32"/>
      <color theme="7" tint="-0.249977111117893"/>
      <name val="Times New Roman"/>
      <family val="1"/>
    </font>
    <font>
      <b/>
      <sz val="72"/>
      <name val="Verdana"/>
      <family val="2"/>
    </font>
    <font>
      <b/>
      <sz val="24"/>
      <color theme="0"/>
      <name val="Verdana"/>
      <family val="2"/>
    </font>
    <font>
      <b/>
      <sz val="36"/>
      <color rgb="FFFF0000"/>
      <name val="Verdana"/>
      <family val="2"/>
    </font>
    <font>
      <u/>
      <sz val="72"/>
      <color rgb="FFF8F8F8"/>
      <name val="Verdana"/>
      <family val="2"/>
    </font>
    <font>
      <sz val="24"/>
      <name val="Verdana"/>
      <family val="2"/>
    </font>
    <font>
      <b/>
      <sz val="22"/>
      <name val="Verdana"/>
      <family val="2"/>
    </font>
    <font>
      <b/>
      <sz val="24"/>
      <name val="Verdana"/>
      <family val="2"/>
    </font>
    <font>
      <b/>
      <sz val="11"/>
      <color rgb="FFFF0000"/>
      <name val="Verdana"/>
      <family val="2"/>
    </font>
    <font>
      <b/>
      <sz val="20"/>
      <color theme="0"/>
      <name val="Verdana"/>
      <family val="2"/>
    </font>
    <font>
      <b/>
      <sz val="14"/>
      <color indexed="9"/>
      <name val="Verdana"/>
      <family val="2"/>
    </font>
    <font>
      <sz val="16"/>
      <color indexed="8"/>
      <name val="Verdana"/>
      <family val="2"/>
    </font>
    <font>
      <sz val="20"/>
      <color rgb="FFFF0000"/>
      <name val="Verdana"/>
      <family val="2"/>
    </font>
    <font>
      <sz val="16"/>
      <color theme="0"/>
      <name val="Verdana"/>
      <family val="2"/>
    </font>
    <font>
      <sz val="12"/>
      <color theme="3" tint="-0.499984740745262"/>
      <name val="Verdana"/>
      <family val="2"/>
    </font>
    <font>
      <b/>
      <sz val="22"/>
      <color rgb="FFFF0000"/>
      <name val="Verdana"/>
      <family val="2"/>
    </font>
    <font>
      <sz val="11"/>
      <color theme="7" tint="-0.249977111117893"/>
      <name val="Calibri"/>
      <family val="2"/>
      <scheme val="minor"/>
    </font>
    <font>
      <b/>
      <sz val="24"/>
      <color theme="7" tint="-0.249977111117893"/>
      <name val="Times New Roman"/>
      <family val="1"/>
    </font>
    <font>
      <b/>
      <u val="double"/>
      <sz val="48"/>
      <color theme="0"/>
      <name val="Verdana"/>
      <family val="2"/>
    </font>
    <font>
      <b/>
      <sz val="22"/>
      <color theme="7" tint="-0.249977111117893"/>
      <name val="Verdana"/>
      <family val="2"/>
    </font>
    <font>
      <b/>
      <i/>
      <sz val="12"/>
      <color rgb="FFFFC000"/>
      <name val="Verdana"/>
      <family val="2"/>
    </font>
    <font>
      <b/>
      <i/>
      <sz val="16"/>
      <color theme="0"/>
      <name val="Verdana"/>
      <family val="2"/>
    </font>
    <font>
      <b/>
      <sz val="109"/>
      <color theme="1"/>
      <name val="Verdana"/>
      <family val="2"/>
    </font>
    <font>
      <b/>
      <sz val="28"/>
      <name val="Verdana"/>
      <family val="2"/>
    </font>
    <font>
      <sz val="22"/>
      <name val="Times New Roman"/>
      <family val="1"/>
    </font>
    <font>
      <sz val="24"/>
      <name val="Times New Roman"/>
      <family val="1"/>
    </font>
    <font>
      <b/>
      <sz val="36"/>
      <color rgb="FFFF0000"/>
      <name val="Times New Roman"/>
      <family val="1"/>
    </font>
    <font>
      <b/>
      <sz val="36"/>
      <name val="Times New Roman"/>
      <family val="1"/>
    </font>
    <font>
      <b/>
      <i/>
      <sz val="20"/>
      <color theme="1"/>
      <name val="Verdana"/>
      <family val="2"/>
    </font>
    <font>
      <sz val="20"/>
      <name val="Verdana"/>
      <family val="2"/>
    </font>
    <font>
      <b/>
      <sz val="14"/>
      <name val="Verdana"/>
      <family val="2"/>
    </font>
    <font>
      <b/>
      <sz val="55"/>
      <color theme="1"/>
      <name val="Verdana"/>
      <family val="2"/>
    </font>
  </fonts>
  <fills count="26">
    <fill>
      <patternFill patternType="none"/>
    </fill>
    <fill>
      <patternFill patternType="gray125"/>
    </fill>
    <fill>
      <patternFill patternType="solid">
        <fgColor rgb="FFFF000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F3BDE7"/>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rgb="FFF8F8F8"/>
        <bgColor indexed="64"/>
      </patternFill>
    </fill>
    <fill>
      <patternFill patternType="solid">
        <fgColor theme="3" tint="-0.499984740745262"/>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1" tint="4.9989318521683403E-2"/>
        <bgColor indexed="64"/>
      </patternFill>
    </fill>
    <fill>
      <patternFill patternType="solid">
        <fgColor theme="1"/>
        <bgColor indexed="64"/>
      </patternFill>
    </fill>
    <fill>
      <patternFill patternType="solid">
        <fgColor rgb="FFFFC000"/>
        <bgColor indexed="64"/>
      </patternFill>
    </fill>
    <fill>
      <patternFill patternType="solid">
        <fgColor rgb="FF006600"/>
        <bgColor indexed="64"/>
      </patternFill>
    </fill>
    <fill>
      <patternFill patternType="solid">
        <fgColor theme="3" tint="0.59999389629810485"/>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dashed">
        <color indexed="64"/>
      </left>
      <right/>
      <top style="dashed">
        <color indexed="64"/>
      </top>
      <bottom style="dashed">
        <color indexed="64"/>
      </bottom>
      <diagonal/>
    </border>
    <border>
      <left style="thin">
        <color indexed="64"/>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style="dotted">
        <color indexed="64"/>
      </left>
      <right style="dotted">
        <color indexed="64"/>
      </right>
      <top style="thin">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right style="dashDotDot">
        <color auto="1"/>
      </right>
      <top style="dashDotDot">
        <color auto="1"/>
      </top>
      <bottom style="dashDotDot">
        <color auto="1"/>
      </bottom>
      <diagonal/>
    </border>
    <border>
      <left style="dashDotDot">
        <color auto="1"/>
      </left>
      <right style="dashDotDot">
        <color auto="1"/>
      </right>
      <top style="dashDotDot">
        <color auto="1"/>
      </top>
      <bottom style="dashDotDot">
        <color auto="1"/>
      </bottom>
      <diagonal/>
    </border>
    <border>
      <left style="thin">
        <color indexed="64"/>
      </left>
      <right/>
      <top style="thin">
        <color indexed="64"/>
      </top>
      <bottom style="dotted">
        <color indexed="64"/>
      </bottom>
      <diagonal/>
    </border>
    <border>
      <left/>
      <right/>
      <top style="dotted">
        <color indexed="64"/>
      </top>
      <bottom style="dotted">
        <color indexed="64"/>
      </bottom>
      <diagonal/>
    </border>
    <border>
      <left style="dashDotDot">
        <color auto="1"/>
      </left>
      <right/>
      <top style="dashDotDot">
        <color auto="1"/>
      </top>
      <bottom/>
      <diagonal/>
    </border>
    <border>
      <left/>
      <right/>
      <top style="dashDotDot">
        <color auto="1"/>
      </top>
      <bottom/>
      <diagonal/>
    </border>
    <border>
      <left/>
      <right style="dashDotDot">
        <color auto="1"/>
      </right>
      <top style="dashDotDot">
        <color auto="1"/>
      </top>
      <bottom/>
      <diagonal/>
    </border>
    <border>
      <left style="dashDotDot">
        <color auto="1"/>
      </left>
      <right/>
      <top/>
      <bottom style="dashDotDot">
        <color auto="1"/>
      </bottom>
      <diagonal/>
    </border>
    <border>
      <left/>
      <right/>
      <top/>
      <bottom style="dashDotDot">
        <color auto="1"/>
      </bottom>
      <diagonal/>
    </border>
    <border>
      <left/>
      <right style="dashDotDot">
        <color auto="1"/>
      </right>
      <top/>
      <bottom style="dashDotDot">
        <color auto="1"/>
      </bottom>
      <diagonal/>
    </border>
    <border>
      <left style="thin">
        <color indexed="64"/>
      </left>
      <right/>
      <top/>
      <bottom style="dotted">
        <color indexed="64"/>
      </bottom>
      <diagonal/>
    </border>
    <border>
      <left/>
      <right/>
      <top/>
      <bottom style="dotted">
        <color indexed="64"/>
      </bottom>
      <diagonal/>
    </border>
    <border>
      <left/>
      <right/>
      <top/>
      <bottom style="dotted">
        <color theme="0"/>
      </bottom>
      <diagonal/>
    </border>
    <border>
      <left/>
      <right/>
      <top style="medium">
        <color theme="0"/>
      </top>
      <bottom/>
      <diagonal/>
    </border>
    <border>
      <left/>
      <right/>
      <top/>
      <bottom style="thin">
        <color theme="0"/>
      </bottom>
      <diagonal/>
    </border>
    <border>
      <left style="thin">
        <color theme="9" tint="0.39997558519241921"/>
      </left>
      <right/>
      <top style="thin">
        <color theme="9" tint="0.39997558519241921"/>
      </top>
      <bottom style="thin">
        <color theme="9" tint="0.39997558519241921"/>
      </bottom>
      <diagonal/>
    </border>
    <border>
      <left style="thin">
        <color indexed="64"/>
      </left>
      <right style="thin">
        <color indexed="64"/>
      </right>
      <top/>
      <bottom style="thin">
        <color indexed="64"/>
      </bottom>
      <diagonal/>
    </border>
    <border>
      <left style="mediumDashed">
        <color indexed="64"/>
      </left>
      <right style="thin">
        <color indexed="64"/>
      </right>
      <top style="thin">
        <color indexed="64"/>
      </top>
      <bottom/>
      <diagonal/>
    </border>
    <border>
      <left style="mediumDashed">
        <color indexed="64"/>
      </left>
      <right style="thin">
        <color indexed="64"/>
      </right>
      <top style="thin">
        <color indexed="64"/>
      </top>
      <bottom style="dotted">
        <color indexed="64"/>
      </bottom>
      <diagonal/>
    </border>
    <border>
      <left style="mediumDashed">
        <color indexed="64"/>
      </left>
      <right style="thin">
        <color indexed="64"/>
      </right>
      <top style="dotted">
        <color indexed="64"/>
      </top>
      <bottom style="dotted">
        <color indexed="64"/>
      </bottom>
      <diagonal/>
    </border>
    <border>
      <left style="mediumDashed">
        <color indexed="64"/>
      </left>
      <right style="thin">
        <color indexed="64"/>
      </right>
      <top/>
      <bottom/>
      <diagonal/>
    </border>
    <border>
      <left style="mediumDashed">
        <color indexed="64"/>
      </left>
      <right style="thin">
        <color indexed="64"/>
      </right>
      <top style="dotted">
        <color indexed="64"/>
      </top>
      <bottom style="thin">
        <color indexed="64"/>
      </bottom>
      <diagonal/>
    </border>
    <border>
      <left style="mediumDashed">
        <color indexed="64"/>
      </left>
      <right style="thin">
        <color indexed="64"/>
      </right>
      <top/>
      <bottom style="thin">
        <color indexed="64"/>
      </bottom>
      <diagonal/>
    </border>
    <border>
      <left style="dotted">
        <color indexed="64"/>
      </left>
      <right style="dotted">
        <color indexed="64"/>
      </right>
      <top style="dotted">
        <color indexed="64"/>
      </top>
      <bottom/>
      <diagonal/>
    </border>
    <border>
      <left style="mediumDashed">
        <color indexed="64"/>
      </left>
      <right/>
      <top style="mediumDashed">
        <color indexed="64"/>
      </top>
      <bottom style="thick">
        <color indexed="64"/>
      </bottom>
      <diagonal/>
    </border>
    <border>
      <left/>
      <right/>
      <top style="mediumDashed">
        <color indexed="64"/>
      </top>
      <bottom style="thick">
        <color indexed="64"/>
      </bottom>
      <diagonal/>
    </border>
    <border>
      <left/>
      <right style="thick">
        <color indexed="64"/>
      </right>
      <top style="mediumDashed">
        <color indexed="64"/>
      </top>
      <bottom style="thick">
        <color indexed="64"/>
      </bottom>
      <diagonal/>
    </border>
    <border>
      <left style="thick">
        <color indexed="64"/>
      </left>
      <right style="thick">
        <color indexed="64"/>
      </right>
      <top style="thick">
        <color indexed="64"/>
      </top>
      <bottom style="thick">
        <color indexed="64"/>
      </bottom>
      <diagonal/>
    </border>
    <border>
      <left style="dashDotDot">
        <color auto="1"/>
      </left>
      <right/>
      <top style="dashDotDot">
        <color auto="1"/>
      </top>
      <bottom style="dashDotDot">
        <color auto="1"/>
      </bottom>
      <diagonal/>
    </border>
    <border>
      <left style="dotted">
        <color indexed="64"/>
      </left>
      <right style="dotted">
        <color indexed="64"/>
      </right>
      <top/>
      <bottom style="medium">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medium">
        <color indexed="64"/>
      </bottom>
      <diagonal/>
    </border>
    <border>
      <left/>
      <right style="dotted">
        <color indexed="64"/>
      </right>
      <top/>
      <bottom style="medium">
        <color indexed="64"/>
      </bottom>
      <diagonal/>
    </border>
    <border>
      <left/>
      <right style="dotted">
        <color indexed="64"/>
      </right>
      <top style="dashDotDot">
        <color indexed="64"/>
      </top>
      <bottom style="dashDotDot">
        <color indexed="64"/>
      </bottom>
      <diagonal/>
    </border>
    <border>
      <left/>
      <right style="dotted">
        <color indexed="64"/>
      </right>
      <top/>
      <bottom style="dotted">
        <color indexed="64"/>
      </bottom>
      <diagonal/>
    </border>
    <border>
      <left style="dotted">
        <color indexed="64"/>
      </left>
      <right style="dotted">
        <color indexed="64"/>
      </right>
      <top style="dashDotDot">
        <color indexed="64"/>
      </top>
      <bottom style="dashDotDot">
        <color indexed="64"/>
      </bottom>
      <diagonal/>
    </border>
    <border>
      <left style="dotted">
        <color indexed="64"/>
      </left>
      <right/>
      <top style="dashDot">
        <color indexed="64"/>
      </top>
      <bottom style="dashDotDot">
        <color indexed="64"/>
      </bottom>
      <diagonal/>
    </border>
    <border>
      <left/>
      <right/>
      <top style="dashDot">
        <color indexed="64"/>
      </top>
      <bottom style="dashDotDot">
        <color indexed="64"/>
      </bottom>
      <diagonal/>
    </border>
    <border>
      <left/>
      <right style="dotted">
        <color indexed="64"/>
      </right>
      <top style="dashDot">
        <color indexed="64"/>
      </top>
      <bottom style="dashDotDot">
        <color indexed="64"/>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right style="mediumDashed">
        <color indexed="64"/>
      </right>
      <top style="thin">
        <color indexed="64"/>
      </top>
      <bottom style="dotted">
        <color indexed="64"/>
      </bottom>
      <diagonal/>
    </border>
    <border>
      <left style="mediumDashed">
        <color indexed="64"/>
      </left>
      <right/>
      <top style="thin">
        <color indexed="64"/>
      </top>
      <bottom style="dotted">
        <color indexed="64"/>
      </bottom>
      <diagonal/>
    </border>
    <border>
      <left style="mediumDashed">
        <color indexed="64"/>
      </left>
      <right/>
      <top style="thin">
        <color indexed="64"/>
      </top>
      <bottom/>
      <diagonal/>
    </border>
    <border>
      <left/>
      <right style="mediumDashed">
        <color indexed="64"/>
      </right>
      <top style="thin">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thin">
        <color indexed="64"/>
      </bottom>
      <diagonal/>
    </border>
    <border>
      <left/>
      <right style="mediumDashed">
        <color indexed="64"/>
      </right>
      <top/>
      <bottom style="thin">
        <color indexed="64"/>
      </bottom>
      <diagonal/>
    </border>
    <border>
      <left/>
      <right style="mediumDashed">
        <color indexed="64"/>
      </right>
      <top/>
      <bottom style="dotted">
        <color indexed="64"/>
      </bottom>
      <diagonal/>
    </border>
    <border>
      <left style="mediumDashed">
        <color indexed="64"/>
      </left>
      <right/>
      <top/>
      <bottom style="dotted">
        <color indexed="64"/>
      </bottom>
      <diagonal/>
    </border>
    <border>
      <left style="mediumDashed">
        <color indexed="64"/>
      </left>
      <right style="thin">
        <color indexed="64"/>
      </right>
      <top/>
      <bottom style="dotted">
        <color indexed="64"/>
      </bottom>
      <diagonal/>
    </border>
    <border>
      <left style="thin">
        <color indexed="64"/>
      </left>
      <right/>
      <top style="dotted">
        <color indexed="64"/>
      </top>
      <bottom style="dotted">
        <color indexed="64"/>
      </bottom>
      <diagonal/>
    </border>
    <border>
      <left/>
      <right style="mediumDashed">
        <color indexed="64"/>
      </right>
      <top style="dotted">
        <color indexed="64"/>
      </top>
      <bottom style="dotted">
        <color indexed="64"/>
      </bottom>
      <diagonal/>
    </border>
    <border>
      <left style="mediumDashed">
        <color indexed="64"/>
      </left>
      <right/>
      <top style="dotted">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Dashed">
        <color indexed="64"/>
      </right>
      <top style="dotted">
        <color indexed="64"/>
      </top>
      <bottom style="thin">
        <color indexed="64"/>
      </bottom>
      <diagonal/>
    </border>
    <border>
      <left style="mediumDashed">
        <color indexed="64"/>
      </left>
      <right/>
      <top style="dotted">
        <color indexed="64"/>
      </top>
      <bottom style="thin">
        <color indexed="64"/>
      </bottom>
      <diagonal/>
    </border>
  </borders>
  <cellStyleXfs count="27">
    <xf numFmtId="0" fontId="0" fillId="0" borderId="0"/>
    <xf numFmtId="0" fontId="6" fillId="0" borderId="0"/>
    <xf numFmtId="0" fontId="8" fillId="0" borderId="0"/>
    <xf numFmtId="0" fontId="6" fillId="0" borderId="0"/>
    <xf numFmtId="0" fontId="6" fillId="0" borderId="0"/>
    <xf numFmtId="0" fontId="6" fillId="0" borderId="0"/>
    <xf numFmtId="0" fontId="11" fillId="0" borderId="0"/>
    <xf numFmtId="0" fontId="2" fillId="0" borderId="0"/>
    <xf numFmtId="0" fontId="1" fillId="0" borderId="0"/>
    <xf numFmtId="0" fontId="1" fillId="0" borderId="0"/>
    <xf numFmtId="0" fontId="1" fillId="0" borderId="0"/>
    <xf numFmtId="0" fontId="6" fillId="0" borderId="0"/>
    <xf numFmtId="0" fontId="1" fillId="0" borderId="0"/>
    <xf numFmtId="0" fontId="12" fillId="0" borderId="0" applyNumberFormat="0" applyFill="0" applyBorder="0" applyAlignment="0" applyProtection="0">
      <alignment vertical="top"/>
      <protection locked="0"/>
    </xf>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applyNumberFormat="0" applyFill="0" applyBorder="0" applyAlignment="0" applyProtection="0"/>
  </cellStyleXfs>
  <cellXfs count="571">
    <xf numFmtId="0" fontId="0" fillId="0" borderId="0" xfId="0"/>
    <xf numFmtId="0" fontId="4" fillId="0" borderId="0" xfId="0" applyFont="1"/>
    <xf numFmtId="0" fontId="4" fillId="0" borderId="0" xfId="0" applyFont="1" applyAlignment="1">
      <alignment horizontal="left"/>
    </xf>
    <xf numFmtId="0" fontId="3" fillId="0" borderId="0" xfId="0" applyFont="1" applyAlignment="1">
      <alignment horizontal="center" vertical="center"/>
    </xf>
    <xf numFmtId="0" fontId="3" fillId="4" borderId="1" xfId="0" applyFont="1" applyFill="1" applyBorder="1" applyAlignment="1">
      <alignment horizontal="center" vertical="center"/>
    </xf>
    <xf numFmtId="165" fontId="4" fillId="0" borderId="1" xfId="0" applyNumberFormat="1" applyFont="1" applyBorder="1" applyAlignment="1">
      <alignment horizontal="center"/>
    </xf>
    <xf numFmtId="0" fontId="4" fillId="0" borderId="3" xfId="0" applyFont="1" applyBorder="1" applyAlignment="1">
      <alignment horizontal="left"/>
    </xf>
    <xf numFmtId="0" fontId="3" fillId="4" borderId="4" xfId="0" applyFont="1" applyFill="1" applyBorder="1" applyAlignment="1">
      <alignment horizontal="center" vertical="center"/>
    </xf>
    <xf numFmtId="0" fontId="4" fillId="5" borderId="1" xfId="0" applyFont="1" applyFill="1" applyBorder="1" applyAlignment="1">
      <alignment horizontal="center"/>
    </xf>
    <xf numFmtId="0" fontId="4" fillId="0" borderId="3" xfId="0" applyFont="1" applyBorder="1" applyAlignment="1">
      <alignment horizontal="center"/>
    </xf>
    <xf numFmtId="0" fontId="3" fillId="4" borderId="8" xfId="0" applyFont="1" applyFill="1" applyBorder="1" applyAlignment="1">
      <alignment horizontal="center" vertical="center"/>
    </xf>
    <xf numFmtId="0" fontId="3" fillId="4" borderId="3" xfId="0" applyFont="1" applyFill="1" applyBorder="1" applyAlignment="1">
      <alignment horizontal="center" vertical="center"/>
    </xf>
    <xf numFmtId="0" fontId="9" fillId="0" borderId="0" xfId="0" applyFont="1" applyAlignment="1">
      <alignment horizontal="left"/>
    </xf>
    <xf numFmtId="0" fontId="4" fillId="0" borderId="0" xfId="0" applyFont="1" applyAlignment="1">
      <alignment vertical="center"/>
    </xf>
    <xf numFmtId="0" fontId="14" fillId="0" borderId="0" xfId="0" applyFont="1"/>
    <xf numFmtId="0" fontId="4" fillId="0" borderId="0" xfId="0" applyFont="1" applyAlignment="1">
      <alignment horizontal="left" vertical="center"/>
    </xf>
    <xf numFmtId="0" fontId="4" fillId="0" borderId="0" xfId="0" applyFont="1" applyAlignment="1">
      <alignment horizontal="center" vertical="center"/>
    </xf>
    <xf numFmtId="0" fontId="4" fillId="0" borderId="0" xfId="0" applyFont="1" applyAlignment="1">
      <alignment horizontal="center"/>
    </xf>
    <xf numFmtId="0" fontId="10" fillId="0" borderId="0" xfId="0" applyFont="1" applyAlignment="1" applyProtection="1">
      <alignment horizontal="center" vertical="center"/>
      <protection hidden="1"/>
    </xf>
    <xf numFmtId="0" fontId="3" fillId="5" borderId="1" xfId="0" applyFont="1" applyFill="1" applyBorder="1" applyAlignment="1">
      <alignment horizontal="center" vertical="center"/>
    </xf>
    <xf numFmtId="0" fontId="4" fillId="0" borderId="0" xfId="0" applyFont="1" applyProtection="1">
      <protection locked="0"/>
    </xf>
    <xf numFmtId="0" fontId="14" fillId="0" borderId="0" xfId="0" applyFont="1" applyProtection="1">
      <protection locked="0"/>
    </xf>
    <xf numFmtId="0" fontId="0" fillId="0" borderId="0" xfId="0" quotePrefix="1"/>
    <xf numFmtId="166" fontId="14" fillId="0" borderId="0" xfId="0" applyNumberFormat="1" applyFont="1" applyAlignment="1">
      <alignment horizontal="center" vertical="center"/>
    </xf>
    <xf numFmtId="0" fontId="15" fillId="0" borderId="0" xfId="0" applyFont="1" applyAlignment="1">
      <alignment horizontal="center" vertical="center"/>
    </xf>
    <xf numFmtId="0" fontId="20" fillId="0" borderId="1" xfId="0" applyFont="1" applyBorder="1" applyAlignment="1" applyProtection="1">
      <alignment horizontal="center" textRotation="90"/>
      <protection hidden="1"/>
    </xf>
    <xf numFmtId="0" fontId="9" fillId="0" borderId="0" xfId="0" applyFont="1"/>
    <xf numFmtId="1" fontId="18" fillId="0" borderId="17" xfId="0" applyNumberFormat="1" applyFont="1" applyBorder="1" applyAlignment="1" applyProtection="1">
      <alignment horizontal="left" vertical="center" wrapText="1"/>
      <protection locked="0"/>
    </xf>
    <xf numFmtId="1" fontId="18" fillId="0" borderId="17" xfId="0" applyNumberFormat="1" applyFont="1" applyBorder="1" applyAlignment="1" applyProtection="1">
      <alignment horizontal="center" vertical="center" wrapText="1"/>
      <protection locked="0"/>
    </xf>
    <xf numFmtId="0" fontId="4" fillId="0" borderId="0" xfId="0" applyFont="1"/>
    <xf numFmtId="0" fontId="13" fillId="7" borderId="0" xfId="13" applyFont="1" applyFill="1" applyAlignment="1" applyProtection="1"/>
    <xf numFmtId="0" fontId="13" fillId="7" borderId="2" xfId="13" applyFont="1" applyFill="1" applyBorder="1" applyAlignment="1" applyProtection="1"/>
    <xf numFmtId="0" fontId="3" fillId="2" borderId="1" xfId="0" applyFont="1" applyFill="1" applyBorder="1" applyAlignment="1">
      <alignment horizontal="center" vertical="center"/>
    </xf>
    <xf numFmtId="0" fontId="3" fillId="16" borderId="1" xfId="0" applyFont="1" applyFill="1" applyBorder="1" applyAlignment="1">
      <alignment horizontal="center" vertical="center" wrapText="1"/>
    </xf>
    <xf numFmtId="0" fontId="4" fillId="0" borderId="0" xfId="0" applyFont="1"/>
    <xf numFmtId="165" fontId="4" fillId="0" borderId="0" xfId="0" applyNumberFormat="1" applyFont="1"/>
    <xf numFmtId="0" fontId="23" fillId="0" borderId="0" xfId="0" applyFont="1" applyAlignment="1" applyProtection="1">
      <alignment wrapText="1"/>
      <protection hidden="1"/>
    </xf>
    <xf numFmtId="0" fontId="24" fillId="0" borderId="0" xfId="13" quotePrefix="1" applyFont="1" applyAlignment="1" applyProtection="1">
      <alignment wrapText="1"/>
      <protection hidden="1"/>
    </xf>
    <xf numFmtId="0" fontId="25" fillId="0" borderId="0" xfId="0" applyFont="1" applyAlignment="1" applyProtection="1">
      <alignment wrapText="1"/>
      <protection hidden="1"/>
    </xf>
    <xf numFmtId="0" fontId="25" fillId="0" borderId="0" xfId="0" applyFont="1" applyAlignment="1" applyProtection="1">
      <alignment horizontal="left" wrapText="1"/>
      <protection hidden="1"/>
    </xf>
    <xf numFmtId="0" fontId="25" fillId="0" borderId="0" xfId="0" applyFont="1" applyAlignment="1" applyProtection="1">
      <alignment horizontal="left" shrinkToFit="1"/>
      <protection hidden="1"/>
    </xf>
    <xf numFmtId="0" fontId="25" fillId="0" borderId="0" xfId="0" applyFont="1" applyAlignment="1" applyProtection="1">
      <alignment horizontal="center" wrapText="1"/>
      <protection hidden="1"/>
    </xf>
    <xf numFmtId="0" fontId="25" fillId="0" borderId="0" xfId="0" applyFont="1" applyAlignment="1" applyProtection="1">
      <alignment horizontal="center"/>
      <protection hidden="1"/>
    </xf>
    <xf numFmtId="0" fontId="23" fillId="0" borderId="0" xfId="0" applyFont="1" applyAlignment="1" applyProtection="1">
      <alignment horizontal="center" vertical="center" wrapText="1"/>
      <protection hidden="1"/>
    </xf>
    <xf numFmtId="164" fontId="23" fillId="0" borderId="0" xfId="0" applyNumberFormat="1" applyFont="1" applyAlignment="1" applyProtection="1">
      <alignment horizontal="center" vertical="center" wrapText="1"/>
      <protection hidden="1"/>
    </xf>
    <xf numFmtId="0" fontId="23" fillId="0" borderId="0" xfId="0" applyFont="1" applyAlignment="1" applyProtection="1">
      <alignment vertical="center" wrapText="1"/>
      <protection hidden="1"/>
    </xf>
    <xf numFmtId="0" fontId="25" fillId="0" borderId="0" xfId="0" applyFont="1" applyFill="1" applyAlignment="1" applyProtection="1">
      <alignment wrapText="1"/>
      <protection hidden="1"/>
    </xf>
    <xf numFmtId="0" fontId="28" fillId="0" borderId="0" xfId="0" applyFont="1" applyAlignment="1" applyProtection="1">
      <alignment vertical="center"/>
      <protection hidden="1"/>
    </xf>
    <xf numFmtId="0" fontId="29" fillId="0" borderId="0" xfId="0" applyFont="1" applyFill="1" applyAlignment="1" applyProtection="1">
      <alignment vertical="center"/>
      <protection hidden="1"/>
    </xf>
    <xf numFmtId="0" fontId="30" fillId="0" borderId="0" xfId="0" applyFont="1" applyAlignment="1" applyProtection="1">
      <alignment vertical="center"/>
      <protection hidden="1"/>
    </xf>
    <xf numFmtId="0" fontId="31" fillId="0" borderId="0" xfId="0" applyFont="1" applyAlignment="1" applyProtection="1">
      <alignment vertical="center"/>
      <protection hidden="1"/>
    </xf>
    <xf numFmtId="0" fontId="25" fillId="0" borderId="0" xfId="0" applyFont="1" applyFill="1" applyAlignment="1" applyProtection="1">
      <alignment vertical="center"/>
      <protection hidden="1"/>
    </xf>
    <xf numFmtId="0" fontId="33" fillId="0" borderId="0" xfId="0" applyFont="1" applyFill="1" applyAlignment="1" applyProtection="1">
      <alignment horizontal="left" vertical="center"/>
      <protection hidden="1"/>
    </xf>
    <xf numFmtId="0" fontId="25" fillId="0" borderId="0" xfId="0" applyFont="1" applyFill="1" applyAlignment="1" applyProtection="1">
      <alignment vertical="top" shrinkToFit="1"/>
      <protection hidden="1"/>
    </xf>
    <xf numFmtId="0" fontId="35" fillId="0" borderId="0" xfId="0" applyFont="1" applyAlignment="1" applyProtection="1">
      <alignment vertical="center"/>
      <protection hidden="1"/>
    </xf>
    <xf numFmtId="0" fontId="35" fillId="0" borderId="0" xfId="0" applyFont="1" applyAlignment="1" applyProtection="1">
      <alignment horizontal="center" vertical="center"/>
      <protection hidden="1"/>
    </xf>
    <xf numFmtId="0" fontId="38" fillId="0" borderId="0" xfId="0" applyFont="1" applyAlignment="1" applyProtection="1">
      <alignment horizontal="center" vertical="center"/>
      <protection hidden="1"/>
    </xf>
    <xf numFmtId="0" fontId="29" fillId="0" borderId="0" xfId="0" applyFont="1" applyAlignment="1" applyProtection="1">
      <alignment horizontal="center" vertical="center" wrapText="1"/>
      <protection hidden="1"/>
    </xf>
    <xf numFmtId="0" fontId="39" fillId="0" borderId="0" xfId="0" applyFont="1" applyAlignment="1" applyProtection="1">
      <alignment horizontal="left" vertical="center" wrapText="1"/>
      <protection hidden="1"/>
    </xf>
    <xf numFmtId="0" fontId="29" fillId="0" borderId="0" xfId="0" applyFont="1" applyAlignment="1" applyProtection="1">
      <alignment horizontal="left" vertical="center" shrinkToFit="1"/>
      <protection hidden="1"/>
    </xf>
    <xf numFmtId="0" fontId="39" fillId="0" borderId="0" xfId="0" applyFont="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32" fillId="0" borderId="0" xfId="0" applyFont="1" applyAlignment="1" applyProtection="1">
      <alignment horizontal="center" vertical="center" wrapText="1"/>
      <protection hidden="1"/>
    </xf>
    <xf numFmtId="1" fontId="38" fillId="10" borderId="11" xfId="0" applyNumberFormat="1" applyFont="1" applyFill="1" applyBorder="1" applyAlignment="1" applyProtection="1">
      <alignment horizontal="center" vertical="center" shrinkToFit="1"/>
      <protection hidden="1"/>
    </xf>
    <xf numFmtId="0" fontId="38" fillId="0" borderId="0" xfId="0" applyFont="1" applyAlignment="1" applyProtection="1">
      <alignment vertical="center" shrinkToFit="1"/>
      <protection hidden="1"/>
    </xf>
    <xf numFmtId="1" fontId="38" fillId="0" borderId="0" xfId="0" applyNumberFormat="1" applyFont="1" applyAlignment="1" applyProtection="1">
      <alignment horizontal="center" vertical="center" shrinkToFit="1"/>
      <protection hidden="1"/>
    </xf>
    <xf numFmtId="1" fontId="35" fillId="8" borderId="11" xfId="0" applyNumberFormat="1" applyFont="1" applyFill="1" applyBorder="1" applyAlignment="1" applyProtection="1">
      <alignment horizontal="center" vertical="center" shrinkToFit="1"/>
      <protection hidden="1"/>
    </xf>
    <xf numFmtId="0" fontId="35" fillId="0" borderId="0" xfId="0" applyFont="1" applyAlignment="1" applyProtection="1">
      <alignment vertical="center" shrinkToFit="1"/>
      <protection hidden="1"/>
    </xf>
    <xf numFmtId="1" fontId="40" fillId="0" borderId="0" xfId="0" applyNumberFormat="1" applyFont="1" applyAlignment="1" applyProtection="1">
      <alignment horizontal="center" vertical="center" shrinkToFit="1"/>
      <protection hidden="1"/>
    </xf>
    <xf numFmtId="0" fontId="35" fillId="0" borderId="0" xfId="0" applyFont="1" applyAlignment="1" applyProtection="1">
      <alignment horizontal="center" vertical="center" shrinkToFit="1"/>
      <protection hidden="1"/>
    </xf>
    <xf numFmtId="0" fontId="35" fillId="0" borderId="0" xfId="0" applyFont="1" applyAlignment="1" applyProtection="1">
      <alignment vertical="center" wrapText="1"/>
      <protection hidden="1"/>
    </xf>
    <xf numFmtId="1" fontId="40" fillId="0" borderId="0" xfId="0" applyNumberFormat="1" applyFont="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0" fontId="25"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42" fillId="0" borderId="0" xfId="0" applyFont="1" applyAlignment="1" applyProtection="1">
      <alignment horizontal="left" vertical="center" shrinkToFit="1"/>
      <protection hidden="1"/>
    </xf>
    <xf numFmtId="0" fontId="42" fillId="0" borderId="0" xfId="0" applyFont="1" applyAlignment="1" applyProtection="1">
      <alignment horizontal="center" vertical="center" wrapText="1"/>
      <protection hidden="1"/>
    </xf>
    <xf numFmtId="0" fontId="42" fillId="0" borderId="0" xfId="0" applyFont="1" applyAlignment="1" applyProtection="1">
      <alignment horizontal="center" vertical="center"/>
      <protection hidden="1"/>
    </xf>
    <xf numFmtId="1" fontId="36" fillId="0" borderId="0" xfId="0" applyNumberFormat="1" applyFont="1" applyAlignment="1" applyProtection="1">
      <alignment horizontal="center" vertical="center" wrapText="1"/>
      <protection hidden="1"/>
    </xf>
    <xf numFmtId="0" fontId="43" fillId="0" borderId="0" xfId="0" applyFont="1" applyAlignment="1" applyProtection="1">
      <alignment horizontal="left" vertical="center" wrapText="1"/>
      <protection hidden="1"/>
    </xf>
    <xf numFmtId="0" fontId="43" fillId="0" borderId="0" xfId="0" applyFont="1" applyAlignment="1" applyProtection="1">
      <alignment horizontal="left" vertical="center" shrinkToFit="1"/>
      <protection hidden="1"/>
    </xf>
    <xf numFmtId="0" fontId="43" fillId="0" borderId="0" xfId="0" applyFont="1" applyAlignment="1" applyProtection="1">
      <alignment horizontal="center" vertical="center" wrapText="1"/>
      <protection hidden="1"/>
    </xf>
    <xf numFmtId="0" fontId="43" fillId="0" borderId="0" xfId="0" applyFont="1" applyAlignment="1" applyProtection="1">
      <alignment horizontal="center" vertical="center"/>
      <protection hidden="1"/>
    </xf>
    <xf numFmtId="1" fontId="44" fillId="0" borderId="0" xfId="0" applyNumberFormat="1" applyFont="1" applyAlignment="1" applyProtection="1">
      <alignment horizontal="center" vertical="center" wrapText="1"/>
      <protection hidden="1"/>
    </xf>
    <xf numFmtId="0" fontId="25" fillId="0" borderId="0" xfId="0" applyFont="1" applyAlignment="1" applyProtection="1">
      <alignment vertical="center"/>
      <protection hidden="1"/>
    </xf>
    <xf numFmtId="0" fontId="25" fillId="0" borderId="0" xfId="0" applyFont="1" applyAlignment="1" applyProtection="1">
      <alignment vertical="center" shrinkToFit="1"/>
      <protection hidden="1"/>
    </xf>
    <xf numFmtId="0" fontId="25"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7" fillId="0" borderId="0" xfId="0" applyFont="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pplyProtection="1">
      <alignment horizontal="right" vertical="center"/>
      <protection hidden="1"/>
    </xf>
    <xf numFmtId="0" fontId="29" fillId="0" borderId="0" xfId="0" applyFont="1" applyAlignment="1" applyProtection="1">
      <alignment horizontal="center" vertical="center"/>
      <protection hidden="1"/>
    </xf>
    <xf numFmtId="0" fontId="45" fillId="0" borderId="0" xfId="0" applyFont="1" applyAlignment="1" applyProtection="1">
      <alignment vertical="center"/>
      <protection hidden="1"/>
    </xf>
    <xf numFmtId="0" fontId="25" fillId="0" borderId="0" xfId="0" applyFont="1" applyAlignment="1" applyProtection="1">
      <alignment horizontal="left" vertical="center" wrapText="1"/>
      <protection hidden="1"/>
    </xf>
    <xf numFmtId="0" fontId="25" fillId="0" borderId="0" xfId="0" applyFont="1" applyAlignment="1" applyProtection="1">
      <alignment horizontal="left" vertical="center" shrinkToFit="1"/>
      <protection hidden="1"/>
    </xf>
    <xf numFmtId="0" fontId="39" fillId="0" borderId="0" xfId="0" applyFont="1" applyAlignment="1" applyProtection="1">
      <alignment horizontal="left" vertical="center" shrinkToFit="1"/>
      <protection hidden="1"/>
    </xf>
    <xf numFmtId="0" fontId="29" fillId="6" borderId="0" xfId="0" applyFont="1" applyFill="1" applyAlignment="1" applyProtection="1">
      <alignment horizontal="center" vertical="center" shrinkToFit="1"/>
      <protection hidden="1"/>
    </xf>
    <xf numFmtId="0" fontId="29" fillId="6" borderId="0" xfId="0" applyFont="1" applyFill="1" applyAlignment="1" applyProtection="1">
      <alignment horizontal="center" vertical="center" wrapText="1"/>
      <protection hidden="1"/>
    </xf>
    <xf numFmtId="0" fontId="29" fillId="6" borderId="0" xfId="0" applyFont="1" applyFill="1" applyAlignment="1" applyProtection="1">
      <alignment horizontal="center" vertical="center"/>
      <protection hidden="1"/>
    </xf>
    <xf numFmtId="0" fontId="42" fillId="2" borderId="0" xfId="0" applyFont="1" applyFill="1" applyAlignment="1" applyProtection="1">
      <alignment horizontal="left" vertical="center" wrapText="1"/>
      <protection hidden="1"/>
    </xf>
    <xf numFmtId="0" fontId="42" fillId="2" borderId="0" xfId="0" applyFont="1" applyFill="1" applyAlignment="1" applyProtection="1">
      <alignment horizontal="left" vertical="center" shrinkToFit="1"/>
      <protection hidden="1"/>
    </xf>
    <xf numFmtId="0" fontId="42" fillId="2" borderId="0" xfId="0" applyFont="1" applyFill="1" applyAlignment="1" applyProtection="1">
      <alignment horizontal="center" vertical="center" wrapText="1"/>
      <protection hidden="1"/>
    </xf>
    <xf numFmtId="0" fontId="42" fillId="2" borderId="0" xfId="0" applyFont="1" applyFill="1" applyAlignment="1" applyProtection="1">
      <alignment horizontal="center" vertical="center"/>
      <protection hidden="1"/>
    </xf>
    <xf numFmtId="1" fontId="37" fillId="0" borderId="0" xfId="0" applyNumberFormat="1" applyFont="1" applyAlignment="1" applyProtection="1">
      <alignment horizontal="center" vertical="center" wrapText="1"/>
      <protection hidden="1"/>
    </xf>
    <xf numFmtId="2" fontId="49" fillId="0" borderId="17" xfId="0" applyNumberFormat="1" applyFont="1" applyFill="1" applyBorder="1" applyAlignment="1" applyProtection="1">
      <alignment horizontal="center" vertical="center" shrinkToFit="1"/>
      <protection hidden="1"/>
    </xf>
    <xf numFmtId="165" fontId="49" fillId="0" borderId="17" xfId="0" applyNumberFormat="1" applyFont="1" applyFill="1" applyBorder="1" applyAlignment="1" applyProtection="1">
      <alignment horizontal="center" vertical="center" shrinkToFit="1"/>
      <protection hidden="1"/>
    </xf>
    <xf numFmtId="165" fontId="50" fillId="0" borderId="17" xfId="0" applyNumberFormat="1" applyFont="1" applyFill="1" applyBorder="1" applyAlignment="1" applyProtection="1">
      <alignment horizontal="center" vertical="center" shrinkToFit="1"/>
      <protection hidden="1"/>
    </xf>
    <xf numFmtId="0" fontId="25" fillId="0" borderId="0" xfId="0" applyFont="1"/>
    <xf numFmtId="0" fontId="30" fillId="0" borderId="0" xfId="0" applyFont="1"/>
    <xf numFmtId="0" fontId="52" fillId="4" borderId="1" xfId="0" applyFont="1" applyFill="1" applyBorder="1" applyAlignment="1">
      <alignment horizontal="center" vertical="center"/>
    </xf>
    <xf numFmtId="0" fontId="30" fillId="0" borderId="0" xfId="0" applyFont="1" applyAlignment="1"/>
    <xf numFmtId="0" fontId="51" fillId="8" borderId="17" xfId="0" applyFont="1" applyFill="1" applyBorder="1" applyAlignment="1" applyProtection="1">
      <protection hidden="1"/>
    </xf>
    <xf numFmtId="1" fontId="48" fillId="0" borderId="16" xfId="0" applyNumberFormat="1" applyFont="1" applyFill="1" applyBorder="1" applyAlignment="1" applyProtection="1">
      <alignment horizontal="center" vertical="center" shrinkToFit="1"/>
      <protection hidden="1"/>
    </xf>
    <xf numFmtId="0" fontId="25" fillId="20" borderId="0" xfId="0" applyFont="1" applyFill="1" applyAlignment="1" applyProtection="1">
      <alignment horizontal="center" wrapText="1"/>
      <protection hidden="1"/>
    </xf>
    <xf numFmtId="0" fontId="4" fillId="0" borderId="0" xfId="0" applyFont="1"/>
    <xf numFmtId="0" fontId="4" fillId="0" borderId="0" xfId="0" applyFont="1"/>
    <xf numFmtId="0" fontId="23" fillId="0" borderId="0" xfId="0" applyFont="1"/>
    <xf numFmtId="0" fontId="57" fillId="0" borderId="0" xfId="0" applyFont="1"/>
    <xf numFmtId="0" fontId="68" fillId="0" borderId="0" xfId="0" applyFont="1"/>
    <xf numFmtId="0" fontId="0" fillId="0" borderId="48" xfId="0" applyBorder="1"/>
    <xf numFmtId="0" fontId="69" fillId="0" borderId="0" xfId="0" applyFont="1" applyAlignment="1">
      <alignment horizontal="center" vertical="center"/>
    </xf>
    <xf numFmtId="0" fontId="70" fillId="0" borderId="0" xfId="0" applyFont="1" applyAlignment="1">
      <alignment horizontal="center" vertical="center"/>
    </xf>
    <xf numFmtId="0" fontId="0" fillId="16" borderId="48" xfId="0" applyFill="1" applyBorder="1"/>
    <xf numFmtId="1" fontId="43" fillId="0" borderId="15" xfId="0" applyNumberFormat="1" applyFont="1" applyBorder="1" applyAlignment="1" applyProtection="1">
      <alignment horizontal="left" vertical="center" wrapText="1"/>
      <protection locked="0"/>
    </xf>
    <xf numFmtId="0" fontId="30" fillId="0" borderId="0" xfId="0" applyFont="1" applyAlignment="1">
      <alignment vertical="center"/>
    </xf>
    <xf numFmtId="14" fontId="30" fillId="0" borderId="0" xfId="0" applyNumberFormat="1" applyFont="1" applyAlignment="1">
      <alignment vertical="center"/>
    </xf>
    <xf numFmtId="0" fontId="30" fillId="0" borderId="0" xfId="0" applyFont="1" applyAlignment="1">
      <alignment horizontal="center" vertical="center"/>
    </xf>
    <xf numFmtId="0" fontId="72" fillId="0" borderId="0" xfId="0" applyFont="1" applyAlignment="1">
      <alignment vertical="center"/>
    </xf>
    <xf numFmtId="1" fontId="14" fillId="0" borderId="0" xfId="0" applyNumberFormat="1" applyFont="1"/>
    <xf numFmtId="0" fontId="4" fillId="0" borderId="0" xfId="0" applyFont="1"/>
    <xf numFmtId="0" fontId="4" fillId="0" borderId="0" xfId="0" applyFont="1" applyAlignment="1">
      <alignment horizontal="center"/>
    </xf>
    <xf numFmtId="0" fontId="26" fillId="0" borderId="0" xfId="0" applyFont="1" applyAlignment="1">
      <alignment horizontal="center" vertical="center" wrapText="1"/>
    </xf>
    <xf numFmtId="0" fontId="26" fillId="0" borderId="0" xfId="0" applyFont="1" applyAlignment="1">
      <alignment vertical="center"/>
    </xf>
    <xf numFmtId="0" fontId="78" fillId="0" borderId="0" xfId="13" applyFont="1" applyAlignment="1" applyProtection="1">
      <alignment horizontal="center" vertical="center" wrapText="1"/>
      <protection hidden="1"/>
    </xf>
    <xf numFmtId="0" fontId="80" fillId="0" borderId="0" xfId="13" applyFont="1" applyAlignment="1" applyProtection="1">
      <alignment horizontal="center" vertical="center" wrapText="1"/>
      <protection hidden="1"/>
    </xf>
    <xf numFmtId="0" fontId="80" fillId="10" borderId="0" xfId="13" applyFont="1" applyFill="1" applyAlignment="1" applyProtection="1">
      <alignment horizontal="center" vertical="center" wrapText="1"/>
      <protection hidden="1"/>
    </xf>
    <xf numFmtId="0" fontId="24" fillId="0" borderId="0" xfId="13" applyFont="1" applyAlignment="1" applyProtection="1">
      <alignment horizontal="center" vertical="center" wrapText="1"/>
      <protection hidden="1"/>
    </xf>
    <xf numFmtId="0" fontId="53" fillId="0" borderId="0" xfId="0" applyFont="1" applyAlignment="1" applyProtection="1">
      <alignment horizontal="right" vertical="center"/>
      <protection hidden="1"/>
    </xf>
    <xf numFmtId="0" fontId="82" fillId="12" borderId="14" xfId="13" applyFont="1" applyFill="1" applyBorder="1" applyAlignment="1" applyProtection="1">
      <alignment horizontal="right" vertical="center" wrapText="1"/>
      <protection hidden="1"/>
    </xf>
    <xf numFmtId="0" fontId="84" fillId="0" borderId="0" xfId="13" applyFont="1" applyAlignment="1" applyProtection="1">
      <alignment horizontal="center" vertical="center" wrapText="1"/>
      <protection hidden="1"/>
    </xf>
    <xf numFmtId="0" fontId="80" fillId="0" borderId="0" xfId="13" applyFont="1" applyAlignment="1" applyProtection="1">
      <alignment horizontal="left" vertical="center" wrapText="1"/>
      <protection hidden="1"/>
    </xf>
    <xf numFmtId="0" fontId="24" fillId="7" borderId="0" xfId="13" applyFont="1" applyFill="1" applyAlignment="1" applyProtection="1">
      <alignment horizontal="center" vertical="center" wrapText="1"/>
      <protection hidden="1"/>
    </xf>
    <xf numFmtId="0" fontId="78" fillId="7" borderId="0" xfId="13" applyFont="1" applyFill="1" applyAlignment="1" applyProtection="1">
      <alignment horizontal="center" vertical="center" wrapText="1"/>
      <protection hidden="1"/>
    </xf>
    <xf numFmtId="0" fontId="80" fillId="7" borderId="0" xfId="13" applyFont="1" applyFill="1" applyAlignment="1" applyProtection="1">
      <alignment horizontal="center" vertical="center" wrapText="1"/>
      <protection hidden="1"/>
    </xf>
    <xf numFmtId="0" fontId="84" fillId="7" borderId="0" xfId="13" applyFont="1" applyFill="1" applyAlignment="1" applyProtection="1">
      <alignment horizontal="center" vertical="center" wrapText="1"/>
      <protection hidden="1"/>
    </xf>
    <xf numFmtId="0" fontId="85" fillId="0" borderId="0" xfId="13" applyFont="1" applyAlignment="1" applyProtection="1">
      <alignment horizontal="center" vertical="center" wrapText="1"/>
      <protection hidden="1"/>
    </xf>
    <xf numFmtId="0" fontId="88" fillId="0" borderId="0" xfId="13" applyFont="1" applyAlignment="1" applyProtection="1">
      <alignment horizontal="center" vertical="center" wrapText="1"/>
      <protection hidden="1"/>
    </xf>
    <xf numFmtId="0" fontId="89" fillId="0" borderId="0" xfId="13" applyFont="1" applyAlignment="1" applyProtection="1">
      <alignment horizontal="center" vertical="center" wrapText="1"/>
      <protection hidden="1"/>
    </xf>
    <xf numFmtId="0" fontId="33" fillId="0" borderId="0" xfId="0" applyFont="1" applyAlignment="1" applyProtection="1">
      <alignment vertical="center"/>
      <protection hidden="1"/>
    </xf>
    <xf numFmtId="0" fontId="33" fillId="0" borderId="0" xfId="0" applyFont="1" applyAlignment="1" applyProtection="1">
      <alignment horizontal="right" vertical="center"/>
      <protection hidden="1"/>
    </xf>
    <xf numFmtId="0" fontId="79" fillId="10" borderId="0" xfId="13" applyFont="1" applyFill="1" applyAlignment="1" applyProtection="1">
      <alignment vertical="top" wrapText="1"/>
      <protection hidden="1"/>
    </xf>
    <xf numFmtId="0" fontId="24" fillId="20" borderId="0" xfId="13" quotePrefix="1" applyFont="1" applyFill="1" applyAlignment="1" applyProtection="1">
      <alignment wrapText="1"/>
      <protection hidden="1"/>
    </xf>
    <xf numFmtId="0" fontId="100" fillId="20" borderId="0" xfId="0" applyFont="1" applyFill="1" applyAlignment="1" applyProtection="1">
      <alignment vertical="center" wrapText="1"/>
      <protection hidden="1"/>
    </xf>
    <xf numFmtId="0" fontId="96" fillId="20" borderId="0" xfId="0" applyFont="1" applyFill="1" applyAlignment="1">
      <alignment vertical="center"/>
    </xf>
    <xf numFmtId="0" fontId="0" fillId="0" borderId="60" xfId="0" applyBorder="1" applyProtection="1">
      <protection locked="0"/>
    </xf>
    <xf numFmtId="0" fontId="0" fillId="0" borderId="60" xfId="0" applyBorder="1"/>
    <xf numFmtId="0" fontId="0" fillId="0" borderId="0" xfId="0" applyAlignment="1">
      <alignment vertical="center"/>
    </xf>
    <xf numFmtId="0" fontId="103" fillId="0" borderId="0" xfId="0" applyFont="1" applyAlignment="1">
      <alignment horizontal="center" vertical="center" wrapText="1"/>
    </xf>
    <xf numFmtId="0" fontId="104" fillId="0" borderId="3" xfId="0" applyFont="1" applyBorder="1" applyAlignment="1">
      <alignment horizontal="center" vertical="center" wrapText="1"/>
    </xf>
    <xf numFmtId="0" fontId="103" fillId="0" borderId="3" xfId="0" applyFont="1" applyBorder="1" applyAlignment="1">
      <alignment horizontal="center" vertical="center" wrapText="1"/>
    </xf>
    <xf numFmtId="0" fontId="72" fillId="0" borderId="0" xfId="0" applyFont="1" applyAlignment="1">
      <alignment horizontal="center" vertical="center"/>
    </xf>
    <xf numFmtId="14" fontId="23" fillId="0" borderId="0" xfId="0" applyNumberFormat="1" applyFont="1" applyBorder="1" applyAlignment="1">
      <alignment horizontal="center" vertical="center"/>
    </xf>
    <xf numFmtId="0" fontId="34" fillId="0" borderId="0" xfId="0" applyFont="1" applyAlignment="1">
      <alignment vertical="center"/>
    </xf>
    <xf numFmtId="0" fontId="112" fillId="0" borderId="0" xfId="0" applyFont="1" applyBorder="1" applyAlignment="1">
      <alignment vertical="center"/>
    </xf>
    <xf numFmtId="0" fontId="33" fillId="0" borderId="0" xfId="0" applyFont="1" applyBorder="1" applyAlignment="1">
      <alignment horizontal="center" vertical="center"/>
    </xf>
    <xf numFmtId="0" fontId="34" fillId="0" borderId="0" xfId="0" applyFont="1" applyBorder="1" applyAlignment="1">
      <alignment horizontal="center" vertical="center"/>
    </xf>
    <xf numFmtId="0" fontId="34" fillId="10" borderId="4" xfId="0" applyFont="1" applyFill="1" applyBorder="1" applyAlignment="1">
      <alignment horizontal="center" vertical="center"/>
    </xf>
    <xf numFmtId="0" fontId="33" fillId="10" borderId="17" xfId="0" applyFont="1" applyFill="1" applyBorder="1" applyAlignment="1">
      <alignment horizontal="center" vertical="center"/>
    </xf>
    <xf numFmtId="0" fontId="34" fillId="10" borderId="17" xfId="0" applyFont="1" applyFill="1" applyBorder="1" applyAlignment="1">
      <alignment horizontal="center" vertical="center"/>
    </xf>
    <xf numFmtId="0" fontId="115" fillId="20" borderId="0" xfId="0" applyFont="1" applyFill="1" applyAlignment="1">
      <alignment horizontal="left" vertical="center"/>
    </xf>
    <xf numFmtId="0" fontId="115" fillId="20" borderId="0" xfId="0" applyFont="1" applyFill="1" applyAlignment="1">
      <alignment vertical="center"/>
    </xf>
    <xf numFmtId="0" fontId="4" fillId="20" borderId="0" xfId="0" applyFont="1" applyFill="1"/>
    <xf numFmtId="0" fontId="117" fillId="20" borderId="17" xfId="0" applyFont="1" applyFill="1" applyBorder="1" applyAlignment="1">
      <alignment horizontal="center" vertical="center"/>
    </xf>
    <xf numFmtId="0" fontId="7" fillId="0" borderId="17" xfId="0" applyFont="1" applyBorder="1" applyAlignment="1" applyProtection="1">
      <alignment horizontal="center" vertical="center"/>
      <protection locked="0"/>
    </xf>
    <xf numFmtId="0" fontId="4" fillId="20" borderId="0" xfId="0" applyFont="1" applyFill="1" applyAlignment="1">
      <alignment horizontal="center" vertical="center"/>
    </xf>
    <xf numFmtId="0" fontId="14" fillId="20" borderId="0" xfId="0" applyFont="1" applyFill="1"/>
    <xf numFmtId="0" fontId="114" fillId="20" borderId="0" xfId="0" applyFont="1" applyFill="1" applyAlignment="1">
      <alignment vertical="top" wrapText="1"/>
    </xf>
    <xf numFmtId="0" fontId="119" fillId="18" borderId="12" xfId="0" applyFont="1" applyFill="1" applyBorder="1" applyAlignment="1">
      <alignment horizontal="center"/>
    </xf>
    <xf numFmtId="0" fontId="119" fillId="18" borderId="2" xfId="0" applyFont="1" applyFill="1" applyBorder="1"/>
    <xf numFmtId="0" fontId="19" fillId="18" borderId="4" xfId="0" applyFont="1" applyFill="1" applyBorder="1" applyAlignment="1">
      <alignment horizontal="center" vertical="center"/>
    </xf>
    <xf numFmtId="0" fontId="19" fillId="18" borderId="4" xfId="0" applyFont="1" applyFill="1" applyBorder="1" applyAlignment="1">
      <alignment horizontal="center" vertical="center" wrapText="1"/>
    </xf>
    <xf numFmtId="0" fontId="19" fillId="18" borderId="4" xfId="0" applyFont="1" applyFill="1" applyBorder="1" applyAlignment="1" applyProtection="1">
      <alignment horizontal="center" vertical="center" wrapText="1"/>
      <protection locked="0"/>
    </xf>
    <xf numFmtId="0" fontId="57" fillId="0" borderId="0" xfId="0" applyFont="1" applyAlignment="1">
      <alignment vertical="center"/>
    </xf>
    <xf numFmtId="0" fontId="27" fillId="0" borderId="0" xfId="0" applyFont="1" applyAlignment="1" applyProtection="1">
      <alignment vertical="center"/>
      <protection hidden="1"/>
    </xf>
    <xf numFmtId="0" fontId="30" fillId="0" borderId="0" xfId="0" applyFont="1" applyAlignment="1" applyProtection="1">
      <alignment horizontal="center" vertical="center"/>
      <protection hidden="1"/>
    </xf>
    <xf numFmtId="0" fontId="46" fillId="0" borderId="0" xfId="0" applyFont="1" applyAlignment="1" applyProtection="1">
      <alignment vertical="center"/>
      <protection hidden="1"/>
    </xf>
    <xf numFmtId="0" fontId="124" fillId="0" borderId="0" xfId="0" applyFont="1" applyAlignment="1" applyProtection="1">
      <alignment vertical="center"/>
      <protection locked="0"/>
    </xf>
    <xf numFmtId="1" fontId="125" fillId="0" borderId="0" xfId="0" applyNumberFormat="1" applyFont="1" applyAlignment="1">
      <alignment vertical="center" wrapText="1"/>
    </xf>
    <xf numFmtId="0" fontId="126" fillId="11" borderId="0" xfId="13" applyFont="1" applyFill="1" applyBorder="1" applyAlignment="1" applyProtection="1">
      <alignment horizontal="center" vertical="center"/>
      <protection hidden="1"/>
    </xf>
    <xf numFmtId="0" fontId="127" fillId="0" borderId="0" xfId="0" applyFont="1" applyAlignment="1" applyProtection="1">
      <alignment vertical="center"/>
      <protection hidden="1"/>
    </xf>
    <xf numFmtId="0" fontId="71" fillId="0" borderId="0" xfId="0" applyFont="1" applyAlignment="1">
      <alignment vertical="center"/>
    </xf>
    <xf numFmtId="0" fontId="77" fillId="0" borderId="0" xfId="0" applyFont="1" applyAlignment="1">
      <alignment vertical="center" wrapText="1"/>
    </xf>
    <xf numFmtId="0" fontId="48" fillId="0" borderId="4" xfId="0" applyFont="1" applyBorder="1" applyAlignment="1" applyProtection="1">
      <alignment horizontal="center" vertical="center" textRotation="90"/>
      <protection hidden="1"/>
    </xf>
    <xf numFmtId="0" fontId="86" fillId="0" borderId="31" xfId="0" applyFont="1" applyBorder="1" applyAlignment="1" applyProtection="1">
      <alignment horizontal="center" vertical="center"/>
      <protection hidden="1"/>
    </xf>
    <xf numFmtId="165" fontId="35" fillId="0" borderId="15" xfId="0" applyNumberFormat="1" applyFont="1" applyFill="1" applyBorder="1" applyAlignment="1" applyProtection="1">
      <alignment horizontal="center" vertical="center"/>
      <protection hidden="1"/>
    </xf>
    <xf numFmtId="2" fontId="35" fillId="0" borderId="15" xfId="0" applyNumberFormat="1" applyFont="1" applyFill="1" applyBorder="1" applyAlignment="1" applyProtection="1">
      <alignment horizontal="center" vertical="center"/>
      <protection hidden="1"/>
    </xf>
    <xf numFmtId="0" fontId="35" fillId="0" borderId="0" xfId="0" applyFont="1" applyAlignment="1">
      <alignment vertical="center"/>
    </xf>
    <xf numFmtId="2" fontId="132" fillId="0" borderId="15" xfId="0" applyNumberFormat="1" applyFont="1" applyFill="1" applyBorder="1" applyAlignment="1" applyProtection="1">
      <alignment horizontal="center" vertical="center"/>
      <protection hidden="1"/>
    </xf>
    <xf numFmtId="2" fontId="132" fillId="0" borderId="0" xfId="0" applyNumberFormat="1" applyFont="1" applyFill="1" applyBorder="1" applyAlignment="1" applyProtection="1">
      <alignment horizontal="center" vertical="center"/>
      <protection hidden="1"/>
    </xf>
    <xf numFmtId="0" fontId="35" fillId="0" borderId="20" xfId="0" applyFont="1" applyFill="1" applyBorder="1" applyAlignment="1" applyProtection="1">
      <alignment horizontal="center" vertical="center"/>
      <protection hidden="1"/>
    </xf>
    <xf numFmtId="0" fontId="35" fillId="0" borderId="24" xfId="0" applyFont="1" applyFill="1" applyBorder="1" applyAlignment="1" applyProtection="1">
      <alignment horizontal="center" vertical="center"/>
      <protection hidden="1"/>
    </xf>
    <xf numFmtId="2" fontId="40" fillId="0" borderId="25" xfId="0" applyNumberFormat="1" applyFont="1" applyFill="1" applyBorder="1" applyAlignment="1" applyProtection="1">
      <alignment horizontal="center" vertical="center"/>
      <protection locked="0"/>
    </xf>
    <xf numFmtId="2" fontId="133" fillId="0" borderId="25" xfId="0" applyNumberFormat="1" applyFont="1" applyFill="1" applyBorder="1" applyAlignment="1" applyProtection="1">
      <alignment horizontal="center" vertical="center"/>
      <protection locked="0"/>
    </xf>
    <xf numFmtId="0" fontId="134" fillId="0" borderId="25" xfId="0" applyFont="1" applyFill="1" applyBorder="1" applyAlignment="1" applyProtection="1">
      <alignment vertical="center"/>
      <protection hidden="1"/>
    </xf>
    <xf numFmtId="0" fontId="134" fillId="0" borderId="25" xfId="0" applyFont="1" applyFill="1" applyBorder="1" applyAlignment="1" applyProtection="1">
      <alignment vertical="center" wrapText="1"/>
      <protection hidden="1"/>
    </xf>
    <xf numFmtId="0" fontId="35" fillId="0" borderId="21" xfId="0" applyFont="1" applyFill="1" applyBorder="1" applyAlignment="1" applyProtection="1">
      <alignment horizontal="center" vertical="center"/>
      <protection hidden="1"/>
    </xf>
    <xf numFmtId="165" fontId="130" fillId="0" borderId="17" xfId="0" applyNumberFormat="1" applyFont="1" applyFill="1" applyBorder="1" applyAlignment="1" applyProtection="1">
      <alignment horizontal="center" vertical="center"/>
      <protection locked="0"/>
    </xf>
    <xf numFmtId="2" fontId="40" fillId="0" borderId="17" xfId="0" applyNumberFormat="1" applyFont="1" applyFill="1" applyBorder="1" applyAlignment="1" applyProtection="1">
      <alignment horizontal="center" vertical="center"/>
      <protection locked="0"/>
    </xf>
    <xf numFmtId="2" fontId="133" fillId="0" borderId="17" xfId="0" applyNumberFormat="1" applyFont="1" applyFill="1" applyBorder="1" applyAlignment="1" applyProtection="1">
      <alignment horizontal="center" vertical="center"/>
      <protection locked="0"/>
    </xf>
    <xf numFmtId="0" fontId="35" fillId="0" borderId="23" xfId="0" applyFont="1" applyFill="1" applyBorder="1" applyAlignment="1" applyProtection="1">
      <alignment horizontal="center" vertical="center"/>
      <protection hidden="1"/>
    </xf>
    <xf numFmtId="0" fontId="35" fillId="0" borderId="0" xfId="0" applyFont="1" applyAlignment="1">
      <alignment horizontal="center" vertical="center"/>
    </xf>
    <xf numFmtId="0" fontId="35" fillId="0" borderId="0" xfId="0" applyFont="1" applyAlignment="1">
      <alignment horizontal="left" vertical="center"/>
    </xf>
    <xf numFmtId="0" fontId="35" fillId="0" borderId="0" xfId="0" applyFont="1" applyAlignment="1" applyProtection="1">
      <alignment horizontal="center" vertical="center"/>
      <protection locked="0"/>
    </xf>
    <xf numFmtId="0" fontId="38" fillId="0" borderId="0" xfId="0" applyFont="1" applyAlignment="1">
      <alignment horizontal="center" vertical="center"/>
    </xf>
    <xf numFmtId="1" fontId="135" fillId="0" borderId="0" xfId="0" applyNumberFormat="1" applyFont="1" applyAlignment="1">
      <alignment horizontal="center" vertical="center"/>
    </xf>
    <xf numFmtId="165" fontId="135" fillId="0" borderId="0" xfId="0" applyNumberFormat="1" applyFont="1" applyAlignment="1">
      <alignment horizontal="center" vertical="center"/>
    </xf>
    <xf numFmtId="165" fontId="41" fillId="0" borderId="0" xfId="0" applyNumberFormat="1" applyFont="1" applyAlignment="1" applyProtection="1">
      <alignment horizontal="center" vertical="center"/>
      <protection hidden="1"/>
    </xf>
    <xf numFmtId="2" fontId="135" fillId="0" borderId="0" xfId="0" applyNumberFormat="1" applyFont="1" applyAlignment="1">
      <alignment horizontal="center" vertical="center"/>
    </xf>
    <xf numFmtId="0" fontId="41" fillId="0" borderId="0" xfId="0" applyFont="1" applyAlignment="1" applyProtection="1">
      <alignment horizontal="center" vertical="center"/>
      <protection hidden="1"/>
    </xf>
    <xf numFmtId="1" fontId="57" fillId="0" borderId="0" xfId="0" applyNumberFormat="1" applyFont="1" applyAlignment="1">
      <alignment horizontal="center" vertical="center"/>
    </xf>
    <xf numFmtId="0" fontId="72" fillId="0" borderId="0" xfId="0" applyFont="1" applyAlignment="1" applyProtection="1">
      <alignment horizontal="center" vertical="center"/>
      <protection hidden="1"/>
    </xf>
    <xf numFmtId="0" fontId="57" fillId="0" borderId="0" xfId="0" applyFont="1" applyAlignment="1">
      <alignment horizontal="center" vertical="center"/>
    </xf>
    <xf numFmtId="0" fontId="71" fillId="8" borderId="31" xfId="0" applyFont="1" applyFill="1" applyBorder="1" applyAlignment="1" applyProtection="1">
      <alignment horizontal="center" vertical="center"/>
      <protection hidden="1"/>
    </xf>
    <xf numFmtId="0" fontId="71" fillId="0" borderId="31" xfId="0" applyFont="1" applyBorder="1" applyAlignment="1" applyProtection="1">
      <alignment horizontal="center" vertical="center"/>
      <protection hidden="1"/>
    </xf>
    <xf numFmtId="2" fontId="83" fillId="0" borderId="17" xfId="0" applyNumberFormat="1" applyFont="1" applyFill="1" applyBorder="1" applyAlignment="1" applyProtection="1">
      <alignment horizontal="center" vertical="center"/>
      <protection hidden="1"/>
    </xf>
    <xf numFmtId="2" fontId="136" fillId="0" borderId="17" xfId="0" applyNumberFormat="1" applyFont="1" applyFill="1" applyBorder="1" applyAlignment="1" applyProtection="1">
      <alignment horizontal="center" vertical="center"/>
      <protection hidden="1"/>
    </xf>
    <xf numFmtId="167" fontId="29" fillId="0" borderId="26" xfId="0" applyNumberFormat="1" applyFont="1" applyFill="1" applyBorder="1" applyAlignment="1" applyProtection="1">
      <alignment horizontal="center" vertical="center"/>
      <protection hidden="1"/>
    </xf>
    <xf numFmtId="2" fontId="83" fillId="0" borderId="25" xfId="0" applyNumberFormat="1" applyFont="1" applyFill="1" applyBorder="1" applyAlignment="1" applyProtection="1">
      <alignment horizontal="center" vertical="center"/>
      <protection hidden="1"/>
    </xf>
    <xf numFmtId="165" fontId="108" fillId="0" borderId="25" xfId="0" applyNumberFormat="1" applyFont="1" applyFill="1" applyBorder="1" applyAlignment="1" applyProtection="1">
      <alignment horizontal="center" vertical="center"/>
      <protection locked="0"/>
    </xf>
    <xf numFmtId="0" fontId="109" fillId="0" borderId="25" xfId="0" applyFont="1" applyFill="1" applyBorder="1" applyAlignment="1" applyProtection="1">
      <alignment vertical="center"/>
      <protection locked="0"/>
    </xf>
    <xf numFmtId="165" fontId="108" fillId="0" borderId="17" xfId="0" applyNumberFormat="1" applyFont="1" applyFill="1" applyBorder="1" applyAlignment="1" applyProtection="1">
      <alignment horizontal="center" vertical="center"/>
      <protection locked="0"/>
    </xf>
    <xf numFmtId="0" fontId="33" fillId="0" borderId="25" xfId="0" applyFont="1" applyFill="1" applyBorder="1" applyAlignment="1" applyProtection="1">
      <alignment horizontal="left" vertical="center"/>
      <protection hidden="1"/>
    </xf>
    <xf numFmtId="0" fontId="33" fillId="0" borderId="17" xfId="0" applyFont="1" applyFill="1" applyBorder="1" applyAlignment="1" applyProtection="1">
      <alignment horizontal="left" vertical="center"/>
      <protection hidden="1"/>
    </xf>
    <xf numFmtId="0" fontId="33" fillId="0" borderId="19" xfId="0" applyFont="1" applyFill="1" applyBorder="1" applyAlignment="1" applyProtection="1">
      <alignment horizontal="left" vertical="center"/>
      <protection hidden="1"/>
    </xf>
    <xf numFmtId="0" fontId="30" fillId="0" borderId="0" xfId="0" applyFont="1" applyAlignment="1">
      <alignment horizontal="left" vertical="center"/>
    </xf>
    <xf numFmtId="0" fontId="57" fillId="0" borderId="0" xfId="0" applyFont="1" applyAlignment="1">
      <alignment horizontal="left" vertical="center"/>
    </xf>
    <xf numFmtId="0" fontId="57" fillId="20" borderId="0" xfId="0" applyFont="1" applyFill="1" applyAlignment="1">
      <alignment horizontal="left" vertical="center"/>
    </xf>
    <xf numFmtId="0" fontId="97" fillId="20" borderId="0" xfId="0" applyFont="1" applyFill="1" applyAlignment="1">
      <alignment horizontal="left" vertical="center"/>
    </xf>
    <xf numFmtId="0" fontId="57" fillId="20" borderId="0" xfId="0" applyFont="1" applyFill="1" applyAlignment="1">
      <alignment vertical="center"/>
    </xf>
    <xf numFmtId="0" fontId="72" fillId="20" borderId="0" xfId="0" applyFont="1" applyFill="1" applyAlignment="1">
      <alignment vertical="center"/>
    </xf>
    <xf numFmtId="0" fontId="30" fillId="20" borderId="0" xfId="0" applyFont="1" applyFill="1" applyAlignment="1">
      <alignment vertical="center"/>
    </xf>
    <xf numFmtId="0" fontId="0" fillId="0" borderId="0" xfId="0" applyFill="1"/>
    <xf numFmtId="0" fontId="138" fillId="0" borderId="0" xfId="0" applyFont="1" applyFill="1"/>
    <xf numFmtId="0" fontId="130" fillId="25" borderId="1" xfId="0" applyFont="1" applyFill="1" applyBorder="1" applyAlignment="1">
      <alignment horizontal="center" vertical="center" wrapText="1"/>
    </xf>
    <xf numFmtId="0" fontId="110" fillId="0" borderId="0" xfId="0" applyFont="1" applyBorder="1" applyAlignment="1" applyProtection="1">
      <alignment horizontal="center" vertical="center"/>
      <protection locked="0"/>
    </xf>
    <xf numFmtId="0" fontId="110" fillId="0" borderId="10" xfId="0" applyFont="1" applyBorder="1" applyAlignment="1" applyProtection="1">
      <alignment horizontal="center" vertical="center"/>
      <protection locked="0"/>
    </xf>
    <xf numFmtId="0" fontId="111" fillId="0" borderId="0" xfId="0" applyFont="1" applyBorder="1" applyAlignment="1" applyProtection="1">
      <alignment horizontal="center" vertical="center"/>
      <protection locked="0"/>
    </xf>
    <xf numFmtId="0" fontId="111" fillId="0" borderId="0" xfId="0" applyFont="1" applyAlignment="1">
      <alignment horizontal="center" vertical="center"/>
    </xf>
    <xf numFmtId="0" fontId="46" fillId="3" borderId="0" xfId="0" applyFont="1" applyFill="1" applyAlignment="1">
      <alignment horizontal="right" vertical="center"/>
    </xf>
    <xf numFmtId="1" fontId="26" fillId="0" borderId="26" xfId="0" applyNumberFormat="1" applyFont="1" applyFill="1" applyBorder="1" applyAlignment="1" applyProtection="1">
      <alignment horizontal="center" vertical="center"/>
      <protection locked="0"/>
    </xf>
    <xf numFmtId="0" fontId="91" fillId="0" borderId="0" xfId="0" applyFont="1" applyAlignment="1" applyProtection="1">
      <alignment vertical="center"/>
      <protection hidden="1"/>
    </xf>
    <xf numFmtId="0" fontId="39" fillId="15" borderId="28" xfId="0" applyFont="1" applyFill="1" applyBorder="1" applyAlignment="1" applyProtection="1">
      <alignment horizontal="center" vertical="center" wrapText="1"/>
      <protection hidden="1"/>
    </xf>
    <xf numFmtId="0" fontId="129" fillId="13" borderId="28" xfId="0" applyFont="1" applyFill="1" applyBorder="1" applyAlignment="1" applyProtection="1">
      <alignment vertical="center"/>
      <protection hidden="1"/>
    </xf>
    <xf numFmtId="0" fontId="29" fillId="0" borderId="0" xfId="0" applyFont="1" applyAlignment="1" applyProtection="1">
      <alignment horizontal="center" vertical="center"/>
      <protection hidden="1"/>
    </xf>
    <xf numFmtId="0" fontId="22" fillId="16" borderId="2" xfId="13" applyFont="1" applyFill="1" applyBorder="1" applyAlignment="1" applyProtection="1">
      <alignment horizontal="center" vertical="center"/>
    </xf>
    <xf numFmtId="0" fontId="4" fillId="0" borderId="0" xfId="0" applyFont="1" applyAlignment="1">
      <alignment horizontal="center"/>
    </xf>
    <xf numFmtId="0" fontId="3" fillId="17" borderId="5" xfId="0" applyFont="1" applyFill="1" applyBorder="1" applyAlignment="1">
      <alignment horizontal="center" vertical="center" wrapText="1"/>
    </xf>
    <xf numFmtId="0" fontId="115" fillId="20" borderId="0" xfId="0" applyFont="1" applyFill="1" applyAlignment="1">
      <alignment horizontal="left" vertical="center"/>
    </xf>
    <xf numFmtId="0" fontId="4" fillId="0" borderId="0" xfId="0" applyFont="1" applyAlignment="1">
      <alignment horizontal="left" vertical="center"/>
    </xf>
    <xf numFmtId="0" fontId="86" fillId="8" borderId="17" xfId="0" applyFont="1" applyFill="1" applyBorder="1" applyAlignment="1" applyProtection="1">
      <alignment horizontal="center" textRotation="90"/>
      <protection hidden="1"/>
    </xf>
    <xf numFmtId="0" fontId="86" fillId="6" borderId="33" xfId="0" applyFont="1" applyFill="1" applyBorder="1" applyAlignment="1" applyProtection="1">
      <alignment vertical="center"/>
      <protection hidden="1"/>
    </xf>
    <xf numFmtId="0" fontId="86" fillId="6" borderId="34" xfId="0" applyFont="1" applyFill="1" applyBorder="1" applyAlignment="1" applyProtection="1">
      <alignment horizontal="center" vertical="center"/>
      <protection hidden="1"/>
    </xf>
    <xf numFmtId="0" fontId="54" fillId="0" borderId="0" xfId="0" applyFont="1" applyAlignment="1" applyProtection="1">
      <alignment vertical="center"/>
      <protection hidden="1"/>
    </xf>
    <xf numFmtId="0" fontId="30" fillId="20" borderId="0" xfId="0" applyFont="1" applyFill="1" applyAlignment="1" applyProtection="1">
      <alignment vertical="center"/>
      <protection hidden="1"/>
    </xf>
    <xf numFmtId="0" fontId="30" fillId="0" borderId="2" xfId="0" applyFont="1" applyBorder="1" applyAlignment="1" applyProtection="1">
      <alignment horizontal="right" vertical="center"/>
      <protection hidden="1"/>
    </xf>
    <xf numFmtId="0" fontId="30" fillId="0" borderId="2" xfId="0" applyFont="1" applyBorder="1" applyAlignment="1" applyProtection="1">
      <alignment horizontal="center" vertical="center"/>
      <protection hidden="1"/>
    </xf>
    <xf numFmtId="0" fontId="77" fillId="0" borderId="1" xfId="0" applyFont="1" applyBorder="1" applyAlignment="1" applyProtection="1">
      <alignment horizontal="center" vertical="center"/>
      <protection hidden="1"/>
    </xf>
    <xf numFmtId="0" fontId="30" fillId="0" borderId="49" xfId="0" applyFont="1" applyBorder="1" applyAlignment="1" applyProtection="1">
      <alignment vertical="center"/>
      <protection hidden="1"/>
    </xf>
    <xf numFmtId="0" fontId="30" fillId="0" borderId="12" xfId="0" applyFont="1" applyBorder="1" applyAlignment="1" applyProtection="1">
      <alignment vertical="center"/>
      <protection hidden="1"/>
    </xf>
    <xf numFmtId="0" fontId="30" fillId="0" borderId="0" xfId="0" applyFont="1" applyAlignment="1" applyProtection="1">
      <alignment vertical="center" wrapText="1"/>
      <protection hidden="1"/>
    </xf>
    <xf numFmtId="0" fontId="30" fillId="0" borderId="0" xfId="0" applyFont="1" applyAlignment="1" applyProtection="1">
      <alignment horizontal="center" vertical="center" wrapText="1"/>
      <protection hidden="1"/>
    </xf>
    <xf numFmtId="0" fontId="54" fillId="0" borderId="0" xfId="0" applyFont="1" applyAlignment="1" applyProtection="1">
      <alignment vertical="center" wrapText="1"/>
      <protection hidden="1"/>
    </xf>
    <xf numFmtId="0" fontId="54" fillId="0" borderId="44" xfId="0" applyFont="1" applyBorder="1" applyAlignment="1" applyProtection="1">
      <alignment vertical="center"/>
      <protection hidden="1"/>
    </xf>
    <xf numFmtId="0" fontId="30" fillId="0" borderId="51" xfId="0" applyFont="1" applyBorder="1" applyAlignment="1" applyProtection="1">
      <alignment vertical="center"/>
      <protection hidden="1"/>
    </xf>
    <xf numFmtId="0" fontId="30" fillId="0" borderId="21" xfId="0" applyFont="1" applyBorder="1" applyAlignment="1" applyProtection="1">
      <alignment horizontal="center" vertical="center"/>
      <protection hidden="1"/>
    </xf>
    <xf numFmtId="0" fontId="54" fillId="0" borderId="36" xfId="0" applyFont="1" applyBorder="1" applyAlignment="1" applyProtection="1">
      <alignment vertical="center"/>
      <protection hidden="1"/>
    </xf>
    <xf numFmtId="0" fontId="30" fillId="0" borderId="52" xfId="0" applyFont="1" applyBorder="1" applyAlignment="1" applyProtection="1">
      <alignment vertical="center"/>
      <protection hidden="1"/>
    </xf>
    <xf numFmtId="0" fontId="30" fillId="0" borderId="54" xfId="0" applyFont="1" applyBorder="1" applyAlignment="1" applyProtection="1">
      <alignment vertical="center"/>
      <protection hidden="1"/>
    </xf>
    <xf numFmtId="0" fontId="30" fillId="0" borderId="0" xfId="0" applyFont="1" applyProtection="1">
      <protection hidden="1"/>
    </xf>
    <xf numFmtId="0" fontId="30" fillId="20" borderId="0" xfId="0" applyFont="1" applyFill="1" applyProtection="1">
      <protection hidden="1"/>
    </xf>
    <xf numFmtId="0" fontId="23" fillId="20" borderId="0" xfId="0" applyFont="1" applyFill="1" applyProtection="1">
      <protection hidden="1"/>
    </xf>
    <xf numFmtId="0" fontId="57" fillId="0" borderId="0" xfId="0" applyFont="1" applyProtection="1">
      <protection hidden="1"/>
    </xf>
    <xf numFmtId="0" fontId="23" fillId="0" borderId="0" xfId="0" applyFont="1" applyProtection="1">
      <protection hidden="1"/>
    </xf>
    <xf numFmtId="0" fontId="30" fillId="22" borderId="0" xfId="0" applyFont="1" applyFill="1" applyProtection="1">
      <protection hidden="1"/>
    </xf>
    <xf numFmtId="0" fontId="57" fillId="22" borderId="0" xfId="0" applyFont="1" applyFill="1" applyProtection="1">
      <protection hidden="1"/>
    </xf>
    <xf numFmtId="0" fontId="23" fillId="22" borderId="0" xfId="0" applyFont="1" applyFill="1" applyProtection="1">
      <protection hidden="1"/>
    </xf>
    <xf numFmtId="0" fontId="58" fillId="22" borderId="0" xfId="0" applyFont="1" applyFill="1" applyAlignment="1" applyProtection="1">
      <alignment vertical="center"/>
      <protection hidden="1"/>
    </xf>
    <xf numFmtId="0" fontId="30" fillId="21" borderId="2" xfId="0" applyFont="1" applyFill="1" applyBorder="1" applyProtection="1">
      <protection hidden="1"/>
    </xf>
    <xf numFmtId="0" fontId="55" fillId="21" borderId="0" xfId="0" applyFont="1" applyFill="1" applyBorder="1" applyAlignment="1" applyProtection="1">
      <protection hidden="1"/>
    </xf>
    <xf numFmtId="0" fontId="60" fillId="22" borderId="0" xfId="0" applyFont="1" applyFill="1" applyBorder="1" applyAlignment="1" applyProtection="1">
      <alignment vertical="center"/>
      <protection hidden="1"/>
    </xf>
    <xf numFmtId="0" fontId="60" fillId="24" borderId="0" xfId="0" applyFont="1" applyFill="1" applyBorder="1" applyAlignment="1" applyProtection="1">
      <alignment vertical="center"/>
      <protection hidden="1"/>
    </xf>
    <xf numFmtId="0" fontId="60" fillId="24" borderId="13" xfId="0" applyFont="1" applyFill="1" applyBorder="1" applyAlignment="1" applyProtection="1">
      <alignment vertical="center"/>
      <protection hidden="1"/>
    </xf>
    <xf numFmtId="0" fontId="63" fillId="23" borderId="0" xfId="0" applyFont="1" applyFill="1" applyBorder="1" applyAlignment="1" applyProtection="1">
      <alignment vertical="center"/>
      <protection hidden="1"/>
    </xf>
    <xf numFmtId="0" fontId="67" fillId="23" borderId="0" xfId="0" applyFont="1" applyFill="1" applyBorder="1" applyAlignment="1" applyProtection="1">
      <alignment horizontal="left"/>
      <protection hidden="1"/>
    </xf>
    <xf numFmtId="0" fontId="57" fillId="22" borderId="0" xfId="0" applyFont="1" applyFill="1" applyBorder="1" applyProtection="1">
      <protection hidden="1"/>
    </xf>
    <xf numFmtId="0" fontId="30" fillId="0" borderId="0" xfId="0" applyFont="1" applyAlignment="1" applyProtection="1">
      <protection hidden="1"/>
    </xf>
    <xf numFmtId="0" fontId="30" fillId="0" borderId="0" xfId="0" applyFont="1" applyBorder="1" applyAlignment="1" applyProtection="1">
      <protection hidden="1"/>
    </xf>
    <xf numFmtId="0" fontId="30" fillId="22" borderId="0" xfId="0" applyFont="1" applyFill="1" applyBorder="1" applyAlignment="1" applyProtection="1">
      <protection hidden="1"/>
    </xf>
    <xf numFmtId="0" fontId="57" fillId="22" borderId="0" xfId="0" applyFont="1" applyFill="1" applyBorder="1" applyAlignment="1" applyProtection="1">
      <protection hidden="1"/>
    </xf>
    <xf numFmtId="0" fontId="30" fillId="22" borderId="2" xfId="0" applyFont="1" applyFill="1" applyBorder="1" applyProtection="1">
      <protection hidden="1"/>
    </xf>
    <xf numFmtId="0" fontId="30" fillId="8" borderId="0" xfId="0" applyFont="1" applyFill="1" applyBorder="1" applyAlignment="1" applyProtection="1">
      <protection hidden="1"/>
    </xf>
    <xf numFmtId="0" fontId="30" fillId="8" borderId="0" xfId="0" applyFont="1" applyFill="1" applyBorder="1" applyProtection="1">
      <protection hidden="1"/>
    </xf>
    <xf numFmtId="0" fontId="30" fillId="22" borderId="0" xfId="0" applyFont="1" applyFill="1" applyBorder="1" applyProtection="1">
      <protection hidden="1"/>
    </xf>
    <xf numFmtId="165" fontId="36" fillId="22" borderId="0" xfId="0" applyNumberFormat="1" applyFont="1" applyFill="1" applyBorder="1" applyAlignment="1" applyProtection="1">
      <alignment vertical="center"/>
      <protection hidden="1"/>
    </xf>
    <xf numFmtId="0" fontId="59" fillId="22" borderId="0" xfId="0" applyFont="1" applyFill="1" applyBorder="1" applyAlignment="1" applyProtection="1">
      <alignment vertical="top"/>
      <protection hidden="1"/>
    </xf>
    <xf numFmtId="0" fontId="66" fillId="22" borderId="0" xfId="0" applyFont="1" applyFill="1" applyBorder="1" applyAlignment="1" applyProtection="1">
      <alignment horizontal="center" vertical="top"/>
      <protection hidden="1"/>
    </xf>
    <xf numFmtId="0" fontId="57" fillId="22" borderId="2" xfId="0" applyFont="1" applyFill="1" applyBorder="1" applyProtection="1">
      <protection hidden="1"/>
    </xf>
    <xf numFmtId="0" fontId="53" fillId="22" borderId="2" xfId="0" applyFont="1" applyFill="1" applyBorder="1" applyAlignment="1" applyProtection="1">
      <alignment horizontal="right"/>
      <protection hidden="1"/>
    </xf>
    <xf numFmtId="0" fontId="80" fillId="20" borderId="0" xfId="13" applyFont="1" applyFill="1" applyAlignment="1" applyProtection="1">
      <alignment vertical="center" wrapText="1"/>
      <protection hidden="1"/>
    </xf>
    <xf numFmtId="0" fontId="77" fillId="0" borderId="7" xfId="0" applyFont="1" applyBorder="1" applyAlignment="1" applyProtection="1">
      <alignment horizontal="center" vertical="center"/>
      <protection hidden="1"/>
    </xf>
    <xf numFmtId="0" fontId="71" fillId="8" borderId="56" xfId="0" applyFont="1" applyFill="1" applyBorder="1" applyAlignment="1" applyProtection="1">
      <alignment horizontal="center" textRotation="90"/>
      <protection hidden="1"/>
    </xf>
    <xf numFmtId="168" fontId="5" fillId="16" borderId="1" xfId="0" applyNumberFormat="1" applyFont="1" applyFill="1" applyBorder="1" applyAlignment="1">
      <alignment horizontal="center"/>
    </xf>
    <xf numFmtId="0" fontId="30" fillId="0" borderId="0" xfId="0" applyFont="1" applyFill="1" applyProtection="1">
      <protection hidden="1"/>
    </xf>
    <xf numFmtId="0" fontId="105" fillId="0" borderId="0" xfId="0" applyFont="1" applyFill="1" applyBorder="1" applyAlignment="1" applyProtection="1">
      <protection hidden="1"/>
    </xf>
    <xf numFmtId="1" fontId="30" fillId="0" borderId="0" xfId="0" applyNumberFormat="1" applyFont="1" applyProtection="1">
      <protection hidden="1"/>
    </xf>
    <xf numFmtId="0" fontId="30" fillId="0" borderId="0" xfId="0" applyFont="1" applyAlignment="1" applyProtection="1">
      <alignment wrapText="1"/>
      <protection hidden="1"/>
    </xf>
    <xf numFmtId="2" fontId="31" fillId="23" borderId="0" xfId="0" applyNumberFormat="1" applyFont="1" applyFill="1" applyBorder="1" applyAlignment="1" applyProtection="1">
      <alignment vertical="center" shrinkToFit="1"/>
      <protection hidden="1"/>
    </xf>
    <xf numFmtId="1" fontId="144" fillId="23" borderId="0" xfId="0" applyNumberFormat="1" applyFont="1" applyFill="1" applyBorder="1" applyAlignment="1" applyProtection="1">
      <alignment vertical="center" wrapText="1" shrinkToFit="1"/>
      <protection hidden="1"/>
    </xf>
    <xf numFmtId="1" fontId="144" fillId="23" borderId="0" xfId="0" applyNumberFormat="1" applyFont="1" applyFill="1" applyBorder="1" applyAlignment="1" applyProtection="1">
      <alignment wrapText="1" shrinkToFit="1"/>
      <protection hidden="1"/>
    </xf>
    <xf numFmtId="0" fontId="33" fillId="10" borderId="17" xfId="0" applyFont="1" applyFill="1" applyBorder="1" applyAlignment="1" applyProtection="1">
      <alignment horizontal="center" vertical="center"/>
      <protection locked="0"/>
    </xf>
    <xf numFmtId="0" fontId="34" fillId="10" borderId="17" xfId="0" applyFont="1" applyFill="1" applyBorder="1" applyAlignment="1" applyProtection="1">
      <alignment horizontal="center" vertical="center"/>
      <protection locked="0"/>
    </xf>
    <xf numFmtId="1" fontId="146" fillId="0" borderId="17" xfId="0" applyNumberFormat="1" applyFont="1" applyBorder="1" applyAlignment="1" applyProtection="1">
      <alignment horizontal="left" vertical="center" wrapText="1"/>
      <protection locked="0"/>
    </xf>
    <xf numFmtId="0" fontId="113" fillId="20" borderId="0" xfId="0" applyFont="1" applyFill="1" applyAlignment="1">
      <alignment vertical="top" wrapText="1"/>
    </xf>
    <xf numFmtId="1" fontId="147" fillId="0" borderId="17" xfId="0" applyNumberFormat="1" applyFont="1" applyBorder="1" applyAlignment="1" applyProtection="1">
      <alignment horizontal="center" vertical="center" wrapText="1"/>
      <protection locked="0"/>
    </xf>
    <xf numFmtId="1" fontId="147" fillId="0" borderId="17" xfId="0" applyNumberFormat="1" applyFont="1" applyBorder="1" applyAlignment="1" applyProtection="1">
      <alignment horizontal="left" vertical="center" wrapText="1"/>
      <protection locked="0"/>
    </xf>
    <xf numFmtId="14" fontId="120" fillId="18" borderId="2" xfId="0" applyNumberFormat="1" applyFont="1" applyFill="1" applyBorder="1" applyAlignment="1" applyProtection="1">
      <alignment vertical="center"/>
      <protection hidden="1"/>
    </xf>
    <xf numFmtId="1" fontId="48" fillId="0" borderId="70" xfId="0" applyNumberFormat="1" applyFont="1" applyFill="1" applyBorder="1" applyAlignment="1" applyProtection="1">
      <alignment horizontal="center" vertical="center" shrinkToFit="1"/>
      <protection hidden="1"/>
    </xf>
    <xf numFmtId="1" fontId="48" fillId="10" borderId="69" xfId="0" applyNumberFormat="1" applyFont="1" applyFill="1" applyBorder="1" applyAlignment="1" applyProtection="1">
      <alignment horizontal="center" vertical="center" shrinkToFit="1"/>
      <protection hidden="1"/>
    </xf>
    <xf numFmtId="2" fontId="35" fillId="10" borderId="71" xfId="0" applyNumberFormat="1" applyFont="1" applyFill="1" applyBorder="1" applyAlignment="1" applyProtection="1">
      <alignment horizontal="center" vertical="center" shrinkToFit="1"/>
      <protection hidden="1"/>
    </xf>
    <xf numFmtId="2" fontId="41" fillId="10" borderId="71" xfId="0" applyNumberFormat="1" applyFont="1" applyFill="1" applyBorder="1" applyAlignment="1" applyProtection="1">
      <alignment horizontal="center" vertical="center" shrinkToFit="1"/>
      <protection hidden="1"/>
    </xf>
    <xf numFmtId="0" fontId="48" fillId="0" borderId="0" xfId="0" applyFont="1" applyAlignment="1" applyProtection="1">
      <alignment wrapText="1"/>
      <protection hidden="1"/>
    </xf>
    <xf numFmtId="0" fontId="48" fillId="20" borderId="0" xfId="0" applyFont="1" applyFill="1" applyAlignment="1" applyProtection="1">
      <alignment horizontal="center" wrapText="1"/>
      <protection hidden="1"/>
    </xf>
    <xf numFmtId="0" fontId="48" fillId="0" borderId="0" xfId="0" applyFont="1" applyAlignment="1" applyProtection="1">
      <alignment horizontal="center" vertical="center" wrapText="1"/>
      <protection hidden="1"/>
    </xf>
    <xf numFmtId="0" fontId="73" fillId="0" borderId="0" xfId="0" applyFont="1" applyFill="1" applyAlignment="1">
      <alignment vertical="center"/>
    </xf>
    <xf numFmtId="0" fontId="48" fillId="0" borderId="0" xfId="0" applyFont="1" applyFill="1" applyAlignment="1">
      <alignment horizontal="center"/>
    </xf>
    <xf numFmtId="0" fontId="150" fillId="0" borderId="0" xfId="0" applyFont="1" applyFill="1" applyAlignment="1" applyProtection="1">
      <alignment vertical="center"/>
      <protection hidden="1"/>
    </xf>
    <xf numFmtId="0" fontId="48" fillId="0" borderId="0" xfId="0" applyFont="1" applyAlignment="1" applyProtection="1">
      <alignment vertical="center"/>
      <protection hidden="1"/>
    </xf>
    <xf numFmtId="164" fontId="73" fillId="0" borderId="0" xfId="0" applyNumberFormat="1" applyFont="1" applyAlignment="1" applyProtection="1">
      <alignment horizontal="center" vertical="center" wrapText="1"/>
      <protection hidden="1"/>
    </xf>
    <xf numFmtId="167" fontId="48" fillId="0" borderId="17" xfId="0" applyNumberFormat="1" applyFont="1" applyFill="1" applyBorder="1" applyAlignment="1" applyProtection="1">
      <alignment horizontal="center" vertical="center" shrinkToFit="1"/>
      <protection hidden="1"/>
    </xf>
    <xf numFmtId="2" fontId="131" fillId="0" borderId="0" xfId="0" applyNumberFormat="1" applyFont="1" applyAlignment="1" applyProtection="1">
      <alignment horizontal="center" vertical="center" wrapText="1"/>
      <protection hidden="1"/>
    </xf>
    <xf numFmtId="0" fontId="131" fillId="0" borderId="0" xfId="0" applyFont="1" applyAlignment="1" applyProtection="1">
      <alignment horizontal="center" vertical="center" wrapText="1"/>
      <protection hidden="1"/>
    </xf>
    <xf numFmtId="0" fontId="151" fillId="0" borderId="0" xfId="0" applyFont="1" applyAlignment="1" applyProtection="1">
      <alignment horizontal="center" vertical="center" wrapText="1"/>
      <protection hidden="1"/>
    </xf>
    <xf numFmtId="0" fontId="73" fillId="0" borderId="0" xfId="0" applyFont="1" applyAlignment="1" applyProtection="1">
      <alignment horizontal="center" vertical="center"/>
      <protection hidden="1"/>
    </xf>
    <xf numFmtId="0" fontId="131" fillId="2" borderId="0" xfId="0" applyFont="1" applyFill="1" applyAlignment="1" applyProtection="1">
      <alignment horizontal="center" vertical="center" wrapText="1"/>
      <protection hidden="1"/>
    </xf>
    <xf numFmtId="0" fontId="48" fillId="0" borderId="0" xfId="0" applyFont="1" applyAlignment="1" applyProtection="1">
      <alignment horizontal="center" wrapText="1"/>
      <protection hidden="1"/>
    </xf>
    <xf numFmtId="167" fontId="48" fillId="10" borderId="71" xfId="0" applyNumberFormat="1" applyFont="1" applyFill="1" applyBorder="1" applyAlignment="1" applyProtection="1">
      <alignment horizontal="center" vertical="center" shrinkToFit="1"/>
      <protection hidden="1"/>
    </xf>
    <xf numFmtId="0" fontId="51" fillId="8" borderId="56" xfId="0" applyFont="1" applyFill="1" applyBorder="1" applyAlignment="1" applyProtection="1">
      <alignment horizontal="left"/>
      <protection hidden="1"/>
    </xf>
    <xf numFmtId="0" fontId="54" fillId="0" borderId="75" xfId="0" applyFont="1" applyBorder="1"/>
    <xf numFmtId="0" fontId="54" fillId="0" borderId="76" xfId="0" applyFont="1" applyBorder="1"/>
    <xf numFmtId="0" fontId="54" fillId="0" borderId="77" xfId="0" applyFont="1" applyBorder="1"/>
    <xf numFmtId="0" fontId="54" fillId="0" borderId="78" xfId="0" applyFont="1" applyBorder="1"/>
    <xf numFmtId="0" fontId="54" fillId="0" borderId="79" xfId="0" applyFont="1" applyBorder="1"/>
    <xf numFmtId="0" fontId="54" fillId="0" borderId="80" xfId="0" applyFont="1" applyBorder="1"/>
    <xf numFmtId="0" fontId="54" fillId="0" borderId="81" xfId="0" applyFont="1" applyBorder="1"/>
    <xf numFmtId="0" fontId="54" fillId="0" borderId="82" xfId="0" applyFont="1" applyBorder="1"/>
    <xf numFmtId="0" fontId="30" fillId="0" borderId="80" xfId="0" applyFont="1" applyBorder="1"/>
    <xf numFmtId="0" fontId="30" fillId="0" borderId="83" xfId="0" applyFont="1" applyBorder="1"/>
    <xf numFmtId="0" fontId="39" fillId="14" borderId="28" xfId="0" applyFont="1" applyFill="1" applyBorder="1" applyAlignment="1" applyProtection="1">
      <alignment horizontal="center" vertical="center" wrapText="1"/>
      <protection hidden="1"/>
    </xf>
    <xf numFmtId="0" fontId="99" fillId="0" borderId="0" xfId="0" applyFont="1" applyAlignment="1">
      <alignment vertical="center" wrapText="1"/>
    </xf>
    <xf numFmtId="14" fontId="30" fillId="0" borderId="0" xfId="0" applyNumberFormat="1" applyFont="1" applyAlignment="1" applyProtection="1">
      <alignment vertical="center"/>
      <protection hidden="1"/>
    </xf>
    <xf numFmtId="0" fontId="34" fillId="0" borderId="0" xfId="0" applyFont="1" applyAlignment="1" applyProtection="1">
      <alignment vertical="center"/>
      <protection hidden="1"/>
    </xf>
    <xf numFmtId="0" fontId="23" fillId="0" borderId="21" xfId="0" applyFont="1" applyBorder="1" applyAlignment="1" applyProtection="1">
      <alignment horizontal="center" vertical="center"/>
      <protection hidden="1"/>
    </xf>
    <xf numFmtId="0" fontId="23" fillId="0" borderId="36" xfId="0" applyFont="1" applyBorder="1" applyAlignment="1" applyProtection="1">
      <alignment vertical="center"/>
      <protection hidden="1"/>
    </xf>
    <xf numFmtId="0" fontId="30" fillId="0" borderId="24" xfId="0" applyFont="1" applyBorder="1" applyAlignment="1" applyProtection="1">
      <alignment horizontal="center" vertical="center"/>
      <protection hidden="1"/>
    </xf>
    <xf numFmtId="0" fontId="30" fillId="0" borderId="94" xfId="0" applyFont="1" applyBorder="1" applyAlignment="1" applyProtection="1">
      <alignment vertical="center"/>
      <protection hidden="1"/>
    </xf>
    <xf numFmtId="0" fontId="23" fillId="0" borderId="20" xfId="0" applyFont="1" applyBorder="1" applyAlignment="1" applyProtection="1">
      <alignment horizontal="center" vertical="center"/>
      <protection hidden="1"/>
    </xf>
    <xf numFmtId="0" fontId="23" fillId="0" borderId="63" xfId="0" applyFont="1" applyBorder="1" applyAlignment="1" applyProtection="1">
      <alignment vertical="center"/>
      <protection hidden="1"/>
    </xf>
    <xf numFmtId="0" fontId="23" fillId="0" borderId="23" xfId="0" applyFont="1" applyBorder="1" applyAlignment="1" applyProtection="1">
      <alignment horizontal="center" vertical="center"/>
      <protection hidden="1"/>
    </xf>
    <xf numFmtId="0" fontId="23" fillId="0" borderId="98" xfId="0" applyFont="1" applyBorder="1" applyAlignment="1" applyProtection="1">
      <alignment vertical="center"/>
      <protection hidden="1"/>
    </xf>
    <xf numFmtId="0" fontId="14" fillId="0" borderId="17" xfId="0" applyFont="1" applyBorder="1" applyAlignment="1" applyProtection="1">
      <alignment horizontal="center" vertical="center"/>
      <protection locked="0" hidden="1"/>
    </xf>
    <xf numFmtId="0" fontId="7" fillId="0" borderId="17" xfId="0" applyFont="1" applyBorder="1" applyAlignment="1" applyProtection="1">
      <alignment horizontal="center" vertical="center"/>
      <protection locked="0" hidden="1"/>
    </xf>
    <xf numFmtId="0" fontId="94" fillId="20" borderId="0" xfId="13" applyFont="1" applyFill="1" applyAlignment="1" applyProtection="1">
      <alignment horizontal="center" vertical="center" wrapText="1"/>
      <protection hidden="1"/>
    </xf>
    <xf numFmtId="0" fontId="95" fillId="20" borderId="0" xfId="13" applyFont="1" applyFill="1" applyAlignment="1" applyProtection="1">
      <alignment horizontal="center" vertical="center" wrapText="1"/>
      <protection hidden="1"/>
    </xf>
    <xf numFmtId="0" fontId="81" fillId="12" borderId="0" xfId="13" applyFont="1" applyFill="1" applyBorder="1" applyAlignment="1" applyProtection="1">
      <alignment horizontal="center" vertical="center" wrapText="1"/>
      <protection hidden="1"/>
    </xf>
    <xf numFmtId="0" fontId="90" fillId="10" borderId="0" xfId="13" applyFont="1" applyFill="1" applyAlignment="1" applyProtection="1">
      <alignment horizontal="center" vertical="center" wrapText="1"/>
      <protection hidden="1"/>
    </xf>
    <xf numFmtId="0" fontId="83" fillId="10" borderId="0" xfId="13" applyFont="1" applyFill="1" applyBorder="1" applyAlignment="1">
      <alignment horizontal="left" vertical="center" wrapText="1"/>
      <protection locked="0"/>
    </xf>
    <xf numFmtId="0" fontId="53" fillId="0" borderId="0" xfId="0" applyFont="1" applyAlignment="1" applyProtection="1">
      <alignment horizontal="right" vertical="center"/>
      <protection hidden="1"/>
    </xf>
    <xf numFmtId="0" fontId="87" fillId="18" borderId="57" xfId="13" applyFont="1" applyFill="1" applyBorder="1" applyAlignment="1" applyProtection="1">
      <alignment horizontal="center" vertical="center" wrapText="1"/>
      <protection hidden="1"/>
    </xf>
    <xf numFmtId="0" fontId="87" fillId="18" borderId="58" xfId="13" applyFont="1" applyFill="1" applyBorder="1" applyAlignment="1" applyProtection="1">
      <alignment horizontal="center" vertical="center" wrapText="1"/>
      <protection hidden="1"/>
    </xf>
    <xf numFmtId="0" fontId="87" fillId="18" borderId="59" xfId="13" applyFont="1" applyFill="1" applyBorder="1" applyAlignment="1" applyProtection="1">
      <alignment horizontal="center" vertical="center" wrapText="1"/>
      <protection hidden="1"/>
    </xf>
    <xf numFmtId="14" fontId="83" fillId="10" borderId="0" xfId="13" applyNumberFormat="1" applyFont="1" applyFill="1" applyAlignment="1">
      <alignment horizontal="left" vertical="center" wrapText="1"/>
      <protection locked="0"/>
    </xf>
    <xf numFmtId="0" fontId="87" fillId="9" borderId="57" xfId="13" applyFont="1" applyFill="1" applyBorder="1" applyAlignment="1" applyProtection="1">
      <alignment horizontal="center" vertical="center" wrapText="1"/>
      <protection hidden="1"/>
    </xf>
    <xf numFmtId="0" fontId="87" fillId="9" borderId="58" xfId="13" applyFont="1" applyFill="1" applyBorder="1" applyAlignment="1" applyProtection="1">
      <alignment horizontal="center" vertical="center" wrapText="1"/>
      <protection hidden="1"/>
    </xf>
    <xf numFmtId="0" fontId="87" fillId="9" borderId="59" xfId="13" applyFont="1" applyFill="1" applyBorder="1" applyAlignment="1" applyProtection="1">
      <alignment horizontal="center" vertical="center" wrapText="1"/>
      <protection hidden="1"/>
    </xf>
    <xf numFmtId="0" fontId="49" fillId="0" borderId="18" xfId="0" applyFont="1" applyFill="1" applyBorder="1" applyAlignment="1" applyProtection="1">
      <alignment horizontal="left" vertical="center" shrinkToFit="1"/>
      <protection hidden="1"/>
    </xf>
    <xf numFmtId="0" fontId="49" fillId="0" borderId="36" xfId="0" applyFont="1" applyFill="1" applyBorder="1" applyAlignment="1" applyProtection="1">
      <alignment horizontal="left" vertical="center" shrinkToFit="1"/>
      <protection hidden="1"/>
    </xf>
    <xf numFmtId="0" fontId="27" fillId="0" borderId="0" xfId="0" applyFont="1" applyAlignment="1" applyProtection="1">
      <alignment horizontal="center" vertical="center"/>
      <protection hidden="1"/>
    </xf>
    <xf numFmtId="0" fontId="93" fillId="20" borderId="0" xfId="0" applyFont="1" applyFill="1" applyAlignment="1" applyProtection="1">
      <alignment horizontal="center" vertical="center" wrapText="1"/>
      <protection hidden="1"/>
    </xf>
    <xf numFmtId="0" fontId="93" fillId="20" borderId="0" xfId="0" applyFont="1" applyFill="1" applyAlignment="1" applyProtection="1">
      <alignment horizontal="left" vertical="center" wrapText="1"/>
      <protection hidden="1"/>
    </xf>
    <xf numFmtId="0" fontId="38" fillId="18" borderId="37" xfId="0" applyFont="1" applyFill="1" applyBorder="1" applyAlignment="1" applyProtection="1">
      <alignment horizontal="center" vertical="center" shrinkToFit="1"/>
      <protection hidden="1"/>
    </xf>
    <xf numFmtId="0" fontId="38" fillId="18" borderId="39" xfId="0" applyFont="1" applyFill="1" applyBorder="1" applyAlignment="1" applyProtection="1">
      <alignment horizontal="center" vertical="center" shrinkToFit="1"/>
      <protection hidden="1"/>
    </xf>
    <xf numFmtId="0" fontId="38" fillId="18" borderId="40" xfId="0" applyFont="1" applyFill="1" applyBorder="1" applyAlignment="1" applyProtection="1">
      <alignment horizontal="center" vertical="center" shrinkToFit="1"/>
      <protection hidden="1"/>
    </xf>
    <xf numFmtId="0" fontId="38" fillId="18" borderId="42" xfId="0" applyFont="1" applyFill="1" applyBorder="1" applyAlignment="1" applyProtection="1">
      <alignment horizontal="center" vertical="center" shrinkToFit="1"/>
      <protection hidden="1"/>
    </xf>
    <xf numFmtId="0" fontId="25" fillId="0" borderId="0" xfId="0" applyFont="1" applyFill="1" applyAlignment="1" applyProtection="1">
      <alignment vertical="center"/>
      <protection hidden="1"/>
    </xf>
    <xf numFmtId="0" fontId="35" fillId="10" borderId="72" xfId="0" applyFont="1" applyFill="1" applyBorder="1" applyAlignment="1" applyProtection="1">
      <alignment horizontal="left" vertical="center" wrapText="1" shrinkToFit="1"/>
      <protection hidden="1"/>
    </xf>
    <xf numFmtId="0" fontId="35" fillId="10" borderId="73" xfId="0" applyFont="1" applyFill="1" applyBorder="1" applyAlignment="1" applyProtection="1">
      <alignment horizontal="left" vertical="center" wrapText="1" shrinkToFit="1"/>
      <protection hidden="1"/>
    </xf>
    <xf numFmtId="0" fontId="34" fillId="18" borderId="33" xfId="0" applyFont="1" applyFill="1" applyBorder="1" applyAlignment="1" applyProtection="1">
      <alignment horizontal="center" vertical="center"/>
      <protection hidden="1"/>
    </xf>
    <xf numFmtId="0" fontId="38" fillId="18" borderId="34" xfId="0" applyFont="1" applyFill="1" applyBorder="1" applyAlignment="1" applyProtection="1">
      <alignment horizontal="center" vertical="center" wrapText="1"/>
      <protection hidden="1"/>
    </xf>
    <xf numFmtId="2" fontId="35" fillId="10" borderId="72" xfId="0" applyNumberFormat="1" applyFont="1" applyFill="1" applyBorder="1" applyAlignment="1" applyProtection="1">
      <alignment horizontal="center" vertical="center" shrinkToFit="1"/>
      <protection hidden="1"/>
    </xf>
    <xf numFmtId="2" fontId="35" fillId="10" borderId="74" xfId="0" applyNumberFormat="1" applyFont="1" applyFill="1" applyBorder="1" applyAlignment="1" applyProtection="1">
      <alignment horizontal="center" vertical="center" shrinkToFit="1"/>
      <protection hidden="1"/>
    </xf>
    <xf numFmtId="0" fontId="49" fillId="0" borderId="18" xfId="0" applyFont="1" applyFill="1" applyBorder="1" applyAlignment="1" applyProtection="1">
      <alignment horizontal="center" vertical="center" shrinkToFit="1"/>
      <protection hidden="1"/>
    </xf>
    <xf numFmtId="0" fontId="49" fillId="0" borderId="16" xfId="0" applyFont="1" applyFill="1" applyBorder="1" applyAlignment="1" applyProtection="1">
      <alignment horizontal="center" vertical="center" shrinkToFit="1"/>
      <protection hidden="1"/>
    </xf>
    <xf numFmtId="0" fontId="86" fillId="6" borderId="34" xfId="0" applyFont="1" applyFill="1" applyBorder="1" applyAlignment="1" applyProtection="1">
      <alignment horizontal="center" vertical="center"/>
      <protection hidden="1"/>
    </xf>
    <xf numFmtId="0" fontId="86" fillId="6" borderId="61" xfId="0" applyFont="1" applyFill="1" applyBorder="1" applyAlignment="1" applyProtection="1">
      <alignment horizontal="center" vertical="center"/>
      <protection hidden="1"/>
    </xf>
    <xf numFmtId="14" fontId="33" fillId="0" borderId="0" xfId="0" applyNumberFormat="1" applyFont="1" applyFill="1" applyAlignment="1" applyProtection="1">
      <alignment horizontal="right" vertical="top"/>
      <protection hidden="1"/>
    </xf>
    <xf numFmtId="164" fontId="73" fillId="18" borderId="37" xfId="0" applyNumberFormat="1" applyFont="1" applyFill="1" applyBorder="1" applyAlignment="1" applyProtection="1">
      <alignment horizontal="center" vertical="center"/>
      <protection hidden="1"/>
    </xf>
    <xf numFmtId="164" fontId="73" fillId="18" borderId="40" xfId="0" applyNumberFormat="1" applyFont="1" applyFill="1" applyBorder="1" applyAlignment="1" applyProtection="1">
      <alignment horizontal="center" vertical="center"/>
      <protection hidden="1"/>
    </xf>
    <xf numFmtId="0" fontId="29" fillId="6" borderId="0" xfId="0" applyFont="1" applyFill="1" applyAlignment="1" applyProtection="1">
      <alignment horizontal="center" vertical="center" wrapText="1"/>
      <protection hidden="1"/>
    </xf>
    <xf numFmtId="164" fontId="73" fillId="6" borderId="0" xfId="0" applyNumberFormat="1" applyFont="1" applyFill="1" applyAlignment="1" applyProtection="1">
      <alignment horizontal="center" vertical="center" wrapText="1"/>
      <protection hidden="1"/>
    </xf>
    <xf numFmtId="0" fontId="29" fillId="6" borderId="0" xfId="0" applyFont="1" applyFill="1" applyAlignment="1" applyProtection="1">
      <alignment horizontal="center" vertical="center"/>
      <protection hidden="1"/>
    </xf>
    <xf numFmtId="0" fontId="29" fillId="0" borderId="0" xfId="0" applyFont="1" applyAlignment="1" applyProtection="1">
      <alignment horizontal="right" vertical="center"/>
      <protection hidden="1"/>
    </xf>
    <xf numFmtId="0" fontId="49" fillId="0" borderId="16" xfId="0" applyFont="1" applyFill="1" applyBorder="1" applyAlignment="1" applyProtection="1">
      <alignment horizontal="left" vertical="center" shrinkToFit="1"/>
      <protection hidden="1"/>
    </xf>
    <xf numFmtId="0" fontId="27" fillId="0" borderId="0" xfId="0" applyFont="1" applyFill="1" applyAlignment="1">
      <alignment horizontal="center" vertical="center"/>
    </xf>
    <xf numFmtId="0" fontId="46" fillId="0" borderId="0" xfId="0" applyFont="1" applyFill="1" applyBorder="1" applyAlignment="1" applyProtection="1">
      <alignment horizontal="center" vertical="center" wrapText="1"/>
      <protection hidden="1"/>
    </xf>
    <xf numFmtId="0" fontId="38" fillId="18" borderId="37" xfId="0" applyFont="1" applyFill="1" applyBorder="1" applyAlignment="1" applyProtection="1">
      <alignment horizontal="center" vertical="center"/>
      <protection hidden="1"/>
    </xf>
    <xf numFmtId="0" fontId="38" fillId="18" borderId="38" xfId="0" applyFont="1" applyFill="1" applyBorder="1" applyAlignment="1" applyProtection="1">
      <alignment horizontal="center" vertical="center"/>
      <protection hidden="1"/>
    </xf>
    <xf numFmtId="0" fontId="38" fillId="18" borderId="39" xfId="0" applyFont="1" applyFill="1" applyBorder="1" applyAlignment="1" applyProtection="1">
      <alignment horizontal="center" vertical="center"/>
      <protection hidden="1"/>
    </xf>
    <xf numFmtId="0" fontId="38" fillId="18" borderId="40" xfId="0" applyFont="1" applyFill="1" applyBorder="1" applyAlignment="1" applyProtection="1">
      <alignment horizontal="center" vertical="center"/>
      <protection hidden="1"/>
    </xf>
    <xf numFmtId="0" fontId="38" fillId="18" borderId="41" xfId="0" applyFont="1" applyFill="1" applyBorder="1" applyAlignment="1" applyProtection="1">
      <alignment horizontal="center" vertical="center"/>
      <protection hidden="1"/>
    </xf>
    <xf numFmtId="0" fontId="38" fillId="18" borderId="42" xfId="0" applyFont="1" applyFill="1" applyBorder="1" applyAlignment="1" applyProtection="1">
      <alignment horizontal="center" vertical="center"/>
      <protection hidden="1"/>
    </xf>
    <xf numFmtId="1" fontId="20" fillId="0" borderId="1" xfId="0" applyNumberFormat="1" applyFont="1" applyBorder="1" applyAlignment="1">
      <alignment horizontal="center" textRotation="90"/>
    </xf>
    <xf numFmtId="0" fontId="20" fillId="0" borderId="1" xfId="0" applyFont="1" applyBorder="1" applyAlignment="1" applyProtection="1">
      <alignment horizontal="center" textRotation="90"/>
      <protection hidden="1"/>
    </xf>
    <xf numFmtId="0" fontId="20" fillId="0" borderId="1" xfId="0" applyFont="1" applyBorder="1" applyAlignment="1">
      <alignment horizontal="center" textRotation="90"/>
    </xf>
    <xf numFmtId="0" fontId="20" fillId="8" borderId="1" xfId="0" applyFont="1" applyFill="1" applyBorder="1" applyAlignment="1" applyProtection="1">
      <alignment horizontal="center" textRotation="90"/>
      <protection hidden="1"/>
    </xf>
    <xf numFmtId="1" fontId="20" fillId="0" borderId="1" xfId="0" applyNumberFormat="1" applyFont="1" applyBorder="1" applyAlignment="1">
      <alignment horizontal="center" textRotation="90" wrapText="1"/>
    </xf>
    <xf numFmtId="0" fontId="4" fillId="0" borderId="0" xfId="0" applyFont="1" applyAlignment="1">
      <alignment horizontal="center"/>
    </xf>
    <xf numFmtId="0" fontId="138" fillId="0" borderId="0" xfId="0" applyFont="1" applyFill="1" applyAlignment="1">
      <alignment horizontal="center" vertical="center"/>
    </xf>
    <xf numFmtId="0" fontId="0" fillId="0" borderId="0" xfId="0" applyFill="1" applyAlignment="1">
      <alignment horizontal="center"/>
    </xf>
    <xf numFmtId="0" fontId="93" fillId="20" borderId="0" xfId="0" applyFont="1" applyFill="1" applyAlignment="1" applyProtection="1">
      <alignment horizontal="center" vertical="center"/>
      <protection hidden="1"/>
    </xf>
    <xf numFmtId="0" fontId="56" fillId="22" borderId="0" xfId="0" applyFont="1" applyFill="1" applyAlignment="1" applyProtection="1">
      <alignment horizontal="center" vertical="center"/>
      <protection hidden="1"/>
    </xf>
    <xf numFmtId="167" fontId="87" fillId="22" borderId="0" xfId="0" applyNumberFormat="1" applyFont="1" applyFill="1" applyBorder="1" applyAlignment="1" applyProtection="1">
      <alignment horizontal="center" vertical="center" wrapText="1"/>
      <protection hidden="1"/>
    </xf>
    <xf numFmtId="167" fontId="87" fillId="22" borderId="47" xfId="0" applyNumberFormat="1" applyFont="1" applyFill="1" applyBorder="1" applyAlignment="1" applyProtection="1">
      <alignment horizontal="center" vertical="center" wrapText="1"/>
      <protection hidden="1"/>
    </xf>
    <xf numFmtId="0" fontId="65" fillId="22" borderId="0" xfId="0" applyFont="1" applyFill="1" applyBorder="1" applyAlignment="1" applyProtection="1">
      <alignment horizontal="right" vertical="center"/>
      <protection hidden="1"/>
    </xf>
    <xf numFmtId="0" fontId="65" fillId="22" borderId="44" xfId="0" applyFont="1" applyFill="1" applyBorder="1" applyAlignment="1" applyProtection="1">
      <alignment horizontal="right" vertical="center"/>
      <protection hidden="1"/>
    </xf>
    <xf numFmtId="0" fontId="63" fillId="23" borderId="0" xfId="0" applyFont="1" applyFill="1" applyBorder="1" applyAlignment="1" applyProtection="1">
      <alignment horizontal="center" vertical="center"/>
      <protection hidden="1"/>
    </xf>
    <xf numFmtId="0" fontId="47" fillId="23" borderId="0" xfId="0" applyFont="1" applyFill="1" applyBorder="1" applyAlignment="1" applyProtection="1">
      <alignment horizontal="center" vertical="center"/>
      <protection hidden="1"/>
    </xf>
    <xf numFmtId="0" fontId="58" fillId="22" borderId="0" xfId="0" applyFont="1" applyFill="1" applyBorder="1" applyAlignment="1" applyProtection="1">
      <alignment horizontal="center" vertical="center"/>
      <protection hidden="1"/>
    </xf>
    <xf numFmtId="0" fontId="58" fillId="22" borderId="45" xfId="0" applyFont="1" applyFill="1" applyBorder="1" applyAlignment="1" applyProtection="1">
      <alignment horizontal="center" vertical="center"/>
      <protection hidden="1"/>
    </xf>
    <xf numFmtId="0" fontId="143" fillId="22" borderId="0" xfId="0" applyFont="1" applyFill="1" applyBorder="1" applyAlignment="1" applyProtection="1">
      <alignment horizontal="left" vertical="center" wrapText="1"/>
      <protection hidden="1"/>
    </xf>
    <xf numFmtId="0" fontId="143" fillId="22" borderId="47" xfId="0" applyFont="1" applyFill="1" applyBorder="1" applyAlignment="1" applyProtection="1">
      <alignment horizontal="left" vertical="center" wrapText="1"/>
      <protection hidden="1"/>
    </xf>
    <xf numFmtId="0" fontId="64" fillId="22" borderId="0" xfId="0" applyFont="1" applyFill="1" applyBorder="1" applyAlignment="1" applyProtection="1">
      <alignment horizontal="right" vertical="center" shrinkToFit="1"/>
      <protection hidden="1"/>
    </xf>
    <xf numFmtId="0" fontId="64" fillId="22" borderId="46" xfId="0" applyFont="1" applyFill="1" applyBorder="1" applyAlignment="1" applyProtection="1">
      <alignment horizontal="right" vertical="center"/>
      <protection hidden="1"/>
    </xf>
    <xf numFmtId="0" fontId="64" fillId="22" borderId="0" xfId="0" applyFont="1" applyFill="1" applyBorder="1" applyAlignment="1" applyProtection="1">
      <alignment horizontal="right" vertical="center"/>
      <protection hidden="1"/>
    </xf>
    <xf numFmtId="0" fontId="48" fillId="20" borderId="0" xfId="0" applyFont="1" applyFill="1" applyAlignment="1" applyProtection="1">
      <alignment horizontal="center" vertical="center" wrapText="1"/>
      <protection hidden="1"/>
    </xf>
    <xf numFmtId="0" fontId="100" fillId="20" borderId="0" xfId="0" applyFont="1" applyFill="1" applyAlignment="1" applyProtection="1">
      <alignment horizontal="center" vertical="center" wrapText="1"/>
      <protection hidden="1"/>
    </xf>
    <xf numFmtId="0" fontId="101" fillId="20" borderId="0" xfId="0" applyFont="1" applyFill="1" applyAlignment="1" applyProtection="1">
      <alignment horizontal="center" vertical="center"/>
      <protection hidden="1"/>
    </xf>
    <xf numFmtId="1" fontId="144" fillId="23" borderId="0" xfId="0" applyNumberFormat="1" applyFont="1" applyFill="1" applyBorder="1" applyAlignment="1" applyProtection="1">
      <alignment horizontal="right" wrapText="1" shrinkToFit="1"/>
      <protection hidden="1"/>
    </xf>
    <xf numFmtId="0" fontId="58" fillId="22" borderId="0" xfId="0" applyFont="1" applyFill="1" applyBorder="1" applyAlignment="1" applyProtection="1">
      <alignment horizontal="left" vertical="center" shrinkToFit="1"/>
      <protection hidden="1"/>
    </xf>
    <xf numFmtId="0" fontId="58" fillId="22" borderId="44" xfId="0" applyFont="1" applyFill="1" applyBorder="1" applyAlignment="1" applyProtection="1">
      <alignment horizontal="left" vertical="center" shrinkToFit="1"/>
      <protection hidden="1"/>
    </xf>
    <xf numFmtId="0" fontId="96" fillId="20" borderId="0" xfId="0" applyFont="1" applyFill="1" applyAlignment="1" applyProtection="1">
      <alignment horizontal="left" vertical="center"/>
      <protection hidden="1"/>
    </xf>
    <xf numFmtId="0" fontId="74" fillId="22" borderId="2" xfId="0" applyFont="1" applyFill="1" applyBorder="1" applyAlignment="1" applyProtection="1">
      <alignment horizontal="right"/>
      <protection hidden="1"/>
    </xf>
    <xf numFmtId="0" fontId="55" fillId="22" borderId="6" xfId="0" applyFont="1" applyFill="1" applyBorder="1" applyAlignment="1" applyProtection="1">
      <alignment horizontal="center" vertical="center"/>
      <protection hidden="1"/>
    </xf>
    <xf numFmtId="0" fontId="55" fillId="22" borderId="0" xfId="0" applyFont="1" applyFill="1" applyBorder="1" applyAlignment="1" applyProtection="1">
      <alignment horizontal="center" vertical="center"/>
      <protection hidden="1"/>
    </xf>
    <xf numFmtId="0" fontId="142" fillId="22" borderId="0" xfId="0" applyFont="1" applyFill="1" applyBorder="1" applyAlignment="1" applyProtection="1">
      <alignment horizontal="center" vertical="center" wrapText="1" shrinkToFit="1"/>
      <protection hidden="1"/>
    </xf>
    <xf numFmtId="0" fontId="142" fillId="22" borderId="0" xfId="0" applyFont="1" applyFill="1" applyBorder="1" applyAlignment="1" applyProtection="1">
      <alignment horizontal="center" vertical="center" shrinkToFit="1"/>
      <protection hidden="1"/>
    </xf>
    <xf numFmtId="2" fontId="61" fillId="22" borderId="0" xfId="0" applyNumberFormat="1" applyFont="1" applyFill="1" applyBorder="1" applyAlignment="1" applyProtection="1">
      <alignment horizontal="left" vertical="center" shrinkToFit="1"/>
      <protection hidden="1"/>
    </xf>
    <xf numFmtId="2" fontId="36" fillId="22" borderId="0" xfId="0" applyNumberFormat="1" applyFont="1" applyFill="1" applyBorder="1" applyAlignment="1" applyProtection="1">
      <alignment horizontal="left" vertical="center" shrinkToFit="1"/>
      <protection hidden="1"/>
    </xf>
    <xf numFmtId="0" fontId="55" fillId="22" borderId="43" xfId="0" applyFont="1" applyFill="1" applyBorder="1" applyAlignment="1" applyProtection="1">
      <alignment horizontal="center" vertical="center"/>
      <protection hidden="1"/>
    </xf>
    <xf numFmtId="0" fontId="55" fillId="22" borderId="44" xfId="0" applyFont="1" applyFill="1" applyBorder="1" applyAlignment="1" applyProtection="1">
      <alignment horizontal="center" vertical="center"/>
      <protection hidden="1"/>
    </xf>
    <xf numFmtId="165" fontId="36" fillId="22" borderId="46" xfId="0" applyNumberFormat="1" applyFont="1" applyFill="1" applyBorder="1" applyAlignment="1" applyProtection="1">
      <alignment horizontal="left" vertical="center"/>
      <protection hidden="1"/>
    </xf>
    <xf numFmtId="165" fontId="36" fillId="22" borderId="0" xfId="0" applyNumberFormat="1" applyFont="1" applyFill="1" applyBorder="1" applyAlignment="1" applyProtection="1">
      <alignment horizontal="left" vertical="center"/>
      <protection hidden="1"/>
    </xf>
    <xf numFmtId="2" fontId="145" fillId="23" borderId="0" xfId="0" applyNumberFormat="1" applyFont="1" applyFill="1" applyBorder="1" applyAlignment="1" applyProtection="1">
      <alignment horizontal="left" vertical="center" shrinkToFit="1"/>
      <protection hidden="1"/>
    </xf>
    <xf numFmtId="0" fontId="140" fillId="22" borderId="46" xfId="0" applyFont="1" applyFill="1" applyBorder="1" applyAlignment="1" applyProtection="1">
      <alignment horizontal="left"/>
      <protection hidden="1"/>
    </xf>
    <xf numFmtId="0" fontId="140" fillId="22" borderId="0" xfId="0" applyFont="1" applyFill="1" applyBorder="1" applyAlignment="1" applyProtection="1">
      <alignment horizontal="left"/>
      <protection hidden="1"/>
    </xf>
    <xf numFmtId="0" fontId="62" fillId="22" borderId="46" xfId="0" applyFont="1" applyFill="1" applyBorder="1" applyAlignment="1" applyProtection="1">
      <alignment horizontal="center" vertical="top"/>
      <protection hidden="1"/>
    </xf>
    <xf numFmtId="0" fontId="62" fillId="22" borderId="0" xfId="0" applyFont="1" applyFill="1" applyBorder="1" applyAlignment="1" applyProtection="1">
      <alignment horizontal="center" vertical="top"/>
      <protection hidden="1"/>
    </xf>
    <xf numFmtId="0" fontId="107" fillId="20" borderId="0" xfId="0" applyFont="1" applyFill="1" applyAlignment="1">
      <alignment horizontal="center" vertical="center"/>
    </xf>
    <xf numFmtId="0" fontId="102" fillId="20" borderId="0" xfId="0" applyFont="1" applyFill="1" applyAlignment="1">
      <alignment horizontal="center" vertical="center" wrapText="1"/>
    </xf>
    <xf numFmtId="0" fontId="106" fillId="20" borderId="0" xfId="0" applyFont="1" applyFill="1" applyAlignment="1">
      <alignment horizontal="center" vertical="center"/>
    </xf>
    <xf numFmtId="0" fontId="116" fillId="20" borderId="0" xfId="0" applyFont="1" applyFill="1" applyAlignment="1">
      <alignment horizontal="center" vertical="center"/>
    </xf>
    <xf numFmtId="0" fontId="114" fillId="20" borderId="0" xfId="0" applyFont="1" applyFill="1" applyAlignment="1">
      <alignment horizontal="center" vertical="top" wrapText="1"/>
    </xf>
    <xf numFmtId="0" fontId="122" fillId="20" borderId="0" xfId="0" applyFont="1" applyFill="1" applyAlignment="1">
      <alignment horizontal="left" vertical="center"/>
    </xf>
    <xf numFmtId="0" fontId="149" fillId="0" borderId="0" xfId="13" applyFont="1" applyAlignment="1" applyProtection="1">
      <alignment horizontal="center" vertical="center" wrapText="1"/>
      <protection hidden="1"/>
    </xf>
    <xf numFmtId="0" fontId="118" fillId="18" borderId="9" xfId="0" applyFont="1" applyFill="1" applyBorder="1" applyAlignment="1" applyProtection="1">
      <alignment horizontal="center" vertical="center"/>
      <protection hidden="1"/>
    </xf>
    <xf numFmtId="0" fontId="118" fillId="18" borderId="10" xfId="0" applyFont="1" applyFill="1" applyBorder="1" applyAlignment="1" applyProtection="1">
      <alignment horizontal="center" vertical="center"/>
      <protection hidden="1"/>
    </xf>
    <xf numFmtId="0" fontId="93" fillId="20" borderId="0" xfId="0" applyFont="1" applyFill="1" applyAlignment="1">
      <alignment horizontal="center" vertical="center"/>
    </xf>
    <xf numFmtId="0" fontId="23" fillId="0" borderId="0" xfId="0" applyFont="1" applyBorder="1" applyAlignment="1">
      <alignment vertical="center"/>
    </xf>
    <xf numFmtId="0" fontId="115" fillId="20" borderId="0" xfId="0" applyFont="1" applyFill="1" applyAlignment="1">
      <alignment horizontal="left" vertical="center"/>
    </xf>
    <xf numFmtId="0" fontId="73" fillId="10" borderId="0" xfId="0" applyFont="1" applyFill="1" applyAlignment="1">
      <alignment horizontal="left" vertical="center"/>
    </xf>
    <xf numFmtId="0" fontId="46" fillId="3" borderId="0" xfId="0" applyFont="1" applyFill="1" applyAlignment="1">
      <alignment horizontal="right" vertical="center"/>
    </xf>
    <xf numFmtId="0" fontId="26" fillId="0" borderId="0" xfId="0" applyFont="1" applyAlignment="1">
      <alignment horizontal="center" vertical="center" wrapText="1"/>
    </xf>
    <xf numFmtId="0" fontId="29" fillId="25" borderId="7" xfId="0" applyFont="1" applyFill="1" applyBorder="1" applyAlignment="1">
      <alignment horizontal="center" vertical="center" wrapText="1"/>
    </xf>
    <xf numFmtId="0" fontId="29" fillId="25" borderId="5" xfId="0" applyFont="1" applyFill="1" applyBorder="1" applyAlignment="1">
      <alignment horizontal="center" vertical="center" wrapText="1"/>
    </xf>
    <xf numFmtId="0" fontId="29" fillId="25" borderId="3" xfId="0" applyFont="1" applyFill="1" applyBorder="1" applyAlignment="1">
      <alignment horizontal="center" vertical="center" wrapText="1"/>
    </xf>
    <xf numFmtId="0" fontId="112" fillId="0" borderId="18" xfId="0" applyFont="1" applyBorder="1" applyAlignment="1">
      <alignment vertical="center"/>
    </xf>
    <xf numFmtId="0" fontId="112" fillId="0" borderId="36" xfId="0" applyFont="1" applyBorder="1" applyAlignment="1">
      <alignment vertical="center"/>
    </xf>
    <xf numFmtId="0" fontId="112" fillId="0" borderId="16" xfId="0" applyFont="1" applyBorder="1" applyAlignment="1">
      <alignment vertical="center"/>
    </xf>
    <xf numFmtId="14" fontId="46" fillId="10" borderId="0" xfId="0" applyNumberFormat="1" applyFont="1" applyFill="1" applyAlignment="1">
      <alignment horizontal="left" vertical="center" shrinkToFit="1"/>
    </xf>
    <xf numFmtId="0" fontId="23" fillId="0" borderId="0" xfId="0" applyFont="1" applyBorder="1" applyAlignment="1">
      <alignment horizontal="center" vertical="center"/>
    </xf>
    <xf numFmtId="14" fontId="46" fillId="10" borderId="0" xfId="0" applyNumberFormat="1" applyFont="1" applyFill="1" applyAlignment="1">
      <alignment horizontal="left" vertical="center"/>
    </xf>
    <xf numFmtId="0" fontId="73" fillId="25" borderId="1" xfId="0" applyFont="1" applyFill="1" applyBorder="1" applyAlignment="1">
      <alignment horizontal="center" vertical="center" wrapText="1"/>
    </xf>
    <xf numFmtId="167" fontId="38" fillId="10" borderId="9" xfId="0" applyNumberFormat="1" applyFont="1" applyFill="1" applyBorder="1" applyAlignment="1">
      <alignment horizontal="left" vertical="center"/>
    </xf>
    <xf numFmtId="167" fontId="38" fillId="10" borderId="8" xfId="0" applyNumberFormat="1" applyFont="1" applyFill="1" applyBorder="1" applyAlignment="1">
      <alignment horizontal="left" vertical="center"/>
    </xf>
    <xf numFmtId="0" fontId="98" fillId="20" borderId="0" xfId="0" applyFont="1" applyFill="1" applyAlignment="1">
      <alignment horizontal="center" vertical="center" wrapText="1"/>
    </xf>
    <xf numFmtId="0" fontId="34" fillId="25" borderId="35" xfId="0" applyFont="1" applyFill="1" applyBorder="1" applyAlignment="1">
      <alignment horizontal="center" vertical="center"/>
    </xf>
    <xf numFmtId="0" fontId="34" fillId="25" borderId="64" xfId="0" applyFont="1" applyFill="1" applyBorder="1" applyAlignment="1">
      <alignment horizontal="center" vertical="center"/>
    </xf>
    <xf numFmtId="0" fontId="38" fillId="25" borderId="35" xfId="0" applyFont="1" applyFill="1" applyBorder="1" applyAlignment="1">
      <alignment horizontal="center" vertical="center"/>
    </xf>
    <xf numFmtId="0" fontId="38" fillId="25" borderId="63" xfId="0" applyFont="1" applyFill="1" applyBorder="1" applyAlignment="1">
      <alignment horizontal="center" vertical="center"/>
    </xf>
    <xf numFmtId="0" fontId="38" fillId="25" borderId="64" xfId="0" applyFont="1" applyFill="1" applyBorder="1" applyAlignment="1">
      <alignment horizontal="center" vertical="center"/>
    </xf>
    <xf numFmtId="0" fontId="45" fillId="25" borderId="1" xfId="0" applyFont="1" applyFill="1" applyBorder="1" applyAlignment="1">
      <alignment horizontal="center" vertical="center"/>
    </xf>
    <xf numFmtId="0" fontId="113" fillId="20" borderId="0" xfId="0" applyFont="1" applyFill="1" applyAlignment="1">
      <alignment horizontal="center" vertical="center" wrapText="1"/>
    </xf>
    <xf numFmtId="0" fontId="113" fillId="20" borderId="0" xfId="0" applyFont="1" applyFill="1" applyAlignment="1">
      <alignment horizontal="center" vertical="top" wrapText="1"/>
    </xf>
    <xf numFmtId="0" fontId="148" fillId="0" borderId="0" xfId="13" applyFont="1" applyAlignment="1" applyProtection="1">
      <alignment horizontal="center" vertical="center" wrapText="1"/>
      <protection hidden="1"/>
    </xf>
    <xf numFmtId="1" fontId="123" fillId="0" borderId="0" xfId="13" applyNumberFormat="1" applyFont="1" applyAlignment="1" applyProtection="1">
      <alignment horizontal="center" vertical="center"/>
      <protection hidden="1"/>
    </xf>
    <xf numFmtId="0" fontId="39" fillId="0" borderId="0" xfId="13" applyFont="1" applyAlignment="1" applyProtection="1">
      <alignment horizontal="center" vertical="center" wrapText="1"/>
      <protection hidden="1"/>
    </xf>
    <xf numFmtId="0" fontId="153" fillId="7" borderId="0" xfId="0" applyFont="1" applyFill="1" applyAlignment="1" applyProtection="1">
      <alignment horizontal="center" vertical="center" wrapText="1"/>
      <protection hidden="1"/>
    </xf>
    <xf numFmtId="0" fontId="153" fillId="7" borderId="0" xfId="0" applyFont="1" applyFill="1" applyAlignment="1" applyProtection="1">
      <alignment horizontal="center" vertical="center"/>
      <protection hidden="1"/>
    </xf>
    <xf numFmtId="0" fontId="99" fillId="20" borderId="0" xfId="0" applyFont="1" applyFill="1" applyAlignment="1">
      <alignment horizontal="center" vertical="center" wrapText="1"/>
    </xf>
    <xf numFmtId="0" fontId="92" fillId="7" borderId="0" xfId="0" applyFont="1" applyFill="1" applyAlignment="1" applyProtection="1">
      <alignment horizontal="center" vertical="center"/>
      <protection hidden="1"/>
    </xf>
    <xf numFmtId="14" fontId="43" fillId="7" borderId="0" xfId="0" applyNumberFormat="1" applyFont="1" applyFill="1" applyAlignment="1" applyProtection="1">
      <alignment horizontal="center" vertical="center"/>
      <protection hidden="1"/>
    </xf>
    <xf numFmtId="0" fontId="137" fillId="6" borderId="28" xfId="0" applyFont="1" applyFill="1" applyBorder="1" applyAlignment="1" applyProtection="1">
      <alignment horizontal="center" vertical="center"/>
      <protection hidden="1"/>
    </xf>
    <xf numFmtId="0" fontId="31" fillId="13" borderId="29" xfId="0" applyFont="1" applyFill="1" applyBorder="1" applyAlignment="1" applyProtection="1">
      <alignment horizontal="center" vertical="center" wrapText="1"/>
      <protection hidden="1"/>
    </xf>
    <xf numFmtId="0" fontId="31" fillId="13" borderId="22" xfId="0" applyFont="1" applyFill="1" applyBorder="1" applyAlignment="1" applyProtection="1">
      <alignment horizontal="center" vertical="center" wrapText="1"/>
      <protection hidden="1"/>
    </xf>
    <xf numFmtId="0" fontId="31" fillId="13" borderId="32" xfId="0" applyFont="1" applyFill="1" applyBorder="1" applyAlignment="1" applyProtection="1">
      <alignment horizontal="center" vertical="center" wrapText="1"/>
      <protection hidden="1"/>
    </xf>
    <xf numFmtId="0" fontId="86" fillId="6" borderId="28" xfId="0" applyFont="1" applyFill="1" applyBorder="1" applyAlignment="1" applyProtection="1">
      <alignment horizontal="center" vertical="center" textRotation="90" wrapText="1"/>
      <protection hidden="1"/>
    </xf>
    <xf numFmtId="0" fontId="86" fillId="6" borderId="17" xfId="0" applyFont="1" applyFill="1" applyBorder="1" applyAlignment="1" applyProtection="1">
      <alignment horizontal="center" vertical="center" textRotation="90" wrapText="1"/>
      <protection hidden="1"/>
    </xf>
    <xf numFmtId="0" fontId="86" fillId="6" borderId="31" xfId="0" applyFont="1" applyFill="1" applyBorder="1" applyAlignment="1" applyProtection="1">
      <alignment horizontal="center" vertical="center" textRotation="90" wrapText="1"/>
      <protection hidden="1"/>
    </xf>
    <xf numFmtId="0" fontId="43" fillId="0" borderId="56" xfId="0" applyFont="1" applyBorder="1" applyAlignment="1" applyProtection="1">
      <alignment horizontal="center" vertical="center"/>
      <protection locked="0"/>
    </xf>
    <xf numFmtId="0" fontId="43" fillId="0" borderId="62" xfId="0" applyFont="1" applyBorder="1" applyAlignment="1" applyProtection="1">
      <alignment horizontal="center" vertical="center"/>
      <protection locked="0"/>
    </xf>
    <xf numFmtId="0" fontId="37" fillId="19" borderId="6" xfId="0" applyFont="1" applyFill="1" applyBorder="1" applyAlignment="1">
      <alignment horizontal="center" vertical="center" wrapText="1"/>
    </xf>
    <xf numFmtId="0" fontId="30" fillId="0" borderId="0" xfId="0" applyFont="1" applyFill="1" applyAlignment="1" applyProtection="1">
      <alignment horizontal="center" vertical="center"/>
      <protection hidden="1"/>
    </xf>
    <xf numFmtId="0" fontId="77" fillId="5" borderId="1" xfId="0" applyFont="1" applyFill="1" applyBorder="1" applyAlignment="1">
      <alignment horizontal="center" vertical="center"/>
    </xf>
    <xf numFmtId="0" fontId="77" fillId="5" borderId="4" xfId="0" applyFont="1" applyFill="1" applyBorder="1" applyAlignment="1">
      <alignment horizontal="center" vertical="center"/>
    </xf>
    <xf numFmtId="0" fontId="128" fillId="13" borderId="27" xfId="0" applyFont="1" applyFill="1" applyBorder="1" applyAlignment="1" applyProtection="1">
      <alignment horizontal="center" vertical="center"/>
      <protection hidden="1"/>
    </xf>
    <xf numFmtId="0" fontId="128" fillId="13" borderId="21" xfId="0" applyFont="1" applyFill="1" applyBorder="1" applyAlignment="1" applyProtection="1">
      <alignment horizontal="center" vertical="center"/>
      <protection hidden="1"/>
    </xf>
    <xf numFmtId="0" fontId="128" fillId="13" borderId="30" xfId="0" applyFont="1" applyFill="1" applyBorder="1" applyAlignment="1" applyProtection="1">
      <alignment horizontal="center" vertical="center"/>
      <protection hidden="1"/>
    </xf>
    <xf numFmtId="0" fontId="128" fillId="13" borderId="28" xfId="0" applyFont="1" applyFill="1" applyBorder="1" applyAlignment="1" applyProtection="1">
      <alignment horizontal="center" vertical="center"/>
      <protection hidden="1"/>
    </xf>
    <xf numFmtId="0" fontId="128" fillId="13" borderId="17" xfId="0" applyFont="1" applyFill="1" applyBorder="1" applyAlignment="1" applyProtection="1">
      <alignment horizontal="center" vertical="center"/>
      <protection hidden="1"/>
    </xf>
    <xf numFmtId="0" fontId="128" fillId="13" borderId="31" xfId="0" applyFont="1" applyFill="1" applyBorder="1" applyAlignment="1" applyProtection="1">
      <alignment horizontal="center" vertical="center"/>
      <protection hidden="1"/>
    </xf>
    <xf numFmtId="0" fontId="43" fillId="0" borderId="65" xfId="0" applyFont="1" applyBorder="1" applyAlignment="1" applyProtection="1">
      <alignment horizontal="center" vertical="center"/>
      <protection locked="0"/>
    </xf>
    <xf numFmtId="0" fontId="43" fillId="0" borderId="66" xfId="0" applyFont="1" applyBorder="1" applyAlignment="1" applyProtection="1">
      <alignment horizontal="center" vertical="center"/>
      <protection locked="0"/>
    </xf>
    <xf numFmtId="0" fontId="43" fillId="0" borderId="67" xfId="0" applyFont="1" applyBorder="1" applyAlignment="1" applyProtection="1">
      <alignment horizontal="center" vertical="center"/>
      <protection locked="0"/>
    </xf>
    <xf numFmtId="0" fontId="43" fillId="0" borderId="68" xfId="0" applyFont="1" applyBorder="1" applyAlignment="1" applyProtection="1">
      <alignment horizontal="center" vertical="center"/>
      <protection locked="0"/>
    </xf>
    <xf numFmtId="165" fontId="76" fillId="0" borderId="35" xfId="0" applyNumberFormat="1" applyFont="1" applyFill="1" applyBorder="1" applyAlignment="1" applyProtection="1">
      <alignment horizontal="center" vertical="center"/>
      <protection hidden="1"/>
    </xf>
    <xf numFmtId="165" fontId="76" fillId="0" borderId="63" xfId="0" applyNumberFormat="1" applyFont="1" applyFill="1" applyBorder="1" applyAlignment="1" applyProtection="1">
      <alignment horizontal="center" vertical="center"/>
      <protection hidden="1"/>
    </xf>
    <xf numFmtId="165" fontId="76" fillId="0" borderId="84" xfId="0" applyNumberFormat="1" applyFont="1" applyFill="1" applyBorder="1" applyAlignment="1" applyProtection="1">
      <alignment horizontal="center" vertical="center"/>
      <protection hidden="1"/>
    </xf>
    <xf numFmtId="165" fontId="76" fillId="0" borderId="85" xfId="0" applyNumberFormat="1" applyFont="1" applyFill="1" applyBorder="1" applyAlignment="1" applyProtection="1">
      <alignment horizontal="center" vertical="center"/>
      <protection hidden="1"/>
    </xf>
    <xf numFmtId="0" fontId="152" fillId="10" borderId="86" xfId="1" applyFont="1" applyFill="1" applyBorder="1" applyAlignment="1" applyProtection="1">
      <alignment horizontal="center" vertical="center" wrapText="1"/>
      <protection hidden="1"/>
    </xf>
    <xf numFmtId="0" fontId="152" fillId="10" borderId="10" xfId="1" applyFont="1" applyFill="1" applyBorder="1" applyAlignment="1" applyProtection="1">
      <alignment horizontal="center" vertical="center" wrapText="1"/>
      <protection hidden="1"/>
    </xf>
    <xf numFmtId="0" fontId="152" fillId="10" borderId="87" xfId="1" applyFont="1" applyFill="1" applyBorder="1" applyAlignment="1" applyProtection="1">
      <alignment horizontal="center" vertical="center" wrapText="1"/>
      <protection hidden="1"/>
    </xf>
    <xf numFmtId="0" fontId="152" fillId="10" borderId="88" xfId="1" applyFont="1" applyFill="1" applyBorder="1" applyAlignment="1" applyProtection="1">
      <alignment horizontal="center" vertical="center" wrapText="1"/>
      <protection hidden="1"/>
    </xf>
    <xf numFmtId="0" fontId="152" fillId="10" borderId="0" xfId="1" applyFont="1" applyFill="1" applyBorder="1" applyAlignment="1" applyProtection="1">
      <alignment horizontal="center" vertical="center" wrapText="1"/>
      <protection hidden="1"/>
    </xf>
    <xf numFmtId="0" fontId="152" fillId="10" borderId="89" xfId="1" applyFont="1" applyFill="1" applyBorder="1" applyAlignment="1" applyProtection="1">
      <alignment horizontal="center" vertical="center" wrapText="1"/>
      <protection hidden="1"/>
    </xf>
    <xf numFmtId="0" fontId="152" fillId="10" borderId="90" xfId="1" applyFont="1" applyFill="1" applyBorder="1" applyAlignment="1" applyProtection="1">
      <alignment horizontal="center" vertical="center" wrapText="1"/>
      <protection hidden="1"/>
    </xf>
    <xf numFmtId="0" fontId="152" fillId="10" borderId="2" xfId="1" applyFont="1" applyFill="1" applyBorder="1" applyAlignment="1" applyProtection="1">
      <alignment horizontal="center" vertical="center" wrapText="1"/>
      <protection hidden="1"/>
    </xf>
    <xf numFmtId="0" fontId="152" fillId="10" borderId="91" xfId="1" applyFont="1" applyFill="1" applyBorder="1" applyAlignment="1" applyProtection="1">
      <alignment horizontal="center" vertical="center" wrapText="1"/>
      <protection hidden="1"/>
    </xf>
    <xf numFmtId="0" fontId="152" fillId="10" borderId="9" xfId="1" applyFont="1" applyFill="1" applyBorder="1" applyAlignment="1" applyProtection="1">
      <alignment horizontal="center" vertical="center" wrapText="1"/>
      <protection hidden="1"/>
    </xf>
    <xf numFmtId="0" fontId="152" fillId="10" borderId="6" xfId="1" applyFont="1" applyFill="1" applyBorder="1" applyAlignment="1" applyProtection="1">
      <alignment horizontal="center" vertical="center" wrapText="1"/>
      <protection hidden="1"/>
    </xf>
    <xf numFmtId="0" fontId="152" fillId="10" borderId="12" xfId="1" applyFont="1" applyFill="1" applyBorder="1" applyAlignment="1" applyProtection="1">
      <alignment horizontal="center" vertical="center" wrapText="1"/>
      <protection hidden="1"/>
    </xf>
    <xf numFmtId="165" fontId="76" fillId="0" borderId="99" xfId="0" applyNumberFormat="1" applyFont="1" applyFill="1" applyBorder="1" applyAlignment="1" applyProtection="1">
      <alignment horizontal="center" vertical="center"/>
      <protection hidden="1"/>
    </xf>
    <xf numFmtId="165" fontId="76" fillId="0" borderId="98" xfId="0" applyNumberFormat="1" applyFont="1" applyFill="1" applyBorder="1" applyAlignment="1" applyProtection="1">
      <alignment horizontal="center" vertical="center"/>
      <protection hidden="1"/>
    </xf>
    <xf numFmtId="165" fontId="76" fillId="0" borderId="100" xfId="0" applyNumberFormat="1" applyFont="1" applyFill="1" applyBorder="1" applyAlignment="1" applyProtection="1">
      <alignment horizontal="center" vertical="center"/>
      <protection hidden="1"/>
    </xf>
    <xf numFmtId="165" fontId="76" fillId="0" borderId="101" xfId="0" applyNumberFormat="1" applyFont="1" applyFill="1" applyBorder="1" applyAlignment="1" applyProtection="1">
      <alignment horizontal="center" vertical="center"/>
      <protection hidden="1"/>
    </xf>
    <xf numFmtId="165" fontId="76" fillId="0" borderId="43" xfId="0" applyNumberFormat="1" applyFont="1" applyFill="1" applyBorder="1" applyAlignment="1" applyProtection="1">
      <alignment horizontal="center" vertical="center"/>
      <protection hidden="1"/>
    </xf>
    <xf numFmtId="165" fontId="76" fillId="0" borderId="44" xfId="0" applyNumberFormat="1" applyFont="1" applyFill="1" applyBorder="1" applyAlignment="1" applyProtection="1">
      <alignment horizontal="center" vertical="center"/>
      <protection hidden="1"/>
    </xf>
    <xf numFmtId="165" fontId="76" fillId="0" borderId="92" xfId="0" applyNumberFormat="1" applyFont="1" applyFill="1" applyBorder="1" applyAlignment="1" applyProtection="1">
      <alignment horizontal="center" vertical="center"/>
      <protection hidden="1"/>
    </xf>
    <xf numFmtId="165" fontId="76" fillId="0" borderId="93" xfId="0" applyNumberFormat="1" applyFont="1" applyFill="1" applyBorder="1" applyAlignment="1" applyProtection="1">
      <alignment horizontal="center" vertical="center"/>
      <protection hidden="1"/>
    </xf>
    <xf numFmtId="165" fontId="76" fillId="0" borderId="95" xfId="0" applyNumberFormat="1" applyFont="1" applyFill="1" applyBorder="1" applyAlignment="1" applyProtection="1">
      <alignment horizontal="center" vertical="center"/>
      <protection hidden="1"/>
    </xf>
    <xf numFmtId="165" fontId="76" fillId="0" borderId="36" xfId="0" applyNumberFormat="1" applyFont="1" applyFill="1" applyBorder="1" applyAlignment="1" applyProtection="1">
      <alignment horizontal="center" vertical="center"/>
      <protection hidden="1"/>
    </xf>
    <xf numFmtId="165" fontId="76" fillId="0" borderId="96" xfId="0" applyNumberFormat="1" applyFont="1" applyFill="1" applyBorder="1" applyAlignment="1" applyProtection="1">
      <alignment horizontal="center" vertical="center"/>
      <protection hidden="1"/>
    </xf>
    <xf numFmtId="165" fontId="76" fillId="0" borderId="97" xfId="0" applyNumberFormat="1" applyFont="1" applyFill="1" applyBorder="1" applyAlignment="1" applyProtection="1">
      <alignment horizontal="center" vertical="center"/>
      <protection hidden="1"/>
    </xf>
    <xf numFmtId="0" fontId="38" fillId="10" borderId="50" xfId="0" applyFont="1" applyFill="1" applyBorder="1" applyAlignment="1" applyProtection="1">
      <alignment horizontal="center" vertical="center" wrapText="1"/>
      <protection hidden="1"/>
    </xf>
    <xf numFmtId="0" fontId="38" fillId="10" borderId="53" xfId="0" applyFont="1" applyFill="1" applyBorder="1" applyAlignment="1" applyProtection="1">
      <alignment horizontal="center" vertical="center" wrapText="1"/>
      <protection hidden="1"/>
    </xf>
    <xf numFmtId="0" fontId="38" fillId="10" borderId="55" xfId="0" applyFont="1" applyFill="1" applyBorder="1" applyAlignment="1" applyProtection="1">
      <alignment horizontal="center" vertical="center" wrapText="1"/>
      <protection hidden="1"/>
    </xf>
    <xf numFmtId="0" fontId="34" fillId="10" borderId="1" xfId="0" applyFont="1" applyFill="1" applyBorder="1" applyAlignment="1" applyProtection="1">
      <alignment horizontal="center" vertical="center" wrapText="1"/>
      <protection hidden="1"/>
    </xf>
    <xf numFmtId="0" fontId="98" fillId="20" borderId="0" xfId="0" applyFont="1" applyFill="1" applyAlignment="1" applyProtection="1">
      <alignment horizontal="center" vertical="top" wrapText="1"/>
      <protection hidden="1"/>
    </xf>
    <xf numFmtId="0" fontId="95" fillId="20" borderId="0" xfId="0" applyFont="1" applyFill="1" applyAlignment="1" applyProtection="1">
      <alignment horizontal="center" vertical="center" wrapText="1"/>
      <protection hidden="1"/>
    </xf>
    <xf numFmtId="0" fontId="115" fillId="20" borderId="0" xfId="0" applyFont="1" applyFill="1" applyAlignment="1" applyProtection="1">
      <alignment horizontal="left" vertical="center"/>
      <protection hidden="1"/>
    </xf>
    <xf numFmtId="0" fontId="34" fillId="10" borderId="1" xfId="0" applyFont="1" applyFill="1" applyBorder="1" applyAlignment="1" applyProtection="1">
      <alignment horizontal="center" vertical="center"/>
      <protection hidden="1"/>
    </xf>
    <xf numFmtId="0" fontId="53" fillId="0" borderId="2" xfId="0" applyFont="1" applyBorder="1" applyAlignment="1" applyProtection="1">
      <alignment horizontal="center" vertical="center"/>
      <protection hidden="1"/>
    </xf>
    <xf numFmtId="0" fontId="75" fillId="0" borderId="0" xfId="0" applyFont="1" applyAlignment="1" applyProtection="1">
      <alignment horizontal="center" vertical="center" wrapText="1"/>
      <protection hidden="1"/>
    </xf>
  </cellXfs>
  <cellStyles count="27">
    <cellStyle name="Hiperligação" xfId="13" builtinId="8"/>
    <cellStyle name="Hiperligação 2" xfId="26" xr:uid="{00000000-0005-0000-0000-000001000000}"/>
    <cellStyle name="Normal" xfId="0" builtinId="0"/>
    <cellStyle name="Normal 10" xfId="18" xr:uid="{00000000-0005-0000-0000-000003000000}"/>
    <cellStyle name="Normal 10 2" xfId="25" xr:uid="{00000000-0005-0000-0000-000004000000}"/>
    <cellStyle name="Normal 11" xfId="7" xr:uid="{00000000-0005-0000-0000-000005000000}"/>
    <cellStyle name="Normal 11 2" xfId="12" xr:uid="{00000000-0005-0000-0000-000006000000}"/>
    <cellStyle name="Normal 2" xfId="1" xr:uid="{00000000-0005-0000-0000-000007000000}"/>
    <cellStyle name="Normal 2 2" xfId="6" xr:uid="{00000000-0005-0000-0000-000008000000}"/>
    <cellStyle name="Normal 2 3" xfId="11" xr:uid="{00000000-0005-0000-0000-000009000000}"/>
    <cellStyle name="Normal 3" xfId="2" xr:uid="{00000000-0005-0000-0000-00000A000000}"/>
    <cellStyle name="Normal 3 2" xfId="3" xr:uid="{00000000-0005-0000-0000-00000B000000}"/>
    <cellStyle name="Normal 3 3" xfId="4" xr:uid="{00000000-0005-0000-0000-00000C000000}"/>
    <cellStyle name="Normal 3 4" xfId="14" xr:uid="{00000000-0005-0000-0000-00000D000000}"/>
    <cellStyle name="Normal 3_Folha2" xfId="5" xr:uid="{00000000-0005-0000-0000-00000E000000}"/>
    <cellStyle name="Normal 4" xfId="8" xr:uid="{00000000-0005-0000-0000-00000F000000}"/>
    <cellStyle name="Normal 4 2" xfId="19" xr:uid="{00000000-0005-0000-0000-000010000000}"/>
    <cellStyle name="Normal 5" xfId="9" xr:uid="{00000000-0005-0000-0000-000011000000}"/>
    <cellStyle name="Normal 5 2" xfId="20" xr:uid="{00000000-0005-0000-0000-000012000000}"/>
    <cellStyle name="Normal 6" xfId="10" xr:uid="{00000000-0005-0000-0000-000013000000}"/>
    <cellStyle name="Normal 6 2" xfId="21" xr:uid="{00000000-0005-0000-0000-000014000000}"/>
    <cellStyle name="Normal 7" xfId="15" xr:uid="{00000000-0005-0000-0000-000015000000}"/>
    <cellStyle name="Normal 7 2" xfId="22" xr:uid="{00000000-0005-0000-0000-000016000000}"/>
    <cellStyle name="Normal 8" xfId="16" xr:uid="{00000000-0005-0000-0000-000017000000}"/>
    <cellStyle name="Normal 8 2" xfId="23" xr:uid="{00000000-0005-0000-0000-000018000000}"/>
    <cellStyle name="Normal 9" xfId="17" xr:uid="{00000000-0005-0000-0000-000019000000}"/>
    <cellStyle name="Normal 9 2" xfId="24" xr:uid="{00000000-0005-0000-0000-00001A000000}"/>
  </cellStyles>
  <dxfs count="59">
    <dxf>
      <font>
        <color theme="0"/>
      </font>
    </dxf>
    <dxf>
      <font>
        <color theme="0"/>
      </font>
    </dxf>
    <dxf>
      <fill>
        <patternFill>
          <bgColor theme="0" tint="-0.14996795556505021"/>
        </patternFill>
      </fill>
    </dxf>
    <dxf>
      <font>
        <color theme="0"/>
      </font>
    </dxf>
    <dxf>
      <fill>
        <patternFill>
          <bgColor rgb="FFFF0000"/>
        </patternFill>
      </fill>
    </dxf>
    <dxf>
      <font>
        <color theme="0"/>
      </font>
    </dxf>
    <dxf>
      <font>
        <color theme="0"/>
      </font>
    </dxf>
    <dxf>
      <fill>
        <patternFill>
          <bgColor rgb="FFFF0000"/>
        </patternFill>
      </fill>
    </dxf>
    <dxf>
      <font>
        <b/>
        <i val="0"/>
        <color auto="1"/>
      </font>
      <fill>
        <patternFill patternType="lightUp">
          <fgColor rgb="FFFF0000"/>
          <bgColor auto="1"/>
        </patternFill>
      </fill>
    </dxf>
    <dxf>
      <font>
        <b/>
        <i val="0"/>
        <color rgb="FFFF0000"/>
      </font>
      <fill>
        <patternFill>
          <bgColor rgb="FFFF99FF"/>
        </patternFill>
      </fill>
    </dxf>
    <dxf>
      <fill>
        <patternFill>
          <bgColor rgb="FFFF0000"/>
        </patternFill>
      </fill>
    </dxf>
    <dxf>
      <fill>
        <patternFill>
          <bgColor rgb="FFFF0000"/>
        </patternFill>
      </fill>
    </dxf>
    <dxf>
      <font>
        <color theme="0"/>
      </font>
    </dxf>
    <dxf>
      <font>
        <b/>
        <i val="0"/>
        <color rgb="FF006600"/>
      </font>
    </dxf>
    <dxf>
      <font>
        <b/>
        <i val="0"/>
        <color theme="0"/>
      </font>
      <fill>
        <patternFill>
          <bgColor rgb="FFFF0000"/>
        </patternFill>
      </fill>
    </dxf>
    <dxf>
      <fill>
        <patternFill>
          <bgColor theme="0" tint="-0.14996795556505021"/>
        </patternFill>
      </fill>
    </dxf>
    <dxf>
      <font>
        <b/>
        <i val="0"/>
        <color rgb="FFFF0000"/>
      </font>
      <fill>
        <patternFill patternType="none">
          <bgColor auto="1"/>
        </patternFill>
      </fill>
    </dxf>
    <dxf>
      <font>
        <b/>
        <i val="0"/>
        <color theme="0"/>
      </font>
      <fill>
        <patternFill>
          <bgColor rgb="FFFF0000"/>
        </patternFill>
      </fill>
    </dxf>
    <dxf>
      <fill>
        <patternFill>
          <bgColor theme="0" tint="-0.14996795556505021"/>
        </patternFill>
      </fill>
    </dxf>
    <dxf>
      <font>
        <color rgb="FF92D050"/>
      </font>
    </dxf>
    <dxf>
      <font>
        <b/>
        <i val="0"/>
        <color theme="0"/>
      </font>
      <fill>
        <patternFill>
          <bgColor rgb="FFFF0000"/>
        </patternFill>
      </fill>
    </dxf>
    <dxf>
      <font>
        <color rgb="FF92D050"/>
      </font>
    </dxf>
    <dxf>
      <font>
        <b/>
        <i val="0"/>
        <color theme="0"/>
      </font>
      <fill>
        <patternFill>
          <bgColor rgb="FFFF0000"/>
        </patternFill>
      </fill>
    </dxf>
    <dxf>
      <font>
        <color rgb="FF92D050"/>
      </font>
    </dxf>
    <dxf>
      <font>
        <b/>
        <i val="0"/>
        <color theme="0"/>
      </font>
      <fill>
        <patternFill>
          <bgColor rgb="FFFF0000"/>
        </patternFill>
      </fill>
    </dxf>
    <dxf>
      <font>
        <b/>
        <i val="0"/>
        <color theme="0"/>
      </font>
      <fill>
        <patternFill>
          <bgColor rgb="FFFF0000"/>
        </patternFill>
      </fill>
    </dxf>
    <dxf>
      <font>
        <color rgb="FF92D05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auto="1"/>
      </font>
      <fill>
        <patternFill patternType="lightUp">
          <fgColor rgb="FFFF0000"/>
          <bgColor auto="1"/>
        </patternFill>
      </fill>
    </dxf>
    <dxf>
      <font>
        <color theme="0"/>
      </font>
    </dxf>
    <dxf>
      <fill>
        <patternFill patternType="lightUp">
          <fgColor rgb="FFFF0000"/>
        </patternFill>
      </fill>
    </dxf>
    <dxf>
      <fill>
        <patternFill>
          <bgColor theme="0" tint="-0.14996795556505021"/>
        </patternFill>
      </fill>
    </dxf>
    <dxf>
      <fill>
        <patternFill>
          <bgColor theme="3" tint="0.79998168889431442"/>
        </patternFill>
      </fill>
      <border>
        <left style="dotted">
          <color auto="1"/>
        </left>
        <right style="dotted">
          <color auto="1"/>
        </right>
        <top style="dotted">
          <color auto="1"/>
        </top>
        <bottom style="dotted">
          <color auto="1"/>
        </bottom>
      </border>
    </dxf>
    <dxf>
      <fill>
        <patternFill>
          <bgColor theme="0"/>
        </patternFill>
      </fill>
      <border>
        <left style="dotted">
          <color auto="1"/>
        </left>
        <right style="dotted">
          <color auto="1"/>
        </right>
        <top style="dotted">
          <color auto="1"/>
        </top>
        <bottom style="dotted">
          <color auto="1"/>
        </bottom>
      </border>
    </dxf>
    <dxf>
      <fill>
        <patternFill>
          <bgColor theme="3" tint="0.79998168889431442"/>
        </patternFill>
      </fill>
      <border>
        <left style="dotted">
          <color auto="1"/>
        </left>
        <right style="dotted">
          <color auto="1"/>
        </right>
        <top style="dotted">
          <color auto="1"/>
        </top>
        <bottom style="dotted">
          <color auto="1"/>
        </bottom>
      </border>
    </dxf>
    <dxf>
      <fill>
        <patternFill>
          <bgColor theme="0"/>
        </patternFill>
      </fill>
      <border>
        <left style="dotted">
          <color auto="1"/>
        </left>
        <right style="dotted">
          <color auto="1"/>
        </right>
        <top style="dotted">
          <color auto="1"/>
        </top>
        <bottom style="dotted">
          <color auto="1"/>
        </bottom>
      </border>
    </dxf>
    <dxf>
      <fill>
        <patternFill>
          <bgColor theme="0" tint="-0.14996795556505021"/>
        </patternFill>
      </fill>
    </dxf>
    <dxf>
      <fill>
        <patternFill patternType="lightUp">
          <fgColor rgb="FFFF0000"/>
        </patternFill>
      </fill>
    </dxf>
    <dxf>
      <fill>
        <patternFill>
          <bgColor theme="0" tint="-0.14996795556505021"/>
        </patternFill>
      </fill>
    </dxf>
    <dxf>
      <font>
        <color auto="1"/>
      </font>
      <fill>
        <patternFill>
          <bgColor theme="1"/>
        </patternFill>
      </fill>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font>
        <color theme="0"/>
      </font>
    </dxf>
    <dxf>
      <fill>
        <patternFill>
          <bgColor theme="0" tint="-4.9989318521683403E-2"/>
        </patternFill>
      </fill>
    </dxf>
    <dxf>
      <font>
        <b/>
        <i val="0"/>
      </font>
      <border>
        <top style="dashDot">
          <color auto="1"/>
        </top>
        <bottom style="dashDot">
          <color auto="1"/>
        </bottom>
      </border>
    </dxf>
    <dxf>
      <font>
        <color theme="3" tint="0.59996337778862885"/>
      </font>
      <fill>
        <patternFill patternType="lightTrellis"/>
      </fill>
    </dxf>
    <dxf>
      <fill>
        <patternFill>
          <bgColor theme="0" tint="-4.9989318521683403E-2"/>
        </patternFill>
      </fill>
    </dxf>
    <dxf>
      <font>
        <b/>
        <i val="0"/>
      </font>
      <border>
        <top style="dashDot">
          <color auto="1"/>
        </top>
        <bottom style="dashDot">
          <color auto="1"/>
        </bottom>
      </border>
    </dxf>
    <dxf>
      <font>
        <b/>
        <i val="0"/>
      </font>
      <border>
        <top style="dashDot">
          <color auto="1"/>
        </top>
        <bottom style="dashDot">
          <color auto="1"/>
        </bottom>
      </border>
    </dxf>
    <dxf>
      <font>
        <color theme="0"/>
      </font>
    </dxf>
    <dxf>
      <font>
        <color theme="3" tint="0.59996337778862885"/>
      </font>
      <fill>
        <patternFill patternType="lightTrellis"/>
      </fill>
    </dxf>
    <dxf>
      <fill>
        <patternFill>
          <bgColor theme="0" tint="-4.9989318521683403E-2"/>
        </patternFill>
      </fill>
    </dxf>
    <dxf>
      <font>
        <b/>
        <i val="0"/>
      </font>
      <border>
        <top style="dashDot">
          <color auto="1"/>
        </top>
        <bottom style="dashDot">
          <color auto="1"/>
        </bottom>
      </border>
    </dxf>
    <dxf>
      <fill>
        <patternFill>
          <bgColor rgb="FFFF0000"/>
        </patternFill>
      </fill>
    </dxf>
    <dxf>
      <font>
        <color auto="1"/>
      </font>
      <fill>
        <patternFill>
          <fgColor rgb="FFFF0000"/>
          <bgColor rgb="FFFF0000"/>
        </patternFill>
      </fill>
    </dxf>
  </dxfs>
  <tableStyles count="0" defaultTableStyle="TableStyleMedium9" defaultPivotStyle="PivotStyleLight16"/>
  <colors>
    <mruColors>
      <color rgb="FFFF99FF"/>
      <color rgb="FFF3BDE7"/>
      <color rgb="FF006600"/>
      <color rgb="FF336600"/>
      <color rgb="FFD7D1FD"/>
      <color rgb="FF88EA8A"/>
      <color rgb="FF0033CC"/>
      <color rgb="FF000099"/>
      <color rgb="FFFF0066"/>
      <color rgb="FFF799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Classifica&#231;&#227;o Final'!A1"/><Relationship Id="rId13" Type="http://schemas.openxmlformats.org/officeDocument/2006/relationships/hyperlink" Target="#'Relat&#243;rio da competi&#231;&#227;o'!A1"/><Relationship Id="rId3" Type="http://schemas.openxmlformats.org/officeDocument/2006/relationships/image" Target="../media/image2.png"/><Relationship Id="rId7" Type="http://schemas.openxmlformats.org/officeDocument/2006/relationships/image" Target="../media/image5.svg"/><Relationship Id="rId12" Type="http://schemas.openxmlformats.org/officeDocument/2006/relationships/hyperlink" Target="#'CC - n&#237;vel 2'!A1"/><Relationship Id="rId2" Type="http://schemas.openxmlformats.org/officeDocument/2006/relationships/hyperlink" Target="#fotos!A1"/><Relationship Id="rId1" Type="http://schemas.openxmlformats.org/officeDocument/2006/relationships/image" Target="../media/image1.emf"/><Relationship Id="rId6" Type="http://schemas.openxmlformats.org/officeDocument/2006/relationships/image" Target="../media/image4.png"/><Relationship Id="rId11" Type="http://schemas.openxmlformats.org/officeDocument/2006/relationships/hyperlink" Target="#'ordem de passagem'!A1"/><Relationship Id="rId5" Type="http://schemas.openxmlformats.org/officeDocument/2006/relationships/hyperlink" Target="#ajuizamento!A1"/><Relationship Id="rId15" Type="http://schemas.openxmlformats.org/officeDocument/2006/relationships/image" Target="../media/image7.png"/><Relationship Id="rId10" Type="http://schemas.openxmlformats.org/officeDocument/2006/relationships/image" Target="../media/image6.svg"/><Relationship Id="rId4" Type="http://schemas.openxmlformats.org/officeDocument/2006/relationships/image" Target="../media/image3.svg"/><Relationship Id="rId9" Type="http://schemas.openxmlformats.org/officeDocument/2006/relationships/hyperlink" Target="#'quadro eletr&#243;nico'!A1"/><Relationship Id="rId14" Type="http://schemas.openxmlformats.org/officeDocument/2006/relationships/hyperlink" Target="#ordena&#231;&#227;o!A1"/></Relationships>
</file>

<file path=xl/drawings/_rels/drawing10.x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0.png"/><Relationship Id="rId7" Type="http://schemas.openxmlformats.org/officeDocument/2006/relationships/hyperlink" Target="#'quadro eletr&#243;nico'!A1"/><Relationship Id="rId2" Type="http://schemas.openxmlformats.org/officeDocument/2006/relationships/hyperlink" Target="#men&#250;!A1"/><Relationship Id="rId1" Type="http://schemas.openxmlformats.org/officeDocument/2006/relationships/image" Target="../media/image9.png"/><Relationship Id="rId6" Type="http://schemas.openxmlformats.org/officeDocument/2006/relationships/hyperlink" Target="#'Classifica&#231;&#227;o Final'!A1"/><Relationship Id="rId5" Type="http://schemas.openxmlformats.org/officeDocument/2006/relationships/hyperlink" Target="#'ordem de passagem'!A1"/><Relationship Id="rId4" Type="http://schemas.openxmlformats.org/officeDocument/2006/relationships/image" Target="../media/image13.svg"/></Relationships>
</file>

<file path=xl/drawings/_rels/drawing11.xml.rels><?xml version="1.0" encoding="UTF-8" standalone="yes"?>
<Relationships xmlns="http://schemas.openxmlformats.org/package/2006/relationships"><Relationship Id="rId3" Type="http://schemas.openxmlformats.org/officeDocument/2006/relationships/image" Target="../media/image13.svg"/><Relationship Id="rId2" Type="http://schemas.openxmlformats.org/officeDocument/2006/relationships/image" Target="../media/image10.png"/><Relationship Id="rId1" Type="http://schemas.openxmlformats.org/officeDocument/2006/relationships/hyperlink" Target="#men&#250;!A1"/><Relationship Id="rId6" Type="http://schemas.openxmlformats.org/officeDocument/2006/relationships/image" Target="../media/image9.png"/><Relationship Id="rId5" Type="http://schemas.openxmlformats.org/officeDocument/2006/relationships/image" Target="../media/image22.emf"/><Relationship Id="rId4" Type="http://schemas.openxmlformats.org/officeDocument/2006/relationships/hyperlink" Target="#'ordem de passagem'!A1"/></Relationships>
</file>

<file path=xl/drawings/_rels/drawing2.xml.rels><?xml version="1.0" encoding="UTF-8" standalone="yes"?>
<Relationships xmlns="http://schemas.openxmlformats.org/package/2006/relationships"><Relationship Id="rId1" Type="http://schemas.openxmlformats.org/officeDocument/2006/relationships/image" Target="../media/image8.emf"/></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ajuizamento!A1"/><Relationship Id="rId1" Type="http://schemas.openxmlformats.org/officeDocument/2006/relationships/image" Target="../media/image9.png"/><Relationship Id="rId6" Type="http://schemas.openxmlformats.org/officeDocument/2006/relationships/image" Target="../media/image7.png"/><Relationship Id="rId5" Type="http://schemas.openxmlformats.org/officeDocument/2006/relationships/hyperlink" Target="#men&#250;!A1"/><Relationship Id="rId4" Type="http://schemas.openxmlformats.org/officeDocument/2006/relationships/image" Target="../media/image11.svg"/></Relationships>
</file>

<file path=xl/drawings/_rels/drawing4.xml.rels><?xml version="1.0" encoding="UTF-8" standalone="yes"?>
<Relationships xmlns="http://schemas.openxmlformats.org/package/2006/relationships"><Relationship Id="rId3" Type="http://schemas.openxmlformats.org/officeDocument/2006/relationships/image" Target="../media/image13.svg"/><Relationship Id="rId2" Type="http://schemas.openxmlformats.org/officeDocument/2006/relationships/image" Target="../media/image10.png"/><Relationship Id="rId1" Type="http://schemas.openxmlformats.org/officeDocument/2006/relationships/hyperlink" Target="#men&#250;!A1"/></Relationships>
</file>

<file path=xl/drawings/_rels/drawing5.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0.png"/><Relationship Id="rId7" Type="http://schemas.openxmlformats.org/officeDocument/2006/relationships/image" Target="../media/image15.svg"/><Relationship Id="rId2" Type="http://schemas.openxmlformats.org/officeDocument/2006/relationships/hyperlink" Target="#men&#250;!A1"/><Relationship Id="rId1" Type="http://schemas.openxmlformats.org/officeDocument/2006/relationships/image" Target="../media/image14.emf"/><Relationship Id="rId6" Type="http://schemas.openxmlformats.org/officeDocument/2006/relationships/hyperlink" Target="#'Classifica&#231;&#227;o Final'!A1"/><Relationship Id="rId11" Type="http://schemas.openxmlformats.org/officeDocument/2006/relationships/image" Target="../media/image19.png"/><Relationship Id="rId5" Type="http://schemas.openxmlformats.org/officeDocument/2006/relationships/hyperlink" Target="#ajuizamento!A1"/><Relationship Id="rId10" Type="http://schemas.openxmlformats.org/officeDocument/2006/relationships/image" Target="../media/image18.svg"/><Relationship Id="rId4" Type="http://schemas.openxmlformats.org/officeDocument/2006/relationships/image" Target="../media/image13.svg"/><Relationship Id="rId9"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hyperlink" Target="#men&#250;!A1"/><Relationship Id="rId2" Type="http://schemas.openxmlformats.org/officeDocument/2006/relationships/image" Target="../media/image21.jpeg"/><Relationship Id="rId1" Type="http://schemas.openxmlformats.org/officeDocument/2006/relationships/image" Target="../media/image19.png"/><Relationship Id="rId5" Type="http://schemas.openxmlformats.org/officeDocument/2006/relationships/image" Target="../media/image13.sv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7.png"/><Relationship Id="rId2" Type="http://schemas.openxmlformats.org/officeDocument/2006/relationships/hyperlink" Target="#men&#250;!A1"/><Relationship Id="rId1" Type="http://schemas.openxmlformats.org/officeDocument/2006/relationships/image" Target="../media/image9.png"/><Relationship Id="rId6" Type="http://schemas.openxmlformats.org/officeDocument/2006/relationships/hyperlink" Target="#'CC - n&#237;vel 2'!A1"/><Relationship Id="rId5" Type="http://schemas.openxmlformats.org/officeDocument/2006/relationships/hyperlink" Target="#ordena&#231;&#227;o!A1"/><Relationship Id="rId4" Type="http://schemas.openxmlformats.org/officeDocument/2006/relationships/image" Target="../media/image13.svg"/></Relationships>
</file>

<file path=xl/drawings/_rels/drawing8.xml.rels><?xml version="1.0" encoding="UTF-8" standalone="yes"?>
<Relationships xmlns="http://schemas.openxmlformats.org/package/2006/relationships"><Relationship Id="rId3" Type="http://schemas.openxmlformats.org/officeDocument/2006/relationships/image" Target="../media/image13.svg"/><Relationship Id="rId2" Type="http://schemas.openxmlformats.org/officeDocument/2006/relationships/image" Target="../media/image10.png"/><Relationship Id="rId1" Type="http://schemas.openxmlformats.org/officeDocument/2006/relationships/hyperlink" Target="#men&#250;!A1"/><Relationship Id="rId4" Type="http://schemas.openxmlformats.org/officeDocument/2006/relationships/image" Target="../media/image22.emf"/></Relationships>
</file>

<file path=xl/drawings/_rels/drawing9.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9.png"/><Relationship Id="rId7" Type="http://schemas.openxmlformats.org/officeDocument/2006/relationships/hyperlink" Target="#'ordem de passagem'!A1"/><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13.svg"/><Relationship Id="rId11" Type="http://schemas.openxmlformats.org/officeDocument/2006/relationships/image" Target="../media/image22.emf"/><Relationship Id="rId5" Type="http://schemas.openxmlformats.org/officeDocument/2006/relationships/image" Target="../media/image10.png"/><Relationship Id="rId10" Type="http://schemas.openxmlformats.org/officeDocument/2006/relationships/image" Target="../media/image27.png"/><Relationship Id="rId4" Type="http://schemas.openxmlformats.org/officeDocument/2006/relationships/hyperlink" Target="#men&#250;!A1"/><Relationship Id="rId9" Type="http://schemas.openxmlformats.org/officeDocument/2006/relationships/image" Target="../media/image26.sv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2</xdr:col>
      <xdr:colOff>485179</xdr:colOff>
      <xdr:row>11</xdr:row>
      <xdr:rowOff>0</xdr:rowOff>
    </xdr:from>
    <xdr:to>
      <xdr:col>14</xdr:col>
      <xdr:colOff>559196</xdr:colOff>
      <xdr:row>15</xdr:row>
      <xdr:rowOff>21141</xdr:rowOff>
    </xdr:to>
    <xdr:pic>
      <xdr:nvPicPr>
        <xdr:cNvPr id="12" name="Imagem 11">
          <a:extLst>
            <a:ext uri="{FF2B5EF4-FFF2-40B4-BE49-F238E27FC236}">
              <a16:creationId xmlns:a16="http://schemas.microsoft.com/office/drawing/2014/main" id="{55BFF224-11B4-47FA-AA69-E0BB3EC856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444" y="4829735"/>
          <a:ext cx="8043304" cy="1362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77816</xdr:colOff>
      <xdr:row>9</xdr:row>
      <xdr:rowOff>15240</xdr:rowOff>
    </xdr:from>
    <xdr:to>
      <xdr:col>11</xdr:col>
      <xdr:colOff>834464</xdr:colOff>
      <xdr:row>9</xdr:row>
      <xdr:rowOff>704850</xdr:rowOff>
    </xdr:to>
    <xdr:pic>
      <xdr:nvPicPr>
        <xdr:cNvPr id="15" name="Gráfico 14"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E7437913-1BD3-4B8C-8F50-C22599293B9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7" t="14103" r="-339746" b="-30770"/>
        <a:stretch/>
      </xdr:blipFill>
      <xdr:spPr>
        <a:xfrm>
          <a:off x="7979918" y="3303189"/>
          <a:ext cx="2585449" cy="693420"/>
        </a:xfrm>
        <a:prstGeom prst="rect">
          <a:avLst/>
        </a:prstGeom>
      </xdr:spPr>
    </xdr:pic>
    <xdr:clientData/>
  </xdr:twoCellAnchor>
  <xdr:twoCellAnchor editAs="oneCell">
    <xdr:from>
      <xdr:col>12</xdr:col>
      <xdr:colOff>74710</xdr:colOff>
      <xdr:row>6</xdr:row>
      <xdr:rowOff>87784</xdr:rowOff>
    </xdr:from>
    <xdr:to>
      <xdr:col>15</xdr:col>
      <xdr:colOff>641561</xdr:colOff>
      <xdr:row>7</xdr:row>
      <xdr:rowOff>682355</xdr:rowOff>
    </xdr:to>
    <xdr:pic>
      <xdr:nvPicPr>
        <xdr:cNvPr id="18" name="Gráfico 17"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458DC05D-6856-4023-AD24-C1DCF1853FB4}"/>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4906" t="14103" r="-308001" b="-30770"/>
        <a:stretch/>
      </xdr:blipFill>
      <xdr:spPr>
        <a:xfrm>
          <a:off x="8007977" y="2272184"/>
          <a:ext cx="2406022" cy="687705"/>
        </a:xfrm>
        <a:prstGeom prst="rect">
          <a:avLst/>
        </a:prstGeom>
      </xdr:spPr>
    </xdr:pic>
    <xdr:clientData/>
  </xdr:twoCellAnchor>
  <xdr:twoCellAnchor editAs="oneCell">
    <xdr:from>
      <xdr:col>0</xdr:col>
      <xdr:colOff>76889</xdr:colOff>
      <xdr:row>9</xdr:row>
      <xdr:rowOff>20057</xdr:rowOff>
    </xdr:from>
    <xdr:to>
      <xdr:col>5</xdr:col>
      <xdr:colOff>55453</xdr:colOff>
      <xdr:row>9</xdr:row>
      <xdr:rowOff>703952</xdr:rowOff>
    </xdr:to>
    <xdr:pic>
      <xdr:nvPicPr>
        <xdr:cNvPr id="19" name="Gráfico 18" descr="Indicador de costas da mão a apontar para a direita com preenchimento sólido">
          <a:hlinkClick xmlns:r="http://schemas.openxmlformats.org/officeDocument/2006/relationships" r:id="rId8"/>
          <a:extLst>
            <a:ext uri="{FF2B5EF4-FFF2-40B4-BE49-F238E27FC236}">
              <a16:creationId xmlns:a16="http://schemas.microsoft.com/office/drawing/2014/main" id="{AE313CAD-B5AC-4CE5-A138-82E2665C6E4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7" t="14103" r="-339746" b="-30770"/>
        <a:stretch/>
      </xdr:blipFill>
      <xdr:spPr>
        <a:xfrm>
          <a:off x="2584958" y="3316251"/>
          <a:ext cx="2589804" cy="693420"/>
        </a:xfrm>
        <a:prstGeom prst="rect">
          <a:avLst/>
        </a:prstGeom>
      </xdr:spPr>
    </xdr:pic>
    <xdr:clientData/>
  </xdr:twoCellAnchor>
  <xdr:twoCellAnchor editAs="oneCell">
    <xdr:from>
      <xdr:col>4</xdr:col>
      <xdr:colOff>76891</xdr:colOff>
      <xdr:row>9</xdr:row>
      <xdr:rowOff>20054</xdr:rowOff>
    </xdr:from>
    <xdr:to>
      <xdr:col>7</xdr:col>
      <xdr:colOff>827826</xdr:colOff>
      <xdr:row>9</xdr:row>
      <xdr:rowOff>703949</xdr:rowOff>
    </xdr:to>
    <xdr:pic>
      <xdr:nvPicPr>
        <xdr:cNvPr id="20" name="Gráfico 19" descr="Indicador de costas da mão a apontar para a direita com preenchimento sólido">
          <a:hlinkClick xmlns:r="http://schemas.openxmlformats.org/officeDocument/2006/relationships" r:id="rId9"/>
          <a:extLst>
            <a:ext uri="{FF2B5EF4-FFF2-40B4-BE49-F238E27FC236}">
              <a16:creationId xmlns:a16="http://schemas.microsoft.com/office/drawing/2014/main" id="{F303C15D-C9AD-410A-AFA4-94E4738B66F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7" t="14103" r="-339746" b="-30770"/>
        <a:stretch/>
      </xdr:blipFill>
      <xdr:spPr>
        <a:xfrm>
          <a:off x="5288971" y="3316248"/>
          <a:ext cx="2589804" cy="693420"/>
        </a:xfrm>
        <a:prstGeom prst="rect">
          <a:avLst/>
        </a:prstGeom>
      </xdr:spPr>
    </xdr:pic>
    <xdr:clientData/>
  </xdr:twoCellAnchor>
  <xdr:twoCellAnchor editAs="oneCell">
    <xdr:from>
      <xdr:col>0</xdr:col>
      <xdr:colOff>76889</xdr:colOff>
      <xdr:row>7</xdr:row>
      <xdr:rowOff>2083</xdr:rowOff>
    </xdr:from>
    <xdr:to>
      <xdr:col>3</xdr:col>
      <xdr:colOff>840378</xdr:colOff>
      <xdr:row>7</xdr:row>
      <xdr:rowOff>705028</xdr:rowOff>
    </xdr:to>
    <xdr:pic>
      <xdr:nvPicPr>
        <xdr:cNvPr id="22" name="Gráfico 21" descr="Indicador de costas da mão a apontar para a direita com preenchimento sólido">
          <a:extLst>
            <a:ext uri="{FF2B5EF4-FFF2-40B4-BE49-F238E27FC236}">
              <a16:creationId xmlns:a16="http://schemas.microsoft.com/office/drawing/2014/main" id="{5BEDA903-00D0-467C-99F6-100AE331B87F}"/>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10"/>
            </a:ext>
          </a:extLst>
        </a:blip>
        <a:srcRect l="4906" t="14103" r="-308001" b="-30770"/>
        <a:stretch/>
      </xdr:blipFill>
      <xdr:spPr>
        <a:xfrm>
          <a:off x="76889" y="2469791"/>
          <a:ext cx="2404720" cy="693420"/>
        </a:xfrm>
        <a:prstGeom prst="rect">
          <a:avLst/>
        </a:prstGeom>
      </xdr:spPr>
    </xdr:pic>
    <xdr:clientData/>
  </xdr:twoCellAnchor>
  <xdr:twoCellAnchor editAs="oneCell">
    <xdr:from>
      <xdr:col>4</xdr:col>
      <xdr:colOff>76889</xdr:colOff>
      <xdr:row>7</xdr:row>
      <xdr:rowOff>2088</xdr:rowOff>
    </xdr:from>
    <xdr:to>
      <xdr:col>7</xdr:col>
      <xdr:colOff>827824</xdr:colOff>
      <xdr:row>7</xdr:row>
      <xdr:rowOff>705033</xdr:rowOff>
    </xdr:to>
    <xdr:pic>
      <xdr:nvPicPr>
        <xdr:cNvPr id="23" name="Gráfico 22" descr="Indicador de costas da mão a apontar para a direita com preenchimento sólido">
          <a:hlinkClick xmlns:r="http://schemas.openxmlformats.org/officeDocument/2006/relationships" r:id="rId11"/>
          <a:extLst>
            <a:ext uri="{FF2B5EF4-FFF2-40B4-BE49-F238E27FC236}">
              <a16:creationId xmlns:a16="http://schemas.microsoft.com/office/drawing/2014/main" id="{ABFB233B-5BF4-4A0C-B714-5F7C0B857EAA}"/>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10"/>
            </a:ext>
          </a:extLst>
        </a:blip>
        <a:srcRect l="4907" t="14103" r="-339746" b="-30770"/>
        <a:stretch/>
      </xdr:blipFill>
      <xdr:spPr>
        <a:xfrm>
          <a:off x="2585627" y="2469796"/>
          <a:ext cx="2585450" cy="693420"/>
        </a:xfrm>
        <a:prstGeom prst="rect">
          <a:avLst/>
        </a:prstGeom>
      </xdr:spPr>
    </xdr:pic>
    <xdr:clientData/>
  </xdr:twoCellAnchor>
  <xdr:twoCellAnchor editAs="oneCell">
    <xdr:from>
      <xdr:col>8</xdr:col>
      <xdr:colOff>76891</xdr:colOff>
      <xdr:row>7</xdr:row>
      <xdr:rowOff>2085</xdr:rowOff>
    </xdr:from>
    <xdr:to>
      <xdr:col>11</xdr:col>
      <xdr:colOff>827826</xdr:colOff>
      <xdr:row>7</xdr:row>
      <xdr:rowOff>705030</xdr:rowOff>
    </xdr:to>
    <xdr:pic>
      <xdr:nvPicPr>
        <xdr:cNvPr id="24" name="Gráfico 23" descr="Indicador de costas da mão a apontar para a direita com preenchimento sólido">
          <a:hlinkClick xmlns:r="http://schemas.openxmlformats.org/officeDocument/2006/relationships" r:id="rId12"/>
          <a:extLst>
            <a:ext uri="{FF2B5EF4-FFF2-40B4-BE49-F238E27FC236}">
              <a16:creationId xmlns:a16="http://schemas.microsoft.com/office/drawing/2014/main" id="{52A2AE28-642C-4682-8823-0592CA8234BE}"/>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10"/>
            </a:ext>
          </a:extLst>
        </a:blip>
        <a:srcRect l="4907" t="14103" r="-339746" b="-30770"/>
        <a:stretch/>
      </xdr:blipFill>
      <xdr:spPr>
        <a:xfrm>
          <a:off x="5281937" y="2469793"/>
          <a:ext cx="2585450" cy="693420"/>
        </a:xfrm>
        <a:prstGeom prst="rect">
          <a:avLst/>
        </a:prstGeom>
      </xdr:spPr>
    </xdr:pic>
    <xdr:clientData/>
  </xdr:twoCellAnchor>
  <xdr:twoCellAnchor editAs="oneCell">
    <xdr:from>
      <xdr:col>13</xdr:col>
      <xdr:colOff>688</xdr:colOff>
      <xdr:row>8</xdr:row>
      <xdr:rowOff>81549</xdr:rowOff>
    </xdr:from>
    <xdr:to>
      <xdr:col>15</xdr:col>
      <xdr:colOff>666387</xdr:colOff>
      <xdr:row>9</xdr:row>
      <xdr:rowOff>679931</xdr:rowOff>
    </xdr:to>
    <xdr:pic>
      <xdr:nvPicPr>
        <xdr:cNvPr id="26" name="Gráfico 25" descr="Indicador de costas da mão a apontar para a direita com preenchimento sólido">
          <a:hlinkClick xmlns:r="http://schemas.openxmlformats.org/officeDocument/2006/relationships" r:id="rId13"/>
          <a:extLst>
            <a:ext uri="{FF2B5EF4-FFF2-40B4-BE49-F238E27FC236}">
              <a16:creationId xmlns:a16="http://schemas.microsoft.com/office/drawing/2014/main" id="{DB97E2F5-3E71-4A39-87B8-E3EDB92F42FC}"/>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6" t="14103" r="-308001" b="-30770"/>
        <a:stretch/>
      </xdr:blipFill>
      <xdr:spPr>
        <a:xfrm>
          <a:off x="8027088" y="3087216"/>
          <a:ext cx="2406022" cy="693420"/>
        </a:xfrm>
        <a:prstGeom prst="rect">
          <a:avLst/>
        </a:prstGeom>
      </xdr:spPr>
    </xdr:pic>
    <xdr:clientData/>
  </xdr:twoCellAnchor>
  <xdr:twoCellAnchor editAs="oneCell">
    <xdr:from>
      <xdr:col>0</xdr:col>
      <xdr:colOff>74097</xdr:colOff>
      <xdr:row>7</xdr:row>
      <xdr:rowOff>19668</xdr:rowOff>
    </xdr:from>
    <xdr:to>
      <xdr:col>3</xdr:col>
      <xdr:colOff>837586</xdr:colOff>
      <xdr:row>7</xdr:row>
      <xdr:rowOff>703563</xdr:rowOff>
    </xdr:to>
    <xdr:pic>
      <xdr:nvPicPr>
        <xdr:cNvPr id="29" name="Gráfico 28" descr="Indicador de costas da mão a apontar para a direita com preenchimento sólido">
          <a:hlinkClick xmlns:r="http://schemas.openxmlformats.org/officeDocument/2006/relationships" r:id="rId14"/>
          <a:extLst>
            <a:ext uri="{FF2B5EF4-FFF2-40B4-BE49-F238E27FC236}">
              <a16:creationId xmlns:a16="http://schemas.microsoft.com/office/drawing/2014/main" id="{33276ED9-D171-4DC3-9581-EBE3F0EDDDDE}"/>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10"/>
            </a:ext>
          </a:extLst>
        </a:blip>
        <a:srcRect l="4906" t="14103" r="-308001" b="-30770"/>
        <a:stretch/>
      </xdr:blipFill>
      <xdr:spPr>
        <a:xfrm>
          <a:off x="74097" y="2316874"/>
          <a:ext cx="2410754" cy="687705"/>
        </a:xfrm>
        <a:prstGeom prst="rect">
          <a:avLst/>
        </a:prstGeom>
      </xdr:spPr>
    </xdr:pic>
    <xdr:clientData/>
  </xdr:twoCellAnchor>
  <xdr:twoCellAnchor editAs="oneCell">
    <xdr:from>
      <xdr:col>1</xdr:col>
      <xdr:colOff>228599</xdr:colOff>
      <xdr:row>0</xdr:row>
      <xdr:rowOff>76203</xdr:rowOff>
    </xdr:from>
    <xdr:to>
      <xdr:col>5</xdr:col>
      <xdr:colOff>636099</xdr:colOff>
      <xdr:row>1</xdr:row>
      <xdr:rowOff>762000</xdr:rowOff>
    </xdr:to>
    <xdr:pic>
      <xdr:nvPicPr>
        <xdr:cNvPr id="14" name="Imagem 13">
          <a:extLst>
            <a:ext uri="{FF2B5EF4-FFF2-40B4-BE49-F238E27FC236}">
              <a16:creationId xmlns:a16="http://schemas.microsoft.com/office/drawing/2014/main" id="{C565539A-998D-470F-84B3-1132E6091396}"/>
            </a:ext>
          </a:extLst>
        </xdr:cNvPr>
        <xdr:cNvPicPr>
          <a:picLocks noChangeAspect="1"/>
        </xdr:cNvPicPr>
      </xdr:nvPicPr>
      <xdr:blipFill>
        <a:blip xmlns:r="http://schemas.openxmlformats.org/officeDocument/2006/relationships" r:embed="rId15"/>
        <a:stretch>
          <a:fillRect/>
        </a:stretch>
      </xdr:blipFill>
      <xdr:spPr>
        <a:xfrm>
          <a:off x="321732" y="76203"/>
          <a:ext cx="2924005" cy="14731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31</xdr:col>
      <xdr:colOff>106680</xdr:colOff>
      <xdr:row>2</xdr:row>
      <xdr:rowOff>115427</xdr:rowOff>
    </xdr:from>
    <xdr:to>
      <xdr:col>46</xdr:col>
      <xdr:colOff>890358</xdr:colOff>
      <xdr:row>8</xdr:row>
      <xdr:rowOff>142702</xdr:rowOff>
    </xdr:to>
    <xdr:pic>
      <xdr:nvPicPr>
        <xdr:cNvPr id="4" name="Imagem 3">
          <a:extLst>
            <a:ext uri="{FF2B5EF4-FFF2-40B4-BE49-F238E27FC236}">
              <a16:creationId xmlns:a16="http://schemas.microsoft.com/office/drawing/2014/main" id="{3738D16F-BA4C-4F09-918C-0058DD30AE97}"/>
            </a:ext>
          </a:extLst>
        </xdr:cNvPr>
        <xdr:cNvPicPr>
          <a:picLocks noChangeAspect="1"/>
        </xdr:cNvPicPr>
      </xdr:nvPicPr>
      <xdr:blipFill>
        <a:blip xmlns:r="http://schemas.openxmlformats.org/officeDocument/2006/relationships" r:embed="rId1"/>
        <a:stretch>
          <a:fillRect/>
        </a:stretch>
      </xdr:blipFill>
      <xdr:spPr>
        <a:xfrm>
          <a:off x="20025360" y="938387"/>
          <a:ext cx="3222077" cy="1566515"/>
        </a:xfrm>
        <a:prstGeom prst="rect">
          <a:avLst/>
        </a:prstGeom>
      </xdr:spPr>
    </xdr:pic>
    <xdr:clientData/>
  </xdr:twoCellAnchor>
  <xdr:twoCellAnchor editAs="oneCell">
    <xdr:from>
      <xdr:col>9</xdr:col>
      <xdr:colOff>76892</xdr:colOff>
      <xdr:row>1</xdr:row>
      <xdr:rowOff>11646</xdr:rowOff>
    </xdr:from>
    <xdr:to>
      <xdr:col>10</xdr:col>
      <xdr:colOff>1463732</xdr:colOff>
      <xdr:row>2</xdr:row>
      <xdr:rowOff>55592</xdr:rowOff>
    </xdr:to>
    <xdr:pic>
      <xdr:nvPicPr>
        <xdr:cNvPr id="10" name="Gráfico 9"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22A8232E-AD74-4B12-B65B-AC6DE1BA916C}"/>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9" t="5512" r="-202725" b="-18537"/>
        <a:stretch/>
      </xdr:blipFill>
      <xdr:spPr>
        <a:xfrm>
          <a:off x="76892" y="150191"/>
          <a:ext cx="1996787" cy="732864"/>
        </a:xfrm>
        <a:prstGeom prst="rect">
          <a:avLst/>
        </a:prstGeom>
      </xdr:spPr>
    </xdr:pic>
    <xdr:clientData/>
  </xdr:twoCellAnchor>
  <xdr:twoCellAnchor editAs="oneCell">
    <xdr:from>
      <xdr:col>10</xdr:col>
      <xdr:colOff>1534281</xdr:colOff>
      <xdr:row>0</xdr:row>
      <xdr:rowOff>96721</xdr:rowOff>
    </xdr:from>
    <xdr:to>
      <xdr:col>12</xdr:col>
      <xdr:colOff>444610</xdr:colOff>
      <xdr:row>1</xdr:row>
      <xdr:rowOff>631498</xdr:rowOff>
    </xdr:to>
    <xdr:pic>
      <xdr:nvPicPr>
        <xdr:cNvPr id="11" name="Gráfico 10"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D2C95914-91DB-4D1B-920F-AE7A0BC9CB85}"/>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7" t="5512" r="-613206" b="-17125"/>
        <a:stretch/>
      </xdr:blipFill>
      <xdr:spPr>
        <a:xfrm>
          <a:off x="2140417" y="96721"/>
          <a:ext cx="4675205" cy="675227"/>
        </a:xfrm>
        <a:prstGeom prst="rect">
          <a:avLst/>
        </a:prstGeom>
      </xdr:spPr>
    </xdr:pic>
    <xdr:clientData/>
  </xdr:twoCellAnchor>
  <xdr:twoCellAnchor editAs="oneCell">
    <xdr:from>
      <xdr:col>12</xdr:col>
      <xdr:colOff>551555</xdr:colOff>
      <xdr:row>0</xdr:row>
      <xdr:rowOff>102602</xdr:rowOff>
    </xdr:from>
    <xdr:to>
      <xdr:col>15</xdr:col>
      <xdr:colOff>88922</xdr:colOff>
      <xdr:row>1</xdr:row>
      <xdr:rowOff>577382</xdr:rowOff>
    </xdr:to>
    <xdr:pic>
      <xdr:nvPicPr>
        <xdr:cNvPr id="12" name="Gráfico 11" descr="Indicador de costas da mão a apontar para a direita com preenchimento sólido">
          <a:hlinkClick xmlns:r="http://schemas.openxmlformats.org/officeDocument/2006/relationships" r:id="rId6"/>
          <a:extLst>
            <a:ext uri="{FF2B5EF4-FFF2-40B4-BE49-F238E27FC236}">
              <a16:creationId xmlns:a16="http://schemas.microsoft.com/office/drawing/2014/main" id="{7E877364-6E12-4BED-97D7-B3EF375B73C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5" t="5512" r="-461825" b="-5483"/>
        <a:stretch/>
      </xdr:blipFill>
      <xdr:spPr>
        <a:xfrm>
          <a:off x="6906347" y="102602"/>
          <a:ext cx="3678047" cy="604176"/>
        </a:xfrm>
        <a:prstGeom prst="rect">
          <a:avLst/>
        </a:prstGeom>
      </xdr:spPr>
    </xdr:pic>
    <xdr:clientData/>
  </xdr:twoCellAnchor>
  <xdr:twoCellAnchor editAs="oneCell">
    <xdr:from>
      <xdr:col>14</xdr:col>
      <xdr:colOff>1244022</xdr:colOff>
      <xdr:row>1</xdr:row>
      <xdr:rowOff>2856</xdr:rowOff>
    </xdr:from>
    <xdr:to>
      <xdr:col>18</xdr:col>
      <xdr:colOff>451428</xdr:colOff>
      <xdr:row>1</xdr:row>
      <xdr:rowOff>666134</xdr:rowOff>
    </xdr:to>
    <xdr:pic>
      <xdr:nvPicPr>
        <xdr:cNvPr id="13" name="Gráfico 12" descr="Indicador de costas da mão a apontar para a direita com preenchimento sólido">
          <a:hlinkClick xmlns:r="http://schemas.openxmlformats.org/officeDocument/2006/relationships" r:id="rId7"/>
          <a:extLst>
            <a:ext uri="{FF2B5EF4-FFF2-40B4-BE49-F238E27FC236}">
              <a16:creationId xmlns:a16="http://schemas.microsoft.com/office/drawing/2014/main" id="{77E49C98-CE0C-4FF5-95DD-7F61C7D2432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7" t="5512" r="-613206" b="-17125"/>
        <a:stretch/>
      </xdr:blipFill>
      <xdr:spPr>
        <a:xfrm>
          <a:off x="10355673" y="128658"/>
          <a:ext cx="4742689" cy="663278"/>
        </a:xfrm>
        <a:prstGeom prst="rect">
          <a:avLst/>
        </a:prstGeom>
      </xdr:spPr>
    </xdr:pic>
    <xdr:clientData/>
  </xdr:twoCellAnchor>
  <xdr:twoCellAnchor editAs="oneCell">
    <xdr:from>
      <xdr:col>10</xdr:col>
      <xdr:colOff>594360</xdr:colOff>
      <xdr:row>2</xdr:row>
      <xdr:rowOff>43736</xdr:rowOff>
    </xdr:from>
    <xdr:to>
      <xdr:col>10</xdr:col>
      <xdr:colOff>4191000</xdr:colOff>
      <xdr:row>8</xdr:row>
      <xdr:rowOff>121920</xdr:rowOff>
    </xdr:to>
    <xdr:pic>
      <xdr:nvPicPr>
        <xdr:cNvPr id="14" name="Imagem 13">
          <a:extLst>
            <a:ext uri="{FF2B5EF4-FFF2-40B4-BE49-F238E27FC236}">
              <a16:creationId xmlns:a16="http://schemas.microsoft.com/office/drawing/2014/main" id="{9E1BF946-D461-4EE3-8109-802B3D95D87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3960" y="866696"/>
          <a:ext cx="3596640" cy="1617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145342</xdr:rowOff>
    </xdr:from>
    <xdr:to>
      <xdr:col>5</xdr:col>
      <xdr:colOff>44562</xdr:colOff>
      <xdr:row>2</xdr:row>
      <xdr:rowOff>46436</xdr:rowOff>
    </xdr:to>
    <xdr:pic>
      <xdr:nvPicPr>
        <xdr:cNvPr id="3" name="Gráfico 2" descr="Indicador de costas da mão a apontar para a direita com preenchimento sólido">
          <a:hlinkClick xmlns:r="http://schemas.openxmlformats.org/officeDocument/2006/relationships" r:id="rId1"/>
          <a:extLst>
            <a:ext uri="{FF2B5EF4-FFF2-40B4-BE49-F238E27FC236}">
              <a16:creationId xmlns:a16="http://schemas.microsoft.com/office/drawing/2014/main" id="{33638DC1-E934-4BD2-9718-AD61E7311AE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919" t="5512" r="-202725" b="-18537"/>
        <a:stretch/>
      </xdr:blipFill>
      <xdr:spPr>
        <a:xfrm>
          <a:off x="0" y="145342"/>
          <a:ext cx="1892187" cy="667241"/>
        </a:xfrm>
        <a:prstGeom prst="rect">
          <a:avLst/>
        </a:prstGeom>
      </xdr:spPr>
    </xdr:pic>
    <xdr:clientData/>
  </xdr:twoCellAnchor>
  <xdr:twoCellAnchor editAs="oneCell">
    <xdr:from>
      <xdr:col>4</xdr:col>
      <xdr:colOff>399073</xdr:colOff>
      <xdr:row>0</xdr:row>
      <xdr:rowOff>155603</xdr:rowOff>
    </xdr:from>
    <xdr:to>
      <xdr:col>15</xdr:col>
      <xdr:colOff>96370</xdr:colOff>
      <xdr:row>2</xdr:row>
      <xdr:rowOff>149</xdr:rowOff>
    </xdr:to>
    <xdr:pic>
      <xdr:nvPicPr>
        <xdr:cNvPr id="4" name="Gráfico 3" descr="Indicador de costas da mão a apontar para a direita com preenchimento sólido">
          <a:hlinkClick xmlns:r="http://schemas.openxmlformats.org/officeDocument/2006/relationships" r:id="rId4"/>
          <a:extLst>
            <a:ext uri="{FF2B5EF4-FFF2-40B4-BE49-F238E27FC236}">
              <a16:creationId xmlns:a16="http://schemas.microsoft.com/office/drawing/2014/main" id="{11E7F478-A648-482C-920B-9EE91EDF3C8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917" t="5512" r="-613206" b="-17125"/>
        <a:stretch/>
      </xdr:blipFill>
      <xdr:spPr>
        <a:xfrm>
          <a:off x="2121193" y="155603"/>
          <a:ext cx="4432007" cy="620955"/>
        </a:xfrm>
        <a:prstGeom prst="rect">
          <a:avLst/>
        </a:prstGeom>
      </xdr:spPr>
    </xdr:pic>
    <xdr:clientData/>
  </xdr:twoCellAnchor>
  <xdr:twoCellAnchor editAs="oneCell">
    <xdr:from>
      <xdr:col>2</xdr:col>
      <xdr:colOff>213360</xdr:colOff>
      <xdr:row>3</xdr:row>
      <xdr:rowOff>30480</xdr:rowOff>
    </xdr:from>
    <xdr:to>
      <xdr:col>6</xdr:col>
      <xdr:colOff>127770</xdr:colOff>
      <xdr:row>5</xdr:row>
      <xdr:rowOff>45720</xdr:rowOff>
    </xdr:to>
    <xdr:pic>
      <xdr:nvPicPr>
        <xdr:cNvPr id="6" name="Imagem 5">
          <a:extLst>
            <a:ext uri="{FF2B5EF4-FFF2-40B4-BE49-F238E27FC236}">
              <a16:creationId xmlns:a16="http://schemas.microsoft.com/office/drawing/2014/main" id="{AAF945BB-C55D-4D8E-B1BC-191DDFE866E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3360" y="784860"/>
          <a:ext cx="3008579" cy="1341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160020</xdr:colOff>
      <xdr:row>3</xdr:row>
      <xdr:rowOff>22860</xdr:rowOff>
    </xdr:from>
    <xdr:to>
      <xdr:col>26</xdr:col>
      <xdr:colOff>403397</xdr:colOff>
      <xdr:row>4</xdr:row>
      <xdr:rowOff>623793</xdr:rowOff>
    </xdr:to>
    <xdr:pic>
      <xdr:nvPicPr>
        <xdr:cNvPr id="7" name="Imagem 6">
          <a:extLst>
            <a:ext uri="{FF2B5EF4-FFF2-40B4-BE49-F238E27FC236}">
              <a16:creationId xmlns:a16="http://schemas.microsoft.com/office/drawing/2014/main" id="{CE69F0FC-3093-44FE-A228-43C6C1A9213A}"/>
            </a:ext>
          </a:extLst>
        </xdr:cNvPr>
        <xdr:cNvPicPr>
          <a:picLocks noChangeAspect="1"/>
        </xdr:cNvPicPr>
      </xdr:nvPicPr>
      <xdr:blipFill>
        <a:blip xmlns:r="http://schemas.openxmlformats.org/officeDocument/2006/relationships" r:embed="rId6"/>
        <a:stretch>
          <a:fillRect/>
        </a:stretch>
      </xdr:blipFill>
      <xdr:spPr>
        <a:xfrm>
          <a:off x="7985760" y="777240"/>
          <a:ext cx="2643677" cy="1263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0</xdr:colOff>
      <xdr:row>0</xdr:row>
      <xdr:rowOff>0</xdr:rowOff>
    </xdr:from>
    <xdr:to>
      <xdr:col>31</xdr:col>
      <xdr:colOff>7620</xdr:colOff>
      <xdr:row>5</xdr:row>
      <xdr:rowOff>7620</xdr:rowOff>
    </xdr:to>
    <xdr:pic>
      <xdr:nvPicPr>
        <xdr:cNvPr id="3" name="Imagem 2">
          <a:extLst>
            <a:ext uri="{FF2B5EF4-FFF2-40B4-BE49-F238E27FC236}">
              <a16:creationId xmlns:a16="http://schemas.microsoft.com/office/drawing/2014/main" id="{16BB42EC-D4AC-4E10-9BAE-9748C43B25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68360" y="0"/>
          <a:ext cx="1667256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453736</xdr:colOff>
      <xdr:row>3</xdr:row>
      <xdr:rowOff>6627</xdr:rowOff>
    </xdr:from>
    <xdr:to>
      <xdr:col>16</xdr:col>
      <xdr:colOff>1166567</xdr:colOff>
      <xdr:row>11</xdr:row>
      <xdr:rowOff>176291</xdr:rowOff>
    </xdr:to>
    <xdr:pic>
      <xdr:nvPicPr>
        <xdr:cNvPr id="37" name="Imagem 36">
          <a:extLst>
            <a:ext uri="{FF2B5EF4-FFF2-40B4-BE49-F238E27FC236}">
              <a16:creationId xmlns:a16="http://schemas.microsoft.com/office/drawing/2014/main" id="{7ED7D520-1A78-4752-8ABB-6EF3CF0C97C9}"/>
            </a:ext>
          </a:extLst>
        </xdr:cNvPr>
        <xdr:cNvPicPr>
          <a:picLocks noChangeAspect="1"/>
        </xdr:cNvPicPr>
      </xdr:nvPicPr>
      <xdr:blipFill>
        <a:blip xmlns:r="http://schemas.openxmlformats.org/officeDocument/2006/relationships" r:embed="rId1"/>
        <a:stretch>
          <a:fillRect/>
        </a:stretch>
      </xdr:blipFill>
      <xdr:spPr>
        <a:xfrm>
          <a:off x="13158354" y="1073427"/>
          <a:ext cx="4686546" cy="2259160"/>
        </a:xfrm>
        <a:prstGeom prst="rect">
          <a:avLst/>
        </a:prstGeom>
      </xdr:spPr>
    </xdr:pic>
    <xdr:clientData/>
  </xdr:twoCellAnchor>
  <xdr:twoCellAnchor editAs="oneCell">
    <xdr:from>
      <xdr:col>4</xdr:col>
      <xdr:colOff>226337</xdr:colOff>
      <xdr:row>1</xdr:row>
      <xdr:rowOff>46105</xdr:rowOff>
    </xdr:from>
    <xdr:to>
      <xdr:col>6</xdr:col>
      <xdr:colOff>1028639</xdr:colOff>
      <xdr:row>2</xdr:row>
      <xdr:rowOff>90182</xdr:rowOff>
    </xdr:to>
    <xdr:pic>
      <xdr:nvPicPr>
        <xdr:cNvPr id="47" name="Gráfico 46"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42A1649F-07AA-46C2-92CB-4BF43712DB1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11" t="14103" r="-667454" b="-30770"/>
        <a:stretch/>
      </xdr:blipFill>
      <xdr:spPr>
        <a:xfrm>
          <a:off x="4313428" y="253923"/>
          <a:ext cx="4543029" cy="697781"/>
        </a:xfrm>
        <a:prstGeom prst="rect">
          <a:avLst/>
        </a:prstGeom>
      </xdr:spPr>
    </xdr:pic>
    <xdr:clientData/>
  </xdr:twoCellAnchor>
  <xdr:twoCellAnchor editAs="oneCell">
    <xdr:from>
      <xdr:col>1</xdr:col>
      <xdr:colOff>609598</xdr:colOff>
      <xdr:row>1</xdr:row>
      <xdr:rowOff>28468</xdr:rowOff>
    </xdr:from>
    <xdr:to>
      <xdr:col>4</xdr:col>
      <xdr:colOff>13528</xdr:colOff>
      <xdr:row>2</xdr:row>
      <xdr:rowOff>52870</xdr:rowOff>
    </xdr:to>
    <xdr:pic>
      <xdr:nvPicPr>
        <xdr:cNvPr id="50" name="Gráfico 49"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7254F6C2-5243-4829-A7C7-36218D75892F}"/>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5" t="14103" r="-490179" b="-30770"/>
        <a:stretch/>
      </xdr:blipFill>
      <xdr:spPr>
        <a:xfrm>
          <a:off x="609598" y="236286"/>
          <a:ext cx="3493561" cy="678106"/>
        </a:xfrm>
        <a:prstGeom prst="rect">
          <a:avLst/>
        </a:prstGeom>
      </xdr:spPr>
    </xdr:pic>
    <xdr:clientData/>
  </xdr:twoCellAnchor>
  <xdr:twoCellAnchor editAs="oneCell">
    <xdr:from>
      <xdr:col>1</xdr:col>
      <xdr:colOff>124691</xdr:colOff>
      <xdr:row>2</xdr:row>
      <xdr:rowOff>131215</xdr:rowOff>
    </xdr:from>
    <xdr:to>
      <xdr:col>4</xdr:col>
      <xdr:colOff>750685</xdr:colOff>
      <xdr:row>12</xdr:row>
      <xdr:rowOff>9434</xdr:rowOff>
    </xdr:to>
    <xdr:pic>
      <xdr:nvPicPr>
        <xdr:cNvPr id="7" name="Imagem 6">
          <a:extLst>
            <a:ext uri="{FF2B5EF4-FFF2-40B4-BE49-F238E27FC236}">
              <a16:creationId xmlns:a16="http://schemas.microsoft.com/office/drawing/2014/main" id="{3362134F-237F-4AF7-96AE-4A770EF00882}"/>
            </a:ext>
          </a:extLst>
        </xdr:cNvPr>
        <xdr:cNvPicPr>
          <a:picLocks noChangeAspect="1"/>
        </xdr:cNvPicPr>
      </xdr:nvPicPr>
      <xdr:blipFill>
        <a:blip xmlns:r="http://schemas.openxmlformats.org/officeDocument/2006/relationships" r:embed="rId6"/>
        <a:stretch>
          <a:fillRect/>
        </a:stretch>
      </xdr:blipFill>
      <xdr:spPr>
        <a:xfrm>
          <a:off x="124691" y="990197"/>
          <a:ext cx="4710545" cy="23733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3</xdr:col>
      <xdr:colOff>608847</xdr:colOff>
      <xdr:row>2</xdr:row>
      <xdr:rowOff>98120</xdr:rowOff>
    </xdr:to>
    <xdr:pic>
      <xdr:nvPicPr>
        <xdr:cNvPr id="2" name="Gráfico 1" descr="Indicador de costas da mão a apontar para a direita com preenchimento sólido">
          <a:hlinkClick xmlns:r="http://schemas.openxmlformats.org/officeDocument/2006/relationships" r:id="rId1"/>
          <a:extLst>
            <a:ext uri="{FF2B5EF4-FFF2-40B4-BE49-F238E27FC236}">
              <a16:creationId xmlns:a16="http://schemas.microsoft.com/office/drawing/2014/main" id="{0FFEBCB3-A762-4535-818F-236BEADC87C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4905" t="14103" r="-490179" b="-30770"/>
        <a:stretch/>
      </xdr:blipFill>
      <xdr:spPr>
        <a:xfrm>
          <a:off x="870857" y="0"/>
          <a:ext cx="3493561" cy="6696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79986</xdr:colOff>
          <xdr:row>18</xdr:row>
          <xdr:rowOff>87380</xdr:rowOff>
        </xdr:from>
        <xdr:to>
          <xdr:col>18</xdr:col>
          <xdr:colOff>209525</xdr:colOff>
          <xdr:row>35</xdr:row>
          <xdr:rowOff>156134</xdr:rowOff>
        </xdr:to>
        <xdr:pic>
          <xdr:nvPicPr>
            <xdr:cNvPr id="3" name="Imagem 2">
              <a:extLst>
                <a:ext uri="{FF2B5EF4-FFF2-40B4-BE49-F238E27FC236}">
                  <a16:creationId xmlns:a16="http://schemas.microsoft.com/office/drawing/2014/main" id="{F633EA72-9BA0-4E16-8348-8A1C0513B3C6}"/>
                </a:ext>
              </a:extLst>
            </xdr:cNvPr>
            <xdr:cNvPicPr>
              <a:picLocks noChangeAspect="1"/>
              <a:extLst>
                <a:ext uri="{84589F7E-364E-4C9E-8A38-B11213B215E9}">
                  <a14:cameraTool cellRange="foto" spid="_x0000_s5803"/>
                </a:ext>
              </a:extLst>
            </xdr:cNvPicPr>
          </xdr:nvPicPr>
          <xdr:blipFill>
            <a:blip xmlns:r="http://schemas.openxmlformats.org/officeDocument/2006/relationships" r:embed="rId1"/>
            <a:stretch>
              <a:fillRect/>
            </a:stretch>
          </xdr:blipFill>
          <xdr:spPr>
            <a:xfrm>
              <a:off x="379343" y="3951809"/>
              <a:ext cx="3433899" cy="3538575"/>
            </a:xfrm>
            <a:prstGeom prst="rect">
              <a:avLst/>
            </a:prstGeom>
          </xdr:spPr>
        </xdr:pic>
        <xdr:clientData/>
      </xdr:twoCellAnchor>
    </mc:Choice>
    <mc:Fallback/>
  </mc:AlternateContent>
  <xdr:twoCellAnchor editAs="oneCell">
    <xdr:from>
      <xdr:col>0</xdr:col>
      <xdr:colOff>0</xdr:colOff>
      <xdr:row>1</xdr:row>
      <xdr:rowOff>19322</xdr:rowOff>
    </xdr:from>
    <xdr:to>
      <xdr:col>17</xdr:col>
      <xdr:colOff>180402</xdr:colOff>
      <xdr:row>2</xdr:row>
      <xdr:rowOff>0</xdr:rowOff>
    </xdr:to>
    <xdr:pic>
      <xdr:nvPicPr>
        <xdr:cNvPr id="8" name="Gráfico 7"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322BD468-D7D4-4E59-A479-E3D53F4A70FB}"/>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5" t="14103" r="-490179" b="-14197"/>
        <a:stretch/>
      </xdr:blipFill>
      <xdr:spPr>
        <a:xfrm>
          <a:off x="0" y="223429"/>
          <a:ext cx="3485941" cy="565785"/>
        </a:xfrm>
        <a:prstGeom prst="rect">
          <a:avLst/>
        </a:prstGeom>
      </xdr:spPr>
    </xdr:pic>
    <xdr:clientData/>
  </xdr:twoCellAnchor>
  <xdr:twoCellAnchor editAs="oneCell">
    <xdr:from>
      <xdr:col>18</xdr:col>
      <xdr:colOff>1</xdr:colOff>
      <xdr:row>1</xdr:row>
      <xdr:rowOff>0</xdr:rowOff>
    </xdr:from>
    <xdr:to>
      <xdr:col>31</xdr:col>
      <xdr:colOff>281942</xdr:colOff>
      <xdr:row>2</xdr:row>
      <xdr:rowOff>19050</xdr:rowOff>
    </xdr:to>
    <xdr:pic>
      <xdr:nvPicPr>
        <xdr:cNvPr id="10" name="Gráfico 9"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390E0879-B406-46EB-9B7E-9DA82F88D16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11" t="14101" r="-583752" b="-16557"/>
        <a:stretch/>
      </xdr:blipFill>
      <xdr:spPr>
        <a:xfrm>
          <a:off x="3657601" y="209550"/>
          <a:ext cx="4097655" cy="600075"/>
        </a:xfrm>
        <a:prstGeom prst="rect">
          <a:avLst/>
        </a:prstGeom>
      </xdr:spPr>
    </xdr:pic>
    <xdr:clientData/>
  </xdr:twoCellAnchor>
  <xdr:twoCellAnchor editAs="oneCell">
    <xdr:from>
      <xdr:col>32</xdr:col>
      <xdr:colOff>11430</xdr:colOff>
      <xdr:row>1</xdr:row>
      <xdr:rowOff>0</xdr:rowOff>
    </xdr:from>
    <xdr:to>
      <xdr:col>47</xdr:col>
      <xdr:colOff>19050</xdr:colOff>
      <xdr:row>2</xdr:row>
      <xdr:rowOff>15240</xdr:rowOff>
    </xdr:to>
    <xdr:pic>
      <xdr:nvPicPr>
        <xdr:cNvPr id="11" name="Gráfico 10" descr="Indicador de costas da mão a apontar para a direita com preenchimento sólido">
          <a:hlinkClick xmlns:r="http://schemas.openxmlformats.org/officeDocument/2006/relationships" r:id="rId6"/>
          <a:extLst>
            <a:ext uri="{FF2B5EF4-FFF2-40B4-BE49-F238E27FC236}">
              <a16:creationId xmlns:a16="http://schemas.microsoft.com/office/drawing/2014/main" id="{95FA2A56-EAAD-4A09-A081-5909643010A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7"/>
            </a:ext>
          </a:extLst>
        </a:blip>
        <a:srcRect l="4908" t="14103" r="-650231" b="-19103"/>
        <a:stretch/>
      </xdr:blipFill>
      <xdr:spPr>
        <a:xfrm>
          <a:off x="7793355" y="209550"/>
          <a:ext cx="4417695" cy="605790"/>
        </a:xfrm>
        <a:prstGeom prst="rect">
          <a:avLst/>
        </a:prstGeom>
      </xdr:spPr>
    </xdr:pic>
    <xdr:clientData/>
  </xdr:twoCellAnchor>
  <xdr:twoCellAnchor editAs="oneCell">
    <xdr:from>
      <xdr:col>57</xdr:col>
      <xdr:colOff>580144</xdr:colOff>
      <xdr:row>1</xdr:row>
      <xdr:rowOff>52524</xdr:rowOff>
    </xdr:from>
    <xdr:to>
      <xdr:col>64</xdr:col>
      <xdr:colOff>270132</xdr:colOff>
      <xdr:row>17</xdr:row>
      <xdr:rowOff>136344</xdr:rowOff>
    </xdr:to>
    <xdr:pic>
      <xdr:nvPicPr>
        <xdr:cNvPr id="2" name="Imagem 1">
          <a:extLst>
            <a:ext uri="{FF2B5EF4-FFF2-40B4-BE49-F238E27FC236}">
              <a16:creationId xmlns:a16="http://schemas.microsoft.com/office/drawing/2014/main" id="{081311DF-7D98-4CB3-898B-59B9BD523FBA}"/>
            </a:ext>
          </a:extLst>
        </xdr:cNvPr>
        <xdr:cNvPicPr>
          <a:picLocks noChangeAspect="1"/>
        </xdr:cNvPicPr>
      </xdr:nvPicPr>
      <xdr:blipFill>
        <a:blip xmlns:r="http://schemas.openxmlformats.org/officeDocument/2006/relationships" r:embed="rId8"/>
        <a:stretch>
          <a:fillRect/>
        </a:stretch>
      </xdr:blipFill>
      <xdr:spPr>
        <a:xfrm>
          <a:off x="17330537" y="256631"/>
          <a:ext cx="3418345" cy="3551464"/>
        </a:xfrm>
        <a:prstGeom prst="rect">
          <a:avLst/>
        </a:prstGeom>
      </xdr:spPr>
    </xdr:pic>
    <xdr:clientData/>
  </xdr:twoCellAnchor>
  <xdr:twoCellAnchor editAs="oneCell">
    <xdr:from>
      <xdr:col>57</xdr:col>
      <xdr:colOff>98375</xdr:colOff>
      <xdr:row>10</xdr:row>
      <xdr:rowOff>43014</xdr:rowOff>
    </xdr:from>
    <xdr:to>
      <xdr:col>61</xdr:col>
      <xdr:colOff>513282</xdr:colOff>
      <xdr:row>15</xdr:row>
      <xdr:rowOff>22331</xdr:rowOff>
    </xdr:to>
    <xdr:pic>
      <xdr:nvPicPr>
        <xdr:cNvPr id="16" name="Gráfico 15" descr="Seta de linha: curva Ligeira destaque">
          <a:extLst>
            <a:ext uri="{FF2B5EF4-FFF2-40B4-BE49-F238E27FC236}">
              <a16:creationId xmlns:a16="http://schemas.microsoft.com/office/drawing/2014/main" id="{C9EF0D6E-96BD-4359-AAE3-B31B4357FA3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rot="1448281">
          <a:off x="16848768" y="2356228"/>
          <a:ext cx="2306301" cy="918210"/>
        </a:xfrm>
        <a:prstGeom prst="rect">
          <a:avLst/>
        </a:prstGeom>
      </xdr:spPr>
    </xdr:pic>
    <xdr:clientData/>
  </xdr:twoCellAnchor>
  <xdr:oneCellAnchor>
    <xdr:from>
      <xdr:col>7</xdr:col>
      <xdr:colOff>49473</xdr:colOff>
      <xdr:row>4</xdr:row>
      <xdr:rowOff>85453</xdr:rowOff>
    </xdr:from>
    <xdr:ext cx="1996476" cy="1300299"/>
    <xdr:pic>
      <xdr:nvPicPr>
        <xdr:cNvPr id="19" name="Imagem 18">
          <a:extLst>
            <a:ext uri="{FF2B5EF4-FFF2-40B4-BE49-F238E27FC236}">
              <a16:creationId xmlns:a16="http://schemas.microsoft.com/office/drawing/2014/main" id="{7DDE2642-6CB7-4326-A1FA-8A55E10960DD}"/>
            </a:ext>
          </a:extLst>
        </xdr:cNvPr>
        <xdr:cNvPicPr>
          <a:picLocks noChangeAspect="1"/>
        </xdr:cNvPicPr>
      </xdr:nvPicPr>
      <xdr:blipFill>
        <a:blip xmlns:r="http://schemas.openxmlformats.org/officeDocument/2006/relationships" r:embed="rId11">
          <a:alphaModFix/>
        </a:blip>
        <a:stretch>
          <a:fillRect/>
        </a:stretch>
      </xdr:blipFill>
      <xdr:spPr>
        <a:xfrm>
          <a:off x="348830" y="1282882"/>
          <a:ext cx="1996476" cy="130029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76200</xdr:colOff>
      <xdr:row>4</xdr:row>
      <xdr:rowOff>495300</xdr:rowOff>
    </xdr:from>
    <xdr:ext cx="3334423" cy="2171699"/>
    <xdr:pic>
      <xdr:nvPicPr>
        <xdr:cNvPr id="7" name="Imagem 6">
          <a:extLst>
            <a:ext uri="{FF2B5EF4-FFF2-40B4-BE49-F238E27FC236}">
              <a16:creationId xmlns:a16="http://schemas.microsoft.com/office/drawing/2014/main" id="{52F1B72E-AE42-4927-BC02-BAFFFCF3FC6C}"/>
            </a:ext>
          </a:extLst>
        </xdr:cNvPr>
        <xdr:cNvPicPr>
          <a:picLocks noChangeAspect="1"/>
        </xdr:cNvPicPr>
      </xdr:nvPicPr>
      <xdr:blipFill>
        <a:blip xmlns:r="http://schemas.openxmlformats.org/officeDocument/2006/relationships" r:embed="rId1">
          <a:alphaModFix/>
        </a:blip>
        <a:stretch>
          <a:fillRect/>
        </a:stretch>
      </xdr:blipFill>
      <xdr:spPr>
        <a:xfrm>
          <a:off x="76200" y="5562600"/>
          <a:ext cx="3334423" cy="2171699"/>
        </a:xfrm>
        <a:prstGeom prst="rect">
          <a:avLst/>
        </a:prstGeom>
      </xdr:spPr>
    </xdr:pic>
    <xdr:clientData/>
  </xdr:oneCellAnchor>
  <xdr:twoCellAnchor editAs="oneCell">
    <xdr:from>
      <xdr:col>0</xdr:col>
      <xdr:colOff>95250</xdr:colOff>
      <xdr:row>5</xdr:row>
      <xdr:rowOff>83819</xdr:rowOff>
    </xdr:from>
    <xdr:to>
      <xdr:col>0</xdr:col>
      <xdr:colOff>3444828</xdr:colOff>
      <xdr:row>5</xdr:row>
      <xdr:rowOff>3315650</xdr:rowOff>
    </xdr:to>
    <xdr:pic>
      <xdr:nvPicPr>
        <xdr:cNvPr id="10" name="Imagem 9" descr="Christmas Holiday Desktop Backgrounds - 2560x1600 Wallpaper - teahub.io">
          <a:extLst>
            <a:ext uri="{FF2B5EF4-FFF2-40B4-BE49-F238E27FC236}">
              <a16:creationId xmlns:a16="http://schemas.microsoft.com/office/drawing/2014/main" id="{AEB4FCD1-63D3-49B5-ACBF-99A02E2E8C1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8961119"/>
          <a:ext cx="3349578" cy="3231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15512</xdr:rowOff>
    </xdr:from>
    <xdr:to>
      <xdr:col>2</xdr:col>
      <xdr:colOff>421821</xdr:colOff>
      <xdr:row>2</xdr:row>
      <xdr:rowOff>76200</xdr:rowOff>
    </xdr:to>
    <xdr:pic>
      <xdr:nvPicPr>
        <xdr:cNvPr id="9" name="Gráfico 8" descr="Indicador de costas da mão a apontar para a direita com preenchimento sólido">
          <a:hlinkClick xmlns:r="http://schemas.openxmlformats.org/officeDocument/2006/relationships" r:id="rId3"/>
          <a:extLst>
            <a:ext uri="{FF2B5EF4-FFF2-40B4-BE49-F238E27FC236}">
              <a16:creationId xmlns:a16="http://schemas.microsoft.com/office/drawing/2014/main" id="{21906211-572A-4C82-9A05-289AF358349F}"/>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1916" t="5513" r="-426162" b="-11837"/>
        <a:stretch/>
      </xdr:blipFill>
      <xdr:spPr>
        <a:xfrm>
          <a:off x="0" y="342083"/>
          <a:ext cx="8082642" cy="15438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7519898</xdr:colOff>
      <xdr:row>3</xdr:row>
      <xdr:rowOff>289372</xdr:rowOff>
    </xdr:from>
    <xdr:to>
      <xdr:col>6</xdr:col>
      <xdr:colOff>3445931</xdr:colOff>
      <xdr:row>7</xdr:row>
      <xdr:rowOff>130926</xdr:rowOff>
    </xdr:to>
    <xdr:pic>
      <xdr:nvPicPr>
        <xdr:cNvPr id="8" name="Imagem 7">
          <a:extLst>
            <a:ext uri="{FF2B5EF4-FFF2-40B4-BE49-F238E27FC236}">
              <a16:creationId xmlns:a16="http://schemas.microsoft.com/office/drawing/2014/main" id="{E1E2A4CF-0A04-4410-94C3-2CD308413354}"/>
            </a:ext>
          </a:extLst>
        </xdr:cNvPr>
        <xdr:cNvPicPr>
          <a:picLocks noChangeAspect="1"/>
        </xdr:cNvPicPr>
      </xdr:nvPicPr>
      <xdr:blipFill>
        <a:blip xmlns:r="http://schemas.openxmlformats.org/officeDocument/2006/relationships" r:embed="rId1"/>
        <a:stretch>
          <a:fillRect/>
        </a:stretch>
      </xdr:blipFill>
      <xdr:spPr>
        <a:xfrm>
          <a:off x="9182443" y="1328463"/>
          <a:ext cx="3528715" cy="1763872"/>
        </a:xfrm>
        <a:prstGeom prst="rect">
          <a:avLst/>
        </a:prstGeom>
      </xdr:spPr>
    </xdr:pic>
    <xdr:clientData/>
  </xdr:twoCellAnchor>
  <xdr:twoCellAnchor editAs="oneCell">
    <xdr:from>
      <xdr:col>0</xdr:col>
      <xdr:colOff>1</xdr:colOff>
      <xdr:row>1</xdr:row>
      <xdr:rowOff>0</xdr:rowOff>
    </xdr:from>
    <xdr:to>
      <xdr:col>5</xdr:col>
      <xdr:colOff>69274</xdr:colOff>
      <xdr:row>1</xdr:row>
      <xdr:rowOff>775855</xdr:rowOff>
    </xdr:to>
    <xdr:pic>
      <xdr:nvPicPr>
        <xdr:cNvPr id="11" name="Gráfico 10"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BC1557C9-A52C-4169-8046-6C5C6C86FE6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7" t="5513" r="-159238" b="-30022"/>
        <a:stretch/>
      </xdr:blipFill>
      <xdr:spPr>
        <a:xfrm>
          <a:off x="1" y="110836"/>
          <a:ext cx="1717964" cy="775855"/>
        </a:xfrm>
        <a:prstGeom prst="rect">
          <a:avLst/>
        </a:prstGeom>
      </xdr:spPr>
    </xdr:pic>
    <xdr:clientData/>
  </xdr:twoCellAnchor>
  <xdr:twoCellAnchor editAs="oneCell">
    <xdr:from>
      <xdr:col>5</xdr:col>
      <xdr:colOff>236509</xdr:colOff>
      <xdr:row>1</xdr:row>
      <xdr:rowOff>2392</xdr:rowOff>
    </xdr:from>
    <xdr:to>
      <xdr:col>5</xdr:col>
      <xdr:colOff>3003487</xdr:colOff>
      <xdr:row>1</xdr:row>
      <xdr:rowOff>731951</xdr:rowOff>
    </xdr:to>
    <xdr:pic>
      <xdr:nvPicPr>
        <xdr:cNvPr id="13" name="Gráfico 12"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4DD46596-8E24-42B8-9661-A3985C5515CC}"/>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5" t="5511" r="-324158" b="-22624"/>
        <a:stretch/>
      </xdr:blipFill>
      <xdr:spPr>
        <a:xfrm>
          <a:off x="1885200" y="113228"/>
          <a:ext cx="2766978" cy="729559"/>
        </a:xfrm>
        <a:prstGeom prst="rect">
          <a:avLst/>
        </a:prstGeom>
      </xdr:spPr>
    </xdr:pic>
    <xdr:clientData/>
  </xdr:twoCellAnchor>
  <xdr:twoCellAnchor editAs="oneCell">
    <xdr:from>
      <xdr:col>5</xdr:col>
      <xdr:colOff>3116369</xdr:colOff>
      <xdr:row>0</xdr:row>
      <xdr:rowOff>102989</xdr:rowOff>
    </xdr:from>
    <xdr:to>
      <xdr:col>6</xdr:col>
      <xdr:colOff>734283</xdr:colOff>
      <xdr:row>1</xdr:row>
      <xdr:rowOff>731951</xdr:rowOff>
    </xdr:to>
    <xdr:pic>
      <xdr:nvPicPr>
        <xdr:cNvPr id="17" name="Gráfico 16" descr="Indicador de costas da mão a apontar para a direita com preenchimento sólido">
          <a:hlinkClick xmlns:r="http://schemas.openxmlformats.org/officeDocument/2006/relationships" r:id="rId6"/>
          <a:extLst>
            <a:ext uri="{FF2B5EF4-FFF2-40B4-BE49-F238E27FC236}">
              <a16:creationId xmlns:a16="http://schemas.microsoft.com/office/drawing/2014/main" id="{9AD2A4D8-C8E6-43E8-82F4-31E4ABD695F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3" t="5512" r="-707520" b="-32664"/>
        <a:stretch/>
      </xdr:blipFill>
      <xdr:spPr>
        <a:xfrm>
          <a:off x="4765060" y="102989"/>
          <a:ext cx="5224059" cy="739798"/>
        </a:xfrm>
        <a:prstGeom prst="rect">
          <a:avLst/>
        </a:prstGeom>
      </xdr:spPr>
    </xdr:pic>
    <xdr:clientData/>
  </xdr:twoCellAnchor>
  <xdr:twoCellAnchor editAs="oneCell">
    <xdr:from>
      <xdr:col>4</xdr:col>
      <xdr:colOff>0</xdr:colOff>
      <xdr:row>3</xdr:row>
      <xdr:rowOff>0</xdr:rowOff>
    </xdr:from>
    <xdr:to>
      <xdr:col>5</xdr:col>
      <xdr:colOff>2623287</xdr:colOff>
      <xdr:row>7</xdr:row>
      <xdr:rowOff>52267</xdr:rowOff>
    </xdr:to>
    <xdr:pic>
      <xdr:nvPicPr>
        <xdr:cNvPr id="2" name="Imagem 1">
          <a:extLst>
            <a:ext uri="{FF2B5EF4-FFF2-40B4-BE49-F238E27FC236}">
              <a16:creationId xmlns:a16="http://schemas.microsoft.com/office/drawing/2014/main" id="{4BF0E977-8D84-40BD-97EA-82DD229A6A52}"/>
            </a:ext>
          </a:extLst>
        </xdr:cNvPr>
        <xdr:cNvPicPr>
          <a:picLocks noChangeAspect="1"/>
        </xdr:cNvPicPr>
      </xdr:nvPicPr>
      <xdr:blipFill>
        <a:blip xmlns:r="http://schemas.openxmlformats.org/officeDocument/2006/relationships" r:embed="rId7"/>
        <a:stretch>
          <a:fillRect/>
        </a:stretch>
      </xdr:blipFill>
      <xdr:spPr>
        <a:xfrm>
          <a:off x="290945" y="1011382"/>
          <a:ext cx="3981033" cy="20057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xdr:colOff>
      <xdr:row>1</xdr:row>
      <xdr:rowOff>57712</xdr:rowOff>
    </xdr:from>
    <xdr:to>
      <xdr:col>10</xdr:col>
      <xdr:colOff>53341</xdr:colOff>
      <xdr:row>2</xdr:row>
      <xdr:rowOff>171451</xdr:rowOff>
    </xdr:to>
    <xdr:pic>
      <xdr:nvPicPr>
        <xdr:cNvPr id="3" name="Gráfico 2" descr="Indicador de costas da mão a apontar para a direita com preenchimento sólido">
          <a:hlinkClick xmlns:r="http://schemas.openxmlformats.org/officeDocument/2006/relationships" r:id="rId1"/>
          <a:extLst>
            <a:ext uri="{FF2B5EF4-FFF2-40B4-BE49-F238E27FC236}">
              <a16:creationId xmlns:a16="http://schemas.microsoft.com/office/drawing/2014/main" id="{C1A97F6D-A578-452B-B3BB-C256A09E7B9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919" t="5512" r="-202725" b="-18537"/>
        <a:stretch/>
      </xdr:blipFill>
      <xdr:spPr>
        <a:xfrm>
          <a:off x="1" y="168202"/>
          <a:ext cx="1990725" cy="708099"/>
        </a:xfrm>
        <a:prstGeom prst="rect">
          <a:avLst/>
        </a:prstGeom>
      </xdr:spPr>
    </xdr:pic>
    <xdr:clientData/>
  </xdr:twoCellAnchor>
  <xdr:twoCellAnchor editAs="oneCell">
    <xdr:from>
      <xdr:col>9</xdr:col>
      <xdr:colOff>914400</xdr:colOff>
      <xdr:row>3</xdr:row>
      <xdr:rowOff>59531</xdr:rowOff>
    </xdr:from>
    <xdr:to>
      <xdr:col>13</xdr:col>
      <xdr:colOff>69272</xdr:colOff>
      <xdr:row>5</xdr:row>
      <xdr:rowOff>160579</xdr:rowOff>
    </xdr:to>
    <xdr:pic>
      <xdr:nvPicPr>
        <xdr:cNvPr id="4" name="Imagem 3">
          <a:extLst>
            <a:ext uri="{FF2B5EF4-FFF2-40B4-BE49-F238E27FC236}">
              <a16:creationId xmlns:a16="http://schemas.microsoft.com/office/drawing/2014/main" id="{0AAE4574-EBCB-451C-8AD3-01DBE9EB3EBA}"/>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1325"/>
        <a:stretch/>
      </xdr:blipFill>
      <xdr:spPr bwMode="auto">
        <a:xfrm>
          <a:off x="1884218" y="1057058"/>
          <a:ext cx="3034145" cy="1528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41564</xdr:colOff>
      <xdr:row>1</xdr:row>
      <xdr:rowOff>275617</xdr:rowOff>
    </xdr:from>
    <xdr:to>
      <xdr:col>18</xdr:col>
      <xdr:colOff>559769</xdr:colOff>
      <xdr:row>9</xdr:row>
      <xdr:rowOff>143313</xdr:rowOff>
    </xdr:to>
    <xdr:pic>
      <xdr:nvPicPr>
        <xdr:cNvPr id="35" name="Imagem 34">
          <a:extLst>
            <a:ext uri="{FF2B5EF4-FFF2-40B4-BE49-F238E27FC236}">
              <a16:creationId xmlns:a16="http://schemas.microsoft.com/office/drawing/2014/main" id="{F73900C8-EAB8-4801-A526-BC9359C3E277}"/>
            </a:ext>
          </a:extLst>
        </xdr:cNvPr>
        <xdr:cNvPicPr>
          <a:picLocks noChangeAspect="1"/>
        </xdr:cNvPicPr>
      </xdr:nvPicPr>
      <xdr:blipFill>
        <a:blip xmlns:r="http://schemas.openxmlformats.org/officeDocument/2006/relationships" r:embed="rId1"/>
        <a:stretch>
          <a:fillRect/>
        </a:stretch>
      </xdr:blipFill>
      <xdr:spPr>
        <a:xfrm>
          <a:off x="21682364" y="386453"/>
          <a:ext cx="3635478" cy="3746969"/>
        </a:xfrm>
        <a:prstGeom prst="rect">
          <a:avLst/>
        </a:prstGeom>
      </xdr:spPr>
    </xdr:pic>
    <xdr:clientData/>
  </xdr:twoCellAnchor>
  <xdr:twoCellAnchor editAs="oneCell">
    <xdr:from>
      <xdr:col>12</xdr:col>
      <xdr:colOff>503287</xdr:colOff>
      <xdr:row>11</xdr:row>
      <xdr:rowOff>65602</xdr:rowOff>
    </xdr:from>
    <xdr:to>
      <xdr:col>18</xdr:col>
      <xdr:colOff>570161</xdr:colOff>
      <xdr:row>16</xdr:row>
      <xdr:rowOff>117968</xdr:rowOff>
    </xdr:to>
    <xdr:pic>
      <xdr:nvPicPr>
        <xdr:cNvPr id="32" name="Imagem 31">
          <a:extLst>
            <a:ext uri="{FF2B5EF4-FFF2-40B4-BE49-F238E27FC236}">
              <a16:creationId xmlns:a16="http://schemas.microsoft.com/office/drawing/2014/main" id="{0B0F264C-0D34-4907-AF9A-C9BE699C98F0}"/>
            </a:ext>
          </a:extLst>
        </xdr:cNvPr>
        <xdr:cNvPicPr>
          <a:picLocks noChangeAspect="1"/>
        </xdr:cNvPicPr>
      </xdr:nvPicPr>
      <xdr:blipFill>
        <a:blip xmlns:r="http://schemas.openxmlformats.org/officeDocument/2006/relationships" r:embed="rId2"/>
        <a:stretch>
          <a:fillRect/>
        </a:stretch>
      </xdr:blipFill>
      <xdr:spPr>
        <a:xfrm>
          <a:off x="21564967" y="4591882"/>
          <a:ext cx="3815914" cy="3069886"/>
        </a:xfrm>
        <a:prstGeom prst="rect">
          <a:avLst/>
        </a:prstGeom>
      </xdr:spPr>
    </xdr:pic>
    <xdr:clientData/>
  </xdr:twoCellAnchor>
  <xdr:twoCellAnchor editAs="oneCell">
    <xdr:from>
      <xdr:col>2</xdr:col>
      <xdr:colOff>7472105</xdr:colOff>
      <xdr:row>3</xdr:row>
      <xdr:rowOff>236725</xdr:rowOff>
    </xdr:from>
    <xdr:to>
      <xdr:col>3</xdr:col>
      <xdr:colOff>3388251</xdr:colOff>
      <xdr:row>6</xdr:row>
      <xdr:rowOff>320041</xdr:rowOff>
    </xdr:to>
    <xdr:pic>
      <xdr:nvPicPr>
        <xdr:cNvPr id="11" name="Imagem 10">
          <a:extLst>
            <a:ext uri="{FF2B5EF4-FFF2-40B4-BE49-F238E27FC236}">
              <a16:creationId xmlns:a16="http://schemas.microsoft.com/office/drawing/2014/main" id="{42D03FFF-D9EC-4A71-B843-3286426B27B0}"/>
            </a:ext>
          </a:extLst>
        </xdr:cNvPr>
        <xdr:cNvPicPr>
          <a:picLocks noChangeAspect="1"/>
        </xdr:cNvPicPr>
      </xdr:nvPicPr>
      <xdr:blipFill>
        <a:blip xmlns:r="http://schemas.openxmlformats.org/officeDocument/2006/relationships" r:embed="rId3"/>
        <a:stretch>
          <a:fillRect/>
        </a:stretch>
      </xdr:blipFill>
      <xdr:spPr>
        <a:xfrm>
          <a:off x="9148505" y="1273045"/>
          <a:ext cx="3520906" cy="1774956"/>
        </a:xfrm>
        <a:prstGeom prst="rect">
          <a:avLst/>
        </a:prstGeom>
      </xdr:spPr>
    </xdr:pic>
    <xdr:clientData/>
  </xdr:twoCellAnchor>
  <xdr:twoCellAnchor editAs="oneCell">
    <xdr:from>
      <xdr:col>0</xdr:col>
      <xdr:colOff>1</xdr:colOff>
      <xdr:row>1</xdr:row>
      <xdr:rowOff>57712</xdr:rowOff>
    </xdr:from>
    <xdr:to>
      <xdr:col>2</xdr:col>
      <xdr:colOff>335281</xdr:colOff>
      <xdr:row>1</xdr:row>
      <xdr:rowOff>762001</xdr:rowOff>
    </xdr:to>
    <xdr:pic>
      <xdr:nvPicPr>
        <xdr:cNvPr id="22" name="Gráfico 21" descr="Indicador de costas da mão a apontar para a direita com preenchimento sólido">
          <a:hlinkClick xmlns:r="http://schemas.openxmlformats.org/officeDocument/2006/relationships" r:id="rId4"/>
          <a:extLst>
            <a:ext uri="{FF2B5EF4-FFF2-40B4-BE49-F238E27FC236}">
              <a16:creationId xmlns:a16="http://schemas.microsoft.com/office/drawing/2014/main" id="{DDEC1069-7ECA-44D4-883F-AC405293C2E6}"/>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l="1919" t="5512" r="-202725" b="-18537"/>
        <a:stretch/>
      </xdr:blipFill>
      <xdr:spPr>
        <a:xfrm>
          <a:off x="1" y="166569"/>
          <a:ext cx="2000250" cy="704289"/>
        </a:xfrm>
        <a:prstGeom prst="rect">
          <a:avLst/>
        </a:prstGeom>
      </xdr:spPr>
    </xdr:pic>
    <xdr:clientData/>
  </xdr:twoCellAnchor>
  <xdr:twoCellAnchor editAs="oneCell">
    <xdr:from>
      <xdr:col>2</xdr:col>
      <xdr:colOff>425743</xdr:colOff>
      <xdr:row>1</xdr:row>
      <xdr:rowOff>48923</xdr:rowOff>
    </xdr:from>
    <xdr:to>
      <xdr:col>2</xdr:col>
      <xdr:colOff>5108568</xdr:colOff>
      <xdr:row>1</xdr:row>
      <xdr:rowOff>712200</xdr:rowOff>
    </xdr:to>
    <xdr:pic>
      <xdr:nvPicPr>
        <xdr:cNvPr id="23" name="Gráfico 22" descr="Indicador de costas da mão a apontar para a direita com preenchimento sólido">
          <a:hlinkClick xmlns:r="http://schemas.openxmlformats.org/officeDocument/2006/relationships" r:id="rId7"/>
          <a:extLst>
            <a:ext uri="{FF2B5EF4-FFF2-40B4-BE49-F238E27FC236}">
              <a16:creationId xmlns:a16="http://schemas.microsoft.com/office/drawing/2014/main" id="{AABEEE2B-5F5B-4049-B26E-49439C282D35}"/>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l="1917" t="5512" r="-613206" b="-17125"/>
        <a:stretch/>
      </xdr:blipFill>
      <xdr:spPr>
        <a:xfrm>
          <a:off x="2102143" y="170843"/>
          <a:ext cx="4682825" cy="663277"/>
        </a:xfrm>
        <a:prstGeom prst="rect">
          <a:avLst/>
        </a:prstGeom>
      </xdr:spPr>
    </xdr:pic>
    <xdr:clientData/>
  </xdr:twoCellAnchor>
  <xdr:twoCellAnchor editAs="oneCell">
    <xdr:from>
      <xdr:col>10</xdr:col>
      <xdr:colOff>238569</xdr:colOff>
      <xdr:row>7</xdr:row>
      <xdr:rowOff>196997</xdr:rowOff>
    </xdr:from>
    <xdr:to>
      <xdr:col>15</xdr:col>
      <xdr:colOff>73626</xdr:colOff>
      <xdr:row>9</xdr:row>
      <xdr:rowOff>37756</xdr:rowOff>
    </xdr:to>
    <xdr:pic>
      <xdr:nvPicPr>
        <xdr:cNvPr id="25" name="Gráfico 24" descr="Anterior destaque">
          <a:extLst>
            <a:ext uri="{FF2B5EF4-FFF2-40B4-BE49-F238E27FC236}">
              <a16:creationId xmlns:a16="http://schemas.microsoft.com/office/drawing/2014/main" id="{822F8E44-AE1C-4A45-967D-065EC40BDCC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9441222">
          <a:off x="20050569" y="3305957"/>
          <a:ext cx="2959257" cy="755159"/>
        </a:xfrm>
        <a:prstGeom prst="rect">
          <a:avLst/>
        </a:prstGeom>
      </xdr:spPr>
    </xdr:pic>
    <xdr:clientData/>
  </xdr:twoCellAnchor>
  <xdr:twoCellAnchor editAs="oneCell">
    <xdr:from>
      <xdr:col>11</xdr:col>
      <xdr:colOff>231703</xdr:colOff>
      <xdr:row>13</xdr:row>
      <xdr:rowOff>308909</xdr:rowOff>
    </xdr:from>
    <xdr:to>
      <xdr:col>15</xdr:col>
      <xdr:colOff>510384</xdr:colOff>
      <xdr:row>14</xdr:row>
      <xdr:rowOff>362036</xdr:rowOff>
    </xdr:to>
    <xdr:pic>
      <xdr:nvPicPr>
        <xdr:cNvPr id="28" name="Gráfico 27" descr="Anterior destaque">
          <a:extLst>
            <a:ext uri="{FF2B5EF4-FFF2-40B4-BE49-F238E27FC236}">
              <a16:creationId xmlns:a16="http://schemas.microsoft.com/office/drawing/2014/main" id="{F929967A-BB18-44F8-9C4A-9797A8AB4DE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2129414" flipV="1">
          <a:off x="20625594" y="5753745"/>
          <a:ext cx="2772499" cy="646102"/>
        </a:xfrm>
        <a:prstGeom prst="rect">
          <a:avLst/>
        </a:prstGeom>
      </xdr:spPr>
    </xdr:pic>
    <xdr:clientData/>
  </xdr:twoCellAnchor>
  <xdr:twoCellAnchor editAs="oneCell">
    <xdr:from>
      <xdr:col>7</xdr:col>
      <xdr:colOff>494349</xdr:colOff>
      <xdr:row>16</xdr:row>
      <xdr:rowOff>288872</xdr:rowOff>
    </xdr:from>
    <xdr:to>
      <xdr:col>18</xdr:col>
      <xdr:colOff>203709</xdr:colOff>
      <xdr:row>21</xdr:row>
      <xdr:rowOff>128851</xdr:rowOff>
    </xdr:to>
    <xdr:pic>
      <xdr:nvPicPr>
        <xdr:cNvPr id="29" name="Imagem 28">
          <a:extLst>
            <a:ext uri="{FF2B5EF4-FFF2-40B4-BE49-F238E27FC236}">
              <a16:creationId xmlns:a16="http://schemas.microsoft.com/office/drawing/2014/main" id="{B5EE9832-F317-4399-92DC-A8976655EAB9}"/>
            </a:ext>
          </a:extLst>
        </xdr:cNvPr>
        <xdr:cNvPicPr>
          <a:picLocks noChangeAspect="1"/>
        </xdr:cNvPicPr>
      </xdr:nvPicPr>
      <xdr:blipFill>
        <a:blip xmlns:r="http://schemas.openxmlformats.org/officeDocument/2006/relationships" r:embed="rId10"/>
        <a:stretch>
          <a:fillRect/>
        </a:stretch>
      </xdr:blipFill>
      <xdr:spPr>
        <a:xfrm>
          <a:off x="15246669" y="7832672"/>
          <a:ext cx="6582600" cy="2887979"/>
        </a:xfrm>
        <a:prstGeom prst="rect">
          <a:avLst/>
        </a:prstGeom>
      </xdr:spPr>
    </xdr:pic>
    <xdr:clientData/>
  </xdr:twoCellAnchor>
  <xdr:twoCellAnchor editAs="oneCell">
    <xdr:from>
      <xdr:col>1</xdr:col>
      <xdr:colOff>91440</xdr:colOff>
      <xdr:row>3</xdr:row>
      <xdr:rowOff>84648</xdr:rowOff>
    </xdr:from>
    <xdr:to>
      <xdr:col>2</xdr:col>
      <xdr:colOff>2697480</xdr:colOff>
      <xdr:row>7</xdr:row>
      <xdr:rowOff>15240</xdr:rowOff>
    </xdr:to>
    <xdr:pic>
      <xdr:nvPicPr>
        <xdr:cNvPr id="13" name="Imagem 12">
          <a:extLst>
            <a:ext uri="{FF2B5EF4-FFF2-40B4-BE49-F238E27FC236}">
              <a16:creationId xmlns:a16="http://schemas.microsoft.com/office/drawing/2014/main" id="{8AF58B81-BBFA-4618-AA0A-8C8C377333C5}"/>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r="11325"/>
        <a:stretch/>
      </xdr:blipFill>
      <xdr:spPr bwMode="auto">
        <a:xfrm>
          <a:off x="396240" y="1120968"/>
          <a:ext cx="3977640" cy="2003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F0919-9F26-4249-9672-C5EC8EF49802}">
  <sheetPr codeName="Folha2"/>
  <dimension ref="A1:AJ7001"/>
  <sheetViews>
    <sheetView workbookViewId="0">
      <pane ySplit="2" topLeftCell="A3" activePane="bottomLeft" state="frozen"/>
      <selection pane="bottomLeft" activeCell="I28" sqref="I28"/>
    </sheetView>
  </sheetViews>
  <sheetFormatPr defaultColWidth="9.109375" defaultRowHeight="14.4" x14ac:dyDescent="0.3"/>
  <cols>
    <col min="1" max="1" width="59.6640625" style="118" customWidth="1"/>
    <col min="2" max="2" width="13.6640625" style="118" customWidth="1"/>
    <col min="3" max="3" width="52.109375" style="118" customWidth="1"/>
    <col min="4" max="6" width="8" style="118" customWidth="1"/>
    <col min="7" max="7" width="21.44140625" customWidth="1"/>
    <col min="8" max="15" width="8" style="118" customWidth="1"/>
    <col min="16" max="30" width="9.109375" style="118"/>
    <col min="31" max="31" width="42.44140625" style="118" customWidth="1"/>
    <col min="32" max="16384" width="9.109375" style="118"/>
  </cols>
  <sheetData>
    <row r="1" spans="1:36" x14ac:dyDescent="0.3">
      <c r="M1" s="119" t="s">
        <v>124</v>
      </c>
      <c r="N1" s="119" t="s">
        <v>125</v>
      </c>
      <c r="O1" s="119" t="s">
        <v>126</v>
      </c>
      <c r="P1" s="119" t="s">
        <v>127</v>
      </c>
      <c r="Q1" s="119" t="s">
        <v>128</v>
      </c>
      <c r="R1" s="119" t="s">
        <v>129</v>
      </c>
      <c r="S1" s="119" t="s">
        <v>130</v>
      </c>
      <c r="T1" s="119" t="s">
        <v>131</v>
      </c>
      <c r="U1" s="119" t="s">
        <v>132</v>
      </c>
      <c r="V1" s="119" t="s">
        <v>133</v>
      </c>
      <c r="W1" s="119" t="s">
        <v>100</v>
      </c>
      <c r="X1" s="119" t="s">
        <v>134</v>
      </c>
      <c r="Y1" s="119" t="s">
        <v>135</v>
      </c>
      <c r="Z1" s="119" t="s">
        <v>136</v>
      </c>
      <c r="AA1" s="119" t="s">
        <v>137</v>
      </c>
      <c r="AB1" s="119" t="s">
        <v>138</v>
      </c>
      <c r="AC1" s="119" t="s">
        <v>139</v>
      </c>
      <c r="AD1" s="119" t="s">
        <v>109</v>
      </c>
      <c r="AE1" s="119" t="s">
        <v>140</v>
      </c>
      <c r="AF1" s="119" t="s">
        <v>141</v>
      </c>
      <c r="AG1" s="119" t="s">
        <v>142</v>
      </c>
      <c r="AH1" s="119" t="s">
        <v>143</v>
      </c>
      <c r="AI1" s="119" t="s">
        <v>144</v>
      </c>
      <c r="AJ1" s="119" t="s">
        <v>145</v>
      </c>
    </row>
    <row r="2" spans="1:36" x14ac:dyDescent="0.3">
      <c r="B2" s="118" t="s">
        <v>117</v>
      </c>
      <c r="C2" s="120" t="s">
        <v>118</v>
      </c>
      <c r="D2" s="120" t="s">
        <v>119</v>
      </c>
      <c r="E2" s="121" t="s">
        <v>120</v>
      </c>
      <c r="F2" s="121" t="s">
        <v>121</v>
      </c>
      <c r="G2" t="s">
        <v>122</v>
      </c>
      <c r="M2" s="119" t="s">
        <v>146</v>
      </c>
      <c r="N2" s="119" t="s">
        <v>147</v>
      </c>
      <c r="O2" s="119" t="s">
        <v>148</v>
      </c>
      <c r="P2" s="119" t="s">
        <v>149</v>
      </c>
      <c r="Q2" s="119" t="s">
        <v>128</v>
      </c>
      <c r="R2" s="119" t="s">
        <v>150</v>
      </c>
      <c r="S2" s="119" t="s">
        <v>130</v>
      </c>
      <c r="T2" s="119" t="s">
        <v>151</v>
      </c>
      <c r="U2" s="119" t="s">
        <v>152</v>
      </c>
      <c r="V2" s="119" t="s">
        <v>133</v>
      </c>
      <c r="W2" s="119" t="s">
        <v>153</v>
      </c>
      <c r="X2" s="119" t="s">
        <v>134</v>
      </c>
      <c r="Y2" s="119" t="s">
        <v>135</v>
      </c>
      <c r="Z2" s="119" t="s">
        <v>154</v>
      </c>
      <c r="AA2" s="119" t="s">
        <v>155</v>
      </c>
      <c r="AB2" s="119" t="s">
        <v>156</v>
      </c>
      <c r="AC2" s="119" t="s">
        <v>139</v>
      </c>
      <c r="AD2" s="119" t="s">
        <v>109</v>
      </c>
      <c r="AE2" s="119" t="s">
        <v>157</v>
      </c>
      <c r="AF2" s="119" t="s">
        <v>141</v>
      </c>
      <c r="AG2" s="119" t="s">
        <v>142</v>
      </c>
      <c r="AH2" s="119" t="s">
        <v>158</v>
      </c>
      <c r="AI2" s="119" t="s">
        <v>159</v>
      </c>
      <c r="AJ2" s="119" t="s">
        <v>145</v>
      </c>
    </row>
    <row r="3" spans="1:36" x14ac:dyDescent="0.3">
      <c r="A3" s="122" t="s">
        <v>160</v>
      </c>
      <c r="B3" s="119" t="s">
        <v>128</v>
      </c>
      <c r="C3" s="119" t="s">
        <v>161</v>
      </c>
      <c r="D3" s="119" t="s">
        <v>162</v>
      </c>
      <c r="E3" s="119" t="s">
        <v>163</v>
      </c>
      <c r="F3" s="119" t="s">
        <v>164</v>
      </c>
      <c r="G3" s="119" t="s">
        <v>165</v>
      </c>
      <c r="H3" s="119" t="s">
        <v>124</v>
      </c>
      <c r="I3" s="119" t="s">
        <v>124</v>
      </c>
      <c r="J3" s="119" t="s">
        <v>146</v>
      </c>
      <c r="K3" s="119">
        <v>2</v>
      </c>
      <c r="L3" s="119">
        <v>1</v>
      </c>
      <c r="M3" s="119" t="s">
        <v>166</v>
      </c>
      <c r="N3" s="119" t="s">
        <v>167</v>
      </c>
      <c r="O3" s="119" t="s">
        <v>168</v>
      </c>
      <c r="P3" s="119" t="s">
        <v>169</v>
      </c>
      <c r="Q3" s="119" t="s">
        <v>161</v>
      </c>
      <c r="R3" s="119" t="s">
        <v>170</v>
      </c>
      <c r="S3" s="119" t="s">
        <v>171</v>
      </c>
      <c r="T3" s="119" t="s">
        <v>172</v>
      </c>
      <c r="U3" s="119" t="s">
        <v>173</v>
      </c>
      <c r="V3" s="119" t="s">
        <v>174</v>
      </c>
      <c r="W3" s="119" t="s">
        <v>175</v>
      </c>
      <c r="X3" s="119" t="s">
        <v>176</v>
      </c>
      <c r="Y3" s="119" t="s">
        <v>177</v>
      </c>
      <c r="Z3" s="119" t="s">
        <v>178</v>
      </c>
      <c r="AA3" s="119" t="s">
        <v>179</v>
      </c>
      <c r="AB3" s="119" t="s">
        <v>180</v>
      </c>
      <c r="AC3" s="119" t="s">
        <v>181</v>
      </c>
      <c r="AD3" s="119" t="s">
        <v>182</v>
      </c>
      <c r="AE3" s="119" t="s">
        <v>183</v>
      </c>
      <c r="AF3" s="119" t="s">
        <v>184</v>
      </c>
      <c r="AG3" s="119" t="s">
        <v>185</v>
      </c>
      <c r="AH3" s="119" t="s">
        <v>186</v>
      </c>
      <c r="AI3" s="119" t="s">
        <v>187</v>
      </c>
      <c r="AJ3" s="119" t="s">
        <v>188</v>
      </c>
    </row>
    <row r="4" spans="1:36" x14ac:dyDescent="0.3">
      <c r="A4" s="122" t="s">
        <v>189</v>
      </c>
      <c r="B4" s="119" t="s">
        <v>128</v>
      </c>
      <c r="C4" s="119" t="s">
        <v>190</v>
      </c>
      <c r="D4" s="119" t="s">
        <v>191</v>
      </c>
      <c r="E4" s="119" t="s">
        <v>192</v>
      </c>
      <c r="F4" s="119" t="s">
        <v>193</v>
      </c>
      <c r="G4" s="119" t="s">
        <v>194</v>
      </c>
      <c r="H4" s="119" t="s">
        <v>125</v>
      </c>
      <c r="I4" s="119" t="s">
        <v>125</v>
      </c>
      <c r="J4" s="119" t="s">
        <v>147</v>
      </c>
      <c r="K4" s="119">
        <v>2</v>
      </c>
      <c r="L4" s="119">
        <v>2</v>
      </c>
      <c r="M4" s="119" t="s">
        <v>195</v>
      </c>
      <c r="N4" s="119" t="s">
        <v>196</v>
      </c>
      <c r="O4" s="119" t="s">
        <v>197</v>
      </c>
      <c r="P4" s="119" t="s">
        <v>198</v>
      </c>
      <c r="Q4" s="119" t="s">
        <v>190</v>
      </c>
      <c r="R4" s="119" t="s">
        <v>199</v>
      </c>
      <c r="S4" s="119" t="s">
        <v>200</v>
      </c>
      <c r="T4" s="119" t="s">
        <v>201</v>
      </c>
      <c r="U4" s="119" t="s">
        <v>202</v>
      </c>
      <c r="V4" s="119" t="s">
        <v>203</v>
      </c>
      <c r="W4" s="119" t="s">
        <v>204</v>
      </c>
      <c r="X4" s="119" t="s">
        <v>205</v>
      </c>
      <c r="Y4" s="119" t="s">
        <v>206</v>
      </c>
      <c r="Z4" s="119" t="s">
        <v>207</v>
      </c>
      <c r="AA4" s="119" t="s">
        <v>208</v>
      </c>
      <c r="AB4" s="119" t="s">
        <v>209</v>
      </c>
      <c r="AC4" s="119" t="s">
        <v>210</v>
      </c>
      <c r="AD4" s="119" t="s">
        <v>211</v>
      </c>
      <c r="AE4" s="119" t="s">
        <v>212</v>
      </c>
      <c r="AF4" s="119" t="s">
        <v>213</v>
      </c>
      <c r="AG4" s="119" t="s">
        <v>214</v>
      </c>
      <c r="AH4" s="119" t="s">
        <v>215</v>
      </c>
      <c r="AI4" s="119" t="s">
        <v>216</v>
      </c>
      <c r="AJ4" s="119" t="s">
        <v>217</v>
      </c>
    </row>
    <row r="5" spans="1:36" x14ac:dyDescent="0.3">
      <c r="A5" s="122" t="s">
        <v>218</v>
      </c>
      <c r="B5" s="119" t="s">
        <v>128</v>
      </c>
      <c r="C5" s="119" t="s">
        <v>219</v>
      </c>
      <c r="D5" s="119" t="s">
        <v>220</v>
      </c>
      <c r="E5" s="119" t="s">
        <v>221</v>
      </c>
      <c r="F5" s="119" t="s">
        <v>222</v>
      </c>
      <c r="G5" s="119" t="s">
        <v>223</v>
      </c>
      <c r="H5" s="119" t="s">
        <v>126</v>
      </c>
      <c r="I5" s="119" t="s">
        <v>126</v>
      </c>
      <c r="J5" s="119" t="s">
        <v>148</v>
      </c>
      <c r="K5" s="119">
        <v>2</v>
      </c>
      <c r="L5" s="119">
        <v>3</v>
      </c>
      <c r="M5" s="119" t="s">
        <v>224</v>
      </c>
      <c r="N5" s="119" t="s">
        <v>225</v>
      </c>
      <c r="O5" s="119" t="s">
        <v>226</v>
      </c>
      <c r="P5" s="119" t="s">
        <v>227</v>
      </c>
      <c r="Q5" s="119" t="s">
        <v>219</v>
      </c>
      <c r="R5" s="119" t="s">
        <v>228</v>
      </c>
      <c r="S5" s="119" t="s">
        <v>229</v>
      </c>
      <c r="T5" s="119" t="s">
        <v>230</v>
      </c>
      <c r="U5" s="119" t="s">
        <v>231</v>
      </c>
      <c r="V5" s="119" t="s">
        <v>232</v>
      </c>
      <c r="W5" s="119" t="s">
        <v>233</v>
      </c>
      <c r="X5" s="119" t="s">
        <v>234</v>
      </c>
      <c r="Y5" s="119" t="s">
        <v>235</v>
      </c>
      <c r="Z5" s="119" t="s">
        <v>236</v>
      </c>
      <c r="AA5" s="119" t="s">
        <v>237</v>
      </c>
      <c r="AB5" s="119" t="s">
        <v>238</v>
      </c>
      <c r="AC5" s="119" t="s">
        <v>239</v>
      </c>
      <c r="AD5" s="119" t="s">
        <v>240</v>
      </c>
      <c r="AE5" s="119" t="s">
        <v>241</v>
      </c>
      <c r="AF5" s="119" t="s">
        <v>242</v>
      </c>
      <c r="AG5" s="119" t="s">
        <v>243</v>
      </c>
      <c r="AH5" s="119" t="s">
        <v>244</v>
      </c>
      <c r="AI5" s="119" t="s">
        <v>245</v>
      </c>
      <c r="AJ5" s="119" t="s">
        <v>246</v>
      </c>
    </row>
    <row r="6" spans="1:36" x14ac:dyDescent="0.3">
      <c r="B6" s="119" t="s">
        <v>128</v>
      </c>
      <c r="C6" s="119" t="s">
        <v>247</v>
      </c>
      <c r="D6" s="119" t="s">
        <v>248</v>
      </c>
      <c r="E6" s="119" t="s">
        <v>249</v>
      </c>
      <c r="F6" s="119" t="s">
        <v>250</v>
      </c>
      <c r="G6" s="119" t="s">
        <v>251</v>
      </c>
      <c r="H6" s="119" t="s">
        <v>127</v>
      </c>
      <c r="I6" s="119" t="s">
        <v>127</v>
      </c>
      <c r="J6" s="119" t="s">
        <v>149</v>
      </c>
      <c r="K6" s="119">
        <v>2</v>
      </c>
      <c r="L6" s="119">
        <v>4</v>
      </c>
      <c r="M6" s="119" t="s">
        <v>252</v>
      </c>
      <c r="N6" s="119" t="s">
        <v>253</v>
      </c>
      <c r="O6" s="119" t="s">
        <v>254</v>
      </c>
      <c r="P6" s="119" t="s">
        <v>255</v>
      </c>
      <c r="Q6" s="119" t="s">
        <v>247</v>
      </c>
      <c r="R6" s="119" t="s">
        <v>256</v>
      </c>
      <c r="S6" s="119" t="s">
        <v>257</v>
      </c>
      <c r="T6" s="119" t="s">
        <v>258</v>
      </c>
      <c r="U6" s="119" t="s">
        <v>259</v>
      </c>
      <c r="V6" s="119" t="s">
        <v>260</v>
      </c>
      <c r="W6" s="119" t="s">
        <v>261</v>
      </c>
      <c r="X6" s="119" t="s">
        <v>262</v>
      </c>
      <c r="Y6" s="119" t="s">
        <v>263</v>
      </c>
      <c r="Z6" s="119" t="s">
        <v>264</v>
      </c>
      <c r="AA6" s="119" t="s">
        <v>265</v>
      </c>
      <c r="AB6" s="119" t="s">
        <v>266</v>
      </c>
      <c r="AC6" s="119" t="s">
        <v>267</v>
      </c>
      <c r="AD6" s="119" t="s">
        <v>268</v>
      </c>
      <c r="AE6" s="119" t="s">
        <v>269</v>
      </c>
      <c r="AF6" s="119" t="s">
        <v>270</v>
      </c>
      <c r="AG6" s="119" t="s">
        <v>271</v>
      </c>
      <c r="AH6" s="119" t="s">
        <v>272</v>
      </c>
      <c r="AI6" s="119" t="s">
        <v>273</v>
      </c>
      <c r="AJ6" s="119" t="s">
        <v>274</v>
      </c>
    </row>
    <row r="7" spans="1:36" x14ac:dyDescent="0.3">
      <c r="B7" s="119" t="s">
        <v>128</v>
      </c>
      <c r="C7" s="119" t="s">
        <v>275</v>
      </c>
      <c r="D7" s="119" t="s">
        <v>276</v>
      </c>
      <c r="E7" s="119" t="s">
        <v>277</v>
      </c>
      <c r="F7" s="119" t="s">
        <v>278</v>
      </c>
      <c r="G7" s="119" t="s">
        <v>279</v>
      </c>
      <c r="H7" s="119" t="s">
        <v>128</v>
      </c>
      <c r="I7" s="119" t="s">
        <v>128</v>
      </c>
      <c r="J7" s="119" t="s">
        <v>128</v>
      </c>
      <c r="K7" s="119">
        <v>2</v>
      </c>
      <c r="L7" s="119">
        <v>5</v>
      </c>
      <c r="M7" s="119" t="s">
        <v>280</v>
      </c>
      <c r="N7" s="119" t="s">
        <v>281</v>
      </c>
      <c r="O7" s="119" t="s">
        <v>282</v>
      </c>
      <c r="P7" s="119" t="s">
        <v>283</v>
      </c>
      <c r="Q7" s="119" t="s">
        <v>275</v>
      </c>
      <c r="R7" s="119" t="s">
        <v>284</v>
      </c>
      <c r="S7" s="119" t="s">
        <v>285</v>
      </c>
      <c r="T7" s="119" t="s">
        <v>286</v>
      </c>
      <c r="U7" s="119" t="s">
        <v>287</v>
      </c>
      <c r="V7" s="119" t="s">
        <v>288</v>
      </c>
      <c r="W7" s="119" t="s">
        <v>289</v>
      </c>
      <c r="X7" s="119" t="s">
        <v>290</v>
      </c>
      <c r="Y7" s="119" t="s">
        <v>291</v>
      </c>
      <c r="Z7" s="119" t="s">
        <v>292</v>
      </c>
      <c r="AA7" s="119" t="s">
        <v>293</v>
      </c>
      <c r="AB7" s="119" t="s">
        <v>294</v>
      </c>
      <c r="AC7" s="119" t="s">
        <v>295</v>
      </c>
      <c r="AD7" s="119" t="s">
        <v>296</v>
      </c>
      <c r="AE7" s="119" t="s">
        <v>297</v>
      </c>
      <c r="AF7" s="119" t="s">
        <v>298</v>
      </c>
      <c r="AG7" s="119" t="s">
        <v>299</v>
      </c>
      <c r="AH7" s="119" t="s">
        <v>300</v>
      </c>
      <c r="AI7" s="119" t="s">
        <v>301</v>
      </c>
      <c r="AJ7" s="119" t="s">
        <v>302</v>
      </c>
    </row>
    <row r="8" spans="1:36" x14ac:dyDescent="0.3">
      <c r="B8" s="119" t="s">
        <v>128</v>
      </c>
      <c r="C8" s="119" t="s">
        <v>303</v>
      </c>
      <c r="D8" s="119" t="s">
        <v>304</v>
      </c>
      <c r="E8" s="119" t="s">
        <v>305</v>
      </c>
      <c r="F8" s="119" t="s">
        <v>306</v>
      </c>
      <c r="G8" s="119" t="s">
        <v>307</v>
      </c>
      <c r="H8" s="119" t="s">
        <v>129</v>
      </c>
      <c r="I8" s="119" t="s">
        <v>129</v>
      </c>
      <c r="J8" s="119" t="s">
        <v>150</v>
      </c>
      <c r="K8" s="119">
        <v>2</v>
      </c>
      <c r="L8" s="119">
        <v>6</v>
      </c>
      <c r="M8" s="119" t="s">
        <v>308</v>
      </c>
      <c r="N8" s="119" t="s">
        <v>309</v>
      </c>
      <c r="O8" s="119" t="s">
        <v>310</v>
      </c>
      <c r="P8" s="119" t="s">
        <v>311</v>
      </c>
      <c r="Q8" s="119" t="s">
        <v>303</v>
      </c>
      <c r="R8" s="119" t="s">
        <v>312</v>
      </c>
      <c r="S8" s="119" t="s">
        <v>313</v>
      </c>
      <c r="T8" s="119" t="s">
        <v>314</v>
      </c>
      <c r="U8" s="119" t="s">
        <v>315</v>
      </c>
      <c r="V8" s="119" t="s">
        <v>316</v>
      </c>
      <c r="W8" s="119" t="s">
        <v>317</v>
      </c>
      <c r="X8" s="119" t="s">
        <v>318</v>
      </c>
      <c r="Y8" s="119" t="s">
        <v>319</v>
      </c>
      <c r="Z8" s="119" t="s">
        <v>320</v>
      </c>
      <c r="AA8" s="119" t="s">
        <v>321</v>
      </c>
      <c r="AB8" s="119" t="s">
        <v>322</v>
      </c>
      <c r="AC8" s="119" t="s">
        <v>323</v>
      </c>
      <c r="AD8" s="119" t="s">
        <v>324</v>
      </c>
      <c r="AE8" s="119" t="s">
        <v>325</v>
      </c>
      <c r="AF8" s="119" t="s">
        <v>326</v>
      </c>
      <c r="AG8" s="119" t="s">
        <v>327</v>
      </c>
      <c r="AH8" s="119" t="s">
        <v>328</v>
      </c>
      <c r="AI8" s="119" t="s">
        <v>329</v>
      </c>
      <c r="AJ8" s="119" t="s">
        <v>330</v>
      </c>
    </row>
    <row r="9" spans="1:36" x14ac:dyDescent="0.3">
      <c r="B9" s="119" t="s">
        <v>128</v>
      </c>
      <c r="C9" s="119" t="s">
        <v>331</v>
      </c>
      <c r="D9" s="119" t="s">
        <v>332</v>
      </c>
      <c r="E9" s="119" t="s">
        <v>333</v>
      </c>
      <c r="F9" s="119" t="s">
        <v>334</v>
      </c>
      <c r="G9" s="119" t="s">
        <v>335</v>
      </c>
      <c r="H9" s="119" t="s">
        <v>130</v>
      </c>
      <c r="I9" s="119" t="s">
        <v>130</v>
      </c>
      <c r="J9" s="119" t="s">
        <v>130</v>
      </c>
      <c r="K9" s="119">
        <v>2</v>
      </c>
      <c r="L9" s="119">
        <v>7</v>
      </c>
      <c r="M9" s="119" t="s">
        <v>336</v>
      </c>
      <c r="N9" s="119" t="s">
        <v>337</v>
      </c>
      <c r="O9" s="119" t="s">
        <v>338</v>
      </c>
      <c r="P9" s="119" t="s">
        <v>339</v>
      </c>
      <c r="Q9" s="119" t="s">
        <v>331</v>
      </c>
      <c r="R9" s="119" t="s">
        <v>340</v>
      </c>
      <c r="S9" s="119" t="s">
        <v>341</v>
      </c>
      <c r="T9" s="119" t="s">
        <v>342</v>
      </c>
      <c r="U9" s="119" t="s">
        <v>343</v>
      </c>
      <c r="V9" s="119" t="s">
        <v>344</v>
      </c>
      <c r="W9" s="119" t="s">
        <v>345</v>
      </c>
      <c r="X9" s="119" t="s">
        <v>346</v>
      </c>
      <c r="Y9" s="119" t="s">
        <v>347</v>
      </c>
      <c r="Z9" s="119" t="s">
        <v>348</v>
      </c>
      <c r="AA9" s="119" t="s">
        <v>349</v>
      </c>
      <c r="AB9" s="119" t="s">
        <v>350</v>
      </c>
      <c r="AC9" s="119" t="s">
        <v>351</v>
      </c>
      <c r="AD9" s="119" t="s">
        <v>352</v>
      </c>
      <c r="AE9" s="119" t="s">
        <v>353</v>
      </c>
      <c r="AF9" s="119" t="s">
        <v>354</v>
      </c>
      <c r="AG9" s="119" t="s">
        <v>355</v>
      </c>
      <c r="AH9" s="119" t="s">
        <v>356</v>
      </c>
      <c r="AI9" s="119" t="s">
        <v>357</v>
      </c>
      <c r="AJ9" s="119" t="s">
        <v>358</v>
      </c>
    </row>
    <row r="10" spans="1:36" x14ac:dyDescent="0.3">
      <c r="B10" s="119" t="s">
        <v>128</v>
      </c>
      <c r="C10" s="119" t="s">
        <v>359</v>
      </c>
      <c r="D10" s="119" t="s">
        <v>360</v>
      </c>
      <c r="E10" s="119" t="s">
        <v>361</v>
      </c>
      <c r="F10" s="119" t="s">
        <v>362</v>
      </c>
      <c r="G10" s="119" t="s">
        <v>363</v>
      </c>
      <c r="H10" s="119" t="s">
        <v>131</v>
      </c>
      <c r="I10" s="119" t="s">
        <v>131</v>
      </c>
      <c r="J10" s="119" t="s">
        <v>151</v>
      </c>
      <c r="K10" s="119">
        <v>2</v>
      </c>
      <c r="L10" s="119">
        <v>8</v>
      </c>
      <c r="M10" s="119" t="s">
        <v>364</v>
      </c>
      <c r="N10" s="119" t="s">
        <v>365</v>
      </c>
      <c r="O10" s="119" t="s">
        <v>366</v>
      </c>
      <c r="P10" s="119" t="s">
        <v>367</v>
      </c>
      <c r="Q10" s="119" t="s">
        <v>359</v>
      </c>
      <c r="R10" s="119" t="s">
        <v>368</v>
      </c>
      <c r="S10" s="119" t="s">
        <v>369</v>
      </c>
      <c r="T10" s="119" t="s">
        <v>370</v>
      </c>
      <c r="U10" s="119" t="s">
        <v>371</v>
      </c>
      <c r="V10" s="119" t="s">
        <v>372</v>
      </c>
      <c r="W10" s="119" t="s">
        <v>373</v>
      </c>
      <c r="X10" s="119" t="s">
        <v>374</v>
      </c>
      <c r="Y10" s="119" t="s">
        <v>375</v>
      </c>
      <c r="Z10" s="119" t="s">
        <v>376</v>
      </c>
      <c r="AA10" s="119" t="s">
        <v>377</v>
      </c>
      <c r="AB10" s="119" t="s">
        <v>378</v>
      </c>
      <c r="AC10" s="119" t="s">
        <v>379</v>
      </c>
      <c r="AD10" s="119" t="s">
        <v>380</v>
      </c>
      <c r="AE10" s="119" t="s">
        <v>381</v>
      </c>
      <c r="AF10" s="119" t="s">
        <v>382</v>
      </c>
      <c r="AG10" s="119" t="s">
        <v>383</v>
      </c>
      <c r="AH10" s="119" t="s">
        <v>384</v>
      </c>
      <c r="AI10" s="119" t="s">
        <v>385</v>
      </c>
      <c r="AJ10" s="119" t="s">
        <v>386</v>
      </c>
    </row>
    <row r="11" spans="1:36" x14ac:dyDescent="0.3">
      <c r="B11" s="119" t="s">
        <v>128</v>
      </c>
      <c r="C11" s="119" t="s">
        <v>387</v>
      </c>
      <c r="D11" s="119" t="s">
        <v>388</v>
      </c>
      <c r="E11" s="119" t="s">
        <v>389</v>
      </c>
      <c r="F11" s="119" t="s">
        <v>390</v>
      </c>
      <c r="G11" s="119" t="s">
        <v>391</v>
      </c>
      <c r="H11" s="119" t="s">
        <v>132</v>
      </c>
      <c r="I11" s="119" t="s">
        <v>132</v>
      </c>
      <c r="J11" s="119" t="s">
        <v>152</v>
      </c>
      <c r="K11" s="119">
        <v>2</v>
      </c>
      <c r="L11" s="119">
        <v>9</v>
      </c>
      <c r="M11" s="119" t="s">
        <v>392</v>
      </c>
      <c r="N11" s="119" t="s">
        <v>393</v>
      </c>
      <c r="O11" s="119" t="s">
        <v>394</v>
      </c>
      <c r="P11" s="119" t="s">
        <v>395</v>
      </c>
      <c r="Q11" s="119" t="s">
        <v>387</v>
      </c>
      <c r="R11" s="119" t="s">
        <v>396</v>
      </c>
      <c r="S11" s="119" t="s">
        <v>397</v>
      </c>
      <c r="T11" s="119" t="s">
        <v>398</v>
      </c>
      <c r="U11" s="119" t="s">
        <v>399</v>
      </c>
      <c r="V11" s="119" t="s">
        <v>400</v>
      </c>
      <c r="W11" s="119" t="s">
        <v>401</v>
      </c>
      <c r="X11" s="119" t="s">
        <v>402</v>
      </c>
      <c r="Y11" s="119" t="s">
        <v>403</v>
      </c>
      <c r="Z11" s="119" t="s">
        <v>404</v>
      </c>
      <c r="AA11" s="119" t="s">
        <v>405</v>
      </c>
      <c r="AB11" s="119" t="s">
        <v>406</v>
      </c>
      <c r="AC11" s="119" t="s">
        <v>407</v>
      </c>
      <c r="AD11" s="119" t="s">
        <v>408</v>
      </c>
      <c r="AE11" s="119" t="s">
        <v>409</v>
      </c>
      <c r="AF11" s="119" t="s">
        <v>410</v>
      </c>
      <c r="AG11" s="119" t="s">
        <v>411</v>
      </c>
      <c r="AH11" s="119" t="s">
        <v>412</v>
      </c>
      <c r="AI11" s="119" t="s">
        <v>413</v>
      </c>
      <c r="AJ11" s="119" t="s">
        <v>414</v>
      </c>
    </row>
    <row r="12" spans="1:36" x14ac:dyDescent="0.3">
      <c r="B12" s="119" t="s">
        <v>128</v>
      </c>
      <c r="C12" s="119" t="s">
        <v>415</v>
      </c>
      <c r="D12" s="119" t="s">
        <v>248</v>
      </c>
      <c r="E12" s="119" t="s">
        <v>416</v>
      </c>
      <c r="F12" s="119" t="s">
        <v>417</v>
      </c>
      <c r="G12" s="119" t="s">
        <v>418</v>
      </c>
      <c r="H12" s="119" t="s">
        <v>133</v>
      </c>
      <c r="I12" s="119" t="s">
        <v>133</v>
      </c>
      <c r="J12" s="119" t="s">
        <v>133</v>
      </c>
      <c r="K12" s="119">
        <v>2</v>
      </c>
      <c r="L12" s="119">
        <v>10</v>
      </c>
      <c r="M12" s="119" t="s">
        <v>419</v>
      </c>
      <c r="N12" s="119" t="s">
        <v>420</v>
      </c>
      <c r="O12" s="119" t="s">
        <v>421</v>
      </c>
      <c r="P12" s="119" t="s">
        <v>422</v>
      </c>
      <c r="Q12" s="119" t="s">
        <v>415</v>
      </c>
      <c r="R12" s="119" t="s">
        <v>423</v>
      </c>
      <c r="S12" s="119" t="s">
        <v>424</v>
      </c>
      <c r="T12" s="119" t="s">
        <v>425</v>
      </c>
      <c r="U12" s="119" t="s">
        <v>426</v>
      </c>
      <c r="V12" s="119" t="s">
        <v>427</v>
      </c>
      <c r="W12" s="119" t="s">
        <v>428</v>
      </c>
      <c r="X12" s="119" t="s">
        <v>429</v>
      </c>
      <c r="Y12" s="119" t="s">
        <v>430</v>
      </c>
      <c r="Z12" s="119" t="s">
        <v>431</v>
      </c>
      <c r="AA12" s="119" t="s">
        <v>432</v>
      </c>
      <c r="AB12" s="119" t="s">
        <v>433</v>
      </c>
      <c r="AC12" s="119" t="s">
        <v>434</v>
      </c>
      <c r="AD12" s="119" t="s">
        <v>435</v>
      </c>
      <c r="AE12" s="119" t="s">
        <v>436</v>
      </c>
      <c r="AF12" s="119" t="s">
        <v>437</v>
      </c>
      <c r="AG12" s="119" t="s">
        <v>438</v>
      </c>
      <c r="AH12" s="119" t="s">
        <v>439</v>
      </c>
      <c r="AI12" s="119" t="s">
        <v>440</v>
      </c>
      <c r="AJ12" s="119" t="s">
        <v>441</v>
      </c>
    </row>
    <row r="13" spans="1:36" x14ac:dyDescent="0.3">
      <c r="B13" s="119" t="s">
        <v>128</v>
      </c>
      <c r="C13" s="119" t="s">
        <v>442</v>
      </c>
      <c r="D13" s="119" t="s">
        <v>248</v>
      </c>
      <c r="E13" s="119" t="s">
        <v>443</v>
      </c>
      <c r="F13" s="119" t="s">
        <v>444</v>
      </c>
      <c r="G13" s="119" t="s">
        <v>445</v>
      </c>
      <c r="H13" s="119" t="s">
        <v>100</v>
      </c>
      <c r="I13" s="119" t="s">
        <v>100</v>
      </c>
      <c r="J13" s="119" t="s">
        <v>153</v>
      </c>
      <c r="K13" s="119">
        <v>2</v>
      </c>
      <c r="L13" s="119">
        <v>11</v>
      </c>
      <c r="M13" s="119" t="s">
        <v>446</v>
      </c>
      <c r="N13" s="119" t="s">
        <v>447</v>
      </c>
      <c r="O13" s="119" t="s">
        <v>448</v>
      </c>
      <c r="P13" s="119" t="s">
        <v>449</v>
      </c>
      <c r="Q13" s="119" t="s">
        <v>442</v>
      </c>
      <c r="R13" s="119" t="s">
        <v>450</v>
      </c>
      <c r="S13" s="119" t="s">
        <v>451</v>
      </c>
      <c r="T13" s="119" t="s">
        <v>452</v>
      </c>
      <c r="U13" s="119" t="s">
        <v>453</v>
      </c>
      <c r="V13" s="119" t="s">
        <v>454</v>
      </c>
      <c r="W13" s="119" t="s">
        <v>455</v>
      </c>
      <c r="X13" s="119" t="s">
        <v>456</v>
      </c>
      <c r="Y13" s="119" t="s">
        <v>457</v>
      </c>
      <c r="Z13" s="119" t="s">
        <v>458</v>
      </c>
      <c r="AA13" s="119" t="s">
        <v>459</v>
      </c>
      <c r="AB13" s="119" t="s">
        <v>460</v>
      </c>
      <c r="AC13" s="119" t="s">
        <v>461</v>
      </c>
      <c r="AD13" s="119" t="s">
        <v>462</v>
      </c>
      <c r="AE13" s="119" t="s">
        <v>463</v>
      </c>
      <c r="AF13" s="119" t="s">
        <v>464</v>
      </c>
      <c r="AG13" s="119" t="s">
        <v>465</v>
      </c>
      <c r="AH13" s="119" t="s">
        <v>466</v>
      </c>
      <c r="AI13" s="119" t="s">
        <v>467</v>
      </c>
      <c r="AJ13" s="119" t="s">
        <v>468</v>
      </c>
    </row>
    <row r="14" spans="1:36" x14ac:dyDescent="0.3">
      <c r="B14" s="119" t="s">
        <v>128</v>
      </c>
      <c r="C14" s="119" t="s">
        <v>469</v>
      </c>
      <c r="D14" s="119" t="s">
        <v>470</v>
      </c>
      <c r="E14" s="119" t="s">
        <v>471</v>
      </c>
      <c r="F14" s="119" t="s">
        <v>472</v>
      </c>
      <c r="G14" s="119" t="s">
        <v>473</v>
      </c>
      <c r="H14" s="119" t="s">
        <v>134</v>
      </c>
      <c r="I14" s="119" t="s">
        <v>134</v>
      </c>
      <c r="J14" s="119" t="s">
        <v>134</v>
      </c>
      <c r="K14" s="119">
        <v>2</v>
      </c>
      <c r="L14" s="119">
        <v>12</v>
      </c>
      <c r="M14" s="119" t="s">
        <v>474</v>
      </c>
      <c r="N14" s="119" t="s">
        <v>475</v>
      </c>
      <c r="O14" s="119" t="s">
        <v>476</v>
      </c>
      <c r="P14" s="119" t="s">
        <v>477</v>
      </c>
      <c r="Q14" s="119" t="s">
        <v>469</v>
      </c>
      <c r="R14" s="119" t="s">
        <v>478</v>
      </c>
      <c r="S14" s="119" t="s">
        <v>479</v>
      </c>
      <c r="T14" s="119" t="s">
        <v>480</v>
      </c>
      <c r="U14" s="119" t="s">
        <v>481</v>
      </c>
      <c r="V14" s="119" t="s">
        <v>482</v>
      </c>
      <c r="W14" s="119" t="s">
        <v>483</v>
      </c>
      <c r="X14" s="119" t="s">
        <v>484</v>
      </c>
      <c r="Y14" s="119" t="s">
        <v>485</v>
      </c>
      <c r="Z14" s="119" t="s">
        <v>486</v>
      </c>
      <c r="AA14" s="119" t="s">
        <v>487</v>
      </c>
      <c r="AB14" s="119" t="s">
        <v>488</v>
      </c>
      <c r="AC14" s="119" t="s">
        <v>489</v>
      </c>
      <c r="AD14" s="119" t="s">
        <v>490</v>
      </c>
      <c r="AE14" s="119" t="s">
        <v>491</v>
      </c>
      <c r="AF14" s="119" t="s">
        <v>492</v>
      </c>
      <c r="AG14" s="119" t="s">
        <v>493</v>
      </c>
      <c r="AH14" s="119" t="s">
        <v>494</v>
      </c>
      <c r="AI14" s="119" t="s">
        <v>495</v>
      </c>
      <c r="AJ14" s="119" t="s">
        <v>496</v>
      </c>
    </row>
    <row r="15" spans="1:36" x14ac:dyDescent="0.3">
      <c r="B15" s="119" t="s">
        <v>128</v>
      </c>
      <c r="C15" s="119" t="s">
        <v>497</v>
      </c>
      <c r="D15" s="119" t="s">
        <v>248</v>
      </c>
      <c r="E15" s="119" t="s">
        <v>498</v>
      </c>
      <c r="F15" s="119" t="s">
        <v>499</v>
      </c>
      <c r="G15" s="119" t="s">
        <v>500</v>
      </c>
      <c r="H15" s="119" t="s">
        <v>135</v>
      </c>
      <c r="I15" s="119" t="s">
        <v>135</v>
      </c>
      <c r="J15" s="119" t="s">
        <v>135</v>
      </c>
      <c r="K15" s="119">
        <v>2</v>
      </c>
      <c r="L15" s="119">
        <v>13</v>
      </c>
      <c r="M15" s="119" t="s">
        <v>501</v>
      </c>
      <c r="N15" s="119" t="s">
        <v>502</v>
      </c>
      <c r="O15" s="119" t="s">
        <v>503</v>
      </c>
      <c r="P15" s="119" t="s">
        <v>504</v>
      </c>
      <c r="Q15" s="119" t="s">
        <v>497</v>
      </c>
      <c r="R15" s="119" t="s">
        <v>505</v>
      </c>
      <c r="S15" s="119" t="s">
        <v>506</v>
      </c>
      <c r="T15" s="119" t="s">
        <v>507</v>
      </c>
      <c r="U15" s="119" t="s">
        <v>508</v>
      </c>
      <c r="V15" s="119" t="s">
        <v>509</v>
      </c>
      <c r="W15" s="119" t="s">
        <v>510</v>
      </c>
      <c r="X15" s="119" t="s">
        <v>511</v>
      </c>
      <c r="Y15" s="119" t="s">
        <v>512</v>
      </c>
      <c r="Z15" s="119" t="s">
        <v>513</v>
      </c>
      <c r="AA15" s="119" t="s">
        <v>514</v>
      </c>
      <c r="AB15" s="119" t="s">
        <v>515</v>
      </c>
      <c r="AC15" s="119" t="s">
        <v>516</v>
      </c>
      <c r="AD15" s="119" t="s">
        <v>517</v>
      </c>
      <c r="AE15" s="119" t="s">
        <v>518</v>
      </c>
      <c r="AF15" s="119" t="s">
        <v>519</v>
      </c>
      <c r="AG15" s="119" t="s">
        <v>520</v>
      </c>
      <c r="AH15" s="119" t="s">
        <v>521</v>
      </c>
      <c r="AI15" s="119" t="s">
        <v>522</v>
      </c>
      <c r="AJ15" s="119" t="s">
        <v>523</v>
      </c>
    </row>
    <row r="16" spans="1:36" x14ac:dyDescent="0.3">
      <c r="B16" s="119" t="s">
        <v>128</v>
      </c>
      <c r="C16" s="119" t="s">
        <v>524</v>
      </c>
      <c r="D16" s="119" t="s">
        <v>525</v>
      </c>
      <c r="E16" s="119" t="s">
        <v>526</v>
      </c>
      <c r="F16" s="119" t="s">
        <v>527</v>
      </c>
      <c r="G16" s="119" t="s">
        <v>528</v>
      </c>
      <c r="H16" s="119" t="s">
        <v>136</v>
      </c>
      <c r="I16" s="119" t="s">
        <v>136</v>
      </c>
      <c r="J16" s="119" t="s">
        <v>154</v>
      </c>
      <c r="K16" s="119">
        <v>2</v>
      </c>
      <c r="L16" s="119">
        <v>14</v>
      </c>
      <c r="M16" s="119" t="s">
        <v>529</v>
      </c>
      <c r="N16" s="119" t="s">
        <v>530</v>
      </c>
      <c r="O16" s="119" t="s">
        <v>531</v>
      </c>
      <c r="P16" s="119" t="s">
        <v>532</v>
      </c>
      <c r="Q16" s="119" t="s">
        <v>524</v>
      </c>
      <c r="R16" s="119" t="s">
        <v>533</v>
      </c>
      <c r="S16" s="119" t="s">
        <v>534</v>
      </c>
      <c r="T16" s="119" t="s">
        <v>535</v>
      </c>
      <c r="U16" s="119" t="s">
        <v>536</v>
      </c>
      <c r="V16" s="119" t="s">
        <v>537</v>
      </c>
      <c r="W16" s="119" t="s">
        <v>538</v>
      </c>
      <c r="X16" s="119" t="s">
        <v>539</v>
      </c>
      <c r="Y16" s="119" t="s">
        <v>540</v>
      </c>
      <c r="Z16" s="119" t="s">
        <v>541</v>
      </c>
      <c r="AA16" s="119" t="s">
        <v>542</v>
      </c>
      <c r="AB16" s="119" t="s">
        <v>543</v>
      </c>
      <c r="AC16" s="119" t="s">
        <v>544</v>
      </c>
      <c r="AD16" s="119" t="s">
        <v>545</v>
      </c>
      <c r="AE16" s="119" t="s">
        <v>546</v>
      </c>
      <c r="AF16" s="119" t="s">
        <v>547</v>
      </c>
      <c r="AG16" s="119" t="s">
        <v>548</v>
      </c>
      <c r="AH16" s="119" t="s">
        <v>549</v>
      </c>
      <c r="AI16" s="119" t="s">
        <v>550</v>
      </c>
      <c r="AJ16" s="119" t="s">
        <v>551</v>
      </c>
    </row>
    <row r="17" spans="2:36" x14ac:dyDescent="0.3">
      <c r="B17" s="119" t="s">
        <v>128</v>
      </c>
      <c r="C17" s="119" t="s">
        <v>552</v>
      </c>
      <c r="D17" s="119" t="s">
        <v>248</v>
      </c>
      <c r="E17" s="119" t="s">
        <v>553</v>
      </c>
      <c r="F17" s="119" t="s">
        <v>554</v>
      </c>
      <c r="G17" s="119" t="s">
        <v>555</v>
      </c>
      <c r="H17" s="119" t="s">
        <v>137</v>
      </c>
      <c r="I17" s="119" t="s">
        <v>137</v>
      </c>
      <c r="J17" s="119" t="s">
        <v>155</v>
      </c>
      <c r="K17" s="119">
        <v>2</v>
      </c>
      <c r="L17" s="119">
        <v>15</v>
      </c>
      <c r="M17" s="119" t="s">
        <v>556</v>
      </c>
      <c r="N17" s="119" t="s">
        <v>557</v>
      </c>
      <c r="O17" s="119" t="s">
        <v>558</v>
      </c>
      <c r="P17" s="119" t="s">
        <v>559</v>
      </c>
      <c r="Q17" s="119" t="s">
        <v>552</v>
      </c>
      <c r="R17" s="119" t="s">
        <v>560</v>
      </c>
      <c r="S17" s="119" t="s">
        <v>561</v>
      </c>
      <c r="T17" s="119" t="s">
        <v>562</v>
      </c>
      <c r="U17" s="119" t="s">
        <v>563</v>
      </c>
      <c r="V17" s="119" t="s">
        <v>564</v>
      </c>
      <c r="W17" s="119" t="s">
        <v>565</v>
      </c>
      <c r="X17" s="119" t="s">
        <v>566</v>
      </c>
      <c r="Y17" s="119" t="s">
        <v>567</v>
      </c>
      <c r="Z17" s="119" t="s">
        <v>568</v>
      </c>
      <c r="AA17" s="119" t="s">
        <v>569</v>
      </c>
      <c r="AB17" s="119" t="s">
        <v>570</v>
      </c>
      <c r="AC17" s="119" t="s">
        <v>571</v>
      </c>
      <c r="AD17" s="119" t="s">
        <v>572</v>
      </c>
      <c r="AE17" s="119" t="s">
        <v>573</v>
      </c>
      <c r="AF17" s="119" t="s">
        <v>574</v>
      </c>
      <c r="AG17" s="119" t="s">
        <v>575</v>
      </c>
      <c r="AH17" s="119" t="s">
        <v>576</v>
      </c>
      <c r="AI17" s="119" t="s">
        <v>577</v>
      </c>
      <c r="AJ17" s="119" t="s">
        <v>578</v>
      </c>
    </row>
    <row r="18" spans="2:36" x14ac:dyDescent="0.3">
      <c r="B18" s="119" t="s">
        <v>128</v>
      </c>
      <c r="C18" s="119" t="s">
        <v>579</v>
      </c>
      <c r="D18" s="119" t="s">
        <v>580</v>
      </c>
      <c r="E18" s="119" t="s">
        <v>581</v>
      </c>
      <c r="F18" s="119" t="s">
        <v>582</v>
      </c>
      <c r="G18" s="119" t="s">
        <v>583</v>
      </c>
      <c r="H18" s="119" t="s">
        <v>138</v>
      </c>
      <c r="I18" s="119" t="s">
        <v>138</v>
      </c>
      <c r="J18" s="119" t="s">
        <v>156</v>
      </c>
      <c r="K18" s="119">
        <v>2</v>
      </c>
      <c r="L18" s="119">
        <v>16</v>
      </c>
      <c r="M18" s="119" t="s">
        <v>584</v>
      </c>
      <c r="N18" s="119" t="s">
        <v>585</v>
      </c>
      <c r="O18" s="119" t="s">
        <v>586</v>
      </c>
      <c r="P18" s="119" t="s">
        <v>587</v>
      </c>
      <c r="Q18" s="119" t="s">
        <v>579</v>
      </c>
      <c r="R18" s="119" t="s">
        <v>588</v>
      </c>
      <c r="S18" s="119" t="s">
        <v>589</v>
      </c>
      <c r="T18" s="119" t="s">
        <v>590</v>
      </c>
      <c r="U18" s="119" t="s">
        <v>591</v>
      </c>
      <c r="V18" s="119" t="s">
        <v>592</v>
      </c>
      <c r="W18" s="119" t="s">
        <v>593</v>
      </c>
      <c r="X18" s="119" t="s">
        <v>594</v>
      </c>
      <c r="Y18" s="119" t="s">
        <v>595</v>
      </c>
      <c r="Z18" s="119" t="s">
        <v>596</v>
      </c>
      <c r="AA18" s="119" t="s">
        <v>597</v>
      </c>
      <c r="AB18" s="119" t="s">
        <v>598</v>
      </c>
      <c r="AC18" s="119" t="s">
        <v>599</v>
      </c>
      <c r="AD18" s="119" t="s">
        <v>600</v>
      </c>
      <c r="AE18" s="119" t="s">
        <v>601</v>
      </c>
      <c r="AF18" s="119" t="s">
        <v>602</v>
      </c>
      <c r="AG18" s="119" t="s">
        <v>603</v>
      </c>
      <c r="AH18" s="119" t="s">
        <v>604</v>
      </c>
      <c r="AI18" s="119" t="s">
        <v>605</v>
      </c>
      <c r="AJ18" s="119" t="s">
        <v>606</v>
      </c>
    </row>
    <row r="19" spans="2:36" x14ac:dyDescent="0.3">
      <c r="B19" s="119" t="s">
        <v>128</v>
      </c>
      <c r="C19" s="119" t="s">
        <v>607</v>
      </c>
      <c r="D19" s="119" t="s">
        <v>608</v>
      </c>
      <c r="E19" s="119" t="s">
        <v>609</v>
      </c>
      <c r="F19" s="119" t="s">
        <v>610</v>
      </c>
      <c r="G19" s="119" t="s">
        <v>611</v>
      </c>
      <c r="H19" s="119" t="s">
        <v>139</v>
      </c>
      <c r="I19" s="119" t="s">
        <v>139</v>
      </c>
      <c r="J19" s="119" t="s">
        <v>139</v>
      </c>
      <c r="K19" s="119">
        <v>2</v>
      </c>
      <c r="L19" s="119">
        <v>17</v>
      </c>
      <c r="M19" s="119" t="s">
        <v>612</v>
      </c>
      <c r="N19" s="119" t="s">
        <v>613</v>
      </c>
      <c r="O19" s="119" t="s">
        <v>614</v>
      </c>
      <c r="P19" s="119" t="s">
        <v>615</v>
      </c>
      <c r="Q19" s="119" t="s">
        <v>607</v>
      </c>
      <c r="R19" s="119" t="s">
        <v>616</v>
      </c>
      <c r="S19" s="119" t="s">
        <v>617</v>
      </c>
      <c r="T19" s="119" t="s">
        <v>618</v>
      </c>
      <c r="U19" s="119" t="s">
        <v>619</v>
      </c>
      <c r="V19" s="119" t="s">
        <v>620</v>
      </c>
      <c r="W19" s="119" t="s">
        <v>621</v>
      </c>
      <c r="X19" s="119" t="s">
        <v>622</v>
      </c>
      <c r="Y19" s="119" t="s">
        <v>623</v>
      </c>
      <c r="Z19" s="119" t="s">
        <v>624</v>
      </c>
      <c r="AA19" s="119" t="s">
        <v>625</v>
      </c>
      <c r="AB19" s="119" t="s">
        <v>626</v>
      </c>
      <c r="AC19" s="119" t="s">
        <v>627</v>
      </c>
      <c r="AD19" s="119" t="s">
        <v>628</v>
      </c>
      <c r="AE19" s="119" t="s">
        <v>629</v>
      </c>
      <c r="AF19" s="119" t="s">
        <v>630</v>
      </c>
      <c r="AG19" s="119" t="s">
        <v>631</v>
      </c>
      <c r="AH19" s="119" t="s">
        <v>632</v>
      </c>
      <c r="AI19" s="119" t="s">
        <v>633</v>
      </c>
      <c r="AJ19" s="119" t="s">
        <v>634</v>
      </c>
    </row>
    <row r="20" spans="2:36" x14ac:dyDescent="0.3">
      <c r="B20" s="119" t="s">
        <v>128</v>
      </c>
      <c r="C20" s="119" t="s">
        <v>635</v>
      </c>
      <c r="D20" s="119" t="s">
        <v>636</v>
      </c>
      <c r="E20" s="119" t="s">
        <v>637</v>
      </c>
      <c r="F20" s="119" t="s">
        <v>638</v>
      </c>
      <c r="G20" s="119" t="s">
        <v>639</v>
      </c>
      <c r="H20" s="119" t="s">
        <v>109</v>
      </c>
      <c r="I20" s="119" t="s">
        <v>109</v>
      </c>
      <c r="J20" s="119" t="s">
        <v>109</v>
      </c>
      <c r="K20" s="119">
        <v>2</v>
      </c>
      <c r="L20" s="119">
        <v>18</v>
      </c>
      <c r="M20" s="119" t="s">
        <v>640</v>
      </c>
      <c r="N20" s="119" t="s">
        <v>641</v>
      </c>
      <c r="O20" s="119" t="s">
        <v>642</v>
      </c>
      <c r="P20" s="119" t="s">
        <v>643</v>
      </c>
      <c r="Q20" s="119" t="s">
        <v>635</v>
      </c>
      <c r="R20" s="119" t="s">
        <v>644</v>
      </c>
      <c r="S20" s="119" t="s">
        <v>645</v>
      </c>
      <c r="T20" s="119" t="s">
        <v>646</v>
      </c>
      <c r="U20" s="119" t="s">
        <v>647</v>
      </c>
      <c r="V20" s="119" t="s">
        <v>648</v>
      </c>
      <c r="W20" s="119" t="s">
        <v>649</v>
      </c>
      <c r="X20" s="119" t="s">
        <v>650</v>
      </c>
      <c r="Y20" s="119" t="s">
        <v>651</v>
      </c>
      <c r="Z20" s="119" t="s">
        <v>652</v>
      </c>
      <c r="AA20" s="119" t="s">
        <v>653</v>
      </c>
      <c r="AB20" s="119" t="s">
        <v>654</v>
      </c>
      <c r="AC20" s="119" t="s">
        <v>655</v>
      </c>
      <c r="AD20" s="119" t="s">
        <v>656</v>
      </c>
      <c r="AE20" s="119" t="s">
        <v>657</v>
      </c>
      <c r="AF20" s="119" t="s">
        <v>658</v>
      </c>
      <c r="AG20" s="119" t="s">
        <v>659</v>
      </c>
      <c r="AH20" s="119" t="s">
        <v>660</v>
      </c>
      <c r="AI20" s="119" t="s">
        <v>661</v>
      </c>
      <c r="AJ20" s="119" t="s">
        <v>662</v>
      </c>
    </row>
    <row r="21" spans="2:36" x14ac:dyDescent="0.3">
      <c r="B21" s="119" t="s">
        <v>128</v>
      </c>
      <c r="C21" s="119" t="s">
        <v>663</v>
      </c>
      <c r="D21" s="119" t="s">
        <v>608</v>
      </c>
      <c r="E21" s="119" t="s">
        <v>664</v>
      </c>
      <c r="F21" s="119" t="s">
        <v>665</v>
      </c>
      <c r="G21" s="119" t="s">
        <v>666</v>
      </c>
      <c r="H21" s="119" t="s">
        <v>140</v>
      </c>
      <c r="I21" s="119" t="s">
        <v>140</v>
      </c>
      <c r="J21" s="119" t="s">
        <v>157</v>
      </c>
      <c r="K21" s="119">
        <v>2</v>
      </c>
      <c r="L21" s="119">
        <v>19</v>
      </c>
      <c r="M21" s="119" t="s">
        <v>667</v>
      </c>
      <c r="N21" s="119" t="s">
        <v>668</v>
      </c>
      <c r="O21" s="119" t="s">
        <v>669</v>
      </c>
      <c r="P21" s="119" t="s">
        <v>670</v>
      </c>
      <c r="Q21" s="119" t="s">
        <v>663</v>
      </c>
      <c r="R21" s="119" t="s">
        <v>671</v>
      </c>
      <c r="S21" s="119" t="s">
        <v>672</v>
      </c>
      <c r="T21" s="119" t="s">
        <v>673</v>
      </c>
      <c r="U21" s="119" t="s">
        <v>674</v>
      </c>
      <c r="V21" s="119" t="s">
        <v>675</v>
      </c>
      <c r="W21" s="119" t="s">
        <v>676</v>
      </c>
      <c r="X21" s="119" t="s">
        <v>677</v>
      </c>
      <c r="Y21" s="119" t="s">
        <v>678</v>
      </c>
      <c r="Z21" s="119" t="s">
        <v>679</v>
      </c>
      <c r="AA21" s="119" t="s">
        <v>680</v>
      </c>
      <c r="AB21" s="119" t="s">
        <v>681</v>
      </c>
      <c r="AC21" s="119" t="s">
        <v>682</v>
      </c>
      <c r="AD21" s="119" t="s">
        <v>683</v>
      </c>
      <c r="AE21" s="119" t="s">
        <v>684</v>
      </c>
      <c r="AF21" s="119" t="s">
        <v>685</v>
      </c>
      <c r="AG21" s="119" t="s">
        <v>686</v>
      </c>
      <c r="AH21" s="119" t="s">
        <v>687</v>
      </c>
      <c r="AI21" s="119" t="s">
        <v>688</v>
      </c>
      <c r="AJ21" s="119" t="s">
        <v>689</v>
      </c>
    </row>
    <row r="22" spans="2:36" x14ac:dyDescent="0.3">
      <c r="B22" s="119" t="s">
        <v>128</v>
      </c>
      <c r="C22" s="119" t="s">
        <v>690</v>
      </c>
      <c r="D22" s="119" t="s">
        <v>691</v>
      </c>
      <c r="E22" s="119" t="s">
        <v>692</v>
      </c>
      <c r="F22" s="119" t="s">
        <v>693</v>
      </c>
      <c r="G22" s="119" t="s">
        <v>694</v>
      </c>
      <c r="H22" s="119" t="s">
        <v>141</v>
      </c>
      <c r="I22" s="119" t="s">
        <v>141</v>
      </c>
      <c r="J22" s="119" t="s">
        <v>141</v>
      </c>
      <c r="K22" s="119">
        <v>2</v>
      </c>
      <c r="L22" s="119">
        <v>20</v>
      </c>
      <c r="M22" s="119" t="s">
        <v>695</v>
      </c>
      <c r="N22" s="119" t="s">
        <v>696</v>
      </c>
      <c r="O22" s="119" t="s">
        <v>697</v>
      </c>
      <c r="P22" s="119" t="s">
        <v>698</v>
      </c>
      <c r="Q22" s="119" t="s">
        <v>690</v>
      </c>
      <c r="R22" s="119" t="s">
        <v>699</v>
      </c>
      <c r="S22" s="119" t="s">
        <v>700</v>
      </c>
      <c r="T22" s="119" t="s">
        <v>701</v>
      </c>
      <c r="U22" s="119" t="s">
        <v>702</v>
      </c>
      <c r="V22" s="119" t="s">
        <v>703</v>
      </c>
      <c r="W22" s="119" t="s">
        <v>704</v>
      </c>
      <c r="X22" s="119" t="s">
        <v>705</v>
      </c>
      <c r="Y22" s="119" t="s">
        <v>706</v>
      </c>
      <c r="Z22" s="119" t="s">
        <v>707</v>
      </c>
      <c r="AA22" s="119" t="s">
        <v>708</v>
      </c>
      <c r="AB22" s="119" t="s">
        <v>709</v>
      </c>
      <c r="AC22" s="119" t="s">
        <v>710</v>
      </c>
      <c r="AD22" s="119" t="s">
        <v>711</v>
      </c>
      <c r="AE22" s="119" t="s">
        <v>712</v>
      </c>
      <c r="AF22" s="119" t="s">
        <v>713</v>
      </c>
      <c r="AG22" s="119" t="s">
        <v>714</v>
      </c>
      <c r="AH22" s="119" t="s">
        <v>715</v>
      </c>
      <c r="AI22" s="119" t="s">
        <v>716</v>
      </c>
      <c r="AJ22" s="119" t="s">
        <v>717</v>
      </c>
    </row>
    <row r="23" spans="2:36" x14ac:dyDescent="0.3">
      <c r="B23" s="119" t="s">
        <v>128</v>
      </c>
      <c r="C23" s="119" t="s">
        <v>718</v>
      </c>
      <c r="D23" s="119" t="s">
        <v>608</v>
      </c>
      <c r="E23" s="119" t="s">
        <v>719</v>
      </c>
      <c r="F23" s="119" t="s">
        <v>720</v>
      </c>
      <c r="G23" s="119" t="s">
        <v>721</v>
      </c>
      <c r="H23" s="119" t="s">
        <v>142</v>
      </c>
      <c r="I23" s="119" t="s">
        <v>142</v>
      </c>
      <c r="J23" s="119" t="s">
        <v>142</v>
      </c>
      <c r="K23" s="119">
        <v>2</v>
      </c>
      <c r="L23" s="119">
        <v>21</v>
      </c>
      <c r="M23" s="119" t="s">
        <v>722</v>
      </c>
      <c r="N23" s="119" t="s">
        <v>723</v>
      </c>
      <c r="O23" s="119" t="s">
        <v>724</v>
      </c>
      <c r="P23" s="119" t="s">
        <v>725</v>
      </c>
      <c r="Q23" s="119" t="s">
        <v>718</v>
      </c>
      <c r="R23" s="119" t="s">
        <v>726</v>
      </c>
      <c r="S23" s="119" t="s">
        <v>727</v>
      </c>
      <c r="T23" s="119" t="s">
        <v>728</v>
      </c>
      <c r="U23" s="119" t="s">
        <v>729</v>
      </c>
      <c r="V23" s="119" t="s">
        <v>730</v>
      </c>
      <c r="W23" s="119" t="s">
        <v>731</v>
      </c>
      <c r="X23" s="119" t="s">
        <v>732</v>
      </c>
      <c r="Y23" s="119" t="s">
        <v>733</v>
      </c>
      <c r="Z23" s="119" t="s">
        <v>734</v>
      </c>
      <c r="AA23" s="119" t="s">
        <v>735</v>
      </c>
      <c r="AB23" s="119" t="s">
        <v>736</v>
      </c>
      <c r="AC23" s="119" t="s">
        <v>737</v>
      </c>
      <c r="AD23" s="119" t="s">
        <v>738</v>
      </c>
      <c r="AE23" s="119" t="s">
        <v>739</v>
      </c>
      <c r="AF23" s="119" t="s">
        <v>740</v>
      </c>
      <c r="AG23" s="119" t="s">
        <v>741</v>
      </c>
      <c r="AH23" s="119" t="s">
        <v>742</v>
      </c>
      <c r="AI23" s="119" t="s">
        <v>743</v>
      </c>
      <c r="AJ23" s="119" t="s">
        <v>744</v>
      </c>
    </row>
    <row r="24" spans="2:36" x14ac:dyDescent="0.3">
      <c r="B24" s="119" t="s">
        <v>128</v>
      </c>
      <c r="C24" s="119" t="s">
        <v>745</v>
      </c>
      <c r="D24" s="119" t="s">
        <v>746</v>
      </c>
      <c r="E24" s="119" t="s">
        <v>747</v>
      </c>
      <c r="F24" s="119" t="s">
        <v>748</v>
      </c>
      <c r="G24" s="119" t="s">
        <v>749</v>
      </c>
      <c r="H24" s="119" t="s">
        <v>143</v>
      </c>
      <c r="I24" s="119" t="s">
        <v>143</v>
      </c>
      <c r="J24" s="119" t="s">
        <v>123</v>
      </c>
      <c r="K24" s="119">
        <v>2</v>
      </c>
      <c r="L24" s="119">
        <v>22</v>
      </c>
      <c r="M24" s="119" t="s">
        <v>750</v>
      </c>
      <c r="N24" s="119" t="s">
        <v>751</v>
      </c>
      <c r="O24" s="119" t="s">
        <v>752</v>
      </c>
      <c r="P24" s="119" t="s">
        <v>753</v>
      </c>
      <c r="Q24" s="119" t="s">
        <v>745</v>
      </c>
      <c r="R24" s="119" t="s">
        <v>754</v>
      </c>
      <c r="S24" s="119" t="s">
        <v>755</v>
      </c>
      <c r="T24" s="119" t="s">
        <v>756</v>
      </c>
      <c r="U24" s="119" t="s">
        <v>757</v>
      </c>
      <c r="V24" s="119" t="s">
        <v>758</v>
      </c>
      <c r="W24" s="119" t="s">
        <v>759</v>
      </c>
      <c r="X24" s="119" t="s">
        <v>760</v>
      </c>
      <c r="Y24" s="119" t="s">
        <v>761</v>
      </c>
      <c r="Z24" s="119" t="s">
        <v>762</v>
      </c>
      <c r="AA24" s="119" t="s">
        <v>763</v>
      </c>
      <c r="AB24" s="119" t="s">
        <v>764</v>
      </c>
      <c r="AC24" s="119" t="s">
        <v>765</v>
      </c>
      <c r="AD24" s="119" t="s">
        <v>766</v>
      </c>
      <c r="AE24" s="119" t="s">
        <v>767</v>
      </c>
      <c r="AF24" s="119" t="s">
        <v>768</v>
      </c>
      <c r="AG24" s="119" t="s">
        <v>769</v>
      </c>
      <c r="AH24" s="119" t="s">
        <v>770</v>
      </c>
      <c r="AI24" s="119" t="s">
        <v>771</v>
      </c>
      <c r="AJ24" s="119" t="s">
        <v>772</v>
      </c>
    </row>
    <row r="25" spans="2:36" x14ac:dyDescent="0.3">
      <c r="B25" s="119" t="s">
        <v>128</v>
      </c>
      <c r="C25" s="119" t="s">
        <v>773</v>
      </c>
      <c r="D25" s="119" t="s">
        <v>774</v>
      </c>
      <c r="E25" s="119" t="s">
        <v>775</v>
      </c>
      <c r="F25" s="119" t="s">
        <v>776</v>
      </c>
      <c r="G25" s="119" t="s">
        <v>777</v>
      </c>
      <c r="H25" s="119" t="s">
        <v>144</v>
      </c>
      <c r="I25" s="119" t="s">
        <v>144</v>
      </c>
      <c r="J25" s="119" t="s">
        <v>159</v>
      </c>
      <c r="K25" s="119">
        <v>2</v>
      </c>
      <c r="L25" s="119">
        <v>23</v>
      </c>
      <c r="M25" s="119" t="s">
        <v>778</v>
      </c>
      <c r="N25" s="119" t="s">
        <v>779</v>
      </c>
      <c r="O25" s="119" t="s">
        <v>780</v>
      </c>
      <c r="P25" s="119" t="s">
        <v>781</v>
      </c>
      <c r="Q25" s="119" t="s">
        <v>773</v>
      </c>
      <c r="R25" s="119" t="s">
        <v>782</v>
      </c>
      <c r="S25" s="119" t="s">
        <v>783</v>
      </c>
      <c r="T25" s="119" t="s">
        <v>784</v>
      </c>
      <c r="U25" s="119" t="s">
        <v>785</v>
      </c>
      <c r="V25" s="119" t="s">
        <v>786</v>
      </c>
      <c r="W25" s="119" t="s">
        <v>787</v>
      </c>
      <c r="X25" s="119" t="s">
        <v>788</v>
      </c>
      <c r="Y25" s="119" t="s">
        <v>789</v>
      </c>
      <c r="Z25" s="119" t="s">
        <v>790</v>
      </c>
      <c r="AA25" s="119" t="s">
        <v>791</v>
      </c>
      <c r="AB25" s="119" t="s">
        <v>792</v>
      </c>
      <c r="AC25" s="119" t="s">
        <v>793</v>
      </c>
      <c r="AD25" s="119" t="s">
        <v>794</v>
      </c>
      <c r="AE25" s="119" t="s">
        <v>795</v>
      </c>
      <c r="AF25" s="119" t="s">
        <v>796</v>
      </c>
      <c r="AG25" s="119" t="s">
        <v>797</v>
      </c>
      <c r="AH25" s="119" t="s">
        <v>798</v>
      </c>
      <c r="AI25" s="119" t="s">
        <v>799</v>
      </c>
      <c r="AJ25" s="119" t="s">
        <v>800</v>
      </c>
    </row>
    <row r="26" spans="2:36" x14ac:dyDescent="0.3">
      <c r="B26" s="119" t="s">
        <v>128</v>
      </c>
      <c r="C26" s="119" t="s">
        <v>801</v>
      </c>
      <c r="D26" s="119" t="s">
        <v>774</v>
      </c>
      <c r="E26" s="119" t="s">
        <v>802</v>
      </c>
      <c r="F26" s="119" t="s">
        <v>803</v>
      </c>
      <c r="G26" s="119" t="s">
        <v>804</v>
      </c>
      <c r="H26" s="119" t="s">
        <v>145</v>
      </c>
      <c r="I26" s="119" t="s">
        <v>145</v>
      </c>
      <c r="J26" s="119" t="s">
        <v>145</v>
      </c>
      <c r="K26" s="119">
        <v>2</v>
      </c>
      <c r="L26" s="119">
        <v>24</v>
      </c>
      <c r="M26" s="119" t="s">
        <v>805</v>
      </c>
      <c r="N26" s="119" t="s">
        <v>806</v>
      </c>
      <c r="O26" s="119" t="s">
        <v>807</v>
      </c>
      <c r="P26" s="119" t="s">
        <v>808</v>
      </c>
      <c r="Q26" s="119" t="s">
        <v>801</v>
      </c>
      <c r="R26" s="119" t="s">
        <v>809</v>
      </c>
      <c r="S26" s="119" t="s">
        <v>810</v>
      </c>
      <c r="T26" s="119" t="s">
        <v>811</v>
      </c>
      <c r="U26" s="119" t="s">
        <v>812</v>
      </c>
      <c r="V26" s="119" t="s">
        <v>813</v>
      </c>
      <c r="W26" s="119" t="s">
        <v>814</v>
      </c>
      <c r="X26" s="119" t="s">
        <v>815</v>
      </c>
      <c r="Y26" s="119" t="s">
        <v>816</v>
      </c>
      <c r="Z26" s="119" t="s">
        <v>817</v>
      </c>
      <c r="AA26" s="119" t="s">
        <v>818</v>
      </c>
      <c r="AB26" s="119" t="s">
        <v>819</v>
      </c>
      <c r="AC26" s="119" t="s">
        <v>820</v>
      </c>
      <c r="AD26" s="119" t="s">
        <v>821</v>
      </c>
      <c r="AE26" s="119" t="s">
        <v>822</v>
      </c>
      <c r="AF26" s="119" t="s">
        <v>823</v>
      </c>
      <c r="AG26" s="119" t="s">
        <v>824</v>
      </c>
      <c r="AH26" s="119" t="s">
        <v>825</v>
      </c>
      <c r="AI26" s="119" t="s">
        <v>826</v>
      </c>
      <c r="AJ26" s="119" t="s">
        <v>827</v>
      </c>
    </row>
    <row r="27" spans="2:36" x14ac:dyDescent="0.3">
      <c r="B27" s="119" t="s">
        <v>128</v>
      </c>
      <c r="C27" s="119" t="s">
        <v>828</v>
      </c>
      <c r="D27" s="119" t="s">
        <v>774</v>
      </c>
      <c r="E27" s="119" t="s">
        <v>829</v>
      </c>
      <c r="F27" s="119" t="s">
        <v>830</v>
      </c>
      <c r="G27" s="119" t="s">
        <v>831</v>
      </c>
      <c r="H27" s="119" t="s">
        <v>10</v>
      </c>
      <c r="I27" s="119" t="s">
        <v>10</v>
      </c>
      <c r="J27" s="119" t="s">
        <v>10</v>
      </c>
      <c r="K27" s="119">
        <v>2</v>
      </c>
      <c r="L27" s="119">
        <v>25</v>
      </c>
      <c r="M27" s="119" t="s">
        <v>832</v>
      </c>
      <c r="N27" s="119" t="s">
        <v>833</v>
      </c>
      <c r="O27" s="119" t="s">
        <v>834</v>
      </c>
      <c r="P27" s="119" t="s">
        <v>835</v>
      </c>
      <c r="Q27" s="119" t="s">
        <v>828</v>
      </c>
      <c r="R27" s="119" t="s">
        <v>836</v>
      </c>
      <c r="S27" s="119" t="s">
        <v>837</v>
      </c>
      <c r="T27" s="119" t="s">
        <v>838</v>
      </c>
      <c r="U27" s="119" t="s">
        <v>839</v>
      </c>
      <c r="V27" s="119" t="s">
        <v>840</v>
      </c>
      <c r="W27" s="119" t="s">
        <v>841</v>
      </c>
      <c r="X27" s="119" t="s">
        <v>842</v>
      </c>
      <c r="Y27" s="119" t="s">
        <v>843</v>
      </c>
      <c r="Z27" s="119" t="s">
        <v>844</v>
      </c>
      <c r="AA27" s="119" t="s">
        <v>845</v>
      </c>
      <c r="AB27" s="119" t="s">
        <v>846</v>
      </c>
      <c r="AC27" s="119" t="s">
        <v>847</v>
      </c>
      <c r="AD27" s="119" t="s">
        <v>848</v>
      </c>
      <c r="AE27" s="119" t="s">
        <v>849</v>
      </c>
      <c r="AF27" s="119" t="s">
        <v>850</v>
      </c>
      <c r="AG27" s="119" t="s">
        <v>851</v>
      </c>
      <c r="AH27" s="119" t="s">
        <v>852</v>
      </c>
      <c r="AI27" s="119" t="s">
        <v>853</v>
      </c>
      <c r="AJ27" s="119" t="s">
        <v>854</v>
      </c>
    </row>
    <row r="28" spans="2:36" x14ac:dyDescent="0.3">
      <c r="B28" s="119" t="s">
        <v>128</v>
      </c>
      <c r="C28" s="119" t="s">
        <v>855</v>
      </c>
      <c r="D28" s="119" t="s">
        <v>636</v>
      </c>
      <c r="E28" s="119" t="s">
        <v>856</v>
      </c>
      <c r="F28" s="119" t="s">
        <v>857</v>
      </c>
      <c r="G28" s="119" t="s">
        <v>858</v>
      </c>
      <c r="H28" s="119" t="s">
        <v>10</v>
      </c>
      <c r="I28" s="119" t="s">
        <v>10</v>
      </c>
      <c r="J28" s="119" t="s">
        <v>10</v>
      </c>
      <c r="K28" s="119">
        <v>2</v>
      </c>
      <c r="L28" s="119">
        <v>26</v>
      </c>
      <c r="M28" s="119" t="s">
        <v>859</v>
      </c>
      <c r="N28" s="119" t="s">
        <v>860</v>
      </c>
      <c r="O28" s="119" t="s">
        <v>861</v>
      </c>
      <c r="P28" s="119" t="s">
        <v>862</v>
      </c>
      <c r="Q28" s="119" t="s">
        <v>855</v>
      </c>
      <c r="R28" s="119" t="s">
        <v>863</v>
      </c>
      <c r="S28" s="119" t="s">
        <v>864</v>
      </c>
      <c r="T28" s="119" t="s">
        <v>865</v>
      </c>
      <c r="U28" s="119" t="s">
        <v>866</v>
      </c>
      <c r="V28" s="119" t="s">
        <v>867</v>
      </c>
      <c r="W28" s="119" t="s">
        <v>868</v>
      </c>
      <c r="X28" s="119" t="s">
        <v>869</v>
      </c>
      <c r="Y28" s="119" t="s">
        <v>870</v>
      </c>
      <c r="Z28" s="119" t="s">
        <v>871</v>
      </c>
      <c r="AA28" s="119" t="s">
        <v>872</v>
      </c>
      <c r="AB28" s="119" t="s">
        <v>873</v>
      </c>
      <c r="AC28" s="119" t="s">
        <v>874</v>
      </c>
      <c r="AD28" s="119" t="s">
        <v>875</v>
      </c>
      <c r="AE28" s="119" t="s">
        <v>876</v>
      </c>
      <c r="AF28" s="119" t="s">
        <v>877</v>
      </c>
      <c r="AG28" s="119" t="s">
        <v>878</v>
      </c>
      <c r="AH28" s="119" t="s">
        <v>879</v>
      </c>
      <c r="AI28" s="119" t="s">
        <v>880</v>
      </c>
      <c r="AJ28" s="119" t="s">
        <v>881</v>
      </c>
    </row>
    <row r="29" spans="2:36" x14ac:dyDescent="0.3">
      <c r="B29" s="119" t="s">
        <v>128</v>
      </c>
      <c r="C29" s="119" t="s">
        <v>882</v>
      </c>
      <c r="D29" s="119" t="s">
        <v>636</v>
      </c>
      <c r="E29" s="119" t="s">
        <v>883</v>
      </c>
      <c r="F29" s="119" t="s">
        <v>884</v>
      </c>
      <c r="G29" s="119" t="s">
        <v>885</v>
      </c>
      <c r="H29" s="119" t="s">
        <v>10</v>
      </c>
      <c r="I29" s="119" t="s">
        <v>10</v>
      </c>
      <c r="J29" s="119" t="s">
        <v>10</v>
      </c>
      <c r="K29" s="119">
        <v>2</v>
      </c>
      <c r="L29" s="119">
        <v>27</v>
      </c>
      <c r="M29" s="119" t="s">
        <v>886</v>
      </c>
      <c r="N29" s="119" t="s">
        <v>887</v>
      </c>
      <c r="O29" s="119" t="s">
        <v>888</v>
      </c>
      <c r="P29" s="119" t="s">
        <v>889</v>
      </c>
      <c r="Q29" s="119" t="s">
        <v>882</v>
      </c>
      <c r="R29" s="119" t="s">
        <v>890</v>
      </c>
      <c r="S29" s="119" t="s">
        <v>891</v>
      </c>
      <c r="T29" s="119" t="s">
        <v>892</v>
      </c>
      <c r="U29" s="119" t="s">
        <v>893</v>
      </c>
      <c r="V29" s="119" t="s">
        <v>894</v>
      </c>
      <c r="W29" s="119" t="s">
        <v>895</v>
      </c>
      <c r="X29" s="119" t="s">
        <v>896</v>
      </c>
      <c r="Y29" s="119" t="s">
        <v>897</v>
      </c>
      <c r="Z29" s="119" t="s">
        <v>898</v>
      </c>
      <c r="AA29" s="119" t="s">
        <v>899</v>
      </c>
      <c r="AB29" s="119" t="s">
        <v>900</v>
      </c>
      <c r="AC29" s="119" t="s">
        <v>901</v>
      </c>
      <c r="AD29" s="119" t="s">
        <v>902</v>
      </c>
      <c r="AE29" s="119" t="s">
        <v>903</v>
      </c>
      <c r="AF29" s="119" t="s">
        <v>904</v>
      </c>
      <c r="AG29" s="119" t="s">
        <v>905</v>
      </c>
      <c r="AH29" s="119" t="s">
        <v>906</v>
      </c>
      <c r="AI29" s="119" t="s">
        <v>907</v>
      </c>
      <c r="AJ29" s="119" t="s">
        <v>908</v>
      </c>
    </row>
    <row r="30" spans="2:36" x14ac:dyDescent="0.3">
      <c r="B30" s="119" t="s">
        <v>128</v>
      </c>
      <c r="C30" s="119" t="s">
        <v>909</v>
      </c>
      <c r="D30" s="119" t="s">
        <v>608</v>
      </c>
      <c r="E30" s="119" t="s">
        <v>910</v>
      </c>
      <c r="F30" s="119" t="s">
        <v>911</v>
      </c>
      <c r="G30" s="119" t="s">
        <v>912</v>
      </c>
      <c r="H30" s="119" t="s">
        <v>913</v>
      </c>
      <c r="I30" s="119" t="s">
        <v>10</v>
      </c>
      <c r="J30" s="119" t="s">
        <v>10</v>
      </c>
      <c r="K30" s="119">
        <v>2</v>
      </c>
      <c r="L30" s="119">
        <v>28</v>
      </c>
      <c r="M30" s="119" t="s">
        <v>914</v>
      </c>
      <c r="N30" s="119" t="s">
        <v>915</v>
      </c>
      <c r="O30" s="119" t="s">
        <v>916</v>
      </c>
      <c r="P30" s="119" t="s">
        <v>917</v>
      </c>
      <c r="Q30" s="119" t="s">
        <v>909</v>
      </c>
      <c r="R30" s="119" t="s">
        <v>918</v>
      </c>
      <c r="S30" s="119" t="s">
        <v>919</v>
      </c>
      <c r="T30" s="119" t="s">
        <v>920</v>
      </c>
      <c r="U30" s="119" t="s">
        <v>921</v>
      </c>
      <c r="V30" s="119" t="s">
        <v>922</v>
      </c>
      <c r="W30" s="119" t="s">
        <v>923</v>
      </c>
      <c r="X30" s="119" t="s">
        <v>924</v>
      </c>
      <c r="Y30" s="119" t="s">
        <v>925</v>
      </c>
      <c r="Z30" s="119" t="s">
        <v>926</v>
      </c>
      <c r="AA30" s="119" t="s">
        <v>927</v>
      </c>
      <c r="AB30" s="119" t="s">
        <v>928</v>
      </c>
      <c r="AC30" s="119" t="s">
        <v>929</v>
      </c>
      <c r="AD30" s="119" t="s">
        <v>930</v>
      </c>
      <c r="AE30" s="119" t="s">
        <v>931</v>
      </c>
      <c r="AF30" s="119" t="s">
        <v>932</v>
      </c>
      <c r="AG30" s="119" t="s">
        <v>933</v>
      </c>
      <c r="AH30" s="119" t="s">
        <v>934</v>
      </c>
      <c r="AI30" s="119" t="s">
        <v>935</v>
      </c>
      <c r="AJ30" s="119" t="s">
        <v>936</v>
      </c>
    </row>
    <row r="31" spans="2:36" x14ac:dyDescent="0.3">
      <c r="B31" s="119" t="s">
        <v>128</v>
      </c>
      <c r="C31" s="119" t="s">
        <v>937</v>
      </c>
      <c r="D31" s="119" t="s">
        <v>938</v>
      </c>
      <c r="E31" s="119" t="s">
        <v>939</v>
      </c>
      <c r="F31" s="119" t="s">
        <v>940</v>
      </c>
      <c r="G31" s="119" t="s">
        <v>941</v>
      </c>
      <c r="H31" s="119" t="s">
        <v>942</v>
      </c>
      <c r="I31" s="119" t="s">
        <v>10</v>
      </c>
      <c r="J31" s="119" t="s">
        <v>10</v>
      </c>
      <c r="K31" s="119">
        <v>2</v>
      </c>
      <c r="L31" s="119">
        <v>29</v>
      </c>
      <c r="M31" s="119" t="s">
        <v>943</v>
      </c>
      <c r="N31" s="119" t="s">
        <v>944</v>
      </c>
      <c r="O31" s="119" t="s">
        <v>945</v>
      </c>
      <c r="P31" s="119" t="s">
        <v>946</v>
      </c>
      <c r="Q31" s="119" t="s">
        <v>937</v>
      </c>
      <c r="R31" s="119" t="s">
        <v>947</v>
      </c>
      <c r="S31" s="119" t="s">
        <v>948</v>
      </c>
      <c r="T31" s="119" t="s">
        <v>949</v>
      </c>
      <c r="U31" s="119" t="s">
        <v>950</v>
      </c>
      <c r="V31" s="119" t="s">
        <v>951</v>
      </c>
      <c r="W31" s="119" t="s">
        <v>952</v>
      </c>
      <c r="X31" s="119" t="s">
        <v>953</v>
      </c>
      <c r="Y31" s="119" t="s">
        <v>954</v>
      </c>
      <c r="Z31" s="119" t="s">
        <v>955</v>
      </c>
      <c r="AA31" s="119" t="s">
        <v>956</v>
      </c>
      <c r="AB31" s="119" t="s">
        <v>957</v>
      </c>
      <c r="AC31" s="119" t="s">
        <v>958</v>
      </c>
      <c r="AD31" s="119" t="s">
        <v>959</v>
      </c>
      <c r="AE31" s="119" t="s">
        <v>960</v>
      </c>
      <c r="AF31" s="119" t="s">
        <v>961</v>
      </c>
      <c r="AG31" s="119" t="s">
        <v>962</v>
      </c>
      <c r="AH31" s="119" t="s">
        <v>963</v>
      </c>
      <c r="AI31" s="119" t="s">
        <v>964</v>
      </c>
      <c r="AJ31" s="119" t="s">
        <v>965</v>
      </c>
    </row>
    <row r="32" spans="2:36" x14ac:dyDescent="0.3">
      <c r="B32" s="119" t="s">
        <v>128</v>
      </c>
      <c r="C32" s="119" t="s">
        <v>966</v>
      </c>
      <c r="D32" s="119" t="s">
        <v>608</v>
      </c>
      <c r="E32" s="119" t="s">
        <v>967</v>
      </c>
      <c r="F32" s="119" t="s">
        <v>968</v>
      </c>
      <c r="G32" s="119" t="s">
        <v>969</v>
      </c>
      <c r="H32" s="119" t="s">
        <v>970</v>
      </c>
      <c r="I32" s="119" t="s">
        <v>10</v>
      </c>
      <c r="J32" s="119" t="s">
        <v>10</v>
      </c>
      <c r="K32" s="119">
        <v>2</v>
      </c>
      <c r="L32" s="119">
        <v>30</v>
      </c>
      <c r="M32" s="119" t="s">
        <v>971</v>
      </c>
      <c r="N32" s="119" t="s">
        <v>972</v>
      </c>
      <c r="O32" s="119" t="s">
        <v>973</v>
      </c>
      <c r="P32" s="119" t="s">
        <v>974</v>
      </c>
      <c r="Q32" s="119" t="s">
        <v>966</v>
      </c>
      <c r="R32" s="119" t="s">
        <v>975</v>
      </c>
      <c r="S32" s="119" t="s">
        <v>976</v>
      </c>
      <c r="T32" s="119" t="s">
        <v>977</v>
      </c>
      <c r="U32" s="119" t="s">
        <v>978</v>
      </c>
      <c r="V32" s="119" t="s">
        <v>979</v>
      </c>
      <c r="W32" s="119" t="s">
        <v>980</v>
      </c>
      <c r="X32" s="119" t="s">
        <v>981</v>
      </c>
      <c r="Y32" s="119" t="s">
        <v>982</v>
      </c>
      <c r="Z32" s="119" t="s">
        <v>983</v>
      </c>
      <c r="AA32" s="119" t="s">
        <v>984</v>
      </c>
      <c r="AB32" s="119" t="s">
        <v>985</v>
      </c>
      <c r="AC32" s="119" t="s">
        <v>986</v>
      </c>
      <c r="AD32" s="119" t="s">
        <v>987</v>
      </c>
      <c r="AE32" s="119" t="s">
        <v>988</v>
      </c>
      <c r="AF32" s="119" t="s">
        <v>989</v>
      </c>
      <c r="AG32" s="119" t="s">
        <v>990</v>
      </c>
      <c r="AH32" s="119" t="s">
        <v>991</v>
      </c>
      <c r="AI32" s="119" t="s">
        <v>992</v>
      </c>
      <c r="AJ32" s="119" t="s">
        <v>993</v>
      </c>
    </row>
    <row r="33" spans="2:36" x14ac:dyDescent="0.3">
      <c r="B33" s="119" t="s">
        <v>128</v>
      </c>
      <c r="C33" s="119" t="s">
        <v>994</v>
      </c>
      <c r="D33" s="119" t="s">
        <v>774</v>
      </c>
      <c r="E33" s="119" t="s">
        <v>995</v>
      </c>
      <c r="F33" s="119" t="s">
        <v>996</v>
      </c>
      <c r="G33" s="119" t="s">
        <v>997</v>
      </c>
      <c r="H33" s="119" t="s">
        <v>998</v>
      </c>
      <c r="I33" s="119" t="s">
        <v>10</v>
      </c>
      <c r="J33" s="119" t="s">
        <v>10</v>
      </c>
      <c r="K33" s="119">
        <v>2</v>
      </c>
      <c r="L33" s="119">
        <v>31</v>
      </c>
      <c r="M33" s="119" t="s">
        <v>999</v>
      </c>
      <c r="N33" s="119" t="s">
        <v>1000</v>
      </c>
      <c r="O33" s="119" t="s">
        <v>1001</v>
      </c>
      <c r="P33" s="119" t="s">
        <v>1002</v>
      </c>
      <c r="Q33" s="119" t="s">
        <v>994</v>
      </c>
      <c r="R33" s="119" t="s">
        <v>1003</v>
      </c>
      <c r="S33" s="119" t="s">
        <v>1004</v>
      </c>
      <c r="T33" s="119" t="s">
        <v>1005</v>
      </c>
      <c r="U33" s="119" t="s">
        <v>1006</v>
      </c>
      <c r="V33" s="119" t="s">
        <v>1007</v>
      </c>
      <c r="W33" s="119" t="s">
        <v>1008</v>
      </c>
      <c r="X33" s="119" t="s">
        <v>1009</v>
      </c>
      <c r="Y33" s="119" t="s">
        <v>1010</v>
      </c>
      <c r="Z33" s="119" t="s">
        <v>1011</v>
      </c>
      <c r="AA33" s="119" t="s">
        <v>1012</v>
      </c>
      <c r="AB33" s="119" t="s">
        <v>1013</v>
      </c>
      <c r="AC33" s="119" t="s">
        <v>1014</v>
      </c>
      <c r="AD33" s="119" t="s">
        <v>1015</v>
      </c>
      <c r="AE33" s="119" t="s">
        <v>1016</v>
      </c>
      <c r="AF33" s="119" t="s">
        <v>1017</v>
      </c>
      <c r="AG33" s="119" t="s">
        <v>1018</v>
      </c>
      <c r="AH33" s="119" t="s">
        <v>1019</v>
      </c>
      <c r="AI33" s="119" t="s">
        <v>1020</v>
      </c>
      <c r="AJ33" s="119" t="s">
        <v>1021</v>
      </c>
    </row>
    <row r="34" spans="2:36" x14ac:dyDescent="0.3">
      <c r="B34" s="119" t="s">
        <v>128</v>
      </c>
      <c r="C34" s="119" t="s">
        <v>1022</v>
      </c>
      <c r="D34" s="119" t="s">
        <v>1023</v>
      </c>
      <c r="E34" s="119" t="s">
        <v>1024</v>
      </c>
      <c r="F34" s="119" t="s">
        <v>1025</v>
      </c>
      <c r="G34" s="119" t="s">
        <v>1026</v>
      </c>
      <c r="H34" s="119" t="s">
        <v>1027</v>
      </c>
      <c r="I34" s="119" t="s">
        <v>10</v>
      </c>
      <c r="J34" s="119" t="s">
        <v>10</v>
      </c>
      <c r="K34" s="119">
        <v>2</v>
      </c>
      <c r="L34" s="119">
        <v>32</v>
      </c>
      <c r="M34" s="119" t="s">
        <v>1028</v>
      </c>
      <c r="N34" s="119" t="s">
        <v>1029</v>
      </c>
      <c r="O34" s="119" t="s">
        <v>1030</v>
      </c>
      <c r="P34" s="119" t="s">
        <v>1031</v>
      </c>
      <c r="Q34" s="119" t="s">
        <v>1022</v>
      </c>
      <c r="R34" s="119" t="s">
        <v>1032</v>
      </c>
      <c r="S34" s="119" t="s">
        <v>1033</v>
      </c>
      <c r="T34" s="119" t="s">
        <v>1034</v>
      </c>
      <c r="U34" s="119" t="s">
        <v>1035</v>
      </c>
      <c r="V34" s="119" t="s">
        <v>1036</v>
      </c>
      <c r="W34" s="119" t="s">
        <v>1037</v>
      </c>
      <c r="X34" s="119" t="s">
        <v>1038</v>
      </c>
      <c r="Y34" s="119" t="s">
        <v>1039</v>
      </c>
      <c r="Z34" s="119" t="s">
        <v>1040</v>
      </c>
      <c r="AA34" s="119" t="s">
        <v>1041</v>
      </c>
      <c r="AB34" s="119" t="s">
        <v>1042</v>
      </c>
      <c r="AC34" s="119" t="s">
        <v>1043</v>
      </c>
      <c r="AD34" s="119" t="s">
        <v>1044</v>
      </c>
      <c r="AE34" s="119" t="s">
        <v>1045</v>
      </c>
      <c r="AF34" s="119" t="s">
        <v>1046</v>
      </c>
      <c r="AG34" s="119" t="s">
        <v>1047</v>
      </c>
      <c r="AH34" s="119" t="s">
        <v>1048</v>
      </c>
      <c r="AI34" s="119" t="s">
        <v>1049</v>
      </c>
      <c r="AJ34" s="119" t="s">
        <v>1050</v>
      </c>
    </row>
    <row r="35" spans="2:36" x14ac:dyDescent="0.3">
      <c r="B35" s="119" t="s">
        <v>128</v>
      </c>
      <c r="C35" s="119" t="s">
        <v>1051</v>
      </c>
      <c r="D35" s="119" t="s">
        <v>1052</v>
      </c>
      <c r="E35" s="119" t="s">
        <v>1053</v>
      </c>
      <c r="F35" s="119" t="s">
        <v>1054</v>
      </c>
      <c r="G35" s="119" t="s">
        <v>1055</v>
      </c>
      <c r="H35" s="119" t="s">
        <v>1056</v>
      </c>
      <c r="I35" s="119" t="s">
        <v>10</v>
      </c>
      <c r="J35" s="119" t="s">
        <v>10</v>
      </c>
      <c r="K35" s="119">
        <v>2</v>
      </c>
      <c r="L35" s="119">
        <v>33</v>
      </c>
      <c r="M35" s="119" t="s">
        <v>1057</v>
      </c>
      <c r="N35" s="119" t="s">
        <v>1058</v>
      </c>
      <c r="O35" s="119" t="s">
        <v>1059</v>
      </c>
      <c r="P35" s="119" t="s">
        <v>1060</v>
      </c>
      <c r="Q35" s="119" t="s">
        <v>1051</v>
      </c>
      <c r="R35" s="119" t="s">
        <v>1061</v>
      </c>
      <c r="S35" s="119" t="s">
        <v>1062</v>
      </c>
      <c r="T35" s="119" t="s">
        <v>1063</v>
      </c>
      <c r="U35" s="119" t="s">
        <v>1064</v>
      </c>
      <c r="V35" s="119" t="s">
        <v>1065</v>
      </c>
      <c r="W35" s="119" t="s">
        <v>1066</v>
      </c>
      <c r="X35" s="119" t="s">
        <v>1067</v>
      </c>
      <c r="Y35" s="119" t="s">
        <v>1068</v>
      </c>
      <c r="Z35" s="119" t="s">
        <v>1069</v>
      </c>
      <c r="AA35" s="119" t="s">
        <v>1070</v>
      </c>
      <c r="AB35" s="119" t="s">
        <v>1071</v>
      </c>
      <c r="AC35" s="119" t="s">
        <v>1072</v>
      </c>
      <c r="AD35" s="119" t="s">
        <v>1073</v>
      </c>
      <c r="AE35" s="119" t="s">
        <v>1074</v>
      </c>
      <c r="AF35" s="119" t="s">
        <v>1075</v>
      </c>
      <c r="AG35" s="119" t="s">
        <v>1076</v>
      </c>
      <c r="AH35" s="119" t="s">
        <v>1077</v>
      </c>
      <c r="AI35" s="119" t="s">
        <v>1078</v>
      </c>
      <c r="AJ35" s="119" t="s">
        <v>1079</v>
      </c>
    </row>
    <row r="36" spans="2:36" x14ac:dyDescent="0.3">
      <c r="B36" s="119" t="s">
        <v>128</v>
      </c>
      <c r="C36" s="119" t="s">
        <v>1080</v>
      </c>
      <c r="D36" s="119" t="s">
        <v>1081</v>
      </c>
      <c r="E36" s="119" t="s">
        <v>1082</v>
      </c>
      <c r="F36" s="119" t="s">
        <v>1083</v>
      </c>
      <c r="G36" s="119" t="s">
        <v>1084</v>
      </c>
      <c r="H36" s="119" t="s">
        <v>1085</v>
      </c>
      <c r="I36" s="119" t="s">
        <v>10</v>
      </c>
      <c r="J36" s="119" t="s">
        <v>10</v>
      </c>
      <c r="K36" s="119">
        <v>2</v>
      </c>
      <c r="L36" s="119">
        <v>34</v>
      </c>
      <c r="M36" s="119" t="s">
        <v>1086</v>
      </c>
      <c r="N36" s="119" t="s">
        <v>1087</v>
      </c>
      <c r="O36" s="119" t="s">
        <v>1088</v>
      </c>
      <c r="P36" s="119" t="s">
        <v>1089</v>
      </c>
      <c r="Q36" s="119" t="s">
        <v>1080</v>
      </c>
      <c r="R36" s="119" t="s">
        <v>1090</v>
      </c>
      <c r="S36" s="119" t="s">
        <v>1091</v>
      </c>
      <c r="T36" s="119" t="s">
        <v>1092</v>
      </c>
      <c r="U36" s="119" t="s">
        <v>1093</v>
      </c>
      <c r="V36" s="119" t="s">
        <v>1094</v>
      </c>
      <c r="W36" s="119" t="s">
        <v>1095</v>
      </c>
      <c r="X36" s="119" t="s">
        <v>1096</v>
      </c>
      <c r="Y36" s="119" t="s">
        <v>1097</v>
      </c>
      <c r="Z36" s="119" t="s">
        <v>1098</v>
      </c>
      <c r="AA36" s="119" t="s">
        <v>1099</v>
      </c>
      <c r="AB36" s="119" t="s">
        <v>1100</v>
      </c>
      <c r="AC36" s="119" t="s">
        <v>1101</v>
      </c>
      <c r="AD36" s="119" t="s">
        <v>1102</v>
      </c>
      <c r="AE36" s="119" t="s">
        <v>1103</v>
      </c>
      <c r="AF36" s="119" t="s">
        <v>1104</v>
      </c>
      <c r="AG36" s="119" t="s">
        <v>1105</v>
      </c>
      <c r="AH36" s="119" t="s">
        <v>1106</v>
      </c>
      <c r="AI36" s="119" t="s">
        <v>1107</v>
      </c>
      <c r="AJ36" s="119" t="s">
        <v>1108</v>
      </c>
    </row>
    <row r="37" spans="2:36" x14ac:dyDescent="0.3">
      <c r="B37" s="119" t="s">
        <v>128</v>
      </c>
      <c r="C37" s="119" t="s">
        <v>1109</v>
      </c>
      <c r="D37" s="119" t="s">
        <v>1110</v>
      </c>
      <c r="E37" s="119" t="s">
        <v>1111</v>
      </c>
      <c r="F37" s="119" t="s">
        <v>1112</v>
      </c>
      <c r="G37" s="119" t="s">
        <v>1113</v>
      </c>
      <c r="H37" s="119" t="s">
        <v>1114</v>
      </c>
      <c r="I37" s="119" t="s">
        <v>10</v>
      </c>
      <c r="J37" s="119" t="s">
        <v>10</v>
      </c>
      <c r="K37" s="119">
        <v>2</v>
      </c>
      <c r="L37" s="119">
        <v>35</v>
      </c>
      <c r="M37" s="119" t="s">
        <v>1115</v>
      </c>
      <c r="N37" s="119" t="s">
        <v>1116</v>
      </c>
      <c r="O37" s="119" t="s">
        <v>1117</v>
      </c>
      <c r="P37" s="119" t="s">
        <v>1118</v>
      </c>
      <c r="Q37" s="119" t="s">
        <v>1109</v>
      </c>
      <c r="R37" s="119" t="s">
        <v>1119</v>
      </c>
      <c r="S37" s="119" t="s">
        <v>1120</v>
      </c>
      <c r="T37" s="119" t="s">
        <v>1121</v>
      </c>
      <c r="U37" s="119" t="s">
        <v>1122</v>
      </c>
      <c r="V37" s="119" t="s">
        <v>1123</v>
      </c>
      <c r="W37" s="119" t="s">
        <v>1124</v>
      </c>
      <c r="X37" s="119" t="s">
        <v>1125</v>
      </c>
      <c r="Y37" s="119" t="s">
        <v>1126</v>
      </c>
      <c r="Z37" s="119" t="s">
        <v>1127</v>
      </c>
      <c r="AA37" s="119" t="s">
        <v>1128</v>
      </c>
      <c r="AB37" s="119" t="s">
        <v>1129</v>
      </c>
      <c r="AC37" s="119" t="s">
        <v>1130</v>
      </c>
      <c r="AD37" s="119" t="s">
        <v>1131</v>
      </c>
      <c r="AE37" s="119" t="s">
        <v>1132</v>
      </c>
      <c r="AF37" s="119" t="s">
        <v>1133</v>
      </c>
      <c r="AG37" s="119" t="s">
        <v>1134</v>
      </c>
      <c r="AH37" s="119" t="s">
        <v>1135</v>
      </c>
      <c r="AI37" s="119" t="s">
        <v>1136</v>
      </c>
      <c r="AJ37" s="119" t="s">
        <v>1137</v>
      </c>
    </row>
    <row r="38" spans="2:36" x14ac:dyDescent="0.3">
      <c r="B38" s="119" t="s">
        <v>128</v>
      </c>
      <c r="C38" s="119" t="s">
        <v>1138</v>
      </c>
      <c r="D38" s="119" t="s">
        <v>1139</v>
      </c>
      <c r="E38" s="119" t="s">
        <v>1140</v>
      </c>
      <c r="F38" s="119" t="s">
        <v>1141</v>
      </c>
      <c r="G38" s="119" t="s">
        <v>1142</v>
      </c>
      <c r="H38" s="119" t="s">
        <v>1143</v>
      </c>
      <c r="I38" s="119" t="s">
        <v>10</v>
      </c>
      <c r="J38" s="119" t="s">
        <v>10</v>
      </c>
      <c r="K38" s="119">
        <v>2</v>
      </c>
      <c r="L38" s="119">
        <v>36</v>
      </c>
      <c r="M38" s="119" t="s">
        <v>1144</v>
      </c>
      <c r="N38" s="119" t="s">
        <v>1145</v>
      </c>
      <c r="O38" s="119" t="s">
        <v>1146</v>
      </c>
      <c r="P38" s="119" t="s">
        <v>1147</v>
      </c>
      <c r="Q38" s="119" t="s">
        <v>1138</v>
      </c>
      <c r="R38" s="119" t="s">
        <v>1148</v>
      </c>
      <c r="S38" s="119" t="s">
        <v>1149</v>
      </c>
      <c r="T38" s="119" t="s">
        <v>1150</v>
      </c>
      <c r="U38" s="119" t="s">
        <v>1151</v>
      </c>
      <c r="V38" s="119" t="s">
        <v>1152</v>
      </c>
      <c r="W38" s="119" t="s">
        <v>1153</v>
      </c>
      <c r="X38" s="119" t="s">
        <v>1154</v>
      </c>
      <c r="Y38" s="119" t="s">
        <v>1155</v>
      </c>
      <c r="Z38" s="119" t="s">
        <v>1156</v>
      </c>
      <c r="AA38" s="119" t="s">
        <v>1157</v>
      </c>
      <c r="AB38" s="119" t="s">
        <v>1158</v>
      </c>
      <c r="AC38" s="119" t="s">
        <v>1159</v>
      </c>
      <c r="AD38" s="119" t="s">
        <v>1160</v>
      </c>
      <c r="AE38" s="119" t="s">
        <v>1161</v>
      </c>
      <c r="AF38" s="119" t="s">
        <v>1162</v>
      </c>
      <c r="AG38" s="119" t="s">
        <v>1163</v>
      </c>
      <c r="AH38" s="119" t="s">
        <v>1164</v>
      </c>
      <c r="AI38" s="119" t="s">
        <v>1165</v>
      </c>
      <c r="AJ38" s="119" t="s">
        <v>1166</v>
      </c>
    </row>
    <row r="39" spans="2:36" x14ac:dyDescent="0.3">
      <c r="B39" s="119" t="s">
        <v>128</v>
      </c>
      <c r="C39" s="119" t="s">
        <v>1167</v>
      </c>
      <c r="D39" s="119" t="s">
        <v>1168</v>
      </c>
      <c r="E39" s="119" t="s">
        <v>1169</v>
      </c>
      <c r="F39" s="119" t="s">
        <v>1170</v>
      </c>
      <c r="G39" s="119" t="s">
        <v>1171</v>
      </c>
      <c r="H39" s="119" t="s">
        <v>1172</v>
      </c>
      <c r="I39" s="119" t="s">
        <v>10</v>
      </c>
      <c r="J39" s="119" t="s">
        <v>10</v>
      </c>
      <c r="K39" s="119">
        <v>2</v>
      </c>
      <c r="L39" s="119">
        <v>37</v>
      </c>
      <c r="M39" s="119" t="s">
        <v>1173</v>
      </c>
      <c r="N39" s="119" t="s">
        <v>1174</v>
      </c>
      <c r="O39" s="119" t="s">
        <v>1175</v>
      </c>
      <c r="P39" s="119" t="s">
        <v>1176</v>
      </c>
      <c r="Q39" s="119" t="s">
        <v>1167</v>
      </c>
      <c r="R39" s="119" t="s">
        <v>1177</v>
      </c>
      <c r="S39" s="119" t="s">
        <v>1178</v>
      </c>
      <c r="T39" s="119" t="s">
        <v>1179</v>
      </c>
      <c r="U39" s="119" t="s">
        <v>1180</v>
      </c>
      <c r="V39" s="119" t="s">
        <v>1181</v>
      </c>
      <c r="W39" s="119" t="s">
        <v>1182</v>
      </c>
      <c r="X39" s="119" t="s">
        <v>1183</v>
      </c>
      <c r="Y39" s="119" t="s">
        <v>1184</v>
      </c>
      <c r="Z39" s="119" t="s">
        <v>1185</v>
      </c>
      <c r="AA39" s="119" t="s">
        <v>1186</v>
      </c>
      <c r="AB39" s="119" t="s">
        <v>1187</v>
      </c>
      <c r="AC39" s="119" t="s">
        <v>1188</v>
      </c>
      <c r="AD39" s="119" t="s">
        <v>1189</v>
      </c>
      <c r="AE39" s="119" t="s">
        <v>1190</v>
      </c>
      <c r="AF39" s="119" t="s">
        <v>1191</v>
      </c>
      <c r="AG39" s="119" t="s">
        <v>1192</v>
      </c>
      <c r="AH39" s="119" t="s">
        <v>1193</v>
      </c>
      <c r="AI39" s="119" t="s">
        <v>1194</v>
      </c>
      <c r="AJ39" s="119" t="s">
        <v>1195</v>
      </c>
    </row>
    <row r="40" spans="2:36" x14ac:dyDescent="0.3">
      <c r="B40" s="119" t="s">
        <v>128</v>
      </c>
      <c r="C40" s="119" t="s">
        <v>1196</v>
      </c>
      <c r="D40" s="119" t="s">
        <v>1197</v>
      </c>
      <c r="E40" s="119" t="s">
        <v>1198</v>
      </c>
      <c r="F40" s="119" t="s">
        <v>1199</v>
      </c>
      <c r="G40" s="119" t="s">
        <v>1200</v>
      </c>
      <c r="H40" s="119" t="s">
        <v>1201</v>
      </c>
      <c r="I40" s="119" t="s">
        <v>10</v>
      </c>
      <c r="J40" s="119" t="s">
        <v>10</v>
      </c>
      <c r="K40" s="119">
        <v>2</v>
      </c>
      <c r="L40" s="119">
        <v>38</v>
      </c>
      <c r="M40" s="119" t="s">
        <v>1202</v>
      </c>
      <c r="N40" s="119" t="s">
        <v>1203</v>
      </c>
      <c r="O40" s="119" t="s">
        <v>1204</v>
      </c>
      <c r="P40" s="119" t="s">
        <v>1205</v>
      </c>
      <c r="Q40" s="119" t="s">
        <v>1196</v>
      </c>
      <c r="R40" s="119" t="s">
        <v>1206</v>
      </c>
      <c r="S40" s="119" t="s">
        <v>1207</v>
      </c>
      <c r="T40" s="119" t="s">
        <v>1208</v>
      </c>
      <c r="U40" s="119" t="s">
        <v>1209</v>
      </c>
      <c r="V40" s="119" t="s">
        <v>1210</v>
      </c>
      <c r="W40" s="119" t="s">
        <v>1211</v>
      </c>
      <c r="X40" s="119" t="s">
        <v>1212</v>
      </c>
      <c r="Y40" s="119" t="s">
        <v>1213</v>
      </c>
      <c r="Z40" s="119" t="s">
        <v>1214</v>
      </c>
      <c r="AA40" s="119" t="s">
        <v>1215</v>
      </c>
      <c r="AB40" s="119" t="s">
        <v>1216</v>
      </c>
      <c r="AC40" s="119" t="s">
        <v>1217</v>
      </c>
      <c r="AD40" s="119" t="s">
        <v>1218</v>
      </c>
      <c r="AE40" s="119" t="s">
        <v>1219</v>
      </c>
      <c r="AF40" s="119" t="s">
        <v>1220</v>
      </c>
      <c r="AG40" s="119" t="s">
        <v>1221</v>
      </c>
      <c r="AH40" s="119" t="s">
        <v>1222</v>
      </c>
      <c r="AI40" s="119" t="s">
        <v>1223</v>
      </c>
      <c r="AJ40" s="119" t="s">
        <v>1224</v>
      </c>
    </row>
    <row r="41" spans="2:36" x14ac:dyDescent="0.3">
      <c r="B41" s="119" t="s">
        <v>128</v>
      </c>
      <c r="C41" s="119" t="s">
        <v>1225</v>
      </c>
      <c r="D41" s="119" t="s">
        <v>1110</v>
      </c>
      <c r="E41" s="119" t="s">
        <v>1226</v>
      </c>
      <c r="F41" s="119" t="s">
        <v>1227</v>
      </c>
      <c r="G41" s="119" t="s">
        <v>1228</v>
      </c>
      <c r="H41" s="119" t="s">
        <v>1229</v>
      </c>
      <c r="I41" s="119" t="s">
        <v>10</v>
      </c>
      <c r="J41" s="119" t="s">
        <v>10</v>
      </c>
      <c r="K41" s="119">
        <v>2</v>
      </c>
      <c r="L41" s="119">
        <v>39</v>
      </c>
      <c r="M41" s="119" t="s">
        <v>1230</v>
      </c>
      <c r="N41" s="119" t="s">
        <v>1231</v>
      </c>
      <c r="O41" s="119" t="s">
        <v>1232</v>
      </c>
      <c r="P41" s="119" t="s">
        <v>1233</v>
      </c>
      <c r="Q41" s="119" t="s">
        <v>1225</v>
      </c>
      <c r="R41" s="119" t="s">
        <v>1234</v>
      </c>
      <c r="S41" s="119" t="s">
        <v>1235</v>
      </c>
      <c r="T41" s="119" t="s">
        <v>1236</v>
      </c>
      <c r="U41" s="119" t="s">
        <v>1237</v>
      </c>
      <c r="V41" s="119" t="s">
        <v>1238</v>
      </c>
      <c r="W41" s="119" t="s">
        <v>1239</v>
      </c>
      <c r="X41" s="119" t="s">
        <v>1240</v>
      </c>
      <c r="Y41" s="119" t="s">
        <v>1241</v>
      </c>
      <c r="Z41" s="119" t="s">
        <v>1242</v>
      </c>
      <c r="AA41" s="119" t="s">
        <v>1243</v>
      </c>
      <c r="AB41" s="119" t="s">
        <v>1244</v>
      </c>
      <c r="AC41" s="119" t="s">
        <v>1245</v>
      </c>
      <c r="AD41" s="119" t="s">
        <v>1246</v>
      </c>
      <c r="AE41" s="119" t="s">
        <v>1247</v>
      </c>
      <c r="AF41" s="119" t="s">
        <v>1248</v>
      </c>
      <c r="AG41" s="119" t="s">
        <v>1249</v>
      </c>
      <c r="AH41" s="119" t="s">
        <v>1250</v>
      </c>
      <c r="AI41" s="119" t="s">
        <v>1251</v>
      </c>
      <c r="AJ41" s="119" t="s">
        <v>1252</v>
      </c>
    </row>
    <row r="42" spans="2:36" x14ac:dyDescent="0.3">
      <c r="B42" s="119" t="s">
        <v>128</v>
      </c>
      <c r="C42" s="119" t="s">
        <v>1253</v>
      </c>
      <c r="D42" s="119" t="s">
        <v>1254</v>
      </c>
      <c r="E42" s="119" t="s">
        <v>1255</v>
      </c>
      <c r="F42" s="119" t="s">
        <v>1256</v>
      </c>
      <c r="G42" s="119" t="s">
        <v>1257</v>
      </c>
      <c r="H42" s="119" t="s">
        <v>10</v>
      </c>
      <c r="I42" s="119" t="s">
        <v>10</v>
      </c>
      <c r="J42" s="119" t="s">
        <v>10</v>
      </c>
      <c r="K42" s="119">
        <v>2</v>
      </c>
      <c r="L42" s="119">
        <v>40</v>
      </c>
      <c r="M42" s="119" t="s">
        <v>1258</v>
      </c>
      <c r="N42" s="119" t="s">
        <v>1259</v>
      </c>
      <c r="O42" s="119" t="s">
        <v>1260</v>
      </c>
      <c r="P42" s="119" t="s">
        <v>1261</v>
      </c>
      <c r="Q42" s="119" t="s">
        <v>1253</v>
      </c>
      <c r="R42" s="119" t="s">
        <v>1262</v>
      </c>
      <c r="S42" s="119" t="s">
        <v>1263</v>
      </c>
      <c r="T42" s="119" t="s">
        <v>1264</v>
      </c>
      <c r="U42" s="119" t="s">
        <v>1265</v>
      </c>
      <c r="V42" s="119" t="s">
        <v>1266</v>
      </c>
      <c r="W42" s="119" t="s">
        <v>1267</v>
      </c>
      <c r="X42" s="119" t="s">
        <v>1268</v>
      </c>
      <c r="Y42" s="119" t="s">
        <v>1269</v>
      </c>
      <c r="Z42" s="119" t="s">
        <v>1270</v>
      </c>
      <c r="AA42" s="119" t="s">
        <v>1271</v>
      </c>
      <c r="AB42" s="119" t="s">
        <v>1272</v>
      </c>
      <c r="AC42" s="119" t="s">
        <v>1273</v>
      </c>
      <c r="AD42" s="119" t="s">
        <v>1274</v>
      </c>
      <c r="AE42" s="119" t="s">
        <v>1275</v>
      </c>
      <c r="AF42" s="119" t="s">
        <v>1276</v>
      </c>
      <c r="AG42" s="119" t="s">
        <v>1277</v>
      </c>
      <c r="AH42" s="119" t="s">
        <v>1278</v>
      </c>
      <c r="AI42" s="119" t="s">
        <v>1279</v>
      </c>
      <c r="AJ42" s="119" t="s">
        <v>1280</v>
      </c>
    </row>
    <row r="43" spans="2:36" x14ac:dyDescent="0.3">
      <c r="B43" s="119" t="s">
        <v>128</v>
      </c>
      <c r="C43" s="119" t="s">
        <v>1281</v>
      </c>
      <c r="D43" s="119" t="s">
        <v>1282</v>
      </c>
      <c r="E43" s="119" t="s">
        <v>1283</v>
      </c>
      <c r="F43" s="119" t="s">
        <v>1284</v>
      </c>
      <c r="G43" s="119" t="s">
        <v>1285</v>
      </c>
      <c r="H43" s="119" t="s">
        <v>1286</v>
      </c>
      <c r="I43" s="119" t="s">
        <v>10</v>
      </c>
      <c r="J43" s="119" t="s">
        <v>10</v>
      </c>
      <c r="K43" s="119">
        <v>2</v>
      </c>
      <c r="L43" s="119">
        <v>41</v>
      </c>
      <c r="M43" s="119" t="s">
        <v>1287</v>
      </c>
      <c r="N43" s="119" t="s">
        <v>1288</v>
      </c>
      <c r="O43" s="119" t="s">
        <v>1289</v>
      </c>
      <c r="P43" s="119" t="s">
        <v>1290</v>
      </c>
      <c r="Q43" s="119" t="s">
        <v>1281</v>
      </c>
      <c r="R43" s="119" t="s">
        <v>1291</v>
      </c>
      <c r="S43" s="119" t="s">
        <v>1292</v>
      </c>
      <c r="T43" s="119" t="s">
        <v>1293</v>
      </c>
      <c r="U43" s="119" t="s">
        <v>1294</v>
      </c>
      <c r="V43" s="119" t="s">
        <v>1295</v>
      </c>
      <c r="W43" s="119" t="s">
        <v>1296</v>
      </c>
      <c r="X43" s="119" t="s">
        <v>1297</v>
      </c>
      <c r="Y43" s="119" t="s">
        <v>1298</v>
      </c>
      <c r="Z43" s="119" t="s">
        <v>1299</v>
      </c>
      <c r="AA43" s="119" t="s">
        <v>1300</v>
      </c>
      <c r="AB43" s="119" t="s">
        <v>1301</v>
      </c>
      <c r="AC43" s="119" t="s">
        <v>1302</v>
      </c>
      <c r="AD43" s="119" t="s">
        <v>1303</v>
      </c>
      <c r="AE43" s="119" t="s">
        <v>1304</v>
      </c>
      <c r="AF43" s="119" t="s">
        <v>1305</v>
      </c>
      <c r="AG43" s="119" t="s">
        <v>1306</v>
      </c>
      <c r="AH43" s="119" t="s">
        <v>1307</v>
      </c>
      <c r="AI43" s="119" t="s">
        <v>1308</v>
      </c>
      <c r="AJ43" s="119" t="s">
        <v>1309</v>
      </c>
    </row>
    <row r="44" spans="2:36" x14ac:dyDescent="0.3">
      <c r="B44" s="119" t="s">
        <v>128</v>
      </c>
      <c r="C44" s="119" t="s">
        <v>1310</v>
      </c>
      <c r="D44" s="119" t="s">
        <v>1311</v>
      </c>
      <c r="E44" s="119" t="s">
        <v>1312</v>
      </c>
      <c r="F44" s="119" t="s">
        <v>1313</v>
      </c>
      <c r="G44" s="119" t="s">
        <v>1314</v>
      </c>
      <c r="H44" s="119" t="s">
        <v>1315</v>
      </c>
      <c r="I44" s="119" t="s">
        <v>10</v>
      </c>
      <c r="J44" s="119" t="s">
        <v>10</v>
      </c>
      <c r="K44" s="119">
        <v>2</v>
      </c>
      <c r="L44" s="119">
        <v>42</v>
      </c>
      <c r="M44" s="119" t="s">
        <v>1316</v>
      </c>
      <c r="N44" s="119" t="s">
        <v>1317</v>
      </c>
      <c r="O44" s="119" t="s">
        <v>1318</v>
      </c>
      <c r="P44" s="119" t="s">
        <v>1319</v>
      </c>
      <c r="Q44" s="119" t="s">
        <v>1310</v>
      </c>
      <c r="R44" s="119" t="s">
        <v>1320</v>
      </c>
      <c r="S44" s="119" t="s">
        <v>1321</v>
      </c>
      <c r="T44" s="119" t="s">
        <v>1322</v>
      </c>
      <c r="U44" s="119" t="s">
        <v>1323</v>
      </c>
      <c r="V44" s="119" t="s">
        <v>1324</v>
      </c>
      <c r="W44" s="119" t="s">
        <v>1325</v>
      </c>
      <c r="X44" s="119" t="s">
        <v>1326</v>
      </c>
      <c r="Y44" s="119" t="s">
        <v>1327</v>
      </c>
      <c r="Z44" s="119" t="s">
        <v>1328</v>
      </c>
      <c r="AA44" s="119" t="s">
        <v>1329</v>
      </c>
      <c r="AB44" s="119" t="s">
        <v>1330</v>
      </c>
      <c r="AC44" s="119" t="s">
        <v>1331</v>
      </c>
      <c r="AD44" s="119" t="s">
        <v>1332</v>
      </c>
      <c r="AE44" s="119" t="s">
        <v>1333</v>
      </c>
      <c r="AF44" s="119" t="s">
        <v>1334</v>
      </c>
      <c r="AG44" s="119" t="s">
        <v>1335</v>
      </c>
      <c r="AH44" s="119" t="s">
        <v>1336</v>
      </c>
      <c r="AI44" s="119" t="s">
        <v>1337</v>
      </c>
      <c r="AJ44" s="119" t="s">
        <v>1338</v>
      </c>
    </row>
    <row r="45" spans="2:36" x14ac:dyDescent="0.3">
      <c r="B45" s="119" t="s">
        <v>128</v>
      </c>
      <c r="C45" s="119" t="s">
        <v>1339</v>
      </c>
      <c r="D45" s="119" t="s">
        <v>1340</v>
      </c>
      <c r="E45" s="119" t="s">
        <v>1341</v>
      </c>
      <c r="F45" s="119" t="s">
        <v>1342</v>
      </c>
      <c r="G45" s="119" t="s">
        <v>1343</v>
      </c>
      <c r="K45" s="119">
        <v>2</v>
      </c>
      <c r="L45" s="119">
        <v>43</v>
      </c>
      <c r="M45" s="119" t="s">
        <v>1344</v>
      </c>
      <c r="N45" s="119" t="s">
        <v>1345</v>
      </c>
      <c r="O45" s="119" t="s">
        <v>1346</v>
      </c>
      <c r="P45" s="119" t="s">
        <v>1347</v>
      </c>
      <c r="Q45" s="119" t="s">
        <v>1339</v>
      </c>
      <c r="R45" s="119" t="s">
        <v>1348</v>
      </c>
      <c r="S45" s="119" t="s">
        <v>1349</v>
      </c>
      <c r="T45" s="119" t="s">
        <v>1350</v>
      </c>
      <c r="U45" s="119" t="s">
        <v>1351</v>
      </c>
      <c r="V45" s="119" t="s">
        <v>1352</v>
      </c>
      <c r="W45" s="119" t="s">
        <v>1353</v>
      </c>
      <c r="X45" s="119" t="s">
        <v>1354</v>
      </c>
      <c r="Y45" s="119" t="s">
        <v>1355</v>
      </c>
      <c r="Z45" s="119" t="s">
        <v>1356</v>
      </c>
      <c r="AA45" s="119" t="s">
        <v>1357</v>
      </c>
      <c r="AB45" s="119" t="s">
        <v>1358</v>
      </c>
      <c r="AC45" s="119" t="s">
        <v>1359</v>
      </c>
      <c r="AD45" s="119" t="s">
        <v>1360</v>
      </c>
      <c r="AE45" s="119" t="s">
        <v>1361</v>
      </c>
      <c r="AF45" s="119" t="s">
        <v>1362</v>
      </c>
      <c r="AG45" s="119" t="s">
        <v>1363</v>
      </c>
      <c r="AH45" s="119" t="s">
        <v>1364</v>
      </c>
      <c r="AI45" s="119" t="s">
        <v>1365</v>
      </c>
      <c r="AJ45" s="119" t="s">
        <v>1366</v>
      </c>
    </row>
    <row r="46" spans="2:36" x14ac:dyDescent="0.3">
      <c r="B46" s="119" t="s">
        <v>128</v>
      </c>
      <c r="C46" s="119" t="s">
        <v>1367</v>
      </c>
      <c r="D46" s="119" t="s">
        <v>1139</v>
      </c>
      <c r="E46" s="119" t="s">
        <v>1368</v>
      </c>
      <c r="F46" s="119" t="s">
        <v>1369</v>
      </c>
      <c r="G46" s="119" t="s">
        <v>1370</v>
      </c>
      <c r="K46" s="119">
        <v>2</v>
      </c>
      <c r="L46" s="119">
        <v>44</v>
      </c>
      <c r="M46" s="119" t="s">
        <v>1371</v>
      </c>
      <c r="N46" s="119" t="s">
        <v>1372</v>
      </c>
      <c r="O46" s="119" t="s">
        <v>1373</v>
      </c>
      <c r="P46" s="119" t="s">
        <v>1374</v>
      </c>
      <c r="Q46" s="119" t="s">
        <v>1367</v>
      </c>
      <c r="R46" s="119" t="s">
        <v>1375</v>
      </c>
      <c r="S46" s="119" t="s">
        <v>1376</v>
      </c>
      <c r="T46" s="119" t="s">
        <v>1377</v>
      </c>
      <c r="U46" s="119" t="s">
        <v>1378</v>
      </c>
      <c r="V46" s="119" t="s">
        <v>1379</v>
      </c>
      <c r="W46" s="119" t="s">
        <v>1380</v>
      </c>
      <c r="X46" s="119" t="s">
        <v>1381</v>
      </c>
      <c r="Y46" s="119" t="s">
        <v>1382</v>
      </c>
      <c r="Z46" s="119" t="s">
        <v>1383</v>
      </c>
      <c r="AA46" s="119" t="s">
        <v>1384</v>
      </c>
      <c r="AB46" s="119" t="s">
        <v>1385</v>
      </c>
      <c r="AC46" s="119" t="s">
        <v>1386</v>
      </c>
      <c r="AD46" s="119" t="s">
        <v>1387</v>
      </c>
      <c r="AE46" s="119" t="s">
        <v>1388</v>
      </c>
      <c r="AF46" s="119" t="s">
        <v>1389</v>
      </c>
      <c r="AG46" s="119" t="s">
        <v>1390</v>
      </c>
      <c r="AH46" s="119" t="s">
        <v>1391</v>
      </c>
      <c r="AI46" s="119" t="s">
        <v>1392</v>
      </c>
      <c r="AJ46" s="119" t="s">
        <v>1393</v>
      </c>
    </row>
    <row r="47" spans="2:36" x14ac:dyDescent="0.3">
      <c r="B47" s="119" t="s">
        <v>100</v>
      </c>
      <c r="C47" s="119" t="s">
        <v>175</v>
      </c>
      <c r="D47" s="119" t="s">
        <v>1394</v>
      </c>
      <c r="E47" s="119" t="s">
        <v>1395</v>
      </c>
      <c r="F47" s="119" t="s">
        <v>1396</v>
      </c>
      <c r="G47" s="119" t="s">
        <v>1397</v>
      </c>
      <c r="K47" s="119">
        <v>2</v>
      </c>
      <c r="L47" s="119">
        <v>45</v>
      </c>
      <c r="M47" s="119" t="s">
        <v>1398</v>
      </c>
      <c r="N47" s="119" t="s">
        <v>1399</v>
      </c>
      <c r="O47" s="119" t="s">
        <v>1400</v>
      </c>
      <c r="P47" s="119" t="s">
        <v>1401</v>
      </c>
      <c r="Q47" s="119" t="s">
        <v>1402</v>
      </c>
      <c r="R47" s="119" t="s">
        <v>1403</v>
      </c>
      <c r="S47" s="119" t="s">
        <v>1404</v>
      </c>
      <c r="T47" s="119" t="s">
        <v>1405</v>
      </c>
      <c r="U47" s="119" t="s">
        <v>1406</v>
      </c>
      <c r="V47" s="119" t="s">
        <v>1407</v>
      </c>
      <c r="W47" s="119" t="s">
        <v>1408</v>
      </c>
      <c r="X47" s="119" t="s">
        <v>1409</v>
      </c>
      <c r="Y47" s="119" t="s">
        <v>1410</v>
      </c>
      <c r="Z47" s="119" t="s">
        <v>1411</v>
      </c>
      <c r="AA47" s="119" t="s">
        <v>1412</v>
      </c>
      <c r="AB47" s="119" t="s">
        <v>1413</v>
      </c>
      <c r="AC47" s="119" t="s">
        <v>1414</v>
      </c>
      <c r="AD47" s="119" t="s">
        <v>1415</v>
      </c>
      <c r="AE47" s="119" t="s">
        <v>1416</v>
      </c>
      <c r="AF47" s="119" t="s">
        <v>1417</v>
      </c>
      <c r="AG47" s="119" t="s">
        <v>1418</v>
      </c>
      <c r="AH47" s="119" t="s">
        <v>1419</v>
      </c>
      <c r="AI47" s="119" t="s">
        <v>1420</v>
      </c>
      <c r="AJ47" s="119" t="s">
        <v>1421</v>
      </c>
    </row>
    <row r="48" spans="2:36" x14ac:dyDescent="0.3">
      <c r="B48" s="119" t="s">
        <v>100</v>
      </c>
      <c r="C48" s="119" t="s">
        <v>204</v>
      </c>
      <c r="D48" s="119" t="s">
        <v>1422</v>
      </c>
      <c r="E48" s="119" t="s">
        <v>1423</v>
      </c>
      <c r="F48" s="119" t="s">
        <v>1424</v>
      </c>
      <c r="G48" s="119" t="s">
        <v>1425</v>
      </c>
      <c r="K48" s="119">
        <v>2</v>
      </c>
      <c r="L48" s="119">
        <v>46</v>
      </c>
      <c r="M48" s="119" t="s">
        <v>1426</v>
      </c>
      <c r="N48" s="119" t="s">
        <v>1427</v>
      </c>
      <c r="O48" s="119" t="s">
        <v>1428</v>
      </c>
      <c r="P48" s="119" t="s">
        <v>1429</v>
      </c>
      <c r="Q48" s="119" t="s">
        <v>1430</v>
      </c>
      <c r="R48" s="119" t="s">
        <v>1431</v>
      </c>
      <c r="S48" s="119" t="s">
        <v>1432</v>
      </c>
      <c r="T48" s="119" t="s">
        <v>1433</v>
      </c>
      <c r="U48" s="119" t="s">
        <v>1434</v>
      </c>
      <c r="V48" s="119" t="s">
        <v>1435</v>
      </c>
      <c r="W48" s="119" t="s">
        <v>1436</v>
      </c>
      <c r="X48" s="119" t="s">
        <v>1437</v>
      </c>
      <c r="Y48" s="119" t="s">
        <v>1438</v>
      </c>
      <c r="Z48" s="119" t="s">
        <v>1439</v>
      </c>
      <c r="AA48" s="119" t="s">
        <v>1440</v>
      </c>
      <c r="AB48" s="119" t="s">
        <v>1441</v>
      </c>
      <c r="AC48" s="119" t="s">
        <v>1442</v>
      </c>
      <c r="AD48" s="119" t="s">
        <v>1443</v>
      </c>
      <c r="AE48" s="119" t="s">
        <v>1444</v>
      </c>
      <c r="AF48" s="119" t="s">
        <v>1445</v>
      </c>
      <c r="AG48" s="119" t="s">
        <v>1446</v>
      </c>
      <c r="AH48" s="119" t="s">
        <v>1447</v>
      </c>
      <c r="AI48" s="119" t="s">
        <v>1448</v>
      </c>
      <c r="AJ48" s="119" t="s">
        <v>1449</v>
      </c>
    </row>
    <row r="49" spans="2:36" x14ac:dyDescent="0.3">
      <c r="B49" s="119" t="s">
        <v>100</v>
      </c>
      <c r="C49" s="119" t="s">
        <v>233</v>
      </c>
      <c r="D49" s="119" t="s">
        <v>1450</v>
      </c>
      <c r="E49" s="119" t="s">
        <v>1451</v>
      </c>
      <c r="F49" s="119" t="s">
        <v>1452</v>
      </c>
      <c r="G49" s="119" t="s">
        <v>1453</v>
      </c>
      <c r="K49" s="119">
        <v>2</v>
      </c>
      <c r="L49" s="119">
        <v>47</v>
      </c>
      <c r="M49" s="119" t="s">
        <v>1454</v>
      </c>
      <c r="N49" s="119" t="s">
        <v>1455</v>
      </c>
      <c r="O49" s="119" t="s">
        <v>1456</v>
      </c>
      <c r="P49" s="119" t="s">
        <v>1457</v>
      </c>
      <c r="Q49" s="119" t="s">
        <v>1458</v>
      </c>
      <c r="R49" s="119" t="s">
        <v>1459</v>
      </c>
      <c r="S49" s="119" t="s">
        <v>1460</v>
      </c>
      <c r="T49" s="119" t="s">
        <v>1461</v>
      </c>
      <c r="U49" s="119" t="s">
        <v>1462</v>
      </c>
      <c r="V49" s="119" t="s">
        <v>1463</v>
      </c>
      <c r="W49" s="119" t="s">
        <v>1464</v>
      </c>
      <c r="X49" s="119" t="s">
        <v>1465</v>
      </c>
      <c r="Y49" s="119" t="s">
        <v>1466</v>
      </c>
      <c r="Z49" s="119" t="s">
        <v>1467</v>
      </c>
      <c r="AA49" s="119" t="s">
        <v>1468</v>
      </c>
      <c r="AB49" s="119" t="s">
        <v>1469</v>
      </c>
      <c r="AC49" s="119" t="s">
        <v>1470</v>
      </c>
      <c r="AD49" s="119" t="s">
        <v>1471</v>
      </c>
      <c r="AE49" s="119" t="s">
        <v>1472</v>
      </c>
      <c r="AF49" s="119" t="s">
        <v>1473</v>
      </c>
      <c r="AG49" s="119" t="s">
        <v>1474</v>
      </c>
      <c r="AH49" s="119" t="s">
        <v>1475</v>
      </c>
      <c r="AI49" s="119" t="s">
        <v>1476</v>
      </c>
      <c r="AJ49" s="119" t="s">
        <v>1477</v>
      </c>
    </row>
    <row r="50" spans="2:36" x14ac:dyDescent="0.3">
      <c r="B50" s="119" t="s">
        <v>100</v>
      </c>
      <c r="C50" s="119" t="s">
        <v>261</v>
      </c>
      <c r="D50" s="119" t="s">
        <v>1478</v>
      </c>
      <c r="E50" s="119" t="s">
        <v>1479</v>
      </c>
      <c r="F50" s="119" t="s">
        <v>1480</v>
      </c>
      <c r="G50" s="119" t="s">
        <v>1481</v>
      </c>
      <c r="K50" s="119">
        <v>2</v>
      </c>
      <c r="L50" s="119">
        <v>48</v>
      </c>
      <c r="M50" s="119" t="s">
        <v>1482</v>
      </c>
      <c r="N50" s="119" t="s">
        <v>1483</v>
      </c>
      <c r="O50" s="119" t="s">
        <v>1484</v>
      </c>
      <c r="P50" s="119" t="s">
        <v>1485</v>
      </c>
      <c r="Q50" s="119" t="s">
        <v>1486</v>
      </c>
      <c r="R50" s="119" t="s">
        <v>1487</v>
      </c>
      <c r="S50" s="119" t="s">
        <v>1488</v>
      </c>
      <c r="T50" s="119" t="s">
        <v>1489</v>
      </c>
      <c r="U50" s="119" t="s">
        <v>1490</v>
      </c>
      <c r="V50" s="119" t="s">
        <v>1491</v>
      </c>
      <c r="W50" s="119" t="s">
        <v>1492</v>
      </c>
      <c r="X50" s="119" t="s">
        <v>1493</v>
      </c>
      <c r="Y50" s="119" t="s">
        <v>1494</v>
      </c>
      <c r="Z50" s="119" t="s">
        <v>1495</v>
      </c>
      <c r="AA50" s="119" t="s">
        <v>1496</v>
      </c>
      <c r="AB50" s="119" t="s">
        <v>1497</v>
      </c>
      <c r="AC50" s="119" t="s">
        <v>1498</v>
      </c>
      <c r="AD50" s="119" t="s">
        <v>1499</v>
      </c>
      <c r="AE50" s="119" t="s">
        <v>1500</v>
      </c>
      <c r="AF50" s="119" t="s">
        <v>1501</v>
      </c>
      <c r="AG50" s="119" t="s">
        <v>1502</v>
      </c>
      <c r="AH50" s="119" t="s">
        <v>1503</v>
      </c>
      <c r="AI50" s="119" t="s">
        <v>1504</v>
      </c>
      <c r="AJ50" s="119" t="s">
        <v>1505</v>
      </c>
    </row>
    <row r="51" spans="2:36" x14ac:dyDescent="0.3">
      <c r="B51" s="119" t="s">
        <v>100</v>
      </c>
      <c r="C51" s="119" t="s">
        <v>289</v>
      </c>
      <c r="D51" s="119" t="s">
        <v>1506</v>
      </c>
      <c r="E51" s="119" t="s">
        <v>1507</v>
      </c>
      <c r="F51" s="119" t="s">
        <v>1508</v>
      </c>
      <c r="G51" s="119" t="s">
        <v>1509</v>
      </c>
      <c r="K51" s="119">
        <v>2</v>
      </c>
      <c r="L51" s="119">
        <v>49</v>
      </c>
      <c r="M51" s="119" t="s">
        <v>1510</v>
      </c>
      <c r="N51" s="119" t="s">
        <v>1511</v>
      </c>
      <c r="O51" s="119" t="s">
        <v>1512</v>
      </c>
      <c r="P51" s="119" t="s">
        <v>1513</v>
      </c>
      <c r="Q51" s="119" t="s">
        <v>1514</v>
      </c>
      <c r="R51" s="119" t="s">
        <v>1515</v>
      </c>
      <c r="S51" s="119" t="s">
        <v>1516</v>
      </c>
      <c r="T51" s="119" t="s">
        <v>1517</v>
      </c>
      <c r="U51" s="119" t="s">
        <v>1518</v>
      </c>
      <c r="V51" s="119" t="s">
        <v>1519</v>
      </c>
      <c r="W51" s="119" t="s">
        <v>1520</v>
      </c>
      <c r="X51" s="119" t="s">
        <v>1521</v>
      </c>
      <c r="Y51" s="119" t="s">
        <v>1522</v>
      </c>
      <c r="Z51" s="119" t="s">
        <v>1523</v>
      </c>
      <c r="AA51" s="119" t="s">
        <v>1524</v>
      </c>
      <c r="AB51" s="119" t="s">
        <v>1525</v>
      </c>
      <c r="AC51" s="119" t="s">
        <v>1526</v>
      </c>
      <c r="AD51" s="119" t="s">
        <v>1527</v>
      </c>
      <c r="AE51" s="119" t="s">
        <v>1528</v>
      </c>
      <c r="AF51" s="119" t="s">
        <v>1529</v>
      </c>
      <c r="AG51" s="119" t="s">
        <v>1530</v>
      </c>
      <c r="AH51" s="119" t="s">
        <v>1531</v>
      </c>
      <c r="AI51" s="119" t="s">
        <v>1532</v>
      </c>
      <c r="AJ51" s="119" t="s">
        <v>1533</v>
      </c>
    </row>
    <row r="52" spans="2:36" x14ac:dyDescent="0.3">
      <c r="B52" s="119" t="s">
        <v>100</v>
      </c>
      <c r="C52" s="119" t="s">
        <v>317</v>
      </c>
      <c r="D52" s="119" t="s">
        <v>1534</v>
      </c>
      <c r="E52" s="119" t="s">
        <v>1535</v>
      </c>
      <c r="F52" s="119" t="s">
        <v>1536</v>
      </c>
      <c r="G52" s="119" t="s">
        <v>1537</v>
      </c>
      <c r="K52" s="119">
        <v>2</v>
      </c>
      <c r="L52" s="119">
        <v>50</v>
      </c>
      <c r="M52" s="119" t="s">
        <v>1538</v>
      </c>
      <c r="N52" s="119" t="s">
        <v>1539</v>
      </c>
      <c r="O52" s="119" t="s">
        <v>1540</v>
      </c>
      <c r="P52" s="119" t="s">
        <v>1541</v>
      </c>
      <c r="Q52" s="119" t="s">
        <v>1542</v>
      </c>
      <c r="R52" s="119" t="s">
        <v>1543</v>
      </c>
      <c r="S52" s="119" t="s">
        <v>1544</v>
      </c>
      <c r="T52" s="119" t="s">
        <v>1545</v>
      </c>
      <c r="U52" s="119" t="s">
        <v>1546</v>
      </c>
      <c r="V52" s="119" t="s">
        <v>1547</v>
      </c>
      <c r="W52" s="119" t="s">
        <v>1548</v>
      </c>
      <c r="X52" s="119" t="s">
        <v>1549</v>
      </c>
      <c r="Y52" s="119" t="s">
        <v>1550</v>
      </c>
      <c r="Z52" s="119" t="s">
        <v>1551</v>
      </c>
      <c r="AA52" s="119" t="s">
        <v>1552</v>
      </c>
      <c r="AB52" s="119" t="s">
        <v>1553</v>
      </c>
      <c r="AC52" s="119" t="s">
        <v>1554</v>
      </c>
      <c r="AD52" s="119" t="s">
        <v>1555</v>
      </c>
      <c r="AE52" s="119" t="s">
        <v>1556</v>
      </c>
      <c r="AF52" s="119" t="s">
        <v>1557</v>
      </c>
      <c r="AG52" s="119" t="s">
        <v>1558</v>
      </c>
      <c r="AH52" s="119" t="s">
        <v>1559</v>
      </c>
      <c r="AI52" s="119" t="s">
        <v>1560</v>
      </c>
      <c r="AJ52" s="119" t="s">
        <v>1561</v>
      </c>
    </row>
    <row r="53" spans="2:36" x14ac:dyDescent="0.3">
      <c r="B53" s="119" t="s">
        <v>100</v>
      </c>
      <c r="C53" s="119" t="s">
        <v>345</v>
      </c>
      <c r="D53" s="119" t="s">
        <v>1562</v>
      </c>
      <c r="E53" s="119" t="s">
        <v>1563</v>
      </c>
      <c r="F53" s="119" t="s">
        <v>1564</v>
      </c>
      <c r="G53" s="119" t="s">
        <v>1565</v>
      </c>
      <c r="K53" s="119">
        <v>2</v>
      </c>
      <c r="L53" s="119">
        <v>51</v>
      </c>
      <c r="M53" s="119" t="s">
        <v>1566</v>
      </c>
      <c r="N53" s="119" t="s">
        <v>1567</v>
      </c>
      <c r="O53" s="119" t="s">
        <v>1568</v>
      </c>
      <c r="P53" s="119" t="s">
        <v>1569</v>
      </c>
      <c r="Q53" s="119" t="s">
        <v>1570</v>
      </c>
      <c r="R53" s="119" t="s">
        <v>1571</v>
      </c>
      <c r="S53" s="119" t="s">
        <v>1572</v>
      </c>
      <c r="T53" s="119" t="s">
        <v>1573</v>
      </c>
      <c r="U53" s="119" t="s">
        <v>1574</v>
      </c>
      <c r="V53" s="119" t="s">
        <v>1575</v>
      </c>
      <c r="W53" s="119" t="s">
        <v>1576</v>
      </c>
      <c r="X53" s="119" t="s">
        <v>1577</v>
      </c>
      <c r="Y53" s="119" t="s">
        <v>1578</v>
      </c>
      <c r="Z53" s="119" t="s">
        <v>1579</v>
      </c>
      <c r="AA53" s="119" t="s">
        <v>1580</v>
      </c>
      <c r="AB53" s="119" t="s">
        <v>1581</v>
      </c>
      <c r="AC53" s="119" t="s">
        <v>1582</v>
      </c>
      <c r="AD53" s="119" t="s">
        <v>1583</v>
      </c>
      <c r="AE53" s="119" t="s">
        <v>1584</v>
      </c>
      <c r="AF53" s="119" t="s">
        <v>1585</v>
      </c>
      <c r="AG53" s="119" t="s">
        <v>1586</v>
      </c>
      <c r="AH53" s="119" t="s">
        <v>1587</v>
      </c>
      <c r="AI53" s="119" t="s">
        <v>1588</v>
      </c>
      <c r="AJ53" s="119" t="s">
        <v>1589</v>
      </c>
    </row>
    <row r="54" spans="2:36" x14ac:dyDescent="0.3">
      <c r="B54" s="119" t="s">
        <v>100</v>
      </c>
      <c r="C54" s="119" t="s">
        <v>373</v>
      </c>
      <c r="D54" s="119" t="s">
        <v>1590</v>
      </c>
      <c r="E54" s="119" t="s">
        <v>1591</v>
      </c>
      <c r="F54" s="119" t="s">
        <v>1592</v>
      </c>
      <c r="G54" s="119" t="s">
        <v>1593</v>
      </c>
      <c r="K54" s="119">
        <v>2</v>
      </c>
      <c r="L54" s="119">
        <v>52</v>
      </c>
      <c r="M54" s="119" t="s">
        <v>1594</v>
      </c>
      <c r="N54" s="119" t="s">
        <v>1595</v>
      </c>
      <c r="O54" s="119" t="s">
        <v>1596</v>
      </c>
      <c r="P54" s="119" t="s">
        <v>1597</v>
      </c>
      <c r="Q54" s="119" t="s">
        <v>1598</v>
      </c>
      <c r="R54" s="119" t="s">
        <v>1599</v>
      </c>
      <c r="S54" s="119" t="s">
        <v>1600</v>
      </c>
      <c r="T54" s="119" t="s">
        <v>1601</v>
      </c>
      <c r="U54" s="119" t="s">
        <v>1602</v>
      </c>
      <c r="V54" s="119" t="s">
        <v>1603</v>
      </c>
      <c r="W54" s="119" t="s">
        <v>1604</v>
      </c>
      <c r="X54" s="119" t="s">
        <v>1605</v>
      </c>
      <c r="Y54" s="119" t="s">
        <v>1606</v>
      </c>
      <c r="Z54" s="119" t="s">
        <v>1607</v>
      </c>
      <c r="AA54" s="119" t="s">
        <v>1608</v>
      </c>
      <c r="AB54" s="119" t="s">
        <v>1609</v>
      </c>
      <c r="AC54" s="119" t="s">
        <v>1610</v>
      </c>
      <c r="AD54" s="119" t="s">
        <v>1611</v>
      </c>
      <c r="AE54" s="119" t="s">
        <v>1612</v>
      </c>
      <c r="AF54" s="119" t="s">
        <v>1613</v>
      </c>
      <c r="AG54" s="119" t="s">
        <v>1614</v>
      </c>
      <c r="AH54" s="119" t="s">
        <v>1615</v>
      </c>
      <c r="AI54" s="119" t="s">
        <v>1616</v>
      </c>
      <c r="AJ54" s="119" t="s">
        <v>1617</v>
      </c>
    </row>
    <row r="55" spans="2:36" x14ac:dyDescent="0.3">
      <c r="B55" s="119" t="s">
        <v>100</v>
      </c>
      <c r="C55" s="119" t="s">
        <v>401</v>
      </c>
      <c r="D55" s="119" t="s">
        <v>1618</v>
      </c>
      <c r="E55" s="119" t="s">
        <v>1619</v>
      </c>
      <c r="F55" s="119" t="s">
        <v>1620</v>
      </c>
      <c r="G55" s="119" t="s">
        <v>1621</v>
      </c>
      <c r="K55" s="119">
        <v>2</v>
      </c>
      <c r="L55" s="119">
        <v>53</v>
      </c>
      <c r="M55" s="119" t="s">
        <v>1622</v>
      </c>
      <c r="N55" s="119" t="s">
        <v>1623</v>
      </c>
      <c r="O55" s="119" t="s">
        <v>1624</v>
      </c>
      <c r="P55" s="119" t="s">
        <v>1625</v>
      </c>
      <c r="Q55" s="119" t="s">
        <v>1626</v>
      </c>
      <c r="R55" s="119" t="s">
        <v>1627</v>
      </c>
      <c r="S55" s="119" t="s">
        <v>1628</v>
      </c>
      <c r="T55" s="119" t="s">
        <v>1629</v>
      </c>
      <c r="U55" s="119" t="s">
        <v>1630</v>
      </c>
      <c r="V55" s="119" t="s">
        <v>1631</v>
      </c>
      <c r="W55" s="119" t="s">
        <v>1632</v>
      </c>
      <c r="X55" s="119" t="s">
        <v>1633</v>
      </c>
      <c r="Y55" s="119" t="s">
        <v>1634</v>
      </c>
      <c r="Z55" s="119" t="s">
        <v>1635</v>
      </c>
      <c r="AA55" s="119" t="s">
        <v>1636</v>
      </c>
      <c r="AB55" s="119" t="s">
        <v>1637</v>
      </c>
      <c r="AC55" s="119" t="s">
        <v>1638</v>
      </c>
      <c r="AD55" s="119" t="s">
        <v>1639</v>
      </c>
      <c r="AE55" s="119" t="s">
        <v>1640</v>
      </c>
      <c r="AF55" s="119" t="s">
        <v>1641</v>
      </c>
      <c r="AG55" s="119" t="s">
        <v>1642</v>
      </c>
      <c r="AH55" s="119" t="s">
        <v>1643</v>
      </c>
      <c r="AI55" s="119" t="s">
        <v>1644</v>
      </c>
      <c r="AJ55" s="119" t="s">
        <v>1645</v>
      </c>
    </row>
    <row r="56" spans="2:36" x14ac:dyDescent="0.3">
      <c r="B56" s="119" t="s">
        <v>100</v>
      </c>
      <c r="C56" s="119" t="s">
        <v>428</v>
      </c>
      <c r="D56" s="119" t="s">
        <v>1590</v>
      </c>
      <c r="E56" s="119" t="s">
        <v>1646</v>
      </c>
      <c r="F56" s="119" t="s">
        <v>1647</v>
      </c>
      <c r="G56" s="119" t="s">
        <v>1648</v>
      </c>
      <c r="K56" s="119">
        <v>2</v>
      </c>
      <c r="L56" s="119">
        <v>54</v>
      </c>
      <c r="M56" s="119" t="s">
        <v>1649</v>
      </c>
      <c r="N56" s="119" t="s">
        <v>1650</v>
      </c>
      <c r="O56" s="119" t="s">
        <v>1651</v>
      </c>
      <c r="P56" s="119" t="s">
        <v>1652</v>
      </c>
      <c r="Q56" s="119" t="s">
        <v>1653</v>
      </c>
      <c r="R56" s="119" t="s">
        <v>1654</v>
      </c>
      <c r="S56" s="119" t="s">
        <v>1655</v>
      </c>
      <c r="T56" s="119" t="s">
        <v>1656</v>
      </c>
      <c r="U56" s="119" t="s">
        <v>1657</v>
      </c>
      <c r="V56" s="119" t="s">
        <v>1658</v>
      </c>
      <c r="W56" s="119" t="s">
        <v>1659</v>
      </c>
      <c r="X56" s="119" t="s">
        <v>1660</v>
      </c>
      <c r="Y56" s="119" t="s">
        <v>1661</v>
      </c>
      <c r="Z56" s="119" t="s">
        <v>1662</v>
      </c>
      <c r="AA56" s="119" t="s">
        <v>1663</v>
      </c>
      <c r="AB56" s="119" t="s">
        <v>1664</v>
      </c>
      <c r="AC56" s="119" t="s">
        <v>1665</v>
      </c>
      <c r="AD56" s="119" t="s">
        <v>1666</v>
      </c>
      <c r="AE56" s="119" t="s">
        <v>1667</v>
      </c>
      <c r="AF56" s="119" t="s">
        <v>1668</v>
      </c>
      <c r="AG56" s="119" t="s">
        <v>1669</v>
      </c>
      <c r="AH56" s="119" t="s">
        <v>1670</v>
      </c>
      <c r="AI56" s="119" t="s">
        <v>1671</v>
      </c>
      <c r="AJ56" s="119" t="s">
        <v>1672</v>
      </c>
    </row>
    <row r="57" spans="2:36" x14ac:dyDescent="0.3">
      <c r="B57" s="119" t="s">
        <v>100</v>
      </c>
      <c r="C57" s="119" t="s">
        <v>455</v>
      </c>
      <c r="D57" s="119" t="s">
        <v>1562</v>
      </c>
      <c r="E57" s="119" t="s">
        <v>1673</v>
      </c>
      <c r="F57" s="119" t="s">
        <v>1674</v>
      </c>
      <c r="G57" s="119" t="s">
        <v>1675</v>
      </c>
      <c r="K57" s="119">
        <v>2</v>
      </c>
      <c r="L57" s="119">
        <v>55</v>
      </c>
      <c r="M57" s="119" t="s">
        <v>1676</v>
      </c>
      <c r="N57" s="119" t="s">
        <v>1677</v>
      </c>
      <c r="O57" s="119" t="s">
        <v>1678</v>
      </c>
      <c r="P57" s="119" t="s">
        <v>1679</v>
      </c>
      <c r="Q57" s="119" t="s">
        <v>1680</v>
      </c>
      <c r="R57" s="119" t="s">
        <v>1681</v>
      </c>
      <c r="S57" s="119" t="s">
        <v>1682</v>
      </c>
      <c r="T57" s="119" t="s">
        <v>1683</v>
      </c>
      <c r="U57" s="119" t="s">
        <v>1684</v>
      </c>
      <c r="V57" s="119" t="s">
        <v>1685</v>
      </c>
      <c r="W57" s="119" t="s">
        <v>1686</v>
      </c>
      <c r="X57" s="119" t="s">
        <v>1687</v>
      </c>
      <c r="Y57" s="119" t="s">
        <v>1688</v>
      </c>
      <c r="Z57" s="119" t="s">
        <v>1689</v>
      </c>
      <c r="AA57" s="119" t="s">
        <v>1690</v>
      </c>
      <c r="AB57" s="119" t="s">
        <v>1691</v>
      </c>
      <c r="AC57" s="119" t="s">
        <v>1692</v>
      </c>
      <c r="AD57" s="119" t="s">
        <v>1693</v>
      </c>
      <c r="AE57" s="119" t="s">
        <v>1694</v>
      </c>
      <c r="AF57" s="119" t="s">
        <v>1695</v>
      </c>
      <c r="AG57" s="119" t="s">
        <v>1696</v>
      </c>
      <c r="AH57" s="119" t="s">
        <v>1697</v>
      </c>
      <c r="AI57" s="119" t="s">
        <v>1698</v>
      </c>
      <c r="AJ57" s="119" t="s">
        <v>1699</v>
      </c>
    </row>
    <row r="58" spans="2:36" x14ac:dyDescent="0.3">
      <c r="B58" s="119" t="s">
        <v>100</v>
      </c>
      <c r="C58" s="119" t="s">
        <v>483</v>
      </c>
      <c r="D58" s="119" t="s">
        <v>1700</v>
      </c>
      <c r="E58" s="119" t="s">
        <v>1701</v>
      </c>
      <c r="F58" s="119" t="s">
        <v>1702</v>
      </c>
      <c r="G58" s="119" t="s">
        <v>1703</v>
      </c>
      <c r="K58" s="119">
        <v>2</v>
      </c>
      <c r="L58" s="119">
        <v>56</v>
      </c>
      <c r="M58" s="119" t="s">
        <v>1704</v>
      </c>
      <c r="N58" s="119" t="s">
        <v>1705</v>
      </c>
      <c r="O58" s="119" t="s">
        <v>1706</v>
      </c>
      <c r="P58" s="119" t="s">
        <v>1707</v>
      </c>
      <c r="Q58" s="119" t="s">
        <v>1708</v>
      </c>
      <c r="R58" s="119" t="s">
        <v>1709</v>
      </c>
      <c r="S58" s="119" t="s">
        <v>1710</v>
      </c>
      <c r="T58" s="119" t="s">
        <v>1711</v>
      </c>
      <c r="U58" s="119" t="s">
        <v>1712</v>
      </c>
      <c r="V58" s="119" t="s">
        <v>1713</v>
      </c>
      <c r="W58" s="119" t="s">
        <v>1714</v>
      </c>
      <c r="X58" s="119" t="s">
        <v>1715</v>
      </c>
      <c r="Y58" s="119" t="s">
        <v>1716</v>
      </c>
      <c r="Z58" s="119" t="s">
        <v>1717</v>
      </c>
      <c r="AA58" s="119" t="s">
        <v>1718</v>
      </c>
      <c r="AB58" s="119" t="s">
        <v>1719</v>
      </c>
      <c r="AC58" s="119" t="s">
        <v>1720</v>
      </c>
      <c r="AD58" s="119" t="s">
        <v>1721</v>
      </c>
      <c r="AE58" s="119" t="s">
        <v>1722</v>
      </c>
      <c r="AF58" s="119" t="s">
        <v>1723</v>
      </c>
      <c r="AG58" s="119" t="s">
        <v>1724</v>
      </c>
      <c r="AH58" s="119" t="s">
        <v>1725</v>
      </c>
      <c r="AI58" s="119" t="s">
        <v>1726</v>
      </c>
      <c r="AJ58" s="119" t="s">
        <v>1727</v>
      </c>
    </row>
    <row r="59" spans="2:36" x14ac:dyDescent="0.3">
      <c r="B59" s="119" t="s">
        <v>100</v>
      </c>
      <c r="C59" s="119" t="s">
        <v>510</v>
      </c>
      <c r="D59" s="119" t="s">
        <v>1728</v>
      </c>
      <c r="E59" s="119" t="s">
        <v>1729</v>
      </c>
      <c r="F59" s="119" t="s">
        <v>1730</v>
      </c>
      <c r="G59" s="119" t="s">
        <v>1731</v>
      </c>
      <c r="K59" s="119">
        <v>2</v>
      </c>
      <c r="L59" s="119">
        <v>57</v>
      </c>
      <c r="M59" s="119" t="s">
        <v>1732</v>
      </c>
      <c r="N59" s="119" t="s">
        <v>1733</v>
      </c>
      <c r="O59" s="119" t="s">
        <v>1734</v>
      </c>
      <c r="P59" s="119" t="s">
        <v>1735</v>
      </c>
      <c r="Q59" s="119" t="s">
        <v>1736</v>
      </c>
      <c r="R59" s="119" t="s">
        <v>1737</v>
      </c>
      <c r="S59" s="119" t="s">
        <v>1738</v>
      </c>
      <c r="T59" s="119" t="s">
        <v>1739</v>
      </c>
      <c r="U59" s="119" t="s">
        <v>1740</v>
      </c>
      <c r="V59" s="119" t="s">
        <v>1741</v>
      </c>
      <c r="W59" s="119" t="s">
        <v>1742</v>
      </c>
      <c r="X59" s="119" t="s">
        <v>1743</v>
      </c>
      <c r="Y59" s="119" t="s">
        <v>1744</v>
      </c>
      <c r="Z59" s="119" t="s">
        <v>1745</v>
      </c>
      <c r="AA59" s="119" t="s">
        <v>1746</v>
      </c>
      <c r="AB59" s="119" t="s">
        <v>1747</v>
      </c>
      <c r="AC59" s="119" t="s">
        <v>1748</v>
      </c>
      <c r="AD59" s="119" t="s">
        <v>1749</v>
      </c>
      <c r="AE59" s="119" t="s">
        <v>1750</v>
      </c>
      <c r="AF59" s="119" t="s">
        <v>1751</v>
      </c>
      <c r="AG59" s="119" t="s">
        <v>1752</v>
      </c>
      <c r="AH59" s="119" t="s">
        <v>1753</v>
      </c>
      <c r="AI59" s="119" t="s">
        <v>1754</v>
      </c>
      <c r="AJ59" s="119" t="s">
        <v>1755</v>
      </c>
    </row>
    <row r="60" spans="2:36" x14ac:dyDescent="0.3">
      <c r="B60" s="119" t="s">
        <v>100</v>
      </c>
      <c r="C60" s="119" t="s">
        <v>538</v>
      </c>
      <c r="D60" s="119" t="s">
        <v>1590</v>
      </c>
      <c r="E60" s="119" t="s">
        <v>1756</v>
      </c>
      <c r="F60" s="119" t="s">
        <v>1757</v>
      </c>
      <c r="G60" s="119" t="s">
        <v>1758</v>
      </c>
      <c r="K60" s="119">
        <v>2</v>
      </c>
      <c r="L60" s="119">
        <v>58</v>
      </c>
      <c r="M60" s="119" t="s">
        <v>1759</v>
      </c>
      <c r="N60" s="119" t="s">
        <v>1760</v>
      </c>
      <c r="O60" s="119" t="s">
        <v>1761</v>
      </c>
      <c r="P60" s="119" t="s">
        <v>1762</v>
      </c>
      <c r="Q60" s="119" t="s">
        <v>1763</v>
      </c>
      <c r="R60" s="119" t="s">
        <v>1764</v>
      </c>
      <c r="S60" s="119" t="s">
        <v>1765</v>
      </c>
      <c r="T60" s="119" t="s">
        <v>1739</v>
      </c>
      <c r="U60" s="119" t="s">
        <v>1766</v>
      </c>
      <c r="V60" s="119" t="s">
        <v>1767</v>
      </c>
      <c r="W60" s="119" t="s">
        <v>1768</v>
      </c>
      <c r="X60" s="119" t="s">
        <v>1769</v>
      </c>
      <c r="Y60" s="119" t="s">
        <v>1770</v>
      </c>
      <c r="Z60" s="119" t="s">
        <v>1771</v>
      </c>
      <c r="AA60" s="119" t="s">
        <v>1772</v>
      </c>
      <c r="AB60" s="119" t="s">
        <v>1773</v>
      </c>
      <c r="AC60" s="119" t="s">
        <v>1774</v>
      </c>
      <c r="AD60" s="119" t="s">
        <v>1775</v>
      </c>
      <c r="AE60" s="119" t="s">
        <v>1776</v>
      </c>
      <c r="AF60" s="119" t="s">
        <v>1777</v>
      </c>
      <c r="AG60" s="119" t="s">
        <v>1778</v>
      </c>
      <c r="AH60" s="119" t="s">
        <v>1779</v>
      </c>
      <c r="AI60" s="119" t="s">
        <v>1780</v>
      </c>
      <c r="AJ60" s="119" t="s">
        <v>1781</v>
      </c>
    </row>
    <row r="61" spans="2:36" x14ac:dyDescent="0.3">
      <c r="B61" s="119" t="s">
        <v>128</v>
      </c>
      <c r="C61" s="119" t="s">
        <v>1402</v>
      </c>
      <c r="D61" s="119" t="s">
        <v>1782</v>
      </c>
      <c r="E61" s="119" t="s">
        <v>1783</v>
      </c>
      <c r="F61" s="119" t="s">
        <v>1784</v>
      </c>
      <c r="G61" s="119" t="s">
        <v>1785</v>
      </c>
      <c r="K61" s="119">
        <v>2</v>
      </c>
      <c r="L61" s="119">
        <v>59</v>
      </c>
      <c r="M61" s="119" t="s">
        <v>1786</v>
      </c>
      <c r="N61" s="119" t="s">
        <v>1787</v>
      </c>
      <c r="O61" s="119" t="s">
        <v>1788</v>
      </c>
      <c r="P61" s="119" t="s">
        <v>1789</v>
      </c>
      <c r="Q61" s="119" t="s">
        <v>1790</v>
      </c>
      <c r="R61" s="119" t="s">
        <v>1791</v>
      </c>
      <c r="S61" s="119" t="s">
        <v>1792</v>
      </c>
      <c r="T61" s="119" t="s">
        <v>1739</v>
      </c>
      <c r="U61" s="119" t="s">
        <v>1793</v>
      </c>
      <c r="V61" s="119" t="s">
        <v>1794</v>
      </c>
      <c r="W61" s="119" t="s">
        <v>1795</v>
      </c>
      <c r="X61" s="119" t="s">
        <v>1796</v>
      </c>
      <c r="Y61" s="119" t="s">
        <v>1797</v>
      </c>
      <c r="Z61" s="119" t="s">
        <v>1798</v>
      </c>
      <c r="AA61" s="119" t="s">
        <v>1799</v>
      </c>
      <c r="AB61" s="119" t="s">
        <v>1800</v>
      </c>
      <c r="AC61" s="119" t="s">
        <v>1801</v>
      </c>
      <c r="AD61" s="119" t="s">
        <v>1802</v>
      </c>
      <c r="AE61" s="119" t="s">
        <v>1803</v>
      </c>
      <c r="AF61" s="119" t="s">
        <v>1804</v>
      </c>
      <c r="AG61" s="119" t="s">
        <v>1805</v>
      </c>
      <c r="AH61" s="119" t="s">
        <v>1806</v>
      </c>
      <c r="AI61" s="119" t="s">
        <v>1807</v>
      </c>
      <c r="AJ61" s="119" t="s">
        <v>1808</v>
      </c>
    </row>
    <row r="62" spans="2:36" x14ac:dyDescent="0.3">
      <c r="B62" s="119" t="s">
        <v>128</v>
      </c>
      <c r="C62" s="119" t="s">
        <v>1430</v>
      </c>
      <c r="D62" s="119" t="s">
        <v>1809</v>
      </c>
      <c r="E62" s="119" t="s">
        <v>1810</v>
      </c>
      <c r="F62" s="119" t="s">
        <v>1811</v>
      </c>
      <c r="G62" s="119" t="s">
        <v>1812</v>
      </c>
      <c r="K62" s="119">
        <v>2</v>
      </c>
      <c r="L62" s="119">
        <v>60</v>
      </c>
      <c r="M62" s="119" t="s">
        <v>1813</v>
      </c>
      <c r="N62" s="119" t="s">
        <v>1814</v>
      </c>
      <c r="O62" s="119" t="s">
        <v>1815</v>
      </c>
      <c r="P62" s="119" t="s">
        <v>1816</v>
      </c>
      <c r="Q62" s="119" t="s">
        <v>1817</v>
      </c>
      <c r="R62" s="119" t="s">
        <v>1818</v>
      </c>
      <c r="S62" s="119" t="s">
        <v>1819</v>
      </c>
      <c r="T62" s="119" t="s">
        <v>1739</v>
      </c>
      <c r="U62" s="119" t="s">
        <v>1820</v>
      </c>
      <c r="V62" s="119" t="s">
        <v>1821</v>
      </c>
      <c r="W62" s="119" t="s">
        <v>1822</v>
      </c>
      <c r="X62" s="119" t="s">
        <v>1823</v>
      </c>
      <c r="Y62" s="119" t="s">
        <v>1824</v>
      </c>
      <c r="Z62" s="119" t="s">
        <v>1825</v>
      </c>
      <c r="AA62" s="119" t="s">
        <v>1826</v>
      </c>
      <c r="AB62" s="119" t="s">
        <v>1827</v>
      </c>
      <c r="AC62" s="119" t="s">
        <v>1828</v>
      </c>
      <c r="AD62" s="119" t="s">
        <v>1829</v>
      </c>
      <c r="AE62" s="119" t="s">
        <v>1830</v>
      </c>
      <c r="AF62" s="119" t="s">
        <v>1831</v>
      </c>
      <c r="AG62" s="119" t="s">
        <v>1832</v>
      </c>
      <c r="AH62" s="119" t="s">
        <v>1833</v>
      </c>
      <c r="AI62" s="119" t="s">
        <v>1834</v>
      </c>
      <c r="AJ62" s="119" t="s">
        <v>1835</v>
      </c>
    </row>
    <row r="63" spans="2:36" x14ac:dyDescent="0.3">
      <c r="B63" s="119" t="s">
        <v>128</v>
      </c>
      <c r="C63" s="119" t="s">
        <v>1458</v>
      </c>
      <c r="D63" s="119" t="s">
        <v>1836</v>
      </c>
      <c r="E63" s="119" t="s">
        <v>1837</v>
      </c>
      <c r="F63" s="119" t="s">
        <v>1838</v>
      </c>
      <c r="G63" s="119" t="s">
        <v>1839</v>
      </c>
      <c r="K63" s="119">
        <v>2</v>
      </c>
      <c r="L63" s="119">
        <v>61</v>
      </c>
      <c r="M63" s="119" t="s">
        <v>1840</v>
      </c>
      <c r="N63" s="119" t="s">
        <v>1841</v>
      </c>
      <c r="O63" s="119" t="s">
        <v>1842</v>
      </c>
      <c r="P63" s="119" t="s">
        <v>1843</v>
      </c>
      <c r="Q63" s="119" t="s">
        <v>1844</v>
      </c>
      <c r="R63" s="119" t="s">
        <v>1845</v>
      </c>
      <c r="S63" s="119" t="s">
        <v>1846</v>
      </c>
      <c r="T63" s="119" t="s">
        <v>1739</v>
      </c>
      <c r="U63" s="119" t="s">
        <v>1847</v>
      </c>
      <c r="V63" s="119" t="s">
        <v>1848</v>
      </c>
      <c r="W63" s="119" t="s">
        <v>1849</v>
      </c>
      <c r="X63" s="119" t="s">
        <v>1850</v>
      </c>
      <c r="Y63" s="119" t="s">
        <v>1851</v>
      </c>
      <c r="Z63" s="119" t="s">
        <v>1852</v>
      </c>
      <c r="AA63" s="119" t="s">
        <v>1853</v>
      </c>
      <c r="AB63" s="119" t="s">
        <v>1854</v>
      </c>
      <c r="AC63" s="119" t="s">
        <v>1855</v>
      </c>
      <c r="AD63" s="119" t="s">
        <v>1856</v>
      </c>
      <c r="AE63" s="119" t="s">
        <v>1857</v>
      </c>
      <c r="AF63" s="119" t="s">
        <v>1858</v>
      </c>
      <c r="AG63" s="119" t="s">
        <v>1859</v>
      </c>
      <c r="AH63" s="119" t="s">
        <v>1860</v>
      </c>
      <c r="AI63" s="119" t="s">
        <v>1861</v>
      </c>
      <c r="AJ63" s="119" t="s">
        <v>1862</v>
      </c>
    </row>
    <row r="64" spans="2:36" x14ac:dyDescent="0.3">
      <c r="B64" s="119" t="s">
        <v>128</v>
      </c>
      <c r="C64" s="119" t="s">
        <v>1486</v>
      </c>
      <c r="D64" s="119" t="s">
        <v>1863</v>
      </c>
      <c r="E64" s="119" t="s">
        <v>1864</v>
      </c>
      <c r="F64" s="119" t="s">
        <v>1865</v>
      </c>
      <c r="G64" s="119" t="s">
        <v>1866</v>
      </c>
      <c r="K64" s="119">
        <v>2</v>
      </c>
      <c r="L64" s="119">
        <v>62</v>
      </c>
      <c r="M64" s="119" t="s">
        <v>1867</v>
      </c>
      <c r="N64" s="119" t="s">
        <v>1868</v>
      </c>
      <c r="O64" s="119" t="s">
        <v>1869</v>
      </c>
      <c r="P64" s="119" t="s">
        <v>1870</v>
      </c>
      <c r="Q64" s="119" t="s">
        <v>1871</v>
      </c>
      <c r="R64" s="119" t="s">
        <v>1872</v>
      </c>
      <c r="S64" s="119" t="s">
        <v>1873</v>
      </c>
      <c r="T64" s="119" t="s">
        <v>1739</v>
      </c>
      <c r="U64" s="119" t="s">
        <v>1874</v>
      </c>
      <c r="V64" s="119" t="s">
        <v>1875</v>
      </c>
      <c r="W64" s="119" t="s">
        <v>1876</v>
      </c>
      <c r="X64" s="119" t="s">
        <v>1877</v>
      </c>
      <c r="Y64" s="119" t="s">
        <v>1878</v>
      </c>
      <c r="Z64" s="119" t="s">
        <v>1879</v>
      </c>
      <c r="AA64" s="119" t="s">
        <v>1880</v>
      </c>
      <c r="AB64" s="119" t="s">
        <v>1881</v>
      </c>
      <c r="AC64" s="119" t="s">
        <v>1882</v>
      </c>
      <c r="AD64" s="119" t="s">
        <v>1883</v>
      </c>
      <c r="AE64" s="119" t="s">
        <v>1884</v>
      </c>
      <c r="AF64" s="119" t="s">
        <v>1885</v>
      </c>
      <c r="AG64" s="119" t="s">
        <v>1886</v>
      </c>
      <c r="AH64" s="119" t="s">
        <v>1887</v>
      </c>
      <c r="AI64" s="119" t="s">
        <v>1888</v>
      </c>
      <c r="AJ64" s="119" t="s">
        <v>1889</v>
      </c>
    </row>
    <row r="65" spans="2:36" x14ac:dyDescent="0.3">
      <c r="B65" s="119" t="s">
        <v>128</v>
      </c>
      <c r="C65" s="119" t="s">
        <v>1514</v>
      </c>
      <c r="D65" s="119" t="s">
        <v>1890</v>
      </c>
      <c r="E65" s="119" t="s">
        <v>1891</v>
      </c>
      <c r="F65" s="119" t="s">
        <v>1892</v>
      </c>
      <c r="G65" s="119" t="s">
        <v>1893</v>
      </c>
      <c r="K65" s="119">
        <v>2</v>
      </c>
      <c r="L65" s="119">
        <v>63</v>
      </c>
      <c r="M65" s="119" t="s">
        <v>1894</v>
      </c>
      <c r="N65" s="119" t="s">
        <v>1895</v>
      </c>
      <c r="O65" s="119" t="s">
        <v>1896</v>
      </c>
      <c r="P65" s="119" t="s">
        <v>1897</v>
      </c>
      <c r="Q65" s="119" t="s">
        <v>1898</v>
      </c>
      <c r="R65" s="119" t="s">
        <v>1899</v>
      </c>
      <c r="S65" s="119" t="s">
        <v>1900</v>
      </c>
      <c r="T65" s="119" t="s">
        <v>1739</v>
      </c>
      <c r="U65" s="119" t="s">
        <v>1901</v>
      </c>
      <c r="V65" s="119" t="s">
        <v>1902</v>
      </c>
      <c r="W65" s="119" t="s">
        <v>1903</v>
      </c>
      <c r="X65" s="119" t="s">
        <v>1904</v>
      </c>
      <c r="Y65" s="119" t="s">
        <v>1905</v>
      </c>
      <c r="Z65" s="119" t="s">
        <v>1906</v>
      </c>
      <c r="AA65" s="119" t="s">
        <v>1907</v>
      </c>
      <c r="AB65" s="119" t="s">
        <v>1908</v>
      </c>
      <c r="AC65" s="119" t="s">
        <v>1909</v>
      </c>
      <c r="AD65" s="119" t="s">
        <v>1910</v>
      </c>
      <c r="AE65" s="119" t="s">
        <v>1911</v>
      </c>
      <c r="AF65" s="119" t="s">
        <v>1912</v>
      </c>
      <c r="AG65" s="119" t="s">
        <v>1913</v>
      </c>
      <c r="AH65" s="119" t="s">
        <v>1914</v>
      </c>
      <c r="AI65" s="119" t="s">
        <v>1915</v>
      </c>
      <c r="AJ65" s="119" t="s">
        <v>1916</v>
      </c>
    </row>
    <row r="66" spans="2:36" x14ac:dyDescent="0.3">
      <c r="B66" s="119" t="s">
        <v>128</v>
      </c>
      <c r="C66" s="119" t="s">
        <v>1542</v>
      </c>
      <c r="D66" s="119" t="s">
        <v>1917</v>
      </c>
      <c r="E66" s="119" t="s">
        <v>1918</v>
      </c>
      <c r="F66" s="119" t="s">
        <v>1919</v>
      </c>
      <c r="G66" s="119" t="s">
        <v>1920</v>
      </c>
      <c r="K66" s="119">
        <v>2</v>
      </c>
      <c r="L66" s="119">
        <v>64</v>
      </c>
      <c r="M66" s="119" t="s">
        <v>1921</v>
      </c>
      <c r="N66" s="119" t="s">
        <v>1922</v>
      </c>
      <c r="O66" s="119" t="s">
        <v>1923</v>
      </c>
      <c r="P66" s="119" t="s">
        <v>1924</v>
      </c>
      <c r="Q66" s="119" t="s">
        <v>1925</v>
      </c>
      <c r="R66" s="119" t="s">
        <v>1926</v>
      </c>
      <c r="S66" s="119" t="s">
        <v>1927</v>
      </c>
      <c r="T66" s="119" t="s">
        <v>1739</v>
      </c>
      <c r="U66" s="119" t="s">
        <v>1928</v>
      </c>
      <c r="V66" s="119" t="s">
        <v>1929</v>
      </c>
      <c r="W66" s="119" t="s">
        <v>1930</v>
      </c>
      <c r="X66" s="119" t="s">
        <v>1931</v>
      </c>
      <c r="Y66" s="119" t="s">
        <v>1932</v>
      </c>
      <c r="Z66" s="119" t="s">
        <v>1933</v>
      </c>
      <c r="AA66" s="119" t="s">
        <v>1934</v>
      </c>
      <c r="AB66" s="119" t="s">
        <v>1935</v>
      </c>
      <c r="AC66" s="119" t="s">
        <v>1936</v>
      </c>
      <c r="AD66" s="119" t="s">
        <v>1937</v>
      </c>
      <c r="AE66" s="119" t="s">
        <v>1938</v>
      </c>
      <c r="AF66" s="119" t="s">
        <v>1939</v>
      </c>
      <c r="AG66" s="119" t="s">
        <v>1940</v>
      </c>
      <c r="AH66" s="119" t="s">
        <v>1941</v>
      </c>
      <c r="AI66" s="119" t="s">
        <v>1942</v>
      </c>
      <c r="AJ66" s="119" t="s">
        <v>1943</v>
      </c>
    </row>
    <row r="67" spans="2:36" x14ac:dyDescent="0.3">
      <c r="B67" s="119" t="s">
        <v>128</v>
      </c>
      <c r="C67" s="119" t="s">
        <v>1570</v>
      </c>
      <c r="D67" s="119" t="s">
        <v>1782</v>
      </c>
      <c r="E67" s="119" t="s">
        <v>1944</v>
      </c>
      <c r="F67" s="119" t="s">
        <v>1945</v>
      </c>
      <c r="G67" s="119" t="s">
        <v>1946</v>
      </c>
      <c r="K67" s="119">
        <v>2</v>
      </c>
      <c r="L67" s="119">
        <v>65</v>
      </c>
      <c r="M67" s="119" t="s">
        <v>1947</v>
      </c>
      <c r="N67" s="119" t="s">
        <v>1948</v>
      </c>
      <c r="O67" s="119" t="s">
        <v>1949</v>
      </c>
      <c r="P67" s="119" t="s">
        <v>1950</v>
      </c>
      <c r="Q67" s="119" t="s">
        <v>1951</v>
      </c>
      <c r="R67" s="119" t="s">
        <v>1952</v>
      </c>
      <c r="S67" s="119" t="s">
        <v>1953</v>
      </c>
      <c r="T67" s="119" t="s">
        <v>1739</v>
      </c>
      <c r="U67" s="119" t="s">
        <v>1954</v>
      </c>
      <c r="V67" s="119" t="s">
        <v>1955</v>
      </c>
      <c r="W67" s="119" t="s">
        <v>1956</v>
      </c>
      <c r="X67" s="119" t="s">
        <v>1957</v>
      </c>
      <c r="Y67" s="119" t="s">
        <v>1958</v>
      </c>
      <c r="Z67" s="119" t="s">
        <v>1959</v>
      </c>
      <c r="AA67" s="119" t="s">
        <v>1960</v>
      </c>
      <c r="AB67" s="119" t="s">
        <v>1961</v>
      </c>
      <c r="AC67" s="119" t="s">
        <v>1962</v>
      </c>
      <c r="AD67" s="119" t="s">
        <v>1963</v>
      </c>
      <c r="AE67" s="119" t="s">
        <v>1964</v>
      </c>
      <c r="AF67" s="119" t="s">
        <v>1965</v>
      </c>
      <c r="AG67" s="119" t="s">
        <v>1966</v>
      </c>
      <c r="AH67" s="119" t="s">
        <v>1967</v>
      </c>
      <c r="AI67" s="119" t="s">
        <v>1968</v>
      </c>
      <c r="AJ67" s="119" t="s">
        <v>1969</v>
      </c>
    </row>
    <row r="68" spans="2:36" x14ac:dyDescent="0.3">
      <c r="B68" s="119" t="s">
        <v>128</v>
      </c>
      <c r="C68" s="119" t="s">
        <v>1598</v>
      </c>
      <c r="D68" s="119" t="s">
        <v>1970</v>
      </c>
      <c r="E68" s="119" t="s">
        <v>1971</v>
      </c>
      <c r="F68" s="119" t="s">
        <v>1972</v>
      </c>
      <c r="G68" s="119" t="s">
        <v>1973</v>
      </c>
      <c r="K68" s="119">
        <v>2</v>
      </c>
      <c r="L68" s="119">
        <v>66</v>
      </c>
      <c r="M68" s="119" t="s">
        <v>1974</v>
      </c>
      <c r="N68" s="119" t="s">
        <v>1975</v>
      </c>
      <c r="O68" s="119" t="s">
        <v>1976</v>
      </c>
      <c r="P68" s="119" t="s">
        <v>1977</v>
      </c>
      <c r="Q68" s="119" t="s">
        <v>1978</v>
      </c>
      <c r="R68" s="119" t="s">
        <v>1979</v>
      </c>
      <c r="S68" s="119" t="s">
        <v>1980</v>
      </c>
      <c r="T68" s="119" t="s">
        <v>1739</v>
      </c>
      <c r="U68" s="119" t="s">
        <v>1981</v>
      </c>
      <c r="V68" s="119" t="s">
        <v>1982</v>
      </c>
      <c r="W68" s="119" t="s">
        <v>1983</v>
      </c>
      <c r="X68" s="119" t="s">
        <v>1984</v>
      </c>
      <c r="Y68" s="119" t="s">
        <v>1985</v>
      </c>
      <c r="Z68" s="119" t="s">
        <v>1986</v>
      </c>
      <c r="AA68" s="119" t="s">
        <v>1987</v>
      </c>
      <c r="AB68" s="119" t="s">
        <v>1988</v>
      </c>
      <c r="AC68" s="119" t="s">
        <v>1989</v>
      </c>
      <c r="AD68" s="119" t="s">
        <v>1990</v>
      </c>
      <c r="AE68" s="119" t="s">
        <v>1991</v>
      </c>
      <c r="AF68" s="119" t="s">
        <v>1992</v>
      </c>
      <c r="AG68" s="119" t="s">
        <v>1993</v>
      </c>
      <c r="AH68" s="119" t="s">
        <v>1994</v>
      </c>
      <c r="AI68" s="119" t="s">
        <v>1995</v>
      </c>
      <c r="AJ68" s="119" t="s">
        <v>1996</v>
      </c>
    </row>
    <row r="69" spans="2:36" x14ac:dyDescent="0.3">
      <c r="B69" s="119" t="s">
        <v>128</v>
      </c>
      <c r="C69" s="119" t="s">
        <v>1626</v>
      </c>
      <c r="D69" s="119" t="s">
        <v>1997</v>
      </c>
      <c r="E69" s="119" t="s">
        <v>1998</v>
      </c>
      <c r="F69" s="119" t="s">
        <v>1999</v>
      </c>
      <c r="G69" s="119" t="s">
        <v>2000</v>
      </c>
      <c r="K69" s="119">
        <v>2</v>
      </c>
      <c r="L69" s="119">
        <v>67</v>
      </c>
      <c r="M69" s="119" t="s">
        <v>2001</v>
      </c>
      <c r="N69" s="119" t="s">
        <v>2002</v>
      </c>
      <c r="O69" s="119" t="s">
        <v>2003</v>
      </c>
      <c r="P69" s="119" t="s">
        <v>2004</v>
      </c>
      <c r="Q69" s="119" t="s">
        <v>2005</v>
      </c>
      <c r="R69" s="119" t="s">
        <v>2006</v>
      </c>
      <c r="S69" s="119" t="s">
        <v>2007</v>
      </c>
      <c r="T69" s="119" t="s">
        <v>1739</v>
      </c>
      <c r="U69" s="119" t="s">
        <v>2008</v>
      </c>
      <c r="V69" s="119" t="s">
        <v>2009</v>
      </c>
      <c r="W69" s="119" t="s">
        <v>2010</v>
      </c>
      <c r="X69" s="119" t="s">
        <v>2011</v>
      </c>
      <c r="Y69" s="119" t="s">
        <v>2012</v>
      </c>
      <c r="Z69" s="119" t="s">
        <v>2013</v>
      </c>
      <c r="AA69" s="119" t="s">
        <v>2014</v>
      </c>
      <c r="AB69" s="119" t="s">
        <v>2015</v>
      </c>
      <c r="AC69" s="119" t="s">
        <v>2016</v>
      </c>
      <c r="AD69" s="119" t="s">
        <v>2017</v>
      </c>
      <c r="AE69" s="119" t="s">
        <v>2018</v>
      </c>
      <c r="AF69" s="119" t="s">
        <v>2019</v>
      </c>
      <c r="AG69" s="119" t="s">
        <v>2020</v>
      </c>
      <c r="AH69" s="119" t="s">
        <v>2021</v>
      </c>
      <c r="AI69" s="119" t="s">
        <v>2022</v>
      </c>
      <c r="AJ69" s="119" t="s">
        <v>2023</v>
      </c>
    </row>
    <row r="70" spans="2:36" x14ac:dyDescent="0.3">
      <c r="B70" s="119" t="s">
        <v>128</v>
      </c>
      <c r="C70" s="119" t="s">
        <v>1653</v>
      </c>
      <c r="D70" s="119" t="s">
        <v>1917</v>
      </c>
      <c r="E70" s="119" t="s">
        <v>2024</v>
      </c>
      <c r="F70" s="119" t="s">
        <v>2025</v>
      </c>
      <c r="G70" s="119" t="s">
        <v>2026</v>
      </c>
      <c r="K70" s="119">
        <v>2</v>
      </c>
      <c r="L70" s="119">
        <v>68</v>
      </c>
      <c r="M70" s="119" t="s">
        <v>2027</v>
      </c>
      <c r="N70" s="119" t="s">
        <v>2028</v>
      </c>
      <c r="O70" s="119" t="s">
        <v>2029</v>
      </c>
      <c r="P70" s="119" t="s">
        <v>2030</v>
      </c>
      <c r="Q70" s="119" t="s">
        <v>2031</v>
      </c>
      <c r="R70" s="119" t="s">
        <v>2032</v>
      </c>
      <c r="S70" s="119" t="s">
        <v>2033</v>
      </c>
      <c r="T70" s="119" t="s">
        <v>1739</v>
      </c>
      <c r="U70" s="119" t="s">
        <v>2034</v>
      </c>
      <c r="V70" s="119" t="s">
        <v>2035</v>
      </c>
      <c r="W70" s="119" t="s">
        <v>2036</v>
      </c>
      <c r="X70" s="119" t="s">
        <v>2037</v>
      </c>
      <c r="Y70" s="119" t="s">
        <v>2038</v>
      </c>
      <c r="Z70" s="119" t="s">
        <v>2039</v>
      </c>
      <c r="AA70" s="119" t="s">
        <v>2040</v>
      </c>
      <c r="AB70" s="119" t="s">
        <v>2041</v>
      </c>
      <c r="AC70" s="119" t="s">
        <v>2042</v>
      </c>
      <c r="AD70" s="119" t="s">
        <v>2043</v>
      </c>
      <c r="AE70" s="119" t="s">
        <v>2044</v>
      </c>
      <c r="AF70" s="119" t="s">
        <v>2045</v>
      </c>
      <c r="AG70" s="119" t="s">
        <v>2046</v>
      </c>
      <c r="AH70" s="119" t="s">
        <v>2047</v>
      </c>
      <c r="AI70" s="119" t="s">
        <v>2048</v>
      </c>
      <c r="AJ70" s="119" t="s">
        <v>2049</v>
      </c>
    </row>
    <row r="71" spans="2:36" x14ac:dyDescent="0.3">
      <c r="B71" s="119" t="s">
        <v>128</v>
      </c>
      <c r="C71" s="119" t="s">
        <v>1680</v>
      </c>
      <c r="D71" s="119" t="s">
        <v>2050</v>
      </c>
      <c r="E71" s="119" t="s">
        <v>2051</v>
      </c>
      <c r="F71" s="119" t="s">
        <v>2052</v>
      </c>
      <c r="G71" s="119" t="s">
        <v>2053</v>
      </c>
      <c r="K71" s="119">
        <v>2</v>
      </c>
      <c r="L71" s="119">
        <v>69</v>
      </c>
      <c r="M71" s="119" t="s">
        <v>2054</v>
      </c>
      <c r="N71" s="119" t="s">
        <v>2055</v>
      </c>
      <c r="O71" s="119" t="s">
        <v>1739</v>
      </c>
      <c r="P71" s="119" t="s">
        <v>2056</v>
      </c>
      <c r="Q71" s="119" t="s">
        <v>2057</v>
      </c>
      <c r="R71" s="119" t="s">
        <v>2058</v>
      </c>
      <c r="S71" s="119" t="s">
        <v>2059</v>
      </c>
      <c r="T71" s="119" t="s">
        <v>1739</v>
      </c>
      <c r="U71" s="119" t="s">
        <v>2060</v>
      </c>
      <c r="V71" s="119" t="s">
        <v>2061</v>
      </c>
      <c r="W71" s="119" t="s">
        <v>2062</v>
      </c>
      <c r="X71" s="119" t="s">
        <v>2063</v>
      </c>
      <c r="Y71" s="119" t="s">
        <v>2064</v>
      </c>
      <c r="Z71" s="119" t="s">
        <v>2065</v>
      </c>
      <c r="AA71" s="119" t="s">
        <v>2066</v>
      </c>
      <c r="AB71" s="119" t="s">
        <v>2067</v>
      </c>
      <c r="AC71" s="119" t="s">
        <v>2068</v>
      </c>
      <c r="AD71" s="119" t="s">
        <v>2069</v>
      </c>
      <c r="AE71" s="119" t="s">
        <v>2070</v>
      </c>
      <c r="AF71" s="119" t="s">
        <v>2071</v>
      </c>
      <c r="AG71" s="119" t="s">
        <v>2072</v>
      </c>
      <c r="AH71" s="119" t="s">
        <v>2073</v>
      </c>
      <c r="AI71" s="119" t="s">
        <v>2074</v>
      </c>
      <c r="AJ71" s="119" t="s">
        <v>2075</v>
      </c>
    </row>
    <row r="72" spans="2:36" x14ac:dyDescent="0.3">
      <c r="B72" s="119" t="s">
        <v>128</v>
      </c>
      <c r="C72" s="119" t="s">
        <v>1708</v>
      </c>
      <c r="D72" s="119" t="s">
        <v>1970</v>
      </c>
      <c r="E72" s="119" t="s">
        <v>2076</v>
      </c>
      <c r="F72" s="119" t="s">
        <v>2077</v>
      </c>
      <c r="G72" s="119" t="s">
        <v>2078</v>
      </c>
      <c r="K72" s="119">
        <v>2</v>
      </c>
      <c r="L72" s="119">
        <v>70</v>
      </c>
      <c r="M72" s="119" t="s">
        <v>2079</v>
      </c>
      <c r="N72" s="119" t="s">
        <v>2080</v>
      </c>
      <c r="O72" s="119" t="s">
        <v>1739</v>
      </c>
      <c r="P72" s="119" t="s">
        <v>2081</v>
      </c>
      <c r="Q72" s="119" t="s">
        <v>2082</v>
      </c>
      <c r="R72" s="119" t="s">
        <v>2083</v>
      </c>
      <c r="S72" s="119" t="s">
        <v>2084</v>
      </c>
      <c r="T72" s="119" t="s">
        <v>1739</v>
      </c>
      <c r="U72" s="119" t="s">
        <v>2085</v>
      </c>
      <c r="V72" s="119" t="s">
        <v>2086</v>
      </c>
      <c r="W72" s="119" t="s">
        <v>2087</v>
      </c>
      <c r="X72" s="119" t="s">
        <v>2088</v>
      </c>
      <c r="Y72" s="119" t="s">
        <v>2089</v>
      </c>
      <c r="Z72" s="119" t="s">
        <v>2090</v>
      </c>
      <c r="AA72" s="119" t="s">
        <v>2091</v>
      </c>
      <c r="AB72" s="119" t="s">
        <v>2092</v>
      </c>
      <c r="AC72" s="119" t="s">
        <v>2093</v>
      </c>
      <c r="AD72" s="119" t="s">
        <v>2094</v>
      </c>
      <c r="AE72" s="119" t="s">
        <v>2095</v>
      </c>
      <c r="AF72" s="119" t="s">
        <v>2096</v>
      </c>
      <c r="AG72" s="119" t="s">
        <v>2097</v>
      </c>
      <c r="AH72" s="119" t="s">
        <v>2098</v>
      </c>
      <c r="AI72" s="119" t="s">
        <v>2099</v>
      </c>
      <c r="AJ72" s="119" t="s">
        <v>2100</v>
      </c>
    </row>
    <row r="73" spans="2:36" x14ac:dyDescent="0.3">
      <c r="B73" s="119" t="s">
        <v>128</v>
      </c>
      <c r="C73" s="119" t="s">
        <v>1736</v>
      </c>
      <c r="D73" s="119" t="s">
        <v>2101</v>
      </c>
      <c r="E73" s="119" t="s">
        <v>2102</v>
      </c>
      <c r="F73" s="119" t="s">
        <v>2103</v>
      </c>
      <c r="G73" s="119" t="s">
        <v>2104</v>
      </c>
      <c r="K73" s="119">
        <v>2</v>
      </c>
      <c r="L73" s="119">
        <v>71</v>
      </c>
      <c r="M73" s="119" t="s">
        <v>2105</v>
      </c>
      <c r="N73" s="119" t="s">
        <v>2106</v>
      </c>
      <c r="O73" s="119" t="s">
        <v>1739</v>
      </c>
      <c r="P73" s="119" t="s">
        <v>2107</v>
      </c>
      <c r="Q73" s="119" t="s">
        <v>2108</v>
      </c>
      <c r="R73" s="119" t="s">
        <v>2109</v>
      </c>
      <c r="S73" s="119" t="s">
        <v>2110</v>
      </c>
      <c r="T73" s="119" t="s">
        <v>1739</v>
      </c>
      <c r="U73" s="119" t="s">
        <v>2111</v>
      </c>
      <c r="V73" s="119" t="s">
        <v>2112</v>
      </c>
      <c r="W73" s="119" t="s">
        <v>2113</v>
      </c>
      <c r="X73" s="119" t="s">
        <v>2114</v>
      </c>
      <c r="Y73" s="119" t="s">
        <v>2115</v>
      </c>
      <c r="Z73" s="119" t="s">
        <v>2116</v>
      </c>
      <c r="AA73" s="119" t="s">
        <v>2117</v>
      </c>
      <c r="AB73" s="119" t="s">
        <v>2118</v>
      </c>
      <c r="AC73" s="119" t="s">
        <v>2119</v>
      </c>
      <c r="AD73" s="119" t="s">
        <v>2120</v>
      </c>
      <c r="AE73" s="119" t="s">
        <v>2121</v>
      </c>
      <c r="AF73" s="119" t="s">
        <v>2122</v>
      </c>
      <c r="AG73" s="119" t="s">
        <v>2123</v>
      </c>
      <c r="AH73" s="119" t="s">
        <v>2124</v>
      </c>
      <c r="AI73" s="119" t="s">
        <v>2125</v>
      </c>
      <c r="AJ73" s="119" t="s">
        <v>2126</v>
      </c>
    </row>
    <row r="74" spans="2:36" x14ac:dyDescent="0.3">
      <c r="B74" s="119" t="s">
        <v>128</v>
      </c>
      <c r="C74" s="119" t="s">
        <v>1763</v>
      </c>
      <c r="D74" s="119" t="s">
        <v>1809</v>
      </c>
      <c r="E74" s="119" t="s">
        <v>2127</v>
      </c>
      <c r="F74" s="119" t="s">
        <v>2128</v>
      </c>
      <c r="G74" s="119" t="s">
        <v>2129</v>
      </c>
      <c r="K74" s="119">
        <v>2</v>
      </c>
      <c r="L74" s="119">
        <v>72</v>
      </c>
      <c r="M74" s="119" t="s">
        <v>2130</v>
      </c>
      <c r="N74" s="119" t="s">
        <v>2131</v>
      </c>
      <c r="O74" s="119" t="s">
        <v>1739</v>
      </c>
      <c r="P74" s="119" t="s">
        <v>2132</v>
      </c>
      <c r="Q74" s="119" t="s">
        <v>2133</v>
      </c>
      <c r="R74" s="119" t="s">
        <v>2134</v>
      </c>
      <c r="S74" s="119" t="s">
        <v>2135</v>
      </c>
      <c r="T74" s="119" t="s">
        <v>1739</v>
      </c>
      <c r="U74" s="119" t="s">
        <v>2136</v>
      </c>
      <c r="V74" s="119" t="s">
        <v>2137</v>
      </c>
      <c r="W74" s="119" t="s">
        <v>2138</v>
      </c>
      <c r="X74" s="119" t="s">
        <v>2139</v>
      </c>
      <c r="Y74" s="119" t="s">
        <v>2140</v>
      </c>
      <c r="Z74" s="119" t="s">
        <v>2141</v>
      </c>
      <c r="AA74" s="119" t="s">
        <v>2142</v>
      </c>
      <c r="AB74" s="119" t="s">
        <v>2143</v>
      </c>
      <c r="AC74" s="119" t="s">
        <v>2144</v>
      </c>
      <c r="AD74" s="119" t="s">
        <v>2145</v>
      </c>
      <c r="AE74" s="119" t="s">
        <v>2146</v>
      </c>
      <c r="AF74" s="119" t="s">
        <v>2147</v>
      </c>
      <c r="AG74" s="119" t="s">
        <v>2148</v>
      </c>
      <c r="AH74" s="119" t="s">
        <v>2149</v>
      </c>
      <c r="AI74" s="119" t="s">
        <v>2150</v>
      </c>
      <c r="AJ74" s="119" t="s">
        <v>2151</v>
      </c>
    </row>
    <row r="75" spans="2:36" x14ac:dyDescent="0.3">
      <c r="B75" s="119" t="s">
        <v>128</v>
      </c>
      <c r="C75" s="119" t="s">
        <v>1790</v>
      </c>
      <c r="D75" s="119" t="s">
        <v>1863</v>
      </c>
      <c r="E75" s="119" t="s">
        <v>2152</v>
      </c>
      <c r="F75" s="119" t="s">
        <v>2153</v>
      </c>
      <c r="G75" s="119" t="s">
        <v>2154</v>
      </c>
      <c r="K75" s="119">
        <v>2</v>
      </c>
      <c r="L75" s="119">
        <v>73</v>
      </c>
      <c r="M75" s="119" t="s">
        <v>2155</v>
      </c>
      <c r="N75" s="119" t="s">
        <v>2156</v>
      </c>
      <c r="O75" s="119" t="s">
        <v>1739</v>
      </c>
      <c r="P75" s="119" t="s">
        <v>2157</v>
      </c>
      <c r="Q75" s="119" t="s">
        <v>2158</v>
      </c>
      <c r="R75" s="119" t="s">
        <v>2159</v>
      </c>
      <c r="S75" s="119" t="s">
        <v>2160</v>
      </c>
      <c r="T75" s="119" t="s">
        <v>1739</v>
      </c>
      <c r="U75" s="119" t="s">
        <v>2161</v>
      </c>
      <c r="V75" s="119" t="s">
        <v>2162</v>
      </c>
      <c r="W75" s="119" t="s">
        <v>2163</v>
      </c>
      <c r="X75" s="119" t="s">
        <v>2164</v>
      </c>
      <c r="Y75" s="119" t="s">
        <v>2165</v>
      </c>
      <c r="Z75" s="119" t="s">
        <v>2166</v>
      </c>
      <c r="AA75" s="119" t="s">
        <v>2167</v>
      </c>
      <c r="AB75" s="119" t="s">
        <v>2168</v>
      </c>
      <c r="AC75" s="119" t="s">
        <v>2169</v>
      </c>
      <c r="AD75" s="119" t="s">
        <v>2170</v>
      </c>
      <c r="AE75" s="119" t="s">
        <v>2171</v>
      </c>
      <c r="AF75" s="119" t="s">
        <v>2172</v>
      </c>
      <c r="AG75" s="119" t="s">
        <v>2173</v>
      </c>
      <c r="AH75" s="119" t="s">
        <v>2174</v>
      </c>
      <c r="AI75" s="119" t="s">
        <v>2175</v>
      </c>
      <c r="AJ75" s="119" t="s">
        <v>2176</v>
      </c>
    </row>
    <row r="76" spans="2:36" x14ac:dyDescent="0.3">
      <c r="B76" s="119" t="s">
        <v>128</v>
      </c>
      <c r="C76" s="119" t="s">
        <v>1817</v>
      </c>
      <c r="D76" s="119" t="s">
        <v>1863</v>
      </c>
      <c r="E76" s="119" t="s">
        <v>2177</v>
      </c>
      <c r="F76" s="119" t="s">
        <v>2178</v>
      </c>
      <c r="G76" s="119" t="s">
        <v>2179</v>
      </c>
      <c r="K76" s="119">
        <v>2</v>
      </c>
      <c r="L76" s="119">
        <v>74</v>
      </c>
      <c r="M76" s="119" t="s">
        <v>2180</v>
      </c>
      <c r="N76" s="119" t="s">
        <v>2181</v>
      </c>
      <c r="O76" s="119" t="s">
        <v>1739</v>
      </c>
      <c r="P76" s="119" t="s">
        <v>2182</v>
      </c>
      <c r="Q76" s="119" t="s">
        <v>2183</v>
      </c>
      <c r="R76" s="119" t="s">
        <v>2184</v>
      </c>
      <c r="S76" s="119" t="s">
        <v>2185</v>
      </c>
      <c r="T76" s="119" t="s">
        <v>1739</v>
      </c>
      <c r="U76" s="119" t="s">
        <v>2186</v>
      </c>
      <c r="V76" s="119" t="s">
        <v>2187</v>
      </c>
      <c r="W76" s="119" t="s">
        <v>2188</v>
      </c>
      <c r="X76" s="119" t="s">
        <v>2189</v>
      </c>
      <c r="Y76" s="119" t="s">
        <v>2190</v>
      </c>
      <c r="Z76" s="119" t="s">
        <v>2191</v>
      </c>
      <c r="AA76" s="119" t="s">
        <v>2192</v>
      </c>
      <c r="AB76" s="119" t="s">
        <v>2193</v>
      </c>
      <c r="AC76" s="119" t="s">
        <v>2194</v>
      </c>
      <c r="AD76" s="119" t="s">
        <v>2195</v>
      </c>
      <c r="AE76" s="119" t="s">
        <v>2196</v>
      </c>
      <c r="AF76" s="119" t="s">
        <v>2197</v>
      </c>
      <c r="AG76" s="119" t="s">
        <v>2198</v>
      </c>
      <c r="AH76" s="119" t="s">
        <v>2199</v>
      </c>
      <c r="AI76" s="119" t="s">
        <v>2200</v>
      </c>
      <c r="AJ76" s="119" t="s">
        <v>2201</v>
      </c>
    </row>
    <row r="77" spans="2:36" x14ac:dyDescent="0.3">
      <c r="B77" s="119" t="s">
        <v>128</v>
      </c>
      <c r="C77" s="119" t="s">
        <v>1844</v>
      </c>
      <c r="D77" s="119" t="s">
        <v>2202</v>
      </c>
      <c r="E77" s="119" t="s">
        <v>2203</v>
      </c>
      <c r="F77" s="119" t="s">
        <v>2204</v>
      </c>
      <c r="G77" s="119" t="s">
        <v>2205</v>
      </c>
      <c r="K77" s="119">
        <v>2</v>
      </c>
      <c r="L77" s="119">
        <v>75</v>
      </c>
      <c r="M77" s="119" t="s">
        <v>2206</v>
      </c>
      <c r="N77" s="119" t="s">
        <v>2207</v>
      </c>
      <c r="O77" s="119" t="s">
        <v>1739</v>
      </c>
      <c r="P77" s="119" t="s">
        <v>2208</v>
      </c>
      <c r="Q77" s="119" t="s">
        <v>2209</v>
      </c>
      <c r="R77" s="119" t="s">
        <v>2210</v>
      </c>
      <c r="S77" s="119" t="s">
        <v>2211</v>
      </c>
      <c r="T77" s="119" t="s">
        <v>1739</v>
      </c>
      <c r="U77" s="119" t="s">
        <v>2212</v>
      </c>
      <c r="V77" s="119" t="s">
        <v>2213</v>
      </c>
      <c r="W77" s="119" t="s">
        <v>2214</v>
      </c>
      <c r="X77" s="119" t="s">
        <v>2215</v>
      </c>
      <c r="Y77" s="119" t="s">
        <v>2216</v>
      </c>
      <c r="Z77" s="119" t="s">
        <v>2217</v>
      </c>
      <c r="AA77" s="119" t="s">
        <v>2218</v>
      </c>
      <c r="AB77" s="119" t="s">
        <v>2219</v>
      </c>
      <c r="AC77" s="119" t="s">
        <v>2220</v>
      </c>
      <c r="AD77" s="119" t="s">
        <v>2221</v>
      </c>
      <c r="AE77" s="119" t="s">
        <v>2222</v>
      </c>
      <c r="AF77" s="119" t="s">
        <v>2223</v>
      </c>
      <c r="AG77" s="119" t="s">
        <v>2224</v>
      </c>
      <c r="AH77" s="119" t="s">
        <v>2225</v>
      </c>
      <c r="AI77" s="119" t="s">
        <v>2226</v>
      </c>
      <c r="AJ77" s="119" t="s">
        <v>2227</v>
      </c>
    </row>
    <row r="78" spans="2:36" x14ac:dyDescent="0.3">
      <c r="B78" s="119" t="s">
        <v>128</v>
      </c>
      <c r="C78" s="119" t="s">
        <v>1871</v>
      </c>
      <c r="D78" s="119" t="s">
        <v>1782</v>
      </c>
      <c r="E78" s="119" t="s">
        <v>2228</v>
      </c>
      <c r="F78" s="119" t="s">
        <v>2229</v>
      </c>
      <c r="G78" s="119" t="s">
        <v>2230</v>
      </c>
      <c r="K78" s="119">
        <v>2</v>
      </c>
      <c r="L78" s="119">
        <v>76</v>
      </c>
      <c r="M78" s="119" t="s">
        <v>2231</v>
      </c>
      <c r="N78" s="119" t="s">
        <v>2232</v>
      </c>
      <c r="O78" s="119" t="s">
        <v>1739</v>
      </c>
      <c r="P78" s="119" t="s">
        <v>2233</v>
      </c>
      <c r="Q78" s="119" t="s">
        <v>2234</v>
      </c>
      <c r="R78" s="119" t="s">
        <v>2235</v>
      </c>
      <c r="S78" s="119" t="s">
        <v>2236</v>
      </c>
      <c r="T78" s="119" t="s">
        <v>1739</v>
      </c>
      <c r="U78" s="119" t="s">
        <v>2237</v>
      </c>
      <c r="V78" s="119" t="s">
        <v>2238</v>
      </c>
      <c r="W78" s="119" t="s">
        <v>2239</v>
      </c>
      <c r="X78" s="119" t="s">
        <v>2240</v>
      </c>
      <c r="Y78" s="119" t="s">
        <v>2241</v>
      </c>
      <c r="Z78" s="119" t="s">
        <v>2242</v>
      </c>
      <c r="AA78" s="119" t="s">
        <v>2243</v>
      </c>
      <c r="AB78" s="119" t="s">
        <v>2244</v>
      </c>
      <c r="AC78" s="119" t="s">
        <v>2245</v>
      </c>
      <c r="AD78" s="119" t="s">
        <v>2246</v>
      </c>
      <c r="AE78" s="119" t="s">
        <v>2247</v>
      </c>
      <c r="AF78" s="119" t="s">
        <v>2248</v>
      </c>
      <c r="AG78" s="119" t="s">
        <v>2249</v>
      </c>
      <c r="AH78" s="119" t="s">
        <v>2250</v>
      </c>
      <c r="AI78" s="119" t="s">
        <v>2251</v>
      </c>
      <c r="AJ78" s="119" t="s">
        <v>2252</v>
      </c>
    </row>
    <row r="79" spans="2:36" x14ac:dyDescent="0.3">
      <c r="B79" s="119" t="s">
        <v>128</v>
      </c>
      <c r="C79" s="119" t="s">
        <v>1898</v>
      </c>
      <c r="D79" s="119" t="s">
        <v>1890</v>
      </c>
      <c r="E79" s="119" t="s">
        <v>2253</v>
      </c>
      <c r="F79" s="119" t="s">
        <v>2254</v>
      </c>
      <c r="G79" s="119" t="s">
        <v>2255</v>
      </c>
      <c r="K79" s="119">
        <v>2</v>
      </c>
      <c r="L79" s="119">
        <v>77</v>
      </c>
      <c r="M79" s="119" t="s">
        <v>2256</v>
      </c>
      <c r="N79" s="119" t="s">
        <v>2257</v>
      </c>
      <c r="O79" s="119" t="s">
        <v>1739</v>
      </c>
      <c r="P79" s="119" t="s">
        <v>2258</v>
      </c>
      <c r="Q79" s="119" t="s">
        <v>2259</v>
      </c>
      <c r="R79" s="119" t="s">
        <v>2260</v>
      </c>
      <c r="S79" s="119" t="s">
        <v>2261</v>
      </c>
      <c r="T79" s="119" t="s">
        <v>1739</v>
      </c>
      <c r="U79" s="119" t="s">
        <v>2262</v>
      </c>
      <c r="V79" s="119" t="s">
        <v>2263</v>
      </c>
      <c r="W79" s="119" t="s">
        <v>2264</v>
      </c>
      <c r="X79" s="119" t="s">
        <v>2265</v>
      </c>
      <c r="Y79" s="119" t="s">
        <v>2266</v>
      </c>
      <c r="Z79" s="119" t="s">
        <v>2267</v>
      </c>
      <c r="AA79" s="119" t="s">
        <v>2268</v>
      </c>
      <c r="AB79" s="119" t="s">
        <v>2269</v>
      </c>
      <c r="AC79" s="119" t="s">
        <v>2270</v>
      </c>
      <c r="AD79" s="119" t="s">
        <v>2271</v>
      </c>
      <c r="AE79" s="119" t="s">
        <v>2272</v>
      </c>
      <c r="AF79" s="119" t="s">
        <v>2273</v>
      </c>
      <c r="AG79" s="119" t="s">
        <v>2274</v>
      </c>
      <c r="AH79" s="119" t="s">
        <v>2275</v>
      </c>
      <c r="AI79" s="119" t="s">
        <v>2276</v>
      </c>
      <c r="AJ79" s="119" t="s">
        <v>2277</v>
      </c>
    </row>
    <row r="80" spans="2:36" x14ac:dyDescent="0.3">
      <c r="B80" s="119" t="s">
        <v>128</v>
      </c>
      <c r="C80" s="119" t="s">
        <v>1925</v>
      </c>
      <c r="D80" s="119" t="s">
        <v>2278</v>
      </c>
      <c r="E80" s="119" t="s">
        <v>2279</v>
      </c>
      <c r="F80" s="119" t="s">
        <v>2280</v>
      </c>
      <c r="G80" s="119" t="s">
        <v>2281</v>
      </c>
      <c r="K80" s="119">
        <v>2</v>
      </c>
      <c r="L80" s="119">
        <v>78</v>
      </c>
      <c r="M80" s="119" t="s">
        <v>2282</v>
      </c>
      <c r="N80" s="119" t="s">
        <v>2283</v>
      </c>
      <c r="O80" s="119" t="s">
        <v>1739</v>
      </c>
      <c r="P80" s="119" t="s">
        <v>2284</v>
      </c>
      <c r="Q80" s="119" t="s">
        <v>2285</v>
      </c>
      <c r="R80" s="119" t="s">
        <v>2286</v>
      </c>
      <c r="S80" s="119" t="s">
        <v>2287</v>
      </c>
      <c r="T80" s="119" t="s">
        <v>1739</v>
      </c>
      <c r="U80" s="119" t="s">
        <v>2288</v>
      </c>
      <c r="V80" s="119" t="s">
        <v>2289</v>
      </c>
      <c r="W80" s="119" t="s">
        <v>2290</v>
      </c>
      <c r="X80" s="119" t="s">
        <v>2291</v>
      </c>
      <c r="Y80" s="119" t="s">
        <v>2292</v>
      </c>
      <c r="Z80" s="119" t="s">
        <v>2293</v>
      </c>
      <c r="AA80" s="119" t="s">
        <v>2294</v>
      </c>
      <c r="AB80" s="119" t="s">
        <v>2295</v>
      </c>
      <c r="AC80" s="119" t="s">
        <v>2296</v>
      </c>
      <c r="AD80" s="119" t="s">
        <v>2297</v>
      </c>
      <c r="AE80" s="119" t="s">
        <v>2298</v>
      </c>
      <c r="AF80" s="119" t="s">
        <v>2299</v>
      </c>
      <c r="AG80" s="119" t="s">
        <v>2300</v>
      </c>
      <c r="AH80" s="119" t="s">
        <v>2301</v>
      </c>
      <c r="AI80" s="119" t="s">
        <v>2302</v>
      </c>
      <c r="AJ80" s="119" t="s">
        <v>2303</v>
      </c>
    </row>
    <row r="81" spans="2:36" x14ac:dyDescent="0.3">
      <c r="B81" s="119" t="s">
        <v>128</v>
      </c>
      <c r="C81" s="119" t="s">
        <v>1951</v>
      </c>
      <c r="D81" s="119" t="s">
        <v>1970</v>
      </c>
      <c r="E81" s="119" t="s">
        <v>2304</v>
      </c>
      <c r="F81" s="119" t="s">
        <v>2305</v>
      </c>
      <c r="G81" s="119" t="s">
        <v>2306</v>
      </c>
      <c r="K81" s="119">
        <v>2</v>
      </c>
      <c r="L81" s="119">
        <v>79</v>
      </c>
      <c r="M81" s="119" t="s">
        <v>2307</v>
      </c>
      <c r="N81" s="119" t="s">
        <v>2308</v>
      </c>
      <c r="O81" s="119" t="s">
        <v>1739</v>
      </c>
      <c r="P81" s="119" t="s">
        <v>2309</v>
      </c>
      <c r="Q81" s="119" t="s">
        <v>2310</v>
      </c>
      <c r="R81" s="119" t="s">
        <v>2311</v>
      </c>
      <c r="S81" s="119" t="s">
        <v>2312</v>
      </c>
      <c r="T81" s="119" t="s">
        <v>1739</v>
      </c>
      <c r="U81" s="119" t="s">
        <v>2313</v>
      </c>
      <c r="V81" s="119" t="s">
        <v>2314</v>
      </c>
      <c r="W81" s="119" t="s">
        <v>2315</v>
      </c>
      <c r="X81" s="119" t="s">
        <v>2316</v>
      </c>
      <c r="Y81" s="119" t="s">
        <v>2317</v>
      </c>
      <c r="Z81" s="119" t="s">
        <v>2318</v>
      </c>
      <c r="AA81" s="119" t="s">
        <v>2319</v>
      </c>
      <c r="AB81" s="119" t="s">
        <v>2320</v>
      </c>
      <c r="AC81" s="119" t="s">
        <v>2321</v>
      </c>
      <c r="AD81" s="119" t="s">
        <v>2322</v>
      </c>
      <c r="AE81" s="119" t="s">
        <v>2323</v>
      </c>
      <c r="AF81" s="119" t="s">
        <v>2324</v>
      </c>
      <c r="AG81" s="119" t="s">
        <v>2325</v>
      </c>
      <c r="AH81" s="119" t="s">
        <v>2326</v>
      </c>
      <c r="AI81" s="119" t="s">
        <v>2327</v>
      </c>
      <c r="AJ81" s="119" t="s">
        <v>2328</v>
      </c>
    </row>
    <row r="82" spans="2:36" x14ac:dyDescent="0.3">
      <c r="B82" s="119" t="s">
        <v>128</v>
      </c>
      <c r="C82" s="119" t="s">
        <v>1978</v>
      </c>
      <c r="D82" s="119" t="s">
        <v>1863</v>
      </c>
      <c r="E82" s="119" t="s">
        <v>2329</v>
      </c>
      <c r="F82" s="119" t="s">
        <v>2330</v>
      </c>
      <c r="G82" s="119" t="s">
        <v>2331</v>
      </c>
      <c r="K82" s="119">
        <v>2</v>
      </c>
      <c r="L82" s="119">
        <v>80</v>
      </c>
      <c r="M82" s="119" t="s">
        <v>2332</v>
      </c>
      <c r="N82" s="119" t="s">
        <v>2333</v>
      </c>
      <c r="O82" s="119" t="s">
        <v>1739</v>
      </c>
      <c r="P82" s="119" t="s">
        <v>2334</v>
      </c>
      <c r="Q82" s="119" t="s">
        <v>2335</v>
      </c>
      <c r="R82" s="119" t="s">
        <v>2336</v>
      </c>
      <c r="S82" s="119" t="s">
        <v>2337</v>
      </c>
      <c r="T82" s="119" t="s">
        <v>1739</v>
      </c>
      <c r="U82" s="119" t="s">
        <v>2338</v>
      </c>
      <c r="V82" s="119" t="s">
        <v>2339</v>
      </c>
      <c r="W82" s="119" t="s">
        <v>2340</v>
      </c>
      <c r="X82" s="119" t="s">
        <v>2341</v>
      </c>
      <c r="Y82" s="119" t="s">
        <v>2342</v>
      </c>
      <c r="Z82" s="119" t="s">
        <v>2343</v>
      </c>
      <c r="AA82" s="119" t="s">
        <v>2344</v>
      </c>
      <c r="AB82" s="119" t="s">
        <v>2345</v>
      </c>
      <c r="AC82" s="119" t="s">
        <v>2346</v>
      </c>
      <c r="AD82" s="119" t="s">
        <v>2347</v>
      </c>
      <c r="AE82" s="119" t="s">
        <v>2348</v>
      </c>
      <c r="AF82" s="119" t="s">
        <v>2349</v>
      </c>
      <c r="AG82" s="119" t="s">
        <v>2350</v>
      </c>
      <c r="AH82" s="119" t="s">
        <v>2351</v>
      </c>
      <c r="AI82" s="119" t="s">
        <v>2352</v>
      </c>
      <c r="AJ82" s="119" t="s">
        <v>2353</v>
      </c>
    </row>
    <row r="83" spans="2:36" x14ac:dyDescent="0.3">
      <c r="B83" s="119" t="s">
        <v>128</v>
      </c>
      <c r="C83" s="119" t="s">
        <v>2005</v>
      </c>
      <c r="D83" s="119" t="s">
        <v>1917</v>
      </c>
      <c r="E83" s="119" t="s">
        <v>2354</v>
      </c>
      <c r="F83" s="119" t="s">
        <v>2355</v>
      </c>
      <c r="G83" s="119" t="s">
        <v>2356</v>
      </c>
      <c r="K83" s="119">
        <v>2</v>
      </c>
      <c r="L83" s="119">
        <v>81</v>
      </c>
      <c r="M83" s="119" t="s">
        <v>2357</v>
      </c>
      <c r="N83" s="119" t="s">
        <v>2358</v>
      </c>
      <c r="O83" s="119" t="s">
        <v>1739</v>
      </c>
      <c r="P83" s="119" t="s">
        <v>2359</v>
      </c>
      <c r="Q83" s="119" t="s">
        <v>2360</v>
      </c>
      <c r="R83" s="119" t="s">
        <v>2361</v>
      </c>
      <c r="S83" s="119" t="s">
        <v>2362</v>
      </c>
      <c r="T83" s="119" t="s">
        <v>1739</v>
      </c>
      <c r="U83" s="119" t="s">
        <v>2363</v>
      </c>
      <c r="V83" s="119" t="s">
        <v>2364</v>
      </c>
      <c r="W83" s="119" t="s">
        <v>2365</v>
      </c>
      <c r="X83" s="119" t="s">
        <v>2366</v>
      </c>
      <c r="Y83" s="119" t="s">
        <v>2367</v>
      </c>
      <c r="Z83" s="119" t="s">
        <v>2368</v>
      </c>
      <c r="AA83" s="119" t="s">
        <v>2369</v>
      </c>
      <c r="AB83" s="119" t="s">
        <v>2370</v>
      </c>
      <c r="AC83" s="119" t="s">
        <v>2371</v>
      </c>
      <c r="AD83" s="119" t="s">
        <v>2372</v>
      </c>
      <c r="AE83" s="119" t="s">
        <v>2373</v>
      </c>
      <c r="AF83" s="119" t="s">
        <v>2374</v>
      </c>
      <c r="AG83" s="119" t="s">
        <v>2375</v>
      </c>
      <c r="AH83" s="119" t="s">
        <v>2376</v>
      </c>
      <c r="AI83" s="119" t="s">
        <v>2377</v>
      </c>
      <c r="AJ83" s="119" t="s">
        <v>2378</v>
      </c>
    </row>
    <row r="84" spans="2:36" x14ac:dyDescent="0.3">
      <c r="B84" s="119" t="s">
        <v>128</v>
      </c>
      <c r="C84" s="119" t="s">
        <v>2031</v>
      </c>
      <c r="D84" s="119" t="s">
        <v>2050</v>
      </c>
      <c r="E84" s="119" t="s">
        <v>2379</v>
      </c>
      <c r="F84" s="119" t="s">
        <v>2380</v>
      </c>
      <c r="G84" s="119" t="s">
        <v>2381</v>
      </c>
      <c r="K84" s="119">
        <v>2</v>
      </c>
      <c r="L84" s="119">
        <v>82</v>
      </c>
      <c r="M84" s="119" t="s">
        <v>2382</v>
      </c>
      <c r="N84" s="119" t="s">
        <v>2383</v>
      </c>
      <c r="O84" s="119" t="s">
        <v>1739</v>
      </c>
      <c r="P84" s="119" t="s">
        <v>2384</v>
      </c>
      <c r="Q84" s="119" t="s">
        <v>2385</v>
      </c>
      <c r="R84" s="119" t="s">
        <v>2386</v>
      </c>
      <c r="S84" s="119" t="s">
        <v>2387</v>
      </c>
      <c r="T84" s="119" t="s">
        <v>1739</v>
      </c>
      <c r="U84" s="119" t="s">
        <v>2388</v>
      </c>
      <c r="V84" s="119" t="s">
        <v>2389</v>
      </c>
      <c r="W84" s="119" t="s">
        <v>2390</v>
      </c>
      <c r="X84" s="119" t="s">
        <v>2391</v>
      </c>
      <c r="Y84" s="119" t="s">
        <v>2392</v>
      </c>
      <c r="Z84" s="119" t="s">
        <v>2393</v>
      </c>
      <c r="AA84" s="119" t="s">
        <v>2394</v>
      </c>
      <c r="AB84" s="119" t="s">
        <v>2395</v>
      </c>
      <c r="AC84" s="119" t="s">
        <v>2396</v>
      </c>
      <c r="AD84" s="119" t="s">
        <v>2397</v>
      </c>
      <c r="AE84" s="119" t="s">
        <v>2398</v>
      </c>
      <c r="AF84" s="119" t="s">
        <v>2399</v>
      </c>
      <c r="AG84" s="119" t="s">
        <v>2400</v>
      </c>
      <c r="AH84" s="119" t="s">
        <v>2401</v>
      </c>
      <c r="AI84" s="119" t="s">
        <v>2402</v>
      </c>
      <c r="AJ84" s="119" t="s">
        <v>2403</v>
      </c>
    </row>
    <row r="85" spans="2:36" x14ac:dyDescent="0.3">
      <c r="B85" s="119" t="s">
        <v>128</v>
      </c>
      <c r="C85" s="119" t="s">
        <v>2057</v>
      </c>
      <c r="D85" s="119" t="s">
        <v>1782</v>
      </c>
      <c r="E85" s="119" t="s">
        <v>2404</v>
      </c>
      <c r="F85" s="119" t="s">
        <v>2405</v>
      </c>
      <c r="G85" s="119" t="s">
        <v>2406</v>
      </c>
      <c r="K85" s="119">
        <v>2</v>
      </c>
      <c r="L85" s="119">
        <v>83</v>
      </c>
      <c r="M85" s="119" t="s">
        <v>2407</v>
      </c>
      <c r="N85" s="119" t="s">
        <v>2408</v>
      </c>
      <c r="O85" s="119" t="s">
        <v>1739</v>
      </c>
      <c r="P85" s="119" t="s">
        <v>2409</v>
      </c>
      <c r="Q85" s="119" t="s">
        <v>2410</v>
      </c>
      <c r="R85" s="119" t="s">
        <v>2411</v>
      </c>
      <c r="S85" s="119" t="s">
        <v>2412</v>
      </c>
      <c r="T85" s="119" t="s">
        <v>1739</v>
      </c>
      <c r="U85" s="119" t="s">
        <v>2413</v>
      </c>
      <c r="V85" s="119" t="s">
        <v>2414</v>
      </c>
      <c r="W85" s="119" t="s">
        <v>2415</v>
      </c>
      <c r="X85" s="119" t="s">
        <v>2416</v>
      </c>
      <c r="Y85" s="119" t="s">
        <v>2417</v>
      </c>
      <c r="Z85" s="119" t="s">
        <v>2418</v>
      </c>
      <c r="AA85" s="119" t="s">
        <v>2419</v>
      </c>
      <c r="AB85" s="119" t="s">
        <v>2420</v>
      </c>
      <c r="AC85" s="119" t="s">
        <v>2421</v>
      </c>
      <c r="AD85" s="119" t="s">
        <v>2422</v>
      </c>
      <c r="AE85" s="119" t="s">
        <v>2423</v>
      </c>
      <c r="AF85" s="119" t="s">
        <v>2424</v>
      </c>
      <c r="AG85" s="119" t="s">
        <v>2425</v>
      </c>
      <c r="AH85" s="119" t="s">
        <v>2426</v>
      </c>
      <c r="AI85" s="119" t="s">
        <v>2427</v>
      </c>
      <c r="AJ85" s="119" t="s">
        <v>2428</v>
      </c>
    </row>
    <row r="86" spans="2:36" x14ac:dyDescent="0.3">
      <c r="B86" s="119" t="s">
        <v>128</v>
      </c>
      <c r="C86" s="119" t="s">
        <v>2082</v>
      </c>
      <c r="D86" s="119" t="s">
        <v>1782</v>
      </c>
      <c r="E86" s="119" t="s">
        <v>2429</v>
      </c>
      <c r="F86" s="119" t="s">
        <v>2430</v>
      </c>
      <c r="G86" s="119" t="s">
        <v>2431</v>
      </c>
      <c r="K86" s="119">
        <v>2</v>
      </c>
      <c r="L86" s="119">
        <v>84</v>
      </c>
      <c r="M86" s="119" t="s">
        <v>2432</v>
      </c>
      <c r="N86" s="119" t="s">
        <v>2433</v>
      </c>
      <c r="O86" s="119" t="s">
        <v>1739</v>
      </c>
      <c r="P86" s="119" t="s">
        <v>2434</v>
      </c>
      <c r="Q86" s="119" t="s">
        <v>2435</v>
      </c>
      <c r="R86" s="119" t="s">
        <v>2436</v>
      </c>
      <c r="S86" s="119" t="s">
        <v>2437</v>
      </c>
      <c r="T86" s="119" t="s">
        <v>1739</v>
      </c>
      <c r="U86" s="119" t="s">
        <v>2438</v>
      </c>
      <c r="V86" s="119" t="s">
        <v>2439</v>
      </c>
      <c r="W86" s="119" t="s">
        <v>2440</v>
      </c>
      <c r="X86" s="119" t="s">
        <v>2441</v>
      </c>
      <c r="Y86" s="119" t="s">
        <v>2442</v>
      </c>
      <c r="Z86" s="119" t="s">
        <v>2443</v>
      </c>
      <c r="AA86" s="119" t="s">
        <v>2444</v>
      </c>
      <c r="AB86" s="119" t="s">
        <v>2445</v>
      </c>
      <c r="AC86" s="119" t="s">
        <v>2446</v>
      </c>
      <c r="AD86" s="119" t="s">
        <v>2447</v>
      </c>
      <c r="AE86" s="119" t="s">
        <v>2448</v>
      </c>
      <c r="AF86" s="119" t="s">
        <v>2449</v>
      </c>
      <c r="AG86" s="119" t="s">
        <v>2450</v>
      </c>
      <c r="AH86" s="119" t="s">
        <v>2451</v>
      </c>
      <c r="AI86" s="119" t="s">
        <v>2452</v>
      </c>
      <c r="AJ86" s="119" t="s">
        <v>2453</v>
      </c>
    </row>
    <row r="87" spans="2:36" x14ac:dyDescent="0.3">
      <c r="B87" s="119" t="s">
        <v>128</v>
      </c>
      <c r="C87" s="119" t="s">
        <v>2108</v>
      </c>
      <c r="D87" s="119" t="s">
        <v>2278</v>
      </c>
      <c r="E87" s="119" t="s">
        <v>2454</v>
      </c>
      <c r="F87" s="119" t="s">
        <v>2455</v>
      </c>
      <c r="G87" s="119" t="s">
        <v>2456</v>
      </c>
      <c r="K87" s="119">
        <v>2</v>
      </c>
      <c r="L87" s="119">
        <v>85</v>
      </c>
      <c r="M87" s="119" t="s">
        <v>2457</v>
      </c>
      <c r="N87" s="119" t="s">
        <v>2458</v>
      </c>
      <c r="O87" s="119" t="s">
        <v>1739</v>
      </c>
      <c r="P87" s="119" t="s">
        <v>2459</v>
      </c>
      <c r="Q87" s="119" t="s">
        <v>2460</v>
      </c>
      <c r="R87" s="119" t="s">
        <v>2461</v>
      </c>
      <c r="S87" s="119" t="s">
        <v>2462</v>
      </c>
      <c r="T87" s="119" t="s">
        <v>1739</v>
      </c>
      <c r="U87" s="119" t="s">
        <v>2463</v>
      </c>
      <c r="V87" s="119" t="s">
        <v>2464</v>
      </c>
      <c r="W87" s="119" t="s">
        <v>2465</v>
      </c>
      <c r="X87" s="119" t="s">
        <v>2466</v>
      </c>
      <c r="Y87" s="119" t="s">
        <v>2467</v>
      </c>
      <c r="Z87" s="119" t="s">
        <v>2468</v>
      </c>
      <c r="AA87" s="119" t="s">
        <v>2469</v>
      </c>
      <c r="AB87" s="119" t="s">
        <v>2470</v>
      </c>
      <c r="AC87" s="119" t="s">
        <v>2471</v>
      </c>
      <c r="AD87" s="119" t="s">
        <v>2472</v>
      </c>
      <c r="AE87" s="119" t="s">
        <v>2473</v>
      </c>
      <c r="AF87" s="119" t="s">
        <v>2474</v>
      </c>
      <c r="AG87" s="119" t="s">
        <v>2475</v>
      </c>
      <c r="AH87" s="119" t="s">
        <v>2476</v>
      </c>
      <c r="AI87" s="119" t="s">
        <v>2477</v>
      </c>
      <c r="AJ87" s="119" t="s">
        <v>2478</v>
      </c>
    </row>
    <row r="88" spans="2:36" x14ac:dyDescent="0.3">
      <c r="B88" s="119" t="s">
        <v>128</v>
      </c>
      <c r="C88" s="119" t="s">
        <v>2133</v>
      </c>
      <c r="D88" s="119" t="s">
        <v>2202</v>
      </c>
      <c r="E88" s="119" t="s">
        <v>2479</v>
      </c>
      <c r="F88" s="119" t="s">
        <v>2480</v>
      </c>
      <c r="G88" s="119" t="s">
        <v>2481</v>
      </c>
      <c r="K88" s="119">
        <v>2</v>
      </c>
      <c r="L88" s="119">
        <v>86</v>
      </c>
      <c r="M88" s="119" t="s">
        <v>2482</v>
      </c>
      <c r="N88" s="119" t="s">
        <v>2483</v>
      </c>
      <c r="O88" s="119" t="s">
        <v>1739</v>
      </c>
      <c r="P88" s="119" t="s">
        <v>2484</v>
      </c>
      <c r="Q88" s="119" t="s">
        <v>2485</v>
      </c>
      <c r="R88" s="119" t="s">
        <v>2486</v>
      </c>
      <c r="S88" s="119" t="s">
        <v>2487</v>
      </c>
      <c r="T88" s="119" t="s">
        <v>1739</v>
      </c>
      <c r="U88" s="119" t="s">
        <v>2488</v>
      </c>
      <c r="V88" s="119" t="s">
        <v>2489</v>
      </c>
      <c r="W88" s="119" t="s">
        <v>2490</v>
      </c>
      <c r="X88" s="119" t="s">
        <v>2491</v>
      </c>
      <c r="Y88" s="119" t="s">
        <v>2492</v>
      </c>
      <c r="Z88" s="119" t="s">
        <v>2493</v>
      </c>
      <c r="AA88" s="119" t="s">
        <v>2494</v>
      </c>
      <c r="AB88" s="119" t="s">
        <v>2495</v>
      </c>
      <c r="AC88" s="119" t="s">
        <v>2496</v>
      </c>
      <c r="AD88" s="119" t="s">
        <v>2497</v>
      </c>
      <c r="AE88" s="119" t="s">
        <v>2498</v>
      </c>
      <c r="AF88" s="119" t="s">
        <v>2499</v>
      </c>
      <c r="AG88" s="119" t="s">
        <v>2500</v>
      </c>
      <c r="AH88" s="119" t="s">
        <v>2501</v>
      </c>
      <c r="AI88" s="119" t="s">
        <v>2502</v>
      </c>
      <c r="AJ88" s="119" t="s">
        <v>2503</v>
      </c>
    </row>
    <row r="89" spans="2:36" x14ac:dyDescent="0.3">
      <c r="B89" s="119" t="s">
        <v>128</v>
      </c>
      <c r="C89" s="119" t="s">
        <v>2158</v>
      </c>
      <c r="D89" s="119" t="s">
        <v>1863</v>
      </c>
      <c r="E89" s="119" t="s">
        <v>2504</v>
      </c>
      <c r="F89" s="119" t="s">
        <v>2505</v>
      </c>
      <c r="G89" s="119" t="s">
        <v>2506</v>
      </c>
      <c r="K89" s="119">
        <v>2</v>
      </c>
      <c r="L89" s="119">
        <v>87</v>
      </c>
      <c r="M89" s="119" t="s">
        <v>2507</v>
      </c>
      <c r="N89" s="119" t="s">
        <v>2508</v>
      </c>
      <c r="O89" s="119" t="s">
        <v>1739</v>
      </c>
      <c r="P89" s="119" t="s">
        <v>2509</v>
      </c>
      <c r="Q89" s="119" t="s">
        <v>2510</v>
      </c>
      <c r="R89" s="119" t="s">
        <v>2511</v>
      </c>
      <c r="S89" s="119" t="s">
        <v>2512</v>
      </c>
      <c r="T89" s="119" t="s">
        <v>1739</v>
      </c>
      <c r="U89" s="119" t="s">
        <v>2513</v>
      </c>
      <c r="V89" s="119" t="s">
        <v>2514</v>
      </c>
      <c r="W89" s="119" t="s">
        <v>2515</v>
      </c>
      <c r="X89" s="119" t="s">
        <v>2516</v>
      </c>
      <c r="Y89" s="119" t="s">
        <v>2517</v>
      </c>
      <c r="Z89" s="119" t="s">
        <v>2518</v>
      </c>
      <c r="AA89" s="119" t="s">
        <v>2519</v>
      </c>
      <c r="AB89" s="119" t="s">
        <v>2520</v>
      </c>
      <c r="AC89" s="119" t="s">
        <v>2521</v>
      </c>
      <c r="AD89" s="119" t="s">
        <v>2522</v>
      </c>
      <c r="AE89" s="119" t="s">
        <v>2523</v>
      </c>
      <c r="AF89" s="119" t="s">
        <v>2524</v>
      </c>
      <c r="AG89" s="119" t="s">
        <v>2525</v>
      </c>
      <c r="AH89" s="119" t="s">
        <v>2526</v>
      </c>
      <c r="AI89" s="119" t="s">
        <v>2527</v>
      </c>
      <c r="AJ89" s="119" t="s">
        <v>2528</v>
      </c>
    </row>
    <row r="90" spans="2:36" x14ac:dyDescent="0.3">
      <c r="B90" s="119" t="s">
        <v>128</v>
      </c>
      <c r="C90" s="119" t="s">
        <v>2183</v>
      </c>
      <c r="D90" s="119" t="s">
        <v>1917</v>
      </c>
      <c r="E90" s="119" t="s">
        <v>2529</v>
      </c>
      <c r="F90" s="119" t="s">
        <v>2530</v>
      </c>
      <c r="G90" s="119" t="s">
        <v>2531</v>
      </c>
      <c r="K90" s="119">
        <v>2</v>
      </c>
      <c r="L90" s="119">
        <v>88</v>
      </c>
      <c r="M90" s="119" t="s">
        <v>2532</v>
      </c>
      <c r="N90" s="119" t="s">
        <v>2533</v>
      </c>
      <c r="O90" s="119" t="s">
        <v>1739</v>
      </c>
      <c r="P90" s="119" t="s">
        <v>2534</v>
      </c>
      <c r="Q90" s="119" t="s">
        <v>2535</v>
      </c>
      <c r="R90" s="119" t="s">
        <v>2536</v>
      </c>
      <c r="S90" s="119" t="s">
        <v>2537</v>
      </c>
      <c r="T90" s="119" t="s">
        <v>1739</v>
      </c>
      <c r="U90" s="119" t="s">
        <v>2538</v>
      </c>
      <c r="V90" s="119" t="s">
        <v>2539</v>
      </c>
      <c r="W90" s="119" t="s">
        <v>2540</v>
      </c>
      <c r="X90" s="119" t="s">
        <v>2541</v>
      </c>
      <c r="Y90" s="119" t="s">
        <v>2542</v>
      </c>
      <c r="Z90" s="119" t="s">
        <v>2543</v>
      </c>
      <c r="AA90" s="119" t="s">
        <v>2544</v>
      </c>
      <c r="AB90" s="119" t="s">
        <v>2545</v>
      </c>
      <c r="AC90" s="119" t="s">
        <v>2546</v>
      </c>
      <c r="AD90" s="119" t="s">
        <v>2547</v>
      </c>
      <c r="AE90" s="119" t="s">
        <v>2548</v>
      </c>
      <c r="AF90" s="119" t="s">
        <v>2549</v>
      </c>
      <c r="AG90" s="119" t="s">
        <v>2550</v>
      </c>
      <c r="AH90" s="119" t="s">
        <v>2551</v>
      </c>
      <c r="AI90" s="119" t="s">
        <v>2552</v>
      </c>
      <c r="AJ90" s="119" t="s">
        <v>2553</v>
      </c>
    </row>
    <row r="91" spans="2:36" x14ac:dyDescent="0.3">
      <c r="B91" s="119" t="s">
        <v>128</v>
      </c>
      <c r="C91" s="119" t="s">
        <v>2209</v>
      </c>
      <c r="D91" s="119" t="s">
        <v>1863</v>
      </c>
      <c r="E91" s="119" t="s">
        <v>2554</v>
      </c>
      <c r="F91" s="119" t="s">
        <v>2555</v>
      </c>
      <c r="G91" s="119" t="s">
        <v>2556</v>
      </c>
      <c r="K91" s="119">
        <v>2</v>
      </c>
      <c r="L91" s="119">
        <v>89</v>
      </c>
      <c r="M91" s="119" t="s">
        <v>2557</v>
      </c>
      <c r="N91" s="119" t="s">
        <v>2558</v>
      </c>
      <c r="O91" s="119" t="s">
        <v>1739</v>
      </c>
      <c r="P91" s="119" t="s">
        <v>2559</v>
      </c>
      <c r="Q91" s="119" t="s">
        <v>2560</v>
      </c>
      <c r="R91" s="119" t="s">
        <v>2561</v>
      </c>
      <c r="S91" s="119" t="s">
        <v>2562</v>
      </c>
      <c r="T91" s="119" t="s">
        <v>1739</v>
      </c>
      <c r="U91" s="119" t="s">
        <v>2563</v>
      </c>
      <c r="V91" s="119" t="s">
        <v>2564</v>
      </c>
      <c r="W91" s="119" t="s">
        <v>2565</v>
      </c>
      <c r="X91" s="119" t="s">
        <v>2566</v>
      </c>
      <c r="Y91" s="119" t="s">
        <v>2567</v>
      </c>
      <c r="Z91" s="119" t="s">
        <v>2568</v>
      </c>
      <c r="AA91" s="119" t="s">
        <v>2569</v>
      </c>
      <c r="AB91" s="119" t="s">
        <v>2570</v>
      </c>
      <c r="AC91" s="119" t="s">
        <v>2571</v>
      </c>
      <c r="AD91" s="119" t="s">
        <v>2572</v>
      </c>
      <c r="AE91" s="119" t="s">
        <v>2573</v>
      </c>
      <c r="AF91" s="119" t="s">
        <v>2574</v>
      </c>
      <c r="AG91" s="119" t="s">
        <v>2575</v>
      </c>
      <c r="AH91" s="119" t="s">
        <v>2576</v>
      </c>
      <c r="AI91" s="119" t="s">
        <v>2577</v>
      </c>
      <c r="AJ91" s="119" t="s">
        <v>2578</v>
      </c>
    </row>
    <row r="92" spans="2:36" x14ac:dyDescent="0.3">
      <c r="B92" s="119" t="s">
        <v>128</v>
      </c>
      <c r="C92" s="119" t="s">
        <v>2234</v>
      </c>
      <c r="D92" s="119" t="s">
        <v>1997</v>
      </c>
      <c r="E92" s="119" t="s">
        <v>2579</v>
      </c>
      <c r="F92" s="119" t="s">
        <v>2580</v>
      </c>
      <c r="G92" s="119" t="s">
        <v>2581</v>
      </c>
      <c r="K92" s="119">
        <v>2</v>
      </c>
      <c r="L92" s="119">
        <v>90</v>
      </c>
      <c r="M92" s="119" t="s">
        <v>2582</v>
      </c>
      <c r="N92" s="119" t="s">
        <v>2583</v>
      </c>
      <c r="O92" s="119" t="s">
        <v>1739</v>
      </c>
      <c r="P92" s="119" t="s">
        <v>2584</v>
      </c>
      <c r="Q92" s="119" t="s">
        <v>2585</v>
      </c>
      <c r="R92" s="119" t="s">
        <v>2586</v>
      </c>
      <c r="S92" s="119" t="s">
        <v>2587</v>
      </c>
      <c r="T92" s="119" t="s">
        <v>1739</v>
      </c>
      <c r="U92" s="119" t="s">
        <v>2588</v>
      </c>
      <c r="V92" s="119" t="s">
        <v>2589</v>
      </c>
      <c r="W92" s="119" t="s">
        <v>2590</v>
      </c>
      <c r="X92" s="119" t="s">
        <v>2591</v>
      </c>
      <c r="Y92" s="119" t="s">
        <v>2592</v>
      </c>
      <c r="Z92" s="119" t="s">
        <v>2593</v>
      </c>
      <c r="AA92" s="119" t="s">
        <v>2594</v>
      </c>
      <c r="AB92" s="119" t="s">
        <v>2595</v>
      </c>
      <c r="AC92" s="119" t="s">
        <v>2596</v>
      </c>
      <c r="AD92" s="119" t="s">
        <v>2597</v>
      </c>
      <c r="AE92" s="119" t="s">
        <v>2598</v>
      </c>
      <c r="AF92" s="119" t="s">
        <v>2599</v>
      </c>
      <c r="AG92" s="119" t="s">
        <v>2600</v>
      </c>
      <c r="AH92" s="119" t="s">
        <v>2601</v>
      </c>
      <c r="AI92" s="119" t="s">
        <v>2602</v>
      </c>
      <c r="AJ92" s="119" t="s">
        <v>2603</v>
      </c>
    </row>
    <row r="93" spans="2:36" x14ac:dyDescent="0.3">
      <c r="B93" s="119" t="s">
        <v>128</v>
      </c>
      <c r="C93" s="119" t="s">
        <v>2259</v>
      </c>
      <c r="D93" s="119" t="s">
        <v>2604</v>
      </c>
      <c r="E93" s="119" t="s">
        <v>2605</v>
      </c>
      <c r="F93" s="119" t="s">
        <v>2606</v>
      </c>
      <c r="G93" s="119" t="s">
        <v>2607</v>
      </c>
      <c r="K93" s="119">
        <v>2</v>
      </c>
      <c r="L93" s="119">
        <v>91</v>
      </c>
      <c r="M93" s="119" t="s">
        <v>2608</v>
      </c>
      <c r="N93" s="119" t="s">
        <v>2609</v>
      </c>
      <c r="O93" s="119" t="s">
        <v>1739</v>
      </c>
      <c r="P93" s="119" t="s">
        <v>2610</v>
      </c>
      <c r="Q93" s="119" t="s">
        <v>2611</v>
      </c>
      <c r="R93" s="119" t="s">
        <v>2612</v>
      </c>
      <c r="S93" s="119" t="s">
        <v>2613</v>
      </c>
      <c r="T93" s="119" t="s">
        <v>1739</v>
      </c>
      <c r="U93" s="119" t="s">
        <v>2614</v>
      </c>
      <c r="V93" s="119" t="s">
        <v>2615</v>
      </c>
      <c r="W93" s="119" t="s">
        <v>2616</v>
      </c>
      <c r="X93" s="119" t="s">
        <v>1739</v>
      </c>
      <c r="Y93" s="119" t="s">
        <v>2617</v>
      </c>
      <c r="Z93" s="119" t="s">
        <v>2618</v>
      </c>
      <c r="AA93" s="119" t="s">
        <v>2619</v>
      </c>
      <c r="AB93" s="119" t="s">
        <v>2620</v>
      </c>
      <c r="AC93" s="119" t="s">
        <v>2621</v>
      </c>
      <c r="AD93" s="119" t="s">
        <v>2622</v>
      </c>
      <c r="AE93" s="119" t="s">
        <v>2623</v>
      </c>
      <c r="AF93" s="119" t="s">
        <v>2624</v>
      </c>
      <c r="AG93" s="119" t="s">
        <v>2625</v>
      </c>
      <c r="AH93" s="119" t="s">
        <v>2626</v>
      </c>
      <c r="AI93" s="119" t="s">
        <v>2627</v>
      </c>
      <c r="AJ93" s="119" t="s">
        <v>2628</v>
      </c>
    </row>
    <row r="94" spans="2:36" x14ac:dyDescent="0.3">
      <c r="B94" s="119" t="s">
        <v>128</v>
      </c>
      <c r="C94" s="119" t="s">
        <v>2285</v>
      </c>
      <c r="D94" s="119" t="s">
        <v>2050</v>
      </c>
      <c r="E94" s="119" t="s">
        <v>2629</v>
      </c>
      <c r="F94" s="119" t="s">
        <v>2630</v>
      </c>
      <c r="G94" s="119" t="s">
        <v>2631</v>
      </c>
      <c r="K94" s="119">
        <v>2</v>
      </c>
      <c r="L94" s="119">
        <v>92</v>
      </c>
      <c r="M94" s="119" t="s">
        <v>2632</v>
      </c>
      <c r="N94" s="119" t="s">
        <v>2633</v>
      </c>
      <c r="O94" s="119" t="s">
        <v>1739</v>
      </c>
      <c r="P94" s="119" t="s">
        <v>2634</v>
      </c>
      <c r="Q94" s="119" t="s">
        <v>2635</v>
      </c>
      <c r="R94" s="119" t="s">
        <v>2636</v>
      </c>
      <c r="S94" s="119" t="s">
        <v>2637</v>
      </c>
      <c r="T94" s="119" t="s">
        <v>1739</v>
      </c>
      <c r="U94" s="119" t="s">
        <v>2638</v>
      </c>
      <c r="V94" s="119" t="s">
        <v>2639</v>
      </c>
      <c r="W94" s="119" t="s">
        <v>2640</v>
      </c>
      <c r="X94" s="119" t="s">
        <v>1739</v>
      </c>
      <c r="Y94" s="119" t="s">
        <v>2641</v>
      </c>
      <c r="Z94" s="119" t="s">
        <v>2642</v>
      </c>
      <c r="AA94" s="119" t="s">
        <v>2643</v>
      </c>
      <c r="AB94" s="119" t="s">
        <v>2644</v>
      </c>
      <c r="AC94" s="119" t="s">
        <v>2645</v>
      </c>
      <c r="AD94" s="119" t="s">
        <v>2646</v>
      </c>
      <c r="AE94" s="119" t="s">
        <v>2647</v>
      </c>
      <c r="AF94" s="119" t="s">
        <v>2648</v>
      </c>
      <c r="AG94" s="119" t="s">
        <v>2649</v>
      </c>
      <c r="AH94" s="119" t="s">
        <v>2650</v>
      </c>
      <c r="AI94" s="119" t="s">
        <v>2651</v>
      </c>
      <c r="AJ94" s="119" t="s">
        <v>2652</v>
      </c>
    </row>
    <row r="95" spans="2:36" x14ac:dyDescent="0.3">
      <c r="B95" s="119" t="s">
        <v>128</v>
      </c>
      <c r="C95" s="119" t="s">
        <v>2310</v>
      </c>
      <c r="D95" s="119" t="s">
        <v>2050</v>
      </c>
      <c r="E95" s="119" t="s">
        <v>2653</v>
      </c>
      <c r="F95" s="119" t="s">
        <v>2654</v>
      </c>
      <c r="G95" s="119" t="s">
        <v>2655</v>
      </c>
      <c r="K95" s="119">
        <v>2</v>
      </c>
      <c r="L95" s="119">
        <v>93</v>
      </c>
      <c r="M95" s="119" t="s">
        <v>2656</v>
      </c>
      <c r="N95" s="119" t="s">
        <v>2657</v>
      </c>
      <c r="O95" s="119" t="s">
        <v>1739</v>
      </c>
      <c r="P95" s="119" t="s">
        <v>2658</v>
      </c>
      <c r="Q95" s="119" t="s">
        <v>2659</v>
      </c>
      <c r="R95" s="119" t="s">
        <v>2660</v>
      </c>
      <c r="S95" s="119" t="s">
        <v>2661</v>
      </c>
      <c r="T95" s="119" t="s">
        <v>1739</v>
      </c>
      <c r="U95" s="119" t="s">
        <v>2662</v>
      </c>
      <c r="V95" s="119" t="s">
        <v>2663</v>
      </c>
      <c r="W95" s="119" t="s">
        <v>2664</v>
      </c>
      <c r="X95" s="119" t="s">
        <v>1739</v>
      </c>
      <c r="Y95" s="119" t="s">
        <v>2665</v>
      </c>
      <c r="Z95" s="119" t="s">
        <v>2666</v>
      </c>
      <c r="AA95" s="119" t="s">
        <v>2667</v>
      </c>
      <c r="AB95" s="119" t="s">
        <v>2668</v>
      </c>
      <c r="AC95" s="119" t="s">
        <v>2669</v>
      </c>
      <c r="AD95" s="119" t="s">
        <v>2670</v>
      </c>
      <c r="AE95" s="119" t="s">
        <v>2671</v>
      </c>
      <c r="AF95" s="119" t="s">
        <v>2672</v>
      </c>
      <c r="AG95" s="119" t="s">
        <v>2673</v>
      </c>
      <c r="AH95" s="119" t="s">
        <v>2674</v>
      </c>
      <c r="AI95" s="119" t="s">
        <v>2675</v>
      </c>
      <c r="AJ95" s="119" t="s">
        <v>2676</v>
      </c>
    </row>
    <row r="96" spans="2:36" x14ac:dyDescent="0.3">
      <c r="B96" s="119" t="s">
        <v>128</v>
      </c>
      <c r="C96" s="119" t="s">
        <v>2335</v>
      </c>
      <c r="D96" s="119" t="s">
        <v>2050</v>
      </c>
      <c r="E96" s="119" t="s">
        <v>2677</v>
      </c>
      <c r="F96" s="119" t="s">
        <v>2678</v>
      </c>
      <c r="G96" s="119" t="s">
        <v>2679</v>
      </c>
      <c r="K96" s="119">
        <v>2</v>
      </c>
      <c r="L96" s="119">
        <v>94</v>
      </c>
      <c r="M96" s="119" t="s">
        <v>2680</v>
      </c>
      <c r="N96" s="119" t="s">
        <v>2681</v>
      </c>
      <c r="O96" s="119" t="s">
        <v>1739</v>
      </c>
      <c r="P96" s="119" t="s">
        <v>2682</v>
      </c>
      <c r="Q96" s="119" t="s">
        <v>2683</v>
      </c>
      <c r="R96" s="119" t="s">
        <v>2684</v>
      </c>
      <c r="S96" s="119" t="s">
        <v>2685</v>
      </c>
      <c r="T96" s="119" t="s">
        <v>1739</v>
      </c>
      <c r="U96" s="119" t="s">
        <v>2686</v>
      </c>
      <c r="V96" s="119" t="s">
        <v>2687</v>
      </c>
      <c r="W96" s="119" t="s">
        <v>2688</v>
      </c>
      <c r="X96" s="119" t="s">
        <v>1739</v>
      </c>
      <c r="Y96" s="119" t="s">
        <v>2689</v>
      </c>
      <c r="Z96" s="119" t="s">
        <v>2690</v>
      </c>
      <c r="AA96" s="119" t="s">
        <v>2691</v>
      </c>
      <c r="AB96" s="119" t="s">
        <v>2692</v>
      </c>
      <c r="AC96" s="119" t="s">
        <v>2693</v>
      </c>
      <c r="AD96" s="119" t="s">
        <v>2694</v>
      </c>
      <c r="AE96" s="119" t="s">
        <v>2695</v>
      </c>
      <c r="AF96" s="119" t="s">
        <v>2696</v>
      </c>
      <c r="AG96" s="119" t="s">
        <v>2697</v>
      </c>
      <c r="AH96" s="119" t="s">
        <v>2698</v>
      </c>
      <c r="AI96" s="119" t="s">
        <v>2699</v>
      </c>
      <c r="AJ96" s="119" t="s">
        <v>2700</v>
      </c>
    </row>
    <row r="97" spans="2:36" x14ac:dyDescent="0.3">
      <c r="B97" s="119" t="s">
        <v>128</v>
      </c>
      <c r="C97" s="119" t="s">
        <v>2360</v>
      </c>
      <c r="D97" s="119" t="s">
        <v>1863</v>
      </c>
      <c r="E97" s="119" t="s">
        <v>2701</v>
      </c>
      <c r="F97" s="119" t="s">
        <v>2702</v>
      </c>
      <c r="G97" s="119" t="s">
        <v>2703</v>
      </c>
      <c r="K97" s="119">
        <v>2</v>
      </c>
      <c r="L97" s="119">
        <v>95</v>
      </c>
      <c r="M97" s="119" t="s">
        <v>2704</v>
      </c>
      <c r="N97" s="119" t="s">
        <v>2705</v>
      </c>
      <c r="O97" s="119" t="s">
        <v>1739</v>
      </c>
      <c r="P97" s="119" t="s">
        <v>2706</v>
      </c>
      <c r="Q97" s="119" t="s">
        <v>2707</v>
      </c>
      <c r="R97" s="119" t="s">
        <v>2708</v>
      </c>
      <c r="S97" s="119" t="s">
        <v>2709</v>
      </c>
      <c r="T97" s="119" t="s">
        <v>1739</v>
      </c>
      <c r="U97" s="119" t="s">
        <v>2710</v>
      </c>
      <c r="V97" s="119" t="s">
        <v>2711</v>
      </c>
      <c r="W97" s="119" t="s">
        <v>2712</v>
      </c>
      <c r="X97" s="119" t="s">
        <v>1739</v>
      </c>
      <c r="Y97" s="119" t="s">
        <v>2713</v>
      </c>
      <c r="Z97" s="119" t="s">
        <v>2714</v>
      </c>
      <c r="AA97" s="119" t="s">
        <v>2715</v>
      </c>
      <c r="AB97" s="119" t="s">
        <v>2716</v>
      </c>
      <c r="AC97" s="119" t="s">
        <v>2717</v>
      </c>
      <c r="AD97" s="119" t="s">
        <v>2718</v>
      </c>
      <c r="AE97" s="119" t="s">
        <v>2719</v>
      </c>
      <c r="AF97" s="119" t="s">
        <v>2720</v>
      </c>
      <c r="AG97" s="119" t="s">
        <v>2721</v>
      </c>
      <c r="AH97" s="119" t="s">
        <v>2722</v>
      </c>
      <c r="AI97" s="119" t="s">
        <v>2723</v>
      </c>
      <c r="AJ97" s="119" t="s">
        <v>2724</v>
      </c>
    </row>
    <row r="98" spans="2:36" x14ac:dyDescent="0.3">
      <c r="B98" s="119" t="s">
        <v>128</v>
      </c>
      <c r="C98" s="119" t="s">
        <v>2385</v>
      </c>
      <c r="D98" s="119" t="s">
        <v>1917</v>
      </c>
      <c r="E98" s="119" t="s">
        <v>2725</v>
      </c>
      <c r="F98" s="119" t="s">
        <v>2726</v>
      </c>
      <c r="G98" s="119" t="s">
        <v>2727</v>
      </c>
      <c r="K98" s="119">
        <v>2</v>
      </c>
      <c r="L98" s="119">
        <v>96</v>
      </c>
      <c r="M98" s="119" t="s">
        <v>2728</v>
      </c>
      <c r="N98" s="119" t="s">
        <v>2729</v>
      </c>
      <c r="O98" s="119" t="s">
        <v>1739</v>
      </c>
      <c r="P98" s="119" t="s">
        <v>2730</v>
      </c>
      <c r="Q98" s="119" t="s">
        <v>2731</v>
      </c>
      <c r="R98" s="119" t="s">
        <v>2732</v>
      </c>
      <c r="S98" s="119" t="s">
        <v>2733</v>
      </c>
      <c r="T98" s="119" t="s">
        <v>1739</v>
      </c>
      <c r="U98" s="119" t="s">
        <v>2734</v>
      </c>
      <c r="V98" s="119" t="s">
        <v>2735</v>
      </c>
      <c r="W98" s="119" t="s">
        <v>2736</v>
      </c>
      <c r="X98" s="119" t="s">
        <v>1739</v>
      </c>
      <c r="Y98" s="119" t="s">
        <v>2737</v>
      </c>
      <c r="Z98" s="119" t="s">
        <v>2738</v>
      </c>
      <c r="AA98" s="119" t="s">
        <v>2739</v>
      </c>
      <c r="AB98" s="119" t="s">
        <v>2740</v>
      </c>
      <c r="AC98" s="119" t="s">
        <v>2741</v>
      </c>
      <c r="AD98" s="119" t="s">
        <v>2742</v>
      </c>
      <c r="AE98" s="119" t="s">
        <v>2743</v>
      </c>
      <c r="AF98" s="119" t="s">
        <v>2744</v>
      </c>
      <c r="AG98" s="119" t="s">
        <v>2745</v>
      </c>
      <c r="AH98" s="119" t="s">
        <v>2746</v>
      </c>
      <c r="AI98" s="119" t="s">
        <v>2747</v>
      </c>
      <c r="AJ98" s="119" t="s">
        <v>2748</v>
      </c>
    </row>
    <row r="99" spans="2:36" x14ac:dyDescent="0.3">
      <c r="B99" s="119" t="s">
        <v>100</v>
      </c>
      <c r="C99" s="119" t="s">
        <v>565</v>
      </c>
      <c r="D99" s="119" t="s">
        <v>2749</v>
      </c>
      <c r="E99" s="119" t="s">
        <v>2750</v>
      </c>
      <c r="F99" s="119" t="s">
        <v>2751</v>
      </c>
      <c r="G99" s="119" t="s">
        <v>2752</v>
      </c>
      <c r="K99" s="119">
        <v>2</v>
      </c>
      <c r="L99" s="119">
        <v>97</v>
      </c>
      <c r="M99" s="119" t="s">
        <v>2753</v>
      </c>
      <c r="N99" s="119" t="s">
        <v>2754</v>
      </c>
      <c r="O99" s="119" t="s">
        <v>1739</v>
      </c>
      <c r="P99" s="119" t="s">
        <v>2755</v>
      </c>
      <c r="Q99" s="119" t="s">
        <v>2756</v>
      </c>
      <c r="R99" s="119" t="s">
        <v>2757</v>
      </c>
      <c r="S99" s="119" t="s">
        <v>2758</v>
      </c>
      <c r="T99" s="119" t="s">
        <v>1739</v>
      </c>
      <c r="U99" s="119" t="s">
        <v>2759</v>
      </c>
      <c r="V99" s="119" t="s">
        <v>2760</v>
      </c>
      <c r="W99" s="119" t="s">
        <v>2761</v>
      </c>
      <c r="X99" s="119" t="s">
        <v>1739</v>
      </c>
      <c r="Y99" s="119" t="s">
        <v>2762</v>
      </c>
      <c r="Z99" s="119" t="s">
        <v>2763</v>
      </c>
      <c r="AA99" s="119" t="s">
        <v>2764</v>
      </c>
      <c r="AB99" s="119" t="s">
        <v>2765</v>
      </c>
      <c r="AC99" s="119" t="s">
        <v>2766</v>
      </c>
      <c r="AD99" s="119" t="s">
        <v>2767</v>
      </c>
      <c r="AE99" s="119" t="s">
        <v>2768</v>
      </c>
      <c r="AF99" s="119" t="s">
        <v>2769</v>
      </c>
      <c r="AG99" s="119" t="s">
        <v>2770</v>
      </c>
      <c r="AH99" s="119" t="s">
        <v>2771</v>
      </c>
      <c r="AI99" s="119" t="s">
        <v>2772</v>
      </c>
      <c r="AJ99" s="119" t="s">
        <v>2773</v>
      </c>
    </row>
    <row r="100" spans="2:36" x14ac:dyDescent="0.3">
      <c r="B100" s="119" t="s">
        <v>100</v>
      </c>
      <c r="C100" s="119" t="s">
        <v>593</v>
      </c>
      <c r="D100" s="119" t="s">
        <v>2774</v>
      </c>
      <c r="E100" s="119" t="s">
        <v>2775</v>
      </c>
      <c r="F100" s="119" t="s">
        <v>2776</v>
      </c>
      <c r="G100" s="119" t="s">
        <v>2777</v>
      </c>
      <c r="K100" s="119">
        <v>2</v>
      </c>
      <c r="L100" s="119">
        <v>98</v>
      </c>
      <c r="M100" s="119" t="s">
        <v>2778</v>
      </c>
      <c r="N100" s="119" t="s">
        <v>2779</v>
      </c>
      <c r="O100" s="119" t="s">
        <v>1739</v>
      </c>
      <c r="P100" s="119" t="s">
        <v>2780</v>
      </c>
      <c r="Q100" s="119" t="s">
        <v>2781</v>
      </c>
      <c r="R100" s="119" t="s">
        <v>2782</v>
      </c>
      <c r="S100" s="119" t="s">
        <v>2783</v>
      </c>
      <c r="T100" s="119" t="s">
        <v>1739</v>
      </c>
      <c r="U100" s="119" t="s">
        <v>2784</v>
      </c>
      <c r="V100" s="119" t="s">
        <v>2785</v>
      </c>
      <c r="W100" s="119" t="s">
        <v>2786</v>
      </c>
      <c r="X100" s="119" t="s">
        <v>1739</v>
      </c>
      <c r="Y100" s="119" t="s">
        <v>2787</v>
      </c>
      <c r="Z100" s="119" t="s">
        <v>2788</v>
      </c>
      <c r="AA100" s="119" t="s">
        <v>2789</v>
      </c>
      <c r="AB100" s="119" t="s">
        <v>2790</v>
      </c>
      <c r="AC100" s="119" t="s">
        <v>2791</v>
      </c>
      <c r="AD100" s="119" t="s">
        <v>2792</v>
      </c>
      <c r="AE100" s="119" t="s">
        <v>2793</v>
      </c>
      <c r="AF100" s="119" t="s">
        <v>2794</v>
      </c>
      <c r="AG100" s="119" t="s">
        <v>2795</v>
      </c>
      <c r="AH100" s="119" t="s">
        <v>2796</v>
      </c>
      <c r="AI100" s="119" t="s">
        <v>2797</v>
      </c>
      <c r="AJ100" s="119" t="s">
        <v>2798</v>
      </c>
    </row>
    <row r="101" spans="2:36" x14ac:dyDescent="0.3">
      <c r="B101" s="119" t="s">
        <v>100</v>
      </c>
      <c r="C101" s="119" t="s">
        <v>621</v>
      </c>
      <c r="D101" s="119" t="s">
        <v>2799</v>
      </c>
      <c r="E101" s="119" t="s">
        <v>2800</v>
      </c>
      <c r="F101" s="119" t="s">
        <v>2801</v>
      </c>
      <c r="G101" s="119" t="s">
        <v>2802</v>
      </c>
      <c r="K101" s="119">
        <v>2</v>
      </c>
      <c r="L101" s="119">
        <v>99</v>
      </c>
      <c r="M101" s="119" t="s">
        <v>2803</v>
      </c>
      <c r="N101" s="119" t="s">
        <v>2804</v>
      </c>
      <c r="O101" s="119" t="s">
        <v>1739</v>
      </c>
      <c r="P101" s="119" t="s">
        <v>2805</v>
      </c>
      <c r="Q101" s="119" t="s">
        <v>2806</v>
      </c>
      <c r="R101" s="119" t="s">
        <v>2807</v>
      </c>
      <c r="S101" s="119" t="s">
        <v>2808</v>
      </c>
      <c r="T101" s="119" t="s">
        <v>1739</v>
      </c>
      <c r="U101" s="119" t="s">
        <v>2809</v>
      </c>
      <c r="V101" s="119" t="s">
        <v>2810</v>
      </c>
      <c r="W101" s="119" t="s">
        <v>2811</v>
      </c>
      <c r="X101" s="119" t="s">
        <v>1739</v>
      </c>
      <c r="Y101" s="119" t="s">
        <v>2812</v>
      </c>
      <c r="Z101" s="119" t="s">
        <v>2813</v>
      </c>
      <c r="AA101" s="119" t="s">
        <v>2814</v>
      </c>
      <c r="AB101" s="119" t="s">
        <v>2815</v>
      </c>
      <c r="AC101" s="119" t="s">
        <v>2816</v>
      </c>
      <c r="AD101" s="119" t="s">
        <v>2817</v>
      </c>
      <c r="AE101" s="119" t="s">
        <v>2818</v>
      </c>
      <c r="AF101" s="119" t="s">
        <v>2819</v>
      </c>
      <c r="AG101" s="119" t="s">
        <v>2820</v>
      </c>
      <c r="AH101" s="119" t="s">
        <v>2821</v>
      </c>
      <c r="AI101" s="119" t="s">
        <v>2822</v>
      </c>
      <c r="AJ101" s="119" t="s">
        <v>2823</v>
      </c>
    </row>
    <row r="102" spans="2:36" x14ac:dyDescent="0.3">
      <c r="B102" s="119" t="s">
        <v>100</v>
      </c>
      <c r="C102" s="119" t="s">
        <v>649</v>
      </c>
      <c r="D102" s="119" t="s">
        <v>2824</v>
      </c>
      <c r="E102" s="119" t="s">
        <v>2825</v>
      </c>
      <c r="F102" s="119" t="s">
        <v>2826</v>
      </c>
      <c r="G102" s="119" t="s">
        <v>2827</v>
      </c>
      <c r="K102" s="119">
        <v>2</v>
      </c>
      <c r="L102" s="119">
        <v>100</v>
      </c>
      <c r="M102" s="119" t="s">
        <v>2828</v>
      </c>
      <c r="N102" s="119" t="s">
        <v>2829</v>
      </c>
      <c r="O102" s="119" t="s">
        <v>1739</v>
      </c>
      <c r="P102" s="119" t="s">
        <v>2830</v>
      </c>
      <c r="Q102" s="119" t="s">
        <v>2831</v>
      </c>
      <c r="R102" s="119" t="s">
        <v>2832</v>
      </c>
      <c r="S102" s="119" t="s">
        <v>2833</v>
      </c>
      <c r="T102" s="119" t="s">
        <v>1739</v>
      </c>
      <c r="U102" s="119" t="s">
        <v>2834</v>
      </c>
      <c r="V102" s="119" t="s">
        <v>2835</v>
      </c>
      <c r="W102" s="119" t="s">
        <v>2836</v>
      </c>
      <c r="X102" s="119" t="s">
        <v>1739</v>
      </c>
      <c r="Y102" s="119" t="s">
        <v>2837</v>
      </c>
      <c r="Z102" s="119" t="s">
        <v>2838</v>
      </c>
      <c r="AA102" s="119" t="s">
        <v>2839</v>
      </c>
      <c r="AB102" s="119" t="s">
        <v>2840</v>
      </c>
      <c r="AC102" s="119" t="s">
        <v>2841</v>
      </c>
      <c r="AD102" s="119" t="s">
        <v>2842</v>
      </c>
      <c r="AE102" s="119" t="s">
        <v>2843</v>
      </c>
      <c r="AF102" s="119" t="s">
        <v>2844</v>
      </c>
      <c r="AG102" s="119" t="s">
        <v>2845</v>
      </c>
      <c r="AH102" s="119" t="s">
        <v>2846</v>
      </c>
      <c r="AI102" s="119" t="s">
        <v>2847</v>
      </c>
      <c r="AJ102" s="119" t="s">
        <v>2848</v>
      </c>
    </row>
    <row r="103" spans="2:36" x14ac:dyDescent="0.3">
      <c r="B103" s="119" t="s">
        <v>100</v>
      </c>
      <c r="C103" s="119" t="s">
        <v>676</v>
      </c>
      <c r="D103" s="119" t="s">
        <v>2849</v>
      </c>
      <c r="E103" s="119" t="s">
        <v>2850</v>
      </c>
      <c r="F103" s="119" t="s">
        <v>2851</v>
      </c>
      <c r="G103" s="119" t="s">
        <v>2852</v>
      </c>
      <c r="K103" s="119">
        <v>2</v>
      </c>
      <c r="L103" s="119">
        <v>101</v>
      </c>
      <c r="M103" s="119" t="s">
        <v>2853</v>
      </c>
      <c r="N103" s="119" t="s">
        <v>2854</v>
      </c>
      <c r="O103" s="119" t="s">
        <v>1739</v>
      </c>
      <c r="P103" s="119" t="s">
        <v>2855</v>
      </c>
      <c r="Q103" s="119" t="s">
        <v>2856</v>
      </c>
      <c r="R103" s="119" t="s">
        <v>2857</v>
      </c>
      <c r="S103" s="119" t="s">
        <v>2858</v>
      </c>
      <c r="T103" s="119" t="s">
        <v>1739</v>
      </c>
      <c r="U103" s="119" t="s">
        <v>2859</v>
      </c>
      <c r="V103" s="119" t="s">
        <v>2860</v>
      </c>
      <c r="W103" s="119" t="s">
        <v>2861</v>
      </c>
      <c r="X103" s="119" t="s">
        <v>1739</v>
      </c>
      <c r="Y103" s="119" t="s">
        <v>2862</v>
      </c>
      <c r="Z103" s="119" t="s">
        <v>2863</v>
      </c>
      <c r="AA103" s="119" t="s">
        <v>2864</v>
      </c>
      <c r="AB103" s="119" t="s">
        <v>2865</v>
      </c>
      <c r="AC103" s="119" t="s">
        <v>2866</v>
      </c>
      <c r="AD103" s="119" t="s">
        <v>2867</v>
      </c>
      <c r="AE103" s="119" t="s">
        <v>2868</v>
      </c>
      <c r="AF103" s="119" t="s">
        <v>2869</v>
      </c>
      <c r="AG103" s="119" t="s">
        <v>2870</v>
      </c>
      <c r="AH103" s="119" t="s">
        <v>2871</v>
      </c>
      <c r="AI103" s="119" t="s">
        <v>2872</v>
      </c>
      <c r="AJ103" s="119" t="s">
        <v>2873</v>
      </c>
    </row>
    <row r="104" spans="2:36" x14ac:dyDescent="0.3">
      <c r="B104" s="119" t="s">
        <v>100</v>
      </c>
      <c r="C104" s="119" t="s">
        <v>704</v>
      </c>
      <c r="D104" s="119" t="s">
        <v>2874</v>
      </c>
      <c r="E104" s="119" t="s">
        <v>2875</v>
      </c>
      <c r="F104" s="119" t="s">
        <v>2876</v>
      </c>
      <c r="G104" s="119" t="s">
        <v>2877</v>
      </c>
      <c r="K104" s="119">
        <v>2</v>
      </c>
      <c r="L104" s="119">
        <v>102</v>
      </c>
      <c r="M104" s="119" t="s">
        <v>2878</v>
      </c>
      <c r="N104" s="119" t="s">
        <v>2879</v>
      </c>
      <c r="O104" s="119" t="s">
        <v>1739</v>
      </c>
      <c r="P104" s="119" t="s">
        <v>2880</v>
      </c>
      <c r="Q104" s="119" t="s">
        <v>2881</v>
      </c>
      <c r="R104" s="119" t="s">
        <v>2882</v>
      </c>
      <c r="S104" s="119" t="s">
        <v>2883</v>
      </c>
      <c r="T104" s="119" t="s">
        <v>1739</v>
      </c>
      <c r="U104" s="119" t="s">
        <v>2884</v>
      </c>
      <c r="V104" s="119" t="s">
        <v>2885</v>
      </c>
      <c r="W104" s="119" t="s">
        <v>2886</v>
      </c>
      <c r="X104" s="119" t="s">
        <v>1739</v>
      </c>
      <c r="Y104" s="119" t="s">
        <v>2887</v>
      </c>
      <c r="Z104" s="119" t="s">
        <v>2888</v>
      </c>
      <c r="AA104" s="119" t="s">
        <v>2889</v>
      </c>
      <c r="AB104" s="119" t="s">
        <v>2890</v>
      </c>
      <c r="AC104" s="119" t="s">
        <v>2891</v>
      </c>
      <c r="AD104" s="119" t="s">
        <v>2892</v>
      </c>
      <c r="AE104" s="119" t="s">
        <v>2893</v>
      </c>
      <c r="AF104" s="119" t="s">
        <v>2894</v>
      </c>
      <c r="AG104" s="119" t="s">
        <v>2895</v>
      </c>
      <c r="AH104" s="119" t="s">
        <v>2896</v>
      </c>
      <c r="AI104" s="119" t="s">
        <v>2897</v>
      </c>
      <c r="AJ104" s="119" t="s">
        <v>2898</v>
      </c>
    </row>
    <row r="105" spans="2:36" x14ac:dyDescent="0.3">
      <c r="B105" s="119" t="s">
        <v>100</v>
      </c>
      <c r="C105" s="119" t="s">
        <v>731</v>
      </c>
      <c r="D105" s="119" t="s">
        <v>2899</v>
      </c>
      <c r="E105" s="119" t="s">
        <v>2900</v>
      </c>
      <c r="F105" s="119" t="s">
        <v>2901</v>
      </c>
      <c r="G105" s="119" t="s">
        <v>2902</v>
      </c>
      <c r="K105" s="119">
        <v>2</v>
      </c>
      <c r="L105" s="119">
        <v>103</v>
      </c>
      <c r="M105" s="119" t="s">
        <v>2903</v>
      </c>
      <c r="N105" s="119" t="s">
        <v>2904</v>
      </c>
      <c r="O105" s="119" t="s">
        <v>1739</v>
      </c>
      <c r="P105" s="119" t="s">
        <v>2905</v>
      </c>
      <c r="Q105" s="119" t="s">
        <v>2906</v>
      </c>
      <c r="R105" s="119" t="s">
        <v>2907</v>
      </c>
      <c r="S105" s="119" t="s">
        <v>2908</v>
      </c>
      <c r="T105" s="119" t="s">
        <v>1739</v>
      </c>
      <c r="U105" s="119" t="s">
        <v>2909</v>
      </c>
      <c r="V105" s="119" t="s">
        <v>2910</v>
      </c>
      <c r="W105" s="119" t="s">
        <v>2911</v>
      </c>
      <c r="X105" s="119" t="s">
        <v>1739</v>
      </c>
      <c r="Y105" s="119" t="s">
        <v>2912</v>
      </c>
      <c r="Z105" s="119" t="s">
        <v>2913</v>
      </c>
      <c r="AA105" s="119" t="s">
        <v>2914</v>
      </c>
      <c r="AB105" s="119" t="s">
        <v>2915</v>
      </c>
      <c r="AC105" s="119" t="s">
        <v>2916</v>
      </c>
      <c r="AD105" s="119" t="s">
        <v>2917</v>
      </c>
      <c r="AE105" s="119" t="s">
        <v>2918</v>
      </c>
      <c r="AF105" s="119" t="s">
        <v>2919</v>
      </c>
      <c r="AG105" s="119" t="s">
        <v>2920</v>
      </c>
      <c r="AH105" s="119" t="s">
        <v>2921</v>
      </c>
      <c r="AI105" s="119" t="s">
        <v>2922</v>
      </c>
      <c r="AJ105" s="119" t="s">
        <v>2923</v>
      </c>
    </row>
    <row r="106" spans="2:36" x14ac:dyDescent="0.3">
      <c r="B106" s="119" t="s">
        <v>100</v>
      </c>
      <c r="C106" s="119" t="s">
        <v>759</v>
      </c>
      <c r="D106" s="119" t="s">
        <v>2924</v>
      </c>
      <c r="E106" s="119" t="s">
        <v>2925</v>
      </c>
      <c r="F106" s="119" t="s">
        <v>2926</v>
      </c>
      <c r="G106" s="119" t="s">
        <v>2927</v>
      </c>
      <c r="K106" s="119">
        <v>2</v>
      </c>
      <c r="L106" s="119">
        <v>104</v>
      </c>
      <c r="M106" s="119" t="s">
        <v>2928</v>
      </c>
      <c r="N106" s="119" t="s">
        <v>2929</v>
      </c>
      <c r="O106" s="119" t="s">
        <v>1739</v>
      </c>
      <c r="P106" s="119" t="s">
        <v>2930</v>
      </c>
      <c r="Q106" s="119" t="s">
        <v>2931</v>
      </c>
      <c r="R106" s="119" t="s">
        <v>2932</v>
      </c>
      <c r="S106" s="119" t="s">
        <v>2933</v>
      </c>
      <c r="T106" s="119" t="s">
        <v>1739</v>
      </c>
      <c r="U106" s="119" t="s">
        <v>2934</v>
      </c>
      <c r="V106" s="119" t="s">
        <v>2935</v>
      </c>
      <c r="W106" s="119" t="s">
        <v>2936</v>
      </c>
      <c r="X106" s="119" t="s">
        <v>1739</v>
      </c>
      <c r="Y106" s="119" t="s">
        <v>2937</v>
      </c>
      <c r="Z106" s="119" t="s">
        <v>2938</v>
      </c>
      <c r="AA106" s="119" t="s">
        <v>2939</v>
      </c>
      <c r="AB106" s="119" t="s">
        <v>2940</v>
      </c>
      <c r="AC106" s="119" t="s">
        <v>2941</v>
      </c>
      <c r="AD106" s="119" t="s">
        <v>2942</v>
      </c>
      <c r="AE106" s="119" t="s">
        <v>2943</v>
      </c>
      <c r="AF106" s="119" t="s">
        <v>2944</v>
      </c>
      <c r="AG106" s="119" t="s">
        <v>2945</v>
      </c>
      <c r="AH106" s="119" t="s">
        <v>2946</v>
      </c>
      <c r="AI106" s="119" t="s">
        <v>2947</v>
      </c>
      <c r="AJ106" s="119" t="s">
        <v>2948</v>
      </c>
    </row>
    <row r="107" spans="2:36" x14ac:dyDescent="0.3">
      <c r="B107" s="119" t="s">
        <v>100</v>
      </c>
      <c r="C107" s="119" t="s">
        <v>787</v>
      </c>
      <c r="D107" s="119" t="s">
        <v>2824</v>
      </c>
      <c r="E107" s="119" t="s">
        <v>2949</v>
      </c>
      <c r="F107" s="119" t="s">
        <v>2950</v>
      </c>
      <c r="G107" s="119" t="s">
        <v>2951</v>
      </c>
      <c r="K107" s="119">
        <v>2</v>
      </c>
      <c r="L107" s="119">
        <v>105</v>
      </c>
      <c r="M107" s="119" t="s">
        <v>2952</v>
      </c>
      <c r="N107" s="119" t="s">
        <v>2953</v>
      </c>
      <c r="O107" s="119" t="s">
        <v>1739</v>
      </c>
      <c r="P107" s="119" t="s">
        <v>2954</v>
      </c>
      <c r="Q107" s="119" t="s">
        <v>2955</v>
      </c>
      <c r="R107" s="119" t="s">
        <v>2956</v>
      </c>
      <c r="S107" s="119" t="s">
        <v>2957</v>
      </c>
      <c r="T107" s="119" t="s">
        <v>1739</v>
      </c>
      <c r="U107" s="119" t="s">
        <v>2958</v>
      </c>
      <c r="V107" s="119" t="s">
        <v>2959</v>
      </c>
      <c r="W107" s="119" t="s">
        <v>2960</v>
      </c>
      <c r="X107" s="119" t="s">
        <v>1739</v>
      </c>
      <c r="Y107" s="119" t="s">
        <v>2961</v>
      </c>
      <c r="Z107" s="119" t="s">
        <v>2962</v>
      </c>
      <c r="AA107" s="119" t="s">
        <v>2963</v>
      </c>
      <c r="AB107" s="119" t="s">
        <v>2964</v>
      </c>
      <c r="AC107" s="119" t="s">
        <v>2965</v>
      </c>
      <c r="AD107" s="119" t="s">
        <v>2966</v>
      </c>
      <c r="AE107" s="119" t="s">
        <v>2967</v>
      </c>
      <c r="AF107" s="119" t="s">
        <v>2968</v>
      </c>
      <c r="AG107" s="119" t="s">
        <v>2969</v>
      </c>
      <c r="AH107" s="119" t="s">
        <v>2970</v>
      </c>
      <c r="AI107" s="119" t="s">
        <v>2971</v>
      </c>
      <c r="AJ107" s="119" t="s">
        <v>2972</v>
      </c>
    </row>
    <row r="108" spans="2:36" x14ac:dyDescent="0.3">
      <c r="B108" s="119" t="s">
        <v>100</v>
      </c>
      <c r="C108" s="119" t="s">
        <v>814</v>
      </c>
      <c r="D108" s="119" t="s">
        <v>2924</v>
      </c>
      <c r="E108" s="119" t="s">
        <v>2973</v>
      </c>
      <c r="F108" s="119" t="s">
        <v>2974</v>
      </c>
      <c r="G108" s="119" t="s">
        <v>2975</v>
      </c>
      <c r="K108" s="119">
        <v>2</v>
      </c>
      <c r="L108" s="119">
        <v>106</v>
      </c>
      <c r="M108" s="119" t="s">
        <v>2976</v>
      </c>
      <c r="N108" s="119" t="s">
        <v>2977</v>
      </c>
      <c r="O108" s="119" t="s">
        <v>1739</v>
      </c>
      <c r="P108" s="119" t="s">
        <v>2978</v>
      </c>
      <c r="Q108" s="119" t="s">
        <v>2979</v>
      </c>
      <c r="R108" s="119" t="s">
        <v>2980</v>
      </c>
      <c r="S108" s="119" t="s">
        <v>2981</v>
      </c>
      <c r="T108" s="119" t="s">
        <v>1739</v>
      </c>
      <c r="U108" s="119" t="s">
        <v>2982</v>
      </c>
      <c r="V108" s="119" t="s">
        <v>2983</v>
      </c>
      <c r="W108" s="119" t="s">
        <v>2984</v>
      </c>
      <c r="X108" s="119" t="s">
        <v>1739</v>
      </c>
      <c r="Y108" s="119" t="s">
        <v>2985</v>
      </c>
      <c r="Z108" s="119" t="s">
        <v>2986</v>
      </c>
      <c r="AA108" s="119" t="s">
        <v>2987</v>
      </c>
      <c r="AB108" s="119" t="s">
        <v>2988</v>
      </c>
      <c r="AC108" s="119" t="s">
        <v>2989</v>
      </c>
      <c r="AD108" s="119" t="s">
        <v>2990</v>
      </c>
      <c r="AE108" s="119" t="s">
        <v>2991</v>
      </c>
      <c r="AF108" s="119" t="s">
        <v>2992</v>
      </c>
      <c r="AG108" s="119" t="s">
        <v>2993</v>
      </c>
      <c r="AH108" s="119" t="s">
        <v>1739</v>
      </c>
      <c r="AI108" s="119" t="s">
        <v>2994</v>
      </c>
      <c r="AJ108" s="119" t="s">
        <v>2995</v>
      </c>
    </row>
    <row r="109" spans="2:36" x14ac:dyDescent="0.3">
      <c r="B109" s="119" t="s">
        <v>100</v>
      </c>
      <c r="C109" s="119" t="s">
        <v>841</v>
      </c>
      <c r="D109" s="119" t="s">
        <v>2824</v>
      </c>
      <c r="E109" s="119" t="s">
        <v>2996</v>
      </c>
      <c r="F109" s="119" t="s">
        <v>2997</v>
      </c>
      <c r="G109" s="119" t="s">
        <v>2998</v>
      </c>
      <c r="K109" s="119">
        <v>2</v>
      </c>
      <c r="L109" s="119">
        <v>107</v>
      </c>
      <c r="M109" s="119" t="s">
        <v>2999</v>
      </c>
      <c r="N109" s="119" t="s">
        <v>3000</v>
      </c>
      <c r="O109" s="119" t="s">
        <v>1739</v>
      </c>
      <c r="P109" s="119" t="s">
        <v>3001</v>
      </c>
      <c r="Q109" s="119" t="s">
        <v>3002</v>
      </c>
      <c r="R109" s="119" t="s">
        <v>3003</v>
      </c>
      <c r="S109" s="119" t="s">
        <v>3004</v>
      </c>
      <c r="T109" s="119" t="s">
        <v>1739</v>
      </c>
      <c r="U109" s="119" t="s">
        <v>3005</v>
      </c>
      <c r="V109" s="119" t="s">
        <v>3006</v>
      </c>
      <c r="W109" s="119" t="s">
        <v>3007</v>
      </c>
      <c r="X109" s="119" t="s">
        <v>1739</v>
      </c>
      <c r="Y109" s="119" t="s">
        <v>3008</v>
      </c>
      <c r="Z109" s="119" t="s">
        <v>3009</v>
      </c>
      <c r="AA109" s="119" t="s">
        <v>3010</v>
      </c>
      <c r="AB109" s="119" t="s">
        <v>3011</v>
      </c>
      <c r="AC109" s="119" t="s">
        <v>3012</v>
      </c>
      <c r="AD109" s="119" t="s">
        <v>3013</v>
      </c>
      <c r="AE109" s="119" t="s">
        <v>3014</v>
      </c>
      <c r="AF109" s="119" t="s">
        <v>3015</v>
      </c>
      <c r="AG109" s="119" t="s">
        <v>3016</v>
      </c>
      <c r="AH109" s="119" t="s">
        <v>1739</v>
      </c>
      <c r="AI109" s="119" t="s">
        <v>3017</v>
      </c>
      <c r="AJ109" s="119" t="s">
        <v>3018</v>
      </c>
    </row>
    <row r="110" spans="2:36" x14ac:dyDescent="0.3">
      <c r="B110" s="119" t="s">
        <v>100</v>
      </c>
      <c r="C110" s="119" t="s">
        <v>868</v>
      </c>
      <c r="D110" s="119" t="s">
        <v>3019</v>
      </c>
      <c r="E110" s="119" t="s">
        <v>3020</v>
      </c>
      <c r="F110" s="119" t="s">
        <v>3021</v>
      </c>
      <c r="G110" s="119" t="s">
        <v>3022</v>
      </c>
      <c r="K110" s="119">
        <v>2</v>
      </c>
      <c r="L110" s="119">
        <v>108</v>
      </c>
      <c r="M110" s="119" t="s">
        <v>3023</v>
      </c>
      <c r="N110" s="119" t="s">
        <v>3024</v>
      </c>
      <c r="O110" s="119" t="s">
        <v>1739</v>
      </c>
      <c r="P110" s="119" t="s">
        <v>3025</v>
      </c>
      <c r="Q110" s="119" t="s">
        <v>3026</v>
      </c>
      <c r="R110" s="119" t="s">
        <v>3027</v>
      </c>
      <c r="S110" s="119" t="s">
        <v>3028</v>
      </c>
      <c r="T110" s="119" t="s">
        <v>1739</v>
      </c>
      <c r="U110" s="119" t="s">
        <v>3029</v>
      </c>
      <c r="V110" s="119" t="s">
        <v>3030</v>
      </c>
      <c r="W110" s="119" t="s">
        <v>3031</v>
      </c>
      <c r="X110" s="119" t="s">
        <v>1739</v>
      </c>
      <c r="Y110" s="119" t="s">
        <v>3032</v>
      </c>
      <c r="Z110" s="119" t="s">
        <v>3033</v>
      </c>
      <c r="AA110" s="119" t="s">
        <v>3034</v>
      </c>
      <c r="AB110" s="119" t="s">
        <v>3035</v>
      </c>
      <c r="AC110" s="119" t="s">
        <v>3036</v>
      </c>
      <c r="AD110" s="119" t="s">
        <v>3037</v>
      </c>
      <c r="AE110" s="119" t="s">
        <v>3038</v>
      </c>
      <c r="AF110" s="119" t="s">
        <v>3039</v>
      </c>
      <c r="AG110" s="119" t="s">
        <v>3040</v>
      </c>
      <c r="AH110" s="119" t="s">
        <v>1739</v>
      </c>
      <c r="AI110" s="119" t="s">
        <v>3041</v>
      </c>
      <c r="AJ110" s="119" t="s">
        <v>3042</v>
      </c>
    </row>
    <row r="111" spans="2:36" x14ac:dyDescent="0.3">
      <c r="B111" s="119" t="s">
        <v>100</v>
      </c>
      <c r="C111" s="119" t="s">
        <v>895</v>
      </c>
      <c r="D111" s="119" t="s">
        <v>2824</v>
      </c>
      <c r="E111" s="119" t="s">
        <v>3043</v>
      </c>
      <c r="F111" s="119" t="s">
        <v>3044</v>
      </c>
      <c r="G111" s="119" t="s">
        <v>3045</v>
      </c>
      <c r="K111" s="119">
        <v>2</v>
      </c>
      <c r="L111" s="119">
        <v>109</v>
      </c>
      <c r="M111" s="119" t="s">
        <v>1739</v>
      </c>
      <c r="N111" s="119" t="s">
        <v>3046</v>
      </c>
      <c r="O111" s="119" t="s">
        <v>1739</v>
      </c>
      <c r="P111" s="119" t="s">
        <v>3047</v>
      </c>
      <c r="Q111" s="119" t="s">
        <v>3048</v>
      </c>
      <c r="R111" s="119" t="s">
        <v>3049</v>
      </c>
      <c r="S111" s="119" t="s">
        <v>3050</v>
      </c>
      <c r="T111" s="119" t="s">
        <v>1739</v>
      </c>
      <c r="U111" s="119" t="s">
        <v>1739</v>
      </c>
      <c r="V111" s="119" t="s">
        <v>3051</v>
      </c>
      <c r="W111" s="119" t="s">
        <v>3052</v>
      </c>
      <c r="X111" s="119" t="s">
        <v>1739</v>
      </c>
      <c r="Y111" s="119" t="s">
        <v>3053</v>
      </c>
      <c r="Z111" s="119" t="s">
        <v>3054</v>
      </c>
      <c r="AA111" s="119" t="s">
        <v>3055</v>
      </c>
      <c r="AB111" s="119" t="s">
        <v>3056</v>
      </c>
      <c r="AC111" s="119" t="s">
        <v>3057</v>
      </c>
      <c r="AD111" s="119" t="s">
        <v>3058</v>
      </c>
      <c r="AE111" s="119" t="s">
        <v>3059</v>
      </c>
      <c r="AF111" s="119" t="s">
        <v>1739</v>
      </c>
      <c r="AG111" s="119" t="s">
        <v>3060</v>
      </c>
      <c r="AH111" s="119" t="s">
        <v>1739</v>
      </c>
      <c r="AI111" s="119" t="s">
        <v>3061</v>
      </c>
      <c r="AJ111" s="119" t="s">
        <v>3062</v>
      </c>
    </row>
    <row r="112" spans="2:36" x14ac:dyDescent="0.3">
      <c r="B112" s="119" t="s">
        <v>100</v>
      </c>
      <c r="C112" s="119" t="s">
        <v>923</v>
      </c>
      <c r="D112" s="119" t="s">
        <v>3063</v>
      </c>
      <c r="E112" s="119" t="s">
        <v>3064</v>
      </c>
      <c r="F112" s="119" t="s">
        <v>3065</v>
      </c>
      <c r="G112" s="119" t="s">
        <v>3066</v>
      </c>
      <c r="K112" s="119">
        <v>2</v>
      </c>
      <c r="L112" s="119">
        <v>110</v>
      </c>
      <c r="M112" s="119" t="s">
        <v>1739</v>
      </c>
      <c r="N112" s="119" t="s">
        <v>3067</v>
      </c>
      <c r="O112" s="119" t="s">
        <v>1739</v>
      </c>
      <c r="P112" s="119" t="s">
        <v>3068</v>
      </c>
      <c r="Q112" s="119" t="s">
        <v>3069</v>
      </c>
      <c r="R112" s="119" t="s">
        <v>3070</v>
      </c>
      <c r="S112" s="119" t="s">
        <v>3071</v>
      </c>
      <c r="T112" s="119" t="s">
        <v>1739</v>
      </c>
      <c r="U112" s="119" t="s">
        <v>1739</v>
      </c>
      <c r="V112" s="119" t="s">
        <v>3072</v>
      </c>
      <c r="W112" s="119" t="s">
        <v>3073</v>
      </c>
      <c r="X112" s="119" t="s">
        <v>1739</v>
      </c>
      <c r="Y112" s="119" t="s">
        <v>3074</v>
      </c>
      <c r="Z112" s="119" t="s">
        <v>3075</v>
      </c>
      <c r="AA112" s="119" t="s">
        <v>3076</v>
      </c>
      <c r="AB112" s="119" t="s">
        <v>3077</v>
      </c>
      <c r="AC112" s="119" t="s">
        <v>3078</v>
      </c>
      <c r="AD112" s="119" t="s">
        <v>3079</v>
      </c>
      <c r="AE112" s="119" t="s">
        <v>3080</v>
      </c>
      <c r="AF112" s="119" t="s">
        <v>1739</v>
      </c>
      <c r="AG112" s="119" t="s">
        <v>3081</v>
      </c>
      <c r="AH112" s="119" t="s">
        <v>1739</v>
      </c>
      <c r="AI112" s="119" t="s">
        <v>3082</v>
      </c>
      <c r="AJ112" s="119" t="s">
        <v>3083</v>
      </c>
    </row>
    <row r="113" spans="2:36" x14ac:dyDescent="0.3">
      <c r="B113" s="119" t="s">
        <v>100</v>
      </c>
      <c r="C113" s="119" t="s">
        <v>952</v>
      </c>
      <c r="D113" s="119" t="s">
        <v>3084</v>
      </c>
      <c r="E113" s="119" t="s">
        <v>3085</v>
      </c>
      <c r="F113" s="119" t="s">
        <v>3086</v>
      </c>
      <c r="G113" s="119" t="s">
        <v>3087</v>
      </c>
      <c r="K113" s="119">
        <v>2</v>
      </c>
      <c r="L113" s="119">
        <v>111</v>
      </c>
      <c r="M113" s="119" t="s">
        <v>1739</v>
      </c>
      <c r="N113" s="119" t="s">
        <v>3088</v>
      </c>
      <c r="O113" s="119" t="s">
        <v>1739</v>
      </c>
      <c r="P113" s="119" t="s">
        <v>3089</v>
      </c>
      <c r="Q113" s="119" t="s">
        <v>3090</v>
      </c>
      <c r="R113" s="119" t="s">
        <v>3091</v>
      </c>
      <c r="S113" s="119" t="s">
        <v>3092</v>
      </c>
      <c r="T113" s="119" t="s">
        <v>1739</v>
      </c>
      <c r="U113" s="119" t="s">
        <v>1739</v>
      </c>
      <c r="V113" s="119" t="s">
        <v>3093</v>
      </c>
      <c r="W113" s="119" t="s">
        <v>3094</v>
      </c>
      <c r="X113" s="119" t="s">
        <v>1739</v>
      </c>
      <c r="Y113" s="119" t="s">
        <v>3095</v>
      </c>
      <c r="Z113" s="119" t="s">
        <v>3096</v>
      </c>
      <c r="AA113" s="119" t="s">
        <v>3097</v>
      </c>
      <c r="AB113" s="119" t="s">
        <v>3098</v>
      </c>
      <c r="AC113" s="119" t="s">
        <v>3099</v>
      </c>
      <c r="AD113" s="119" t="s">
        <v>3100</v>
      </c>
      <c r="AE113" s="119" t="s">
        <v>3101</v>
      </c>
      <c r="AF113" s="119" t="s">
        <v>1739</v>
      </c>
      <c r="AG113" s="119" t="s">
        <v>3102</v>
      </c>
      <c r="AH113" s="119" t="s">
        <v>1739</v>
      </c>
      <c r="AI113" s="119" t="s">
        <v>1739</v>
      </c>
      <c r="AJ113" s="119" t="s">
        <v>3103</v>
      </c>
    </row>
    <row r="114" spans="2:36" x14ac:dyDescent="0.3">
      <c r="B114" s="119" t="s">
        <v>100</v>
      </c>
      <c r="C114" s="119" t="s">
        <v>980</v>
      </c>
      <c r="D114" s="119" t="s">
        <v>3104</v>
      </c>
      <c r="E114" s="119" t="s">
        <v>3105</v>
      </c>
      <c r="F114" s="119" t="s">
        <v>3106</v>
      </c>
      <c r="G114" s="119" t="s">
        <v>3107</v>
      </c>
      <c r="K114" s="119">
        <v>2</v>
      </c>
      <c r="L114" s="119">
        <v>112</v>
      </c>
      <c r="M114" s="119" t="s">
        <v>1739</v>
      </c>
      <c r="N114" s="119" t="s">
        <v>3108</v>
      </c>
      <c r="O114" s="119" t="s">
        <v>1739</v>
      </c>
      <c r="P114" s="119" t="s">
        <v>3109</v>
      </c>
      <c r="Q114" s="119" t="s">
        <v>3110</v>
      </c>
      <c r="R114" s="119" t="s">
        <v>3111</v>
      </c>
      <c r="S114" s="119" t="s">
        <v>3112</v>
      </c>
      <c r="T114" s="119" t="s">
        <v>1739</v>
      </c>
      <c r="U114" s="119" t="s">
        <v>1739</v>
      </c>
      <c r="V114" s="119" t="s">
        <v>3113</v>
      </c>
      <c r="W114" s="119" t="s">
        <v>3114</v>
      </c>
      <c r="X114" s="119" t="s">
        <v>1739</v>
      </c>
      <c r="Y114" s="119" t="s">
        <v>3115</v>
      </c>
      <c r="Z114" s="119" t="s">
        <v>3116</v>
      </c>
      <c r="AA114" s="119" t="s">
        <v>3117</v>
      </c>
      <c r="AB114" s="119" t="s">
        <v>3118</v>
      </c>
      <c r="AC114" s="119" t="s">
        <v>3119</v>
      </c>
      <c r="AD114" s="119" t="s">
        <v>3120</v>
      </c>
      <c r="AE114" s="119" t="s">
        <v>3121</v>
      </c>
      <c r="AF114" s="119" t="s">
        <v>1739</v>
      </c>
      <c r="AG114" s="119" t="s">
        <v>3122</v>
      </c>
      <c r="AH114" s="119" t="s">
        <v>1739</v>
      </c>
      <c r="AI114" s="119" t="s">
        <v>1739</v>
      </c>
      <c r="AJ114" s="119" t="s">
        <v>3123</v>
      </c>
    </row>
    <row r="115" spans="2:36" x14ac:dyDescent="0.3">
      <c r="B115" s="119" t="s">
        <v>100</v>
      </c>
      <c r="C115" s="119" t="s">
        <v>1008</v>
      </c>
      <c r="D115" s="119" t="s">
        <v>3063</v>
      </c>
      <c r="E115" s="119" t="s">
        <v>3124</v>
      </c>
      <c r="F115" s="119" t="s">
        <v>3125</v>
      </c>
      <c r="G115" s="119" t="s">
        <v>3126</v>
      </c>
      <c r="K115" s="119">
        <v>2</v>
      </c>
      <c r="L115" s="119">
        <v>113</v>
      </c>
      <c r="M115" s="119" t="s">
        <v>1739</v>
      </c>
      <c r="N115" s="119" t="s">
        <v>3127</v>
      </c>
      <c r="O115" s="119" t="s">
        <v>1739</v>
      </c>
      <c r="P115" s="119" t="s">
        <v>3128</v>
      </c>
      <c r="Q115" s="119" t="s">
        <v>3129</v>
      </c>
      <c r="R115" s="119" t="s">
        <v>3130</v>
      </c>
      <c r="S115" s="119" t="s">
        <v>3131</v>
      </c>
      <c r="T115" s="119" t="s">
        <v>1739</v>
      </c>
      <c r="U115" s="119" t="s">
        <v>1739</v>
      </c>
      <c r="V115" s="119" t="s">
        <v>3132</v>
      </c>
      <c r="W115" s="119" t="s">
        <v>3133</v>
      </c>
      <c r="X115" s="119" t="s">
        <v>1739</v>
      </c>
      <c r="Y115" s="119" t="s">
        <v>3134</v>
      </c>
      <c r="Z115" s="119" t="s">
        <v>3135</v>
      </c>
      <c r="AA115" s="119" t="s">
        <v>3136</v>
      </c>
      <c r="AB115" s="119" t="s">
        <v>3137</v>
      </c>
      <c r="AC115" s="119" t="s">
        <v>3138</v>
      </c>
      <c r="AD115" s="119" t="s">
        <v>3139</v>
      </c>
      <c r="AE115" s="119" t="s">
        <v>3140</v>
      </c>
      <c r="AF115" s="119" t="s">
        <v>1739</v>
      </c>
      <c r="AG115" s="119" t="s">
        <v>3141</v>
      </c>
      <c r="AH115" s="119" t="s">
        <v>1739</v>
      </c>
      <c r="AI115" s="119" t="s">
        <v>1739</v>
      </c>
      <c r="AJ115" s="119" t="s">
        <v>3142</v>
      </c>
    </row>
    <row r="116" spans="2:36" x14ac:dyDescent="0.3">
      <c r="B116" s="119" t="s">
        <v>100</v>
      </c>
      <c r="C116" s="119" t="s">
        <v>1037</v>
      </c>
      <c r="D116" s="119" t="s">
        <v>3143</v>
      </c>
      <c r="E116" s="119" t="s">
        <v>3144</v>
      </c>
      <c r="F116" s="119" t="s">
        <v>3145</v>
      </c>
      <c r="G116" s="119" t="s">
        <v>3146</v>
      </c>
      <c r="K116" s="119">
        <v>2</v>
      </c>
      <c r="L116" s="119">
        <v>114</v>
      </c>
      <c r="M116" s="119" t="s">
        <v>1739</v>
      </c>
      <c r="N116" s="119" t="s">
        <v>3147</v>
      </c>
      <c r="O116" s="119" t="s">
        <v>1739</v>
      </c>
      <c r="P116" s="119" t="s">
        <v>3148</v>
      </c>
      <c r="Q116" s="119" t="s">
        <v>3149</v>
      </c>
      <c r="R116" s="119" t="s">
        <v>3150</v>
      </c>
      <c r="S116" s="119" t="s">
        <v>3151</v>
      </c>
      <c r="T116" s="119" t="s">
        <v>1739</v>
      </c>
      <c r="U116" s="119" t="s">
        <v>1739</v>
      </c>
      <c r="V116" s="119" t="s">
        <v>3152</v>
      </c>
      <c r="W116" s="119" t="s">
        <v>3153</v>
      </c>
      <c r="X116" s="119" t="s">
        <v>1739</v>
      </c>
      <c r="Y116" s="119" t="s">
        <v>3154</v>
      </c>
      <c r="Z116" s="119" t="s">
        <v>3155</v>
      </c>
      <c r="AA116" s="119" t="s">
        <v>3156</v>
      </c>
      <c r="AB116" s="119" t="s">
        <v>3157</v>
      </c>
      <c r="AC116" s="119" t="s">
        <v>3158</v>
      </c>
      <c r="AD116" s="119" t="s">
        <v>3159</v>
      </c>
      <c r="AE116" s="119" t="s">
        <v>3160</v>
      </c>
      <c r="AF116" s="119" t="s">
        <v>1739</v>
      </c>
      <c r="AG116" s="119" t="s">
        <v>3161</v>
      </c>
      <c r="AH116" s="119" t="s">
        <v>1739</v>
      </c>
      <c r="AI116" s="119" t="s">
        <v>1739</v>
      </c>
      <c r="AJ116" s="119" t="s">
        <v>3162</v>
      </c>
    </row>
    <row r="117" spans="2:36" x14ac:dyDescent="0.3">
      <c r="B117" s="119" t="s">
        <v>100</v>
      </c>
      <c r="C117" s="119" t="s">
        <v>1066</v>
      </c>
      <c r="D117" s="119" t="s">
        <v>3163</v>
      </c>
      <c r="E117" s="119" t="s">
        <v>3164</v>
      </c>
      <c r="F117" s="119" t="s">
        <v>3165</v>
      </c>
      <c r="G117" s="119" t="s">
        <v>3166</v>
      </c>
      <c r="K117" s="119">
        <v>2</v>
      </c>
      <c r="L117" s="119">
        <v>115</v>
      </c>
      <c r="M117" s="119" t="s">
        <v>1739</v>
      </c>
      <c r="N117" s="119" t="s">
        <v>3167</v>
      </c>
      <c r="O117" s="119" t="s">
        <v>1739</v>
      </c>
      <c r="P117" s="119" t="s">
        <v>3168</v>
      </c>
      <c r="Q117" s="119" t="s">
        <v>3169</v>
      </c>
      <c r="R117" s="119" t="s">
        <v>3170</v>
      </c>
      <c r="S117" s="119" t="s">
        <v>3171</v>
      </c>
      <c r="T117" s="119" t="s">
        <v>1739</v>
      </c>
      <c r="U117" s="119" t="s">
        <v>1739</v>
      </c>
      <c r="V117" s="119" t="s">
        <v>3172</v>
      </c>
      <c r="W117" s="119" t="s">
        <v>3173</v>
      </c>
      <c r="X117" s="119" t="s">
        <v>1739</v>
      </c>
      <c r="Y117" s="119" t="s">
        <v>3174</v>
      </c>
      <c r="Z117" s="119" t="s">
        <v>3175</v>
      </c>
      <c r="AA117" s="119" t="s">
        <v>3176</v>
      </c>
      <c r="AB117" s="119" t="s">
        <v>3177</v>
      </c>
      <c r="AC117" s="119" t="s">
        <v>3178</v>
      </c>
      <c r="AD117" s="119" t="s">
        <v>3179</v>
      </c>
      <c r="AE117" s="119" t="s">
        <v>3180</v>
      </c>
      <c r="AF117" s="119" t="s">
        <v>1739</v>
      </c>
      <c r="AG117" s="119" t="s">
        <v>3181</v>
      </c>
      <c r="AH117" s="119" t="s">
        <v>1739</v>
      </c>
      <c r="AI117" s="119" t="s">
        <v>1739</v>
      </c>
      <c r="AJ117" s="119" t="s">
        <v>3182</v>
      </c>
    </row>
    <row r="118" spans="2:36" x14ac:dyDescent="0.3">
      <c r="B118" s="119" t="s">
        <v>100</v>
      </c>
      <c r="C118" s="119" t="s">
        <v>1095</v>
      </c>
      <c r="D118" s="119" t="s">
        <v>3063</v>
      </c>
      <c r="E118" s="119" t="s">
        <v>3183</v>
      </c>
      <c r="F118" s="119" t="s">
        <v>3184</v>
      </c>
      <c r="G118" s="119" t="s">
        <v>3185</v>
      </c>
      <c r="K118" s="119">
        <v>2</v>
      </c>
      <c r="L118" s="119">
        <v>116</v>
      </c>
      <c r="M118" s="119" t="s">
        <v>1739</v>
      </c>
      <c r="N118" s="119" t="s">
        <v>3186</v>
      </c>
      <c r="O118" s="119" t="s">
        <v>1739</v>
      </c>
      <c r="P118" s="119" t="s">
        <v>3187</v>
      </c>
      <c r="Q118" s="119" t="s">
        <v>3188</v>
      </c>
      <c r="R118" s="119" t="s">
        <v>3189</v>
      </c>
      <c r="S118" s="119" t="s">
        <v>3190</v>
      </c>
      <c r="T118" s="119" t="s">
        <v>1739</v>
      </c>
      <c r="U118" s="119" t="s">
        <v>1739</v>
      </c>
      <c r="V118" s="119" t="s">
        <v>3191</v>
      </c>
      <c r="W118" s="119" t="s">
        <v>3192</v>
      </c>
      <c r="X118" s="119" t="s">
        <v>1739</v>
      </c>
      <c r="Y118" s="119" t="s">
        <v>3193</v>
      </c>
      <c r="Z118" s="119" t="s">
        <v>3194</v>
      </c>
      <c r="AA118" s="119" t="s">
        <v>3195</v>
      </c>
      <c r="AB118" s="119" t="s">
        <v>3196</v>
      </c>
      <c r="AC118" s="119" t="s">
        <v>3197</v>
      </c>
      <c r="AD118" s="119" t="s">
        <v>3198</v>
      </c>
      <c r="AE118" s="119" t="s">
        <v>3199</v>
      </c>
      <c r="AF118" s="119" t="s">
        <v>1739</v>
      </c>
      <c r="AG118" s="119" t="s">
        <v>3200</v>
      </c>
      <c r="AH118" s="119" t="s">
        <v>1739</v>
      </c>
      <c r="AI118" s="119" t="s">
        <v>1739</v>
      </c>
      <c r="AJ118" s="119" t="s">
        <v>3201</v>
      </c>
    </row>
    <row r="119" spans="2:36" x14ac:dyDescent="0.3">
      <c r="B119" s="119" t="s">
        <v>100</v>
      </c>
      <c r="C119" s="119" t="s">
        <v>1124</v>
      </c>
      <c r="D119" s="119" t="s">
        <v>3143</v>
      </c>
      <c r="E119" s="119" t="s">
        <v>3202</v>
      </c>
      <c r="F119" s="119" t="s">
        <v>3203</v>
      </c>
      <c r="G119" s="119" t="s">
        <v>3204</v>
      </c>
      <c r="K119" s="119">
        <v>2</v>
      </c>
      <c r="L119" s="119">
        <v>117</v>
      </c>
      <c r="M119" s="119" t="s">
        <v>1739</v>
      </c>
      <c r="N119" s="119" t="s">
        <v>3205</v>
      </c>
      <c r="O119" s="119" t="s">
        <v>1739</v>
      </c>
      <c r="P119" s="119" t="s">
        <v>3206</v>
      </c>
      <c r="Q119" s="119" t="s">
        <v>3207</v>
      </c>
      <c r="R119" s="119" t="s">
        <v>3208</v>
      </c>
      <c r="S119" s="119" t="s">
        <v>3209</v>
      </c>
      <c r="T119" s="119" t="s">
        <v>1739</v>
      </c>
      <c r="U119" s="119" t="s">
        <v>1739</v>
      </c>
      <c r="V119" s="119" t="s">
        <v>3210</v>
      </c>
      <c r="W119" s="119" t="s">
        <v>3211</v>
      </c>
      <c r="X119" s="119" t="s">
        <v>1739</v>
      </c>
      <c r="Y119" s="119" t="s">
        <v>3212</v>
      </c>
      <c r="Z119" s="119" t="s">
        <v>3213</v>
      </c>
      <c r="AA119" s="119" t="s">
        <v>3214</v>
      </c>
      <c r="AB119" s="119" t="s">
        <v>3215</v>
      </c>
      <c r="AC119" s="119" t="s">
        <v>3216</v>
      </c>
      <c r="AD119" s="119" t="s">
        <v>3217</v>
      </c>
      <c r="AE119" s="119" t="s">
        <v>3218</v>
      </c>
      <c r="AF119" s="119" t="s">
        <v>1739</v>
      </c>
      <c r="AG119" s="119" t="s">
        <v>3219</v>
      </c>
      <c r="AH119" s="119" t="s">
        <v>1739</v>
      </c>
      <c r="AI119" s="119" t="s">
        <v>1739</v>
      </c>
      <c r="AJ119" s="119" t="s">
        <v>3220</v>
      </c>
    </row>
    <row r="120" spans="2:36" x14ac:dyDescent="0.3">
      <c r="B120" s="119" t="s">
        <v>100</v>
      </c>
      <c r="C120" s="119" t="s">
        <v>1153</v>
      </c>
      <c r="D120" s="119" t="s">
        <v>3063</v>
      </c>
      <c r="E120" s="119" t="s">
        <v>3221</v>
      </c>
      <c r="F120" s="119" t="s">
        <v>3222</v>
      </c>
      <c r="G120" s="119" t="s">
        <v>3223</v>
      </c>
      <c r="K120" s="119">
        <v>2</v>
      </c>
      <c r="L120" s="119">
        <v>118</v>
      </c>
      <c r="M120" s="119" t="s">
        <v>1739</v>
      </c>
      <c r="N120" s="119" t="s">
        <v>3224</v>
      </c>
      <c r="O120" s="119" t="s">
        <v>1739</v>
      </c>
      <c r="P120" s="119" t="s">
        <v>3225</v>
      </c>
      <c r="Q120" s="119" t="s">
        <v>3226</v>
      </c>
      <c r="R120" s="119" t="s">
        <v>3227</v>
      </c>
      <c r="S120" s="119" t="s">
        <v>3228</v>
      </c>
      <c r="T120" s="119" t="s">
        <v>1739</v>
      </c>
      <c r="U120" s="119" t="s">
        <v>1739</v>
      </c>
      <c r="V120" s="119" t="s">
        <v>3229</v>
      </c>
      <c r="W120" s="119" t="s">
        <v>3230</v>
      </c>
      <c r="X120" s="119" t="s">
        <v>1739</v>
      </c>
      <c r="Y120" s="119" t="s">
        <v>3231</v>
      </c>
      <c r="Z120" s="119" t="s">
        <v>3232</v>
      </c>
      <c r="AA120" s="119" t="s">
        <v>3233</v>
      </c>
      <c r="AB120" s="119" t="s">
        <v>3234</v>
      </c>
      <c r="AC120" s="119" t="s">
        <v>3235</v>
      </c>
      <c r="AD120" s="119" t="s">
        <v>3236</v>
      </c>
      <c r="AE120" s="119" t="s">
        <v>3237</v>
      </c>
      <c r="AF120" s="119" t="s">
        <v>1739</v>
      </c>
      <c r="AG120" s="119" t="s">
        <v>3238</v>
      </c>
      <c r="AH120" s="119" t="s">
        <v>1739</v>
      </c>
      <c r="AI120" s="119" t="s">
        <v>1739</v>
      </c>
      <c r="AJ120" s="119" t="s">
        <v>3239</v>
      </c>
    </row>
    <row r="121" spans="2:36" x14ac:dyDescent="0.3">
      <c r="B121" s="119" t="s">
        <v>100</v>
      </c>
      <c r="C121" s="119" t="s">
        <v>1182</v>
      </c>
      <c r="D121" s="119" t="s">
        <v>3104</v>
      </c>
      <c r="E121" s="119" t="s">
        <v>3240</v>
      </c>
      <c r="F121" s="119" t="s">
        <v>3241</v>
      </c>
      <c r="G121" s="119" t="s">
        <v>3242</v>
      </c>
      <c r="K121" s="119">
        <v>2</v>
      </c>
      <c r="L121" s="119">
        <v>119</v>
      </c>
      <c r="M121" s="119" t="s">
        <v>1739</v>
      </c>
      <c r="N121" s="119" t="s">
        <v>3243</v>
      </c>
      <c r="O121" s="119" t="s">
        <v>1739</v>
      </c>
      <c r="P121" s="119" t="s">
        <v>3244</v>
      </c>
      <c r="Q121" s="119" t="s">
        <v>3245</v>
      </c>
      <c r="R121" s="119" t="s">
        <v>3246</v>
      </c>
      <c r="S121" s="119" t="s">
        <v>3247</v>
      </c>
      <c r="T121" s="119" t="s">
        <v>1739</v>
      </c>
      <c r="U121" s="119" t="s">
        <v>1739</v>
      </c>
      <c r="V121" s="119" t="s">
        <v>3248</v>
      </c>
      <c r="W121" s="119" t="s">
        <v>3249</v>
      </c>
      <c r="X121" s="119" t="s">
        <v>1739</v>
      </c>
      <c r="Y121" s="119" t="s">
        <v>3250</v>
      </c>
      <c r="Z121" s="119" t="s">
        <v>3251</v>
      </c>
      <c r="AA121" s="119" t="s">
        <v>3252</v>
      </c>
      <c r="AB121" s="119" t="s">
        <v>3253</v>
      </c>
      <c r="AC121" s="119" t="s">
        <v>3254</v>
      </c>
      <c r="AD121" s="119" t="s">
        <v>3255</v>
      </c>
      <c r="AE121" s="119" t="s">
        <v>3256</v>
      </c>
      <c r="AF121" s="119" t="s">
        <v>1739</v>
      </c>
      <c r="AG121" s="119" t="s">
        <v>3257</v>
      </c>
      <c r="AH121" s="119" t="s">
        <v>1739</v>
      </c>
      <c r="AI121" s="119" t="s">
        <v>1739</v>
      </c>
      <c r="AJ121" s="119" t="s">
        <v>3258</v>
      </c>
    </row>
    <row r="122" spans="2:36" x14ac:dyDescent="0.3">
      <c r="B122" s="119" t="s">
        <v>128</v>
      </c>
      <c r="C122" s="119" t="s">
        <v>2410</v>
      </c>
      <c r="D122" s="119" t="s">
        <v>3259</v>
      </c>
      <c r="E122" s="119" t="s">
        <v>3260</v>
      </c>
      <c r="F122" s="119" t="s">
        <v>3261</v>
      </c>
      <c r="G122" s="119" t="s">
        <v>3262</v>
      </c>
      <c r="K122" s="119">
        <v>2</v>
      </c>
      <c r="L122" s="119">
        <v>120</v>
      </c>
      <c r="M122" s="119" t="s">
        <v>1739</v>
      </c>
      <c r="N122" s="119" t="s">
        <v>3263</v>
      </c>
      <c r="O122" s="119" t="s">
        <v>1739</v>
      </c>
      <c r="P122" s="119" t="s">
        <v>3264</v>
      </c>
      <c r="Q122" s="119" t="s">
        <v>3265</v>
      </c>
      <c r="R122" s="119" t="s">
        <v>3266</v>
      </c>
      <c r="S122" s="119" t="s">
        <v>3267</v>
      </c>
      <c r="T122" s="119" t="s">
        <v>1739</v>
      </c>
      <c r="U122" s="119" t="s">
        <v>1739</v>
      </c>
      <c r="V122" s="119" t="s">
        <v>3268</v>
      </c>
      <c r="W122" s="119" t="s">
        <v>3269</v>
      </c>
      <c r="X122" s="119" t="s">
        <v>1739</v>
      </c>
      <c r="Y122" s="119" t="s">
        <v>3270</v>
      </c>
      <c r="Z122" s="119" t="s">
        <v>3271</v>
      </c>
      <c r="AA122" s="119" t="s">
        <v>3272</v>
      </c>
      <c r="AB122" s="119" t="s">
        <v>3273</v>
      </c>
      <c r="AC122" s="119" t="s">
        <v>3274</v>
      </c>
      <c r="AD122" s="119" t="s">
        <v>3275</v>
      </c>
      <c r="AE122" s="119" t="s">
        <v>3276</v>
      </c>
      <c r="AF122" s="119" t="s">
        <v>1739</v>
      </c>
      <c r="AG122" s="119" t="s">
        <v>3277</v>
      </c>
      <c r="AH122" s="119" t="s">
        <v>1739</v>
      </c>
      <c r="AI122" s="119" t="s">
        <v>1739</v>
      </c>
      <c r="AJ122" s="119" t="s">
        <v>3278</v>
      </c>
    </row>
    <row r="123" spans="2:36" x14ac:dyDescent="0.3">
      <c r="B123" s="119" t="s">
        <v>128</v>
      </c>
      <c r="C123" s="119" t="s">
        <v>2435</v>
      </c>
      <c r="D123" s="119" t="s">
        <v>3279</v>
      </c>
      <c r="E123" s="119" t="s">
        <v>3280</v>
      </c>
      <c r="F123" s="119" t="s">
        <v>3281</v>
      </c>
      <c r="G123" s="119" t="s">
        <v>3282</v>
      </c>
      <c r="K123" s="119">
        <v>2</v>
      </c>
      <c r="L123" s="119">
        <v>121</v>
      </c>
      <c r="M123" s="119" t="s">
        <v>1739</v>
      </c>
      <c r="N123" s="119" t="s">
        <v>3283</v>
      </c>
      <c r="O123" s="119" t="s">
        <v>1739</v>
      </c>
      <c r="P123" s="119" t="s">
        <v>3284</v>
      </c>
      <c r="Q123" s="119" t="s">
        <v>3285</v>
      </c>
      <c r="R123" s="119" t="s">
        <v>3286</v>
      </c>
      <c r="S123" s="119" t="s">
        <v>3287</v>
      </c>
      <c r="T123" s="119" t="s">
        <v>1739</v>
      </c>
      <c r="U123" s="119" t="s">
        <v>1739</v>
      </c>
      <c r="V123" s="119" t="s">
        <v>3288</v>
      </c>
      <c r="W123" s="119" t="s">
        <v>3289</v>
      </c>
      <c r="X123" s="119" t="s">
        <v>1739</v>
      </c>
      <c r="Y123" s="119" t="s">
        <v>3290</v>
      </c>
      <c r="Z123" s="119" t="s">
        <v>3291</v>
      </c>
      <c r="AA123" s="119" t="s">
        <v>3292</v>
      </c>
      <c r="AB123" s="119" t="s">
        <v>3293</v>
      </c>
      <c r="AC123" s="119" t="s">
        <v>3294</v>
      </c>
      <c r="AD123" s="119" t="s">
        <v>3295</v>
      </c>
      <c r="AE123" s="119" t="s">
        <v>3296</v>
      </c>
      <c r="AF123" s="119" t="s">
        <v>1739</v>
      </c>
      <c r="AG123" s="119" t="s">
        <v>3297</v>
      </c>
      <c r="AH123" s="119" t="s">
        <v>1739</v>
      </c>
      <c r="AI123" s="119" t="s">
        <v>1739</v>
      </c>
      <c r="AJ123" s="119" t="s">
        <v>3298</v>
      </c>
    </row>
    <row r="124" spans="2:36" x14ac:dyDescent="0.3">
      <c r="B124" s="119" t="s">
        <v>128</v>
      </c>
      <c r="C124" s="119" t="s">
        <v>2460</v>
      </c>
      <c r="D124" s="119" t="s">
        <v>3299</v>
      </c>
      <c r="E124" s="119" t="s">
        <v>3300</v>
      </c>
      <c r="F124" s="119" t="s">
        <v>3301</v>
      </c>
      <c r="G124" s="119" t="s">
        <v>3302</v>
      </c>
      <c r="K124" s="119">
        <v>2</v>
      </c>
      <c r="L124" s="119">
        <v>122</v>
      </c>
      <c r="M124" s="119" t="s">
        <v>1739</v>
      </c>
      <c r="N124" s="119" t="s">
        <v>3303</v>
      </c>
      <c r="O124" s="119" t="s">
        <v>1739</v>
      </c>
      <c r="P124" s="119" t="s">
        <v>3304</v>
      </c>
      <c r="Q124" s="119" t="s">
        <v>3305</v>
      </c>
      <c r="R124" s="119" t="s">
        <v>3306</v>
      </c>
      <c r="S124" s="119" t="s">
        <v>3307</v>
      </c>
      <c r="T124" s="119" t="s">
        <v>1739</v>
      </c>
      <c r="U124" s="119" t="s">
        <v>1739</v>
      </c>
      <c r="V124" s="119" t="s">
        <v>3308</v>
      </c>
      <c r="W124" s="119" t="s">
        <v>3309</v>
      </c>
      <c r="X124" s="119" t="s">
        <v>1739</v>
      </c>
      <c r="Y124" s="119" t="s">
        <v>3310</v>
      </c>
      <c r="Z124" s="119" t="s">
        <v>3311</v>
      </c>
      <c r="AA124" s="119" t="s">
        <v>3312</v>
      </c>
      <c r="AB124" s="119" t="s">
        <v>3313</v>
      </c>
      <c r="AC124" s="119" t="s">
        <v>3314</v>
      </c>
      <c r="AD124" s="119" t="s">
        <v>3315</v>
      </c>
      <c r="AE124" s="119" t="s">
        <v>3316</v>
      </c>
      <c r="AF124" s="119" t="s">
        <v>1739</v>
      </c>
      <c r="AG124" s="119" t="s">
        <v>3317</v>
      </c>
      <c r="AH124" s="119" t="s">
        <v>1739</v>
      </c>
      <c r="AI124" s="119" t="s">
        <v>1739</v>
      </c>
      <c r="AJ124" s="119" t="s">
        <v>3318</v>
      </c>
    </row>
    <row r="125" spans="2:36" x14ac:dyDescent="0.3">
      <c r="B125" s="119" t="s">
        <v>128</v>
      </c>
      <c r="C125" s="119" t="s">
        <v>2485</v>
      </c>
      <c r="D125" s="119" t="s">
        <v>3319</v>
      </c>
      <c r="E125" s="119" t="s">
        <v>3320</v>
      </c>
      <c r="F125" s="119" t="s">
        <v>3321</v>
      </c>
      <c r="G125" s="119" t="s">
        <v>3322</v>
      </c>
      <c r="K125" s="119">
        <v>2</v>
      </c>
      <c r="L125" s="119">
        <v>123</v>
      </c>
      <c r="M125" s="119" t="s">
        <v>1739</v>
      </c>
      <c r="N125" s="119" t="s">
        <v>3323</v>
      </c>
      <c r="O125" s="119" t="s">
        <v>1739</v>
      </c>
      <c r="P125" s="119" t="s">
        <v>3324</v>
      </c>
      <c r="Q125" s="119" t="s">
        <v>3325</v>
      </c>
      <c r="R125" s="119" t="s">
        <v>3326</v>
      </c>
      <c r="S125" s="119" t="s">
        <v>3327</v>
      </c>
      <c r="T125" s="119" t="s">
        <v>1739</v>
      </c>
      <c r="U125" s="119" t="s">
        <v>1739</v>
      </c>
      <c r="V125" s="119" t="s">
        <v>3328</v>
      </c>
      <c r="W125" s="119" t="s">
        <v>3329</v>
      </c>
      <c r="X125" s="119" t="s">
        <v>1739</v>
      </c>
      <c r="Y125" s="119" t="s">
        <v>3330</v>
      </c>
      <c r="Z125" s="119" t="s">
        <v>3331</v>
      </c>
      <c r="AA125" s="119" t="s">
        <v>3332</v>
      </c>
      <c r="AB125" s="119" t="s">
        <v>3333</v>
      </c>
      <c r="AC125" s="119" t="s">
        <v>3334</v>
      </c>
      <c r="AD125" s="119" t="s">
        <v>3335</v>
      </c>
      <c r="AE125" s="119" t="s">
        <v>3336</v>
      </c>
      <c r="AF125" s="119" t="s">
        <v>1739</v>
      </c>
      <c r="AG125" s="119" t="s">
        <v>3337</v>
      </c>
      <c r="AH125" s="119" t="s">
        <v>1739</v>
      </c>
      <c r="AI125" s="119" t="s">
        <v>1739</v>
      </c>
      <c r="AJ125" s="119" t="s">
        <v>3338</v>
      </c>
    </row>
    <row r="126" spans="2:36" x14ac:dyDescent="0.3">
      <c r="B126" s="119" t="s">
        <v>128</v>
      </c>
      <c r="C126" s="119" t="s">
        <v>2510</v>
      </c>
      <c r="D126" s="119" t="s">
        <v>3299</v>
      </c>
      <c r="E126" s="119" t="s">
        <v>3339</v>
      </c>
      <c r="F126" s="119" t="s">
        <v>3340</v>
      </c>
      <c r="G126" s="119" t="s">
        <v>3341</v>
      </c>
      <c r="K126" s="119">
        <v>2</v>
      </c>
      <c r="L126" s="119">
        <v>124</v>
      </c>
      <c r="M126" s="119" t="s">
        <v>1739</v>
      </c>
      <c r="N126" s="119" t="s">
        <v>3342</v>
      </c>
      <c r="O126" s="119" t="s">
        <v>1739</v>
      </c>
      <c r="P126" s="119" t="s">
        <v>3343</v>
      </c>
      <c r="Q126" s="119" t="s">
        <v>3344</v>
      </c>
      <c r="R126" s="119" t="s">
        <v>3345</v>
      </c>
      <c r="S126" s="119" t="s">
        <v>3346</v>
      </c>
      <c r="T126" s="119" t="s">
        <v>1739</v>
      </c>
      <c r="U126" s="119" t="s">
        <v>1739</v>
      </c>
      <c r="V126" s="119" t="s">
        <v>3347</v>
      </c>
      <c r="W126" s="119" t="s">
        <v>3348</v>
      </c>
      <c r="X126" s="119" t="s">
        <v>1739</v>
      </c>
      <c r="Y126" s="119" t="s">
        <v>3349</v>
      </c>
      <c r="Z126" s="119" t="s">
        <v>3350</v>
      </c>
      <c r="AA126" s="119" t="s">
        <v>3351</v>
      </c>
      <c r="AB126" s="119" t="s">
        <v>3352</v>
      </c>
      <c r="AC126" s="119" t="s">
        <v>3353</v>
      </c>
      <c r="AD126" s="119" t="s">
        <v>3354</v>
      </c>
      <c r="AE126" s="119" t="s">
        <v>3355</v>
      </c>
      <c r="AF126" s="119" t="s">
        <v>1739</v>
      </c>
      <c r="AG126" s="119" t="s">
        <v>3356</v>
      </c>
      <c r="AH126" s="119" t="s">
        <v>1739</v>
      </c>
      <c r="AI126" s="119" t="s">
        <v>1739</v>
      </c>
      <c r="AJ126" s="119" t="s">
        <v>3357</v>
      </c>
    </row>
    <row r="127" spans="2:36" x14ac:dyDescent="0.3">
      <c r="B127" s="119" t="s">
        <v>128</v>
      </c>
      <c r="C127" s="119" t="s">
        <v>2535</v>
      </c>
      <c r="D127" s="119" t="s">
        <v>3319</v>
      </c>
      <c r="E127" s="119" t="s">
        <v>3358</v>
      </c>
      <c r="F127" s="119" t="s">
        <v>3359</v>
      </c>
      <c r="G127" s="119" t="s">
        <v>3360</v>
      </c>
      <c r="K127" s="119">
        <v>2</v>
      </c>
      <c r="L127" s="119">
        <v>125</v>
      </c>
      <c r="M127" s="119" t="s">
        <v>1739</v>
      </c>
      <c r="N127" s="119" t="s">
        <v>3361</v>
      </c>
      <c r="O127" s="119" t="s">
        <v>1739</v>
      </c>
      <c r="P127" s="119" t="s">
        <v>3362</v>
      </c>
      <c r="Q127" s="119" t="s">
        <v>3363</v>
      </c>
      <c r="R127" s="119" t="s">
        <v>3364</v>
      </c>
      <c r="S127" s="119" t="s">
        <v>3365</v>
      </c>
      <c r="T127" s="119" t="s">
        <v>1739</v>
      </c>
      <c r="U127" s="119" t="s">
        <v>1739</v>
      </c>
      <c r="V127" s="119" t="s">
        <v>3366</v>
      </c>
      <c r="W127" s="119" t="s">
        <v>3367</v>
      </c>
      <c r="X127" s="119" t="s">
        <v>1739</v>
      </c>
      <c r="Y127" s="119" t="s">
        <v>3368</v>
      </c>
      <c r="Z127" s="119" t="s">
        <v>3369</v>
      </c>
      <c r="AA127" s="119" t="s">
        <v>3370</v>
      </c>
      <c r="AB127" s="119" t="s">
        <v>3371</v>
      </c>
      <c r="AC127" s="119" t="s">
        <v>3372</v>
      </c>
      <c r="AD127" s="119" t="s">
        <v>3373</v>
      </c>
      <c r="AE127" s="119" t="s">
        <v>3374</v>
      </c>
      <c r="AF127" s="119" t="s">
        <v>1739</v>
      </c>
      <c r="AG127" s="119" t="s">
        <v>3375</v>
      </c>
      <c r="AH127" s="119" t="s">
        <v>1739</v>
      </c>
      <c r="AI127" s="119" t="s">
        <v>1739</v>
      </c>
      <c r="AJ127" s="119" t="s">
        <v>3376</v>
      </c>
    </row>
    <row r="128" spans="2:36" x14ac:dyDescent="0.3">
      <c r="B128" s="119" t="s">
        <v>128</v>
      </c>
      <c r="C128" s="119" t="s">
        <v>2560</v>
      </c>
      <c r="D128" s="119" t="s">
        <v>3299</v>
      </c>
      <c r="E128" s="119" t="s">
        <v>3377</v>
      </c>
      <c r="F128" s="119" t="s">
        <v>3378</v>
      </c>
      <c r="G128" s="119" t="s">
        <v>3379</v>
      </c>
      <c r="K128" s="119">
        <v>2</v>
      </c>
      <c r="L128" s="119">
        <v>126</v>
      </c>
      <c r="M128" s="119" t="s">
        <v>1739</v>
      </c>
      <c r="N128" s="119" t="s">
        <v>3380</v>
      </c>
      <c r="O128" s="119" t="s">
        <v>1739</v>
      </c>
      <c r="P128" s="119" t="s">
        <v>3381</v>
      </c>
      <c r="Q128" s="119" t="s">
        <v>3382</v>
      </c>
      <c r="R128" s="119" t="s">
        <v>3383</v>
      </c>
      <c r="S128" s="119" t="s">
        <v>3384</v>
      </c>
      <c r="T128" s="119" t="s">
        <v>1739</v>
      </c>
      <c r="U128" s="119" t="s">
        <v>1739</v>
      </c>
      <c r="V128" s="119" t="s">
        <v>3385</v>
      </c>
      <c r="W128" s="119" t="s">
        <v>3386</v>
      </c>
      <c r="X128" s="119" t="s">
        <v>1739</v>
      </c>
      <c r="Y128" s="119" t="s">
        <v>3387</v>
      </c>
      <c r="Z128" s="119" t="s">
        <v>3388</v>
      </c>
      <c r="AA128" s="119" t="s">
        <v>3389</v>
      </c>
      <c r="AB128" s="119" t="s">
        <v>3390</v>
      </c>
      <c r="AC128" s="119" t="s">
        <v>3391</v>
      </c>
      <c r="AD128" s="119" t="s">
        <v>3392</v>
      </c>
      <c r="AE128" s="119" t="s">
        <v>3393</v>
      </c>
      <c r="AF128" s="119" t="s">
        <v>1739</v>
      </c>
      <c r="AG128" s="119" t="s">
        <v>3394</v>
      </c>
      <c r="AH128" s="119" t="s">
        <v>1739</v>
      </c>
      <c r="AI128" s="119" t="s">
        <v>1739</v>
      </c>
      <c r="AJ128" s="119" t="s">
        <v>3395</v>
      </c>
    </row>
    <row r="129" spans="2:36" x14ac:dyDescent="0.3">
      <c r="B129" s="119" t="s">
        <v>128</v>
      </c>
      <c r="C129" s="119" t="s">
        <v>2585</v>
      </c>
      <c r="D129" s="119" t="s">
        <v>3396</v>
      </c>
      <c r="E129" s="119" t="s">
        <v>3397</v>
      </c>
      <c r="F129" s="119" t="s">
        <v>3398</v>
      </c>
      <c r="G129" s="119" t="s">
        <v>3399</v>
      </c>
      <c r="K129" s="119">
        <v>2</v>
      </c>
      <c r="L129" s="119">
        <v>127</v>
      </c>
      <c r="M129" s="119" t="s">
        <v>1739</v>
      </c>
      <c r="N129" s="119" t="s">
        <v>3400</v>
      </c>
      <c r="O129" s="119" t="s">
        <v>1739</v>
      </c>
      <c r="P129" s="119" t="s">
        <v>3401</v>
      </c>
      <c r="Q129" s="119" t="s">
        <v>3402</v>
      </c>
      <c r="R129" s="119" t="s">
        <v>3403</v>
      </c>
      <c r="S129" s="119" t="s">
        <v>3404</v>
      </c>
      <c r="T129" s="119" t="s">
        <v>1739</v>
      </c>
      <c r="U129" s="119" t="s">
        <v>1739</v>
      </c>
      <c r="V129" s="119" t="s">
        <v>3405</v>
      </c>
      <c r="W129" s="119" t="s">
        <v>3406</v>
      </c>
      <c r="X129" s="119" t="s">
        <v>1739</v>
      </c>
      <c r="Y129" s="119" t="s">
        <v>3407</v>
      </c>
      <c r="Z129" s="119" t="s">
        <v>3408</v>
      </c>
      <c r="AA129" s="119" t="s">
        <v>3409</v>
      </c>
      <c r="AB129" s="119" t="s">
        <v>3410</v>
      </c>
      <c r="AC129" s="119" t="s">
        <v>3411</v>
      </c>
      <c r="AD129" s="119" t="s">
        <v>3412</v>
      </c>
      <c r="AE129" s="119" t="s">
        <v>3413</v>
      </c>
      <c r="AF129" s="119" t="s">
        <v>1739</v>
      </c>
      <c r="AG129" s="119" t="s">
        <v>3414</v>
      </c>
      <c r="AH129" s="119" t="s">
        <v>1739</v>
      </c>
      <c r="AI129" s="119" t="s">
        <v>1739</v>
      </c>
      <c r="AJ129" s="119" t="s">
        <v>3415</v>
      </c>
    </row>
    <row r="130" spans="2:36" x14ac:dyDescent="0.3">
      <c r="B130" s="119" t="s">
        <v>128</v>
      </c>
      <c r="C130" s="119" t="s">
        <v>2611</v>
      </c>
      <c r="D130" s="119" t="s">
        <v>3279</v>
      </c>
      <c r="E130" s="119" t="s">
        <v>3416</v>
      </c>
      <c r="F130" s="119" t="s">
        <v>3417</v>
      </c>
      <c r="G130" s="119" t="s">
        <v>3418</v>
      </c>
      <c r="K130" s="119">
        <v>2</v>
      </c>
      <c r="L130" s="119">
        <v>128</v>
      </c>
      <c r="M130" s="119" t="s">
        <v>1739</v>
      </c>
      <c r="N130" s="119" t="s">
        <v>3419</v>
      </c>
      <c r="O130" s="119" t="s">
        <v>1739</v>
      </c>
      <c r="P130" s="119" t="s">
        <v>3420</v>
      </c>
      <c r="Q130" s="119" t="s">
        <v>3421</v>
      </c>
      <c r="R130" s="119" t="s">
        <v>3422</v>
      </c>
      <c r="S130" s="119" t="s">
        <v>3423</v>
      </c>
      <c r="T130" s="119" t="s">
        <v>1739</v>
      </c>
      <c r="U130" s="119" t="s">
        <v>1739</v>
      </c>
      <c r="V130" s="119" t="s">
        <v>3424</v>
      </c>
      <c r="W130" s="119" t="s">
        <v>3425</v>
      </c>
      <c r="X130" s="119" t="s">
        <v>1739</v>
      </c>
      <c r="Y130" s="119" t="s">
        <v>3426</v>
      </c>
      <c r="Z130" s="119" t="s">
        <v>3427</v>
      </c>
      <c r="AA130" s="119" t="s">
        <v>3428</v>
      </c>
      <c r="AB130" s="119" t="s">
        <v>3429</v>
      </c>
      <c r="AC130" s="119" t="s">
        <v>3430</v>
      </c>
      <c r="AD130" s="119" t="s">
        <v>3431</v>
      </c>
      <c r="AE130" s="119" t="s">
        <v>3432</v>
      </c>
      <c r="AF130" s="119" t="s">
        <v>1739</v>
      </c>
      <c r="AG130" s="119" t="s">
        <v>3433</v>
      </c>
      <c r="AH130" s="119" t="s">
        <v>1739</v>
      </c>
      <c r="AI130" s="119" t="s">
        <v>1739</v>
      </c>
      <c r="AJ130" s="119" t="s">
        <v>3434</v>
      </c>
    </row>
    <row r="131" spans="2:36" x14ac:dyDescent="0.3">
      <c r="B131" s="119" t="s">
        <v>100</v>
      </c>
      <c r="C131" s="119" t="s">
        <v>1211</v>
      </c>
      <c r="D131" s="119" t="s">
        <v>3435</v>
      </c>
      <c r="E131" s="119" t="s">
        <v>3436</v>
      </c>
      <c r="F131" s="119" t="s">
        <v>3437</v>
      </c>
      <c r="G131" s="119" t="s">
        <v>3438</v>
      </c>
      <c r="K131" s="119">
        <v>2</v>
      </c>
      <c r="L131" s="119">
        <v>129</v>
      </c>
      <c r="M131" s="119" t="s">
        <v>1739</v>
      </c>
      <c r="N131" s="119" t="s">
        <v>3439</v>
      </c>
      <c r="O131" s="119" t="s">
        <v>1739</v>
      </c>
      <c r="P131" s="119" t="s">
        <v>3440</v>
      </c>
      <c r="Q131" s="119" t="s">
        <v>3441</v>
      </c>
      <c r="R131" s="119" t="s">
        <v>3442</v>
      </c>
      <c r="S131" s="119" t="s">
        <v>3443</v>
      </c>
      <c r="T131" s="119" t="s">
        <v>1739</v>
      </c>
      <c r="U131" s="119" t="s">
        <v>1739</v>
      </c>
      <c r="V131" s="119" t="s">
        <v>3444</v>
      </c>
      <c r="W131" s="119" t="s">
        <v>3445</v>
      </c>
      <c r="X131" s="119" t="s">
        <v>1739</v>
      </c>
      <c r="Y131" s="119" t="s">
        <v>3446</v>
      </c>
      <c r="Z131" s="119" t="s">
        <v>3447</v>
      </c>
      <c r="AA131" s="119" t="s">
        <v>3448</v>
      </c>
      <c r="AB131" s="119" t="s">
        <v>3449</v>
      </c>
      <c r="AC131" s="119" t="s">
        <v>3450</v>
      </c>
      <c r="AD131" s="119" t="s">
        <v>3451</v>
      </c>
      <c r="AE131" s="119" t="s">
        <v>3452</v>
      </c>
      <c r="AF131" s="119" t="s">
        <v>1739</v>
      </c>
      <c r="AG131" s="119" t="s">
        <v>3453</v>
      </c>
      <c r="AH131" s="119" t="s">
        <v>1739</v>
      </c>
      <c r="AI131" s="119" t="s">
        <v>1739</v>
      </c>
      <c r="AJ131" s="119" t="s">
        <v>3454</v>
      </c>
    </row>
    <row r="132" spans="2:36" x14ac:dyDescent="0.3">
      <c r="B132" s="119" t="s">
        <v>100</v>
      </c>
      <c r="C132" s="119" t="s">
        <v>1239</v>
      </c>
      <c r="D132" s="119" t="s">
        <v>3455</v>
      </c>
      <c r="E132" s="119" t="s">
        <v>3456</v>
      </c>
      <c r="F132" s="119" t="s">
        <v>3457</v>
      </c>
      <c r="G132" s="119" t="s">
        <v>3458</v>
      </c>
      <c r="K132" s="119">
        <v>2</v>
      </c>
      <c r="L132" s="119">
        <v>130</v>
      </c>
      <c r="M132" s="119" t="s">
        <v>1739</v>
      </c>
      <c r="N132" s="119" t="s">
        <v>3459</v>
      </c>
      <c r="O132" s="119" t="s">
        <v>1739</v>
      </c>
      <c r="P132" s="119" t="s">
        <v>3460</v>
      </c>
      <c r="Q132" s="119" t="s">
        <v>3461</v>
      </c>
      <c r="R132" s="119" t="s">
        <v>3462</v>
      </c>
      <c r="S132" s="119" t="s">
        <v>3463</v>
      </c>
      <c r="T132" s="119" t="s">
        <v>1739</v>
      </c>
      <c r="U132" s="119" t="s">
        <v>1739</v>
      </c>
      <c r="V132" s="119" t="s">
        <v>3464</v>
      </c>
      <c r="W132" s="119" t="s">
        <v>3465</v>
      </c>
      <c r="X132" s="119" t="s">
        <v>1739</v>
      </c>
      <c r="Y132" s="119" t="s">
        <v>3466</v>
      </c>
      <c r="Z132" s="119" t="s">
        <v>3467</v>
      </c>
      <c r="AA132" s="119" t="s">
        <v>3468</v>
      </c>
      <c r="AB132" s="119" t="s">
        <v>3469</v>
      </c>
      <c r="AC132" s="119" t="s">
        <v>3470</v>
      </c>
      <c r="AD132" s="119" t="s">
        <v>3471</v>
      </c>
      <c r="AE132" s="119" t="s">
        <v>3472</v>
      </c>
      <c r="AF132" s="119" t="s">
        <v>1739</v>
      </c>
      <c r="AG132" s="119" t="s">
        <v>3473</v>
      </c>
      <c r="AH132" s="119" t="s">
        <v>1739</v>
      </c>
      <c r="AI132" s="119" t="s">
        <v>1739</v>
      </c>
      <c r="AJ132" s="119" t="s">
        <v>3474</v>
      </c>
    </row>
    <row r="133" spans="2:36" x14ac:dyDescent="0.3">
      <c r="B133" s="119" t="s">
        <v>100</v>
      </c>
      <c r="C133" s="119" t="s">
        <v>1267</v>
      </c>
      <c r="D133" s="119" t="s">
        <v>3475</v>
      </c>
      <c r="E133" s="119" t="s">
        <v>3476</v>
      </c>
      <c r="F133" s="119" t="s">
        <v>3477</v>
      </c>
      <c r="G133" s="119" t="s">
        <v>3478</v>
      </c>
      <c r="K133" s="119">
        <v>2</v>
      </c>
      <c r="L133" s="119">
        <v>131</v>
      </c>
      <c r="M133" s="119" t="s">
        <v>1739</v>
      </c>
      <c r="N133" s="119" t="s">
        <v>3479</v>
      </c>
      <c r="O133" s="119" t="s">
        <v>1739</v>
      </c>
      <c r="P133" s="119" t="s">
        <v>3480</v>
      </c>
      <c r="Q133" s="119" t="s">
        <v>3481</v>
      </c>
      <c r="R133" s="119" t="s">
        <v>3482</v>
      </c>
      <c r="S133" s="119" t="s">
        <v>3483</v>
      </c>
      <c r="T133" s="119" t="s">
        <v>1739</v>
      </c>
      <c r="U133" s="119" t="s">
        <v>1739</v>
      </c>
      <c r="V133" s="119" t="s">
        <v>3484</v>
      </c>
      <c r="W133" s="119" t="s">
        <v>3485</v>
      </c>
      <c r="X133" s="119" t="s">
        <v>1739</v>
      </c>
      <c r="Y133" s="119" t="s">
        <v>3486</v>
      </c>
      <c r="Z133" s="119" t="s">
        <v>3487</v>
      </c>
      <c r="AA133" s="119" t="s">
        <v>3488</v>
      </c>
      <c r="AB133" s="119" t="s">
        <v>3489</v>
      </c>
      <c r="AC133" s="119" t="s">
        <v>3490</v>
      </c>
      <c r="AD133" s="119" t="s">
        <v>3491</v>
      </c>
      <c r="AE133" s="119" t="s">
        <v>3492</v>
      </c>
      <c r="AF133" s="119" t="s">
        <v>1739</v>
      </c>
      <c r="AG133" s="119" t="s">
        <v>3493</v>
      </c>
      <c r="AH133" s="119" t="s">
        <v>1739</v>
      </c>
      <c r="AI133" s="119" t="s">
        <v>1739</v>
      </c>
      <c r="AJ133" s="119" t="s">
        <v>3494</v>
      </c>
    </row>
    <row r="134" spans="2:36" x14ac:dyDescent="0.3">
      <c r="B134" s="119" t="s">
        <v>100</v>
      </c>
      <c r="C134" s="119" t="s">
        <v>1296</v>
      </c>
      <c r="D134" s="119" t="s">
        <v>3495</v>
      </c>
      <c r="E134" s="119" t="s">
        <v>3496</v>
      </c>
      <c r="F134" s="119" t="s">
        <v>3497</v>
      </c>
      <c r="G134" s="119" t="s">
        <v>3498</v>
      </c>
      <c r="K134" s="119">
        <v>2</v>
      </c>
      <c r="L134" s="119">
        <v>132</v>
      </c>
      <c r="M134" s="119" t="s">
        <v>1739</v>
      </c>
      <c r="N134" s="119" t="s">
        <v>3499</v>
      </c>
      <c r="O134" s="119" t="s">
        <v>1739</v>
      </c>
      <c r="P134" s="119" t="s">
        <v>3500</v>
      </c>
      <c r="Q134" s="119" t="s">
        <v>3501</v>
      </c>
      <c r="R134" s="119" t="s">
        <v>3502</v>
      </c>
      <c r="S134" s="119" t="s">
        <v>3503</v>
      </c>
      <c r="T134" s="119" t="s">
        <v>1739</v>
      </c>
      <c r="U134" s="119" t="s">
        <v>1739</v>
      </c>
      <c r="V134" s="119" t="s">
        <v>3504</v>
      </c>
      <c r="W134" s="119" t="s">
        <v>3505</v>
      </c>
      <c r="X134" s="119" t="s">
        <v>1739</v>
      </c>
      <c r="Y134" s="119" t="s">
        <v>3506</v>
      </c>
      <c r="Z134" s="119" t="s">
        <v>3507</v>
      </c>
      <c r="AA134" s="119" t="s">
        <v>1739</v>
      </c>
      <c r="AB134" s="119" t="s">
        <v>3508</v>
      </c>
      <c r="AC134" s="119" t="s">
        <v>3509</v>
      </c>
      <c r="AD134" s="119" t="s">
        <v>3510</v>
      </c>
      <c r="AE134" s="119" t="s">
        <v>3511</v>
      </c>
      <c r="AF134" s="119" t="s">
        <v>1739</v>
      </c>
      <c r="AG134" s="119" t="s">
        <v>3512</v>
      </c>
      <c r="AH134" s="119" t="s">
        <v>1739</v>
      </c>
      <c r="AI134" s="119" t="s">
        <v>1739</v>
      </c>
      <c r="AJ134" s="119" t="s">
        <v>3513</v>
      </c>
    </row>
    <row r="135" spans="2:36" x14ac:dyDescent="0.3">
      <c r="B135" s="119" t="s">
        <v>100</v>
      </c>
      <c r="C135" s="119" t="s">
        <v>1325</v>
      </c>
      <c r="D135" s="119" t="s">
        <v>3514</v>
      </c>
      <c r="E135" s="119" t="s">
        <v>3515</v>
      </c>
      <c r="F135" s="119" t="s">
        <v>3516</v>
      </c>
      <c r="G135" s="119" t="s">
        <v>3517</v>
      </c>
      <c r="K135" s="119">
        <v>2</v>
      </c>
      <c r="L135" s="119">
        <v>133</v>
      </c>
      <c r="M135" s="119" t="s">
        <v>1739</v>
      </c>
      <c r="N135" s="119" t="s">
        <v>3518</v>
      </c>
      <c r="O135" s="119" t="s">
        <v>1739</v>
      </c>
      <c r="P135" s="119" t="s">
        <v>3519</v>
      </c>
      <c r="Q135" s="119" t="s">
        <v>3520</v>
      </c>
      <c r="R135" s="119" t="s">
        <v>3521</v>
      </c>
      <c r="S135" s="119" t="s">
        <v>3522</v>
      </c>
      <c r="T135" s="119" t="s">
        <v>1739</v>
      </c>
      <c r="U135" s="119" t="s">
        <v>1739</v>
      </c>
      <c r="V135" s="119" t="s">
        <v>3523</v>
      </c>
      <c r="W135" s="119" t="s">
        <v>3524</v>
      </c>
      <c r="X135" s="119" t="s">
        <v>1739</v>
      </c>
      <c r="Y135" s="119" t="s">
        <v>3525</v>
      </c>
      <c r="Z135" s="119" t="s">
        <v>3526</v>
      </c>
      <c r="AA135" s="119" t="s">
        <v>1739</v>
      </c>
      <c r="AB135" s="119" t="s">
        <v>3527</v>
      </c>
      <c r="AC135" s="119" t="s">
        <v>3528</v>
      </c>
      <c r="AD135" s="119" t="s">
        <v>3529</v>
      </c>
      <c r="AE135" s="119" t="s">
        <v>3530</v>
      </c>
      <c r="AF135" s="119" t="s">
        <v>1739</v>
      </c>
      <c r="AG135" s="119" t="s">
        <v>3531</v>
      </c>
      <c r="AH135" s="119" t="s">
        <v>1739</v>
      </c>
      <c r="AI135" s="119" t="s">
        <v>1739</v>
      </c>
      <c r="AJ135" s="119" t="s">
        <v>3532</v>
      </c>
    </row>
    <row r="136" spans="2:36" x14ac:dyDescent="0.3">
      <c r="B136" s="119" t="s">
        <v>100</v>
      </c>
      <c r="C136" s="119" t="s">
        <v>1353</v>
      </c>
      <c r="D136" s="119" t="s">
        <v>3533</v>
      </c>
      <c r="E136" s="119" t="s">
        <v>3534</v>
      </c>
      <c r="F136" s="119" t="s">
        <v>3535</v>
      </c>
      <c r="G136" s="119" t="s">
        <v>3536</v>
      </c>
      <c r="K136" s="119">
        <v>2</v>
      </c>
      <c r="L136" s="119">
        <v>134</v>
      </c>
      <c r="M136" s="119" t="s">
        <v>1739</v>
      </c>
      <c r="N136" s="119" t="s">
        <v>3537</v>
      </c>
      <c r="O136" s="119" t="s">
        <v>1739</v>
      </c>
      <c r="P136" s="119" t="s">
        <v>3538</v>
      </c>
      <c r="Q136" s="119" t="s">
        <v>3539</v>
      </c>
      <c r="R136" s="119" t="s">
        <v>3540</v>
      </c>
      <c r="S136" s="119" t="s">
        <v>3541</v>
      </c>
      <c r="T136" s="119" t="s">
        <v>1739</v>
      </c>
      <c r="U136" s="119" t="s">
        <v>1739</v>
      </c>
      <c r="V136" s="119" t="s">
        <v>3542</v>
      </c>
      <c r="W136" s="119" t="s">
        <v>3543</v>
      </c>
      <c r="X136" s="119" t="s">
        <v>1739</v>
      </c>
      <c r="Y136" s="119" t="s">
        <v>3544</v>
      </c>
      <c r="Z136" s="119" t="s">
        <v>3545</v>
      </c>
      <c r="AA136" s="119" t="s">
        <v>1739</v>
      </c>
      <c r="AB136" s="119" t="s">
        <v>3546</v>
      </c>
      <c r="AC136" s="119" t="s">
        <v>3547</v>
      </c>
      <c r="AD136" s="119" t="s">
        <v>3548</v>
      </c>
      <c r="AE136" s="119" t="s">
        <v>3549</v>
      </c>
      <c r="AF136" s="119" t="s">
        <v>1739</v>
      </c>
      <c r="AG136" s="119" t="s">
        <v>3550</v>
      </c>
      <c r="AH136" s="119" t="s">
        <v>1739</v>
      </c>
      <c r="AI136" s="119" t="s">
        <v>1739</v>
      </c>
      <c r="AJ136" s="119" t="s">
        <v>3551</v>
      </c>
    </row>
    <row r="137" spans="2:36" x14ac:dyDescent="0.3">
      <c r="B137" s="119" t="s">
        <v>100</v>
      </c>
      <c r="C137" s="119" t="s">
        <v>1380</v>
      </c>
      <c r="D137" s="119" t="s">
        <v>3552</v>
      </c>
      <c r="E137" s="119" t="s">
        <v>3553</v>
      </c>
      <c r="F137" s="119" t="s">
        <v>3554</v>
      </c>
      <c r="G137" s="119" t="s">
        <v>3555</v>
      </c>
      <c r="K137" s="119">
        <v>2</v>
      </c>
      <c r="L137" s="119">
        <v>135</v>
      </c>
      <c r="M137" s="119" t="s">
        <v>1739</v>
      </c>
      <c r="N137" s="119" t="s">
        <v>3556</v>
      </c>
      <c r="O137" s="119" t="s">
        <v>1739</v>
      </c>
      <c r="P137" s="119" t="s">
        <v>3557</v>
      </c>
      <c r="Q137" s="119" t="s">
        <v>3558</v>
      </c>
      <c r="R137" s="119" t="s">
        <v>3559</v>
      </c>
      <c r="S137" s="119" t="s">
        <v>3560</v>
      </c>
      <c r="T137" s="119" t="s">
        <v>1739</v>
      </c>
      <c r="U137" s="119" t="s">
        <v>1739</v>
      </c>
      <c r="V137" s="119" t="s">
        <v>3561</v>
      </c>
      <c r="W137" s="119" t="s">
        <v>3562</v>
      </c>
      <c r="X137" s="119" t="s">
        <v>1739</v>
      </c>
      <c r="Y137" s="119" t="s">
        <v>3563</v>
      </c>
      <c r="Z137" s="119" t="s">
        <v>3564</v>
      </c>
      <c r="AA137" s="119" t="s">
        <v>1739</v>
      </c>
      <c r="AB137" s="119" t="s">
        <v>3565</v>
      </c>
      <c r="AC137" s="119" t="s">
        <v>3566</v>
      </c>
      <c r="AD137" s="119" t="s">
        <v>3567</v>
      </c>
      <c r="AE137" s="119" t="s">
        <v>3568</v>
      </c>
      <c r="AF137" s="119" t="s">
        <v>1739</v>
      </c>
      <c r="AG137" s="119" t="s">
        <v>3569</v>
      </c>
      <c r="AH137" s="119" t="s">
        <v>1739</v>
      </c>
      <c r="AI137" s="119" t="s">
        <v>1739</v>
      </c>
      <c r="AJ137" s="119" t="s">
        <v>3570</v>
      </c>
    </row>
    <row r="138" spans="2:36" x14ac:dyDescent="0.3">
      <c r="B138" s="119" t="s">
        <v>100</v>
      </c>
      <c r="C138" s="119" t="s">
        <v>1408</v>
      </c>
      <c r="D138" s="119" t="s">
        <v>3571</v>
      </c>
      <c r="E138" s="119" t="s">
        <v>3572</v>
      </c>
      <c r="F138" s="119" t="s">
        <v>3573</v>
      </c>
      <c r="G138" s="119" t="s">
        <v>3574</v>
      </c>
      <c r="K138" s="119">
        <v>2</v>
      </c>
      <c r="L138" s="119">
        <v>136</v>
      </c>
      <c r="M138" s="119" t="s">
        <v>1739</v>
      </c>
      <c r="N138" s="119" t="s">
        <v>3575</v>
      </c>
      <c r="O138" s="119" t="s">
        <v>1739</v>
      </c>
      <c r="P138" s="119" t="s">
        <v>3576</v>
      </c>
      <c r="Q138" s="119" t="s">
        <v>3577</v>
      </c>
      <c r="R138" s="119" t="s">
        <v>3578</v>
      </c>
      <c r="S138" s="119" t="s">
        <v>3579</v>
      </c>
      <c r="T138" s="119" t="s">
        <v>1739</v>
      </c>
      <c r="U138" s="119" t="s">
        <v>1739</v>
      </c>
      <c r="V138" s="119" t="s">
        <v>3580</v>
      </c>
      <c r="W138" s="119" t="s">
        <v>3581</v>
      </c>
      <c r="X138" s="119" t="s">
        <v>1739</v>
      </c>
      <c r="Y138" s="119" t="s">
        <v>3582</v>
      </c>
      <c r="Z138" s="119" t="s">
        <v>3583</v>
      </c>
      <c r="AA138" s="119" t="s">
        <v>1739</v>
      </c>
      <c r="AB138" s="119" t="s">
        <v>3584</v>
      </c>
      <c r="AC138" s="119" t="s">
        <v>3585</v>
      </c>
      <c r="AD138" s="119" t="s">
        <v>3586</v>
      </c>
      <c r="AE138" s="119" t="s">
        <v>3587</v>
      </c>
      <c r="AF138" s="119" t="s">
        <v>1739</v>
      </c>
      <c r="AG138" s="119" t="s">
        <v>3588</v>
      </c>
      <c r="AH138" s="119" t="s">
        <v>1739</v>
      </c>
      <c r="AI138" s="119" t="s">
        <v>1739</v>
      </c>
      <c r="AJ138" s="119" t="s">
        <v>3589</v>
      </c>
    </row>
    <row r="139" spans="2:36" x14ac:dyDescent="0.3">
      <c r="B139" s="119" t="s">
        <v>100</v>
      </c>
      <c r="C139" s="119" t="s">
        <v>1436</v>
      </c>
      <c r="D139" s="119" t="s">
        <v>3590</v>
      </c>
      <c r="E139" s="119" t="s">
        <v>3591</v>
      </c>
      <c r="F139" s="119" t="s">
        <v>3592</v>
      </c>
      <c r="G139" s="119" t="s">
        <v>3593</v>
      </c>
      <c r="K139" s="119">
        <v>2</v>
      </c>
      <c r="L139" s="119">
        <v>137</v>
      </c>
      <c r="M139" s="119" t="s">
        <v>1739</v>
      </c>
      <c r="N139" s="119" t="s">
        <v>3594</v>
      </c>
      <c r="O139" s="119" t="s">
        <v>1739</v>
      </c>
      <c r="P139" s="119" t="s">
        <v>3595</v>
      </c>
      <c r="Q139" s="119" t="s">
        <v>3596</v>
      </c>
      <c r="R139" s="119" t="s">
        <v>3597</v>
      </c>
      <c r="S139" s="119" t="s">
        <v>3598</v>
      </c>
      <c r="T139" s="119" t="s">
        <v>1739</v>
      </c>
      <c r="U139" s="119" t="s">
        <v>1739</v>
      </c>
      <c r="V139" s="119" t="s">
        <v>3599</v>
      </c>
      <c r="W139" s="119" t="s">
        <v>3600</v>
      </c>
      <c r="X139" s="119" t="s">
        <v>1739</v>
      </c>
      <c r="Y139" s="119" t="s">
        <v>3601</v>
      </c>
      <c r="Z139" s="119" t="s">
        <v>3602</v>
      </c>
      <c r="AA139" s="119" t="s">
        <v>1739</v>
      </c>
      <c r="AB139" s="119" t="s">
        <v>3603</v>
      </c>
      <c r="AC139" s="119" t="s">
        <v>3604</v>
      </c>
      <c r="AD139" s="119" t="s">
        <v>3605</v>
      </c>
      <c r="AE139" s="119" t="s">
        <v>3606</v>
      </c>
      <c r="AF139" s="119" t="s">
        <v>1739</v>
      </c>
      <c r="AG139" s="119" t="s">
        <v>3607</v>
      </c>
      <c r="AH139" s="119" t="s">
        <v>1739</v>
      </c>
      <c r="AI139" s="119" t="s">
        <v>1739</v>
      </c>
      <c r="AJ139" s="119" t="s">
        <v>3608</v>
      </c>
    </row>
    <row r="140" spans="2:36" x14ac:dyDescent="0.3">
      <c r="B140" s="119" t="s">
        <v>100</v>
      </c>
      <c r="C140" s="119" t="s">
        <v>1464</v>
      </c>
      <c r="D140" s="119" t="s">
        <v>3609</v>
      </c>
      <c r="E140" s="119" t="s">
        <v>3610</v>
      </c>
      <c r="F140" s="119" t="s">
        <v>3611</v>
      </c>
      <c r="G140" s="119" t="s">
        <v>3612</v>
      </c>
      <c r="K140" s="119">
        <v>2</v>
      </c>
      <c r="L140" s="119">
        <v>138</v>
      </c>
      <c r="M140" s="119" t="s">
        <v>1739</v>
      </c>
      <c r="N140" s="119" t="s">
        <v>3613</v>
      </c>
      <c r="O140" s="119" t="s">
        <v>1739</v>
      </c>
      <c r="P140" s="119" t="s">
        <v>3614</v>
      </c>
      <c r="Q140" s="119" t="s">
        <v>3615</v>
      </c>
      <c r="R140" s="119" t="s">
        <v>3616</v>
      </c>
      <c r="S140" s="119" t="s">
        <v>3617</v>
      </c>
      <c r="T140" s="119" t="s">
        <v>1739</v>
      </c>
      <c r="U140" s="119" t="s">
        <v>1739</v>
      </c>
      <c r="V140" s="119" t="s">
        <v>3618</v>
      </c>
      <c r="W140" s="119" t="s">
        <v>3619</v>
      </c>
      <c r="X140" s="119" t="s">
        <v>1739</v>
      </c>
      <c r="Y140" s="119" t="s">
        <v>3620</v>
      </c>
      <c r="Z140" s="119" t="s">
        <v>3621</v>
      </c>
      <c r="AA140" s="119" t="s">
        <v>1739</v>
      </c>
      <c r="AB140" s="119" t="s">
        <v>3622</v>
      </c>
      <c r="AC140" s="119" t="s">
        <v>3623</v>
      </c>
      <c r="AD140" s="119" t="s">
        <v>3624</v>
      </c>
      <c r="AE140" s="119" t="s">
        <v>3625</v>
      </c>
      <c r="AF140" s="119" t="s">
        <v>1739</v>
      </c>
      <c r="AG140" s="119" t="s">
        <v>3626</v>
      </c>
      <c r="AH140" s="119" t="s">
        <v>1739</v>
      </c>
      <c r="AI140" s="119" t="s">
        <v>1739</v>
      </c>
      <c r="AJ140" s="119" t="s">
        <v>3627</v>
      </c>
    </row>
    <row r="141" spans="2:36" x14ac:dyDescent="0.3">
      <c r="B141" s="119" t="s">
        <v>100</v>
      </c>
      <c r="C141" s="119" t="s">
        <v>1492</v>
      </c>
      <c r="D141" s="119" t="s">
        <v>3475</v>
      </c>
      <c r="E141" s="119" t="s">
        <v>3628</v>
      </c>
      <c r="F141" s="119" t="s">
        <v>3629</v>
      </c>
      <c r="G141" s="119" t="s">
        <v>3630</v>
      </c>
      <c r="K141" s="119">
        <v>2</v>
      </c>
      <c r="L141" s="119">
        <v>139</v>
      </c>
      <c r="M141" s="119" t="s">
        <v>1739</v>
      </c>
      <c r="N141" s="119" t="s">
        <v>3631</v>
      </c>
      <c r="O141" s="119" t="s">
        <v>1739</v>
      </c>
      <c r="P141" s="119" t="s">
        <v>3632</v>
      </c>
      <c r="Q141" s="119" t="s">
        <v>3633</v>
      </c>
      <c r="R141" s="119" t="s">
        <v>3634</v>
      </c>
      <c r="S141" s="119" t="s">
        <v>3635</v>
      </c>
      <c r="T141" s="119" t="s">
        <v>1739</v>
      </c>
      <c r="U141" s="119" t="s">
        <v>1739</v>
      </c>
      <c r="V141" s="119" t="s">
        <v>3636</v>
      </c>
      <c r="W141" s="119" t="s">
        <v>3637</v>
      </c>
      <c r="X141" s="119" t="s">
        <v>1739</v>
      </c>
      <c r="Y141" s="119" t="s">
        <v>3638</v>
      </c>
      <c r="Z141" s="119" t="s">
        <v>3639</v>
      </c>
      <c r="AA141" s="119" t="s">
        <v>1739</v>
      </c>
      <c r="AB141" s="119" t="s">
        <v>3640</v>
      </c>
      <c r="AC141" s="119" t="s">
        <v>3641</v>
      </c>
      <c r="AD141" s="119" t="s">
        <v>3642</v>
      </c>
      <c r="AE141" s="119" t="s">
        <v>3643</v>
      </c>
      <c r="AF141" s="119" t="s">
        <v>1739</v>
      </c>
      <c r="AG141" s="119" t="s">
        <v>3644</v>
      </c>
      <c r="AH141" s="119" t="s">
        <v>1739</v>
      </c>
      <c r="AI141" s="119" t="s">
        <v>1739</v>
      </c>
      <c r="AJ141" s="119" t="s">
        <v>3645</v>
      </c>
    </row>
    <row r="142" spans="2:36" x14ac:dyDescent="0.3">
      <c r="B142" s="119" t="s">
        <v>100</v>
      </c>
      <c r="C142" s="119" t="s">
        <v>1520</v>
      </c>
      <c r="D142" s="119" t="s">
        <v>3646</v>
      </c>
      <c r="E142" s="119" t="s">
        <v>3647</v>
      </c>
      <c r="F142" s="119" t="s">
        <v>3648</v>
      </c>
      <c r="G142" s="119" t="s">
        <v>3649</v>
      </c>
      <c r="K142" s="119">
        <v>2</v>
      </c>
      <c r="L142" s="119">
        <v>140</v>
      </c>
      <c r="M142" s="119" t="s">
        <v>1739</v>
      </c>
      <c r="N142" s="119" t="s">
        <v>3650</v>
      </c>
      <c r="O142" s="119" t="s">
        <v>1739</v>
      </c>
      <c r="P142" s="119" t="s">
        <v>3651</v>
      </c>
      <c r="Q142" s="119" t="s">
        <v>3652</v>
      </c>
      <c r="R142" s="119" t="s">
        <v>1739</v>
      </c>
      <c r="S142" s="119" t="s">
        <v>3653</v>
      </c>
      <c r="T142" s="119" t="s">
        <v>1739</v>
      </c>
      <c r="U142" s="119" t="s">
        <v>1739</v>
      </c>
      <c r="V142" s="119" t="s">
        <v>3654</v>
      </c>
      <c r="W142" s="119" t="s">
        <v>3655</v>
      </c>
      <c r="X142" s="119" t="s">
        <v>1739</v>
      </c>
      <c r="Y142" s="119" t="s">
        <v>3656</v>
      </c>
      <c r="Z142" s="119" t="s">
        <v>3657</v>
      </c>
      <c r="AA142" s="119" t="s">
        <v>1739</v>
      </c>
      <c r="AB142" s="119" t="s">
        <v>3658</v>
      </c>
      <c r="AC142" s="119" t="s">
        <v>3659</v>
      </c>
      <c r="AD142" s="119" t="s">
        <v>3660</v>
      </c>
      <c r="AE142" s="119" t="s">
        <v>3661</v>
      </c>
      <c r="AF142" s="119" t="s">
        <v>1739</v>
      </c>
      <c r="AG142" s="119" t="s">
        <v>3662</v>
      </c>
      <c r="AH142" s="119" t="s">
        <v>1739</v>
      </c>
      <c r="AI142" s="119" t="s">
        <v>1739</v>
      </c>
      <c r="AJ142" s="119" t="s">
        <v>3663</v>
      </c>
    </row>
    <row r="143" spans="2:36" x14ac:dyDescent="0.3">
      <c r="B143" s="119" t="s">
        <v>100</v>
      </c>
      <c r="C143" s="119" t="s">
        <v>1548</v>
      </c>
      <c r="D143" s="119" t="s">
        <v>3533</v>
      </c>
      <c r="E143" s="119" t="s">
        <v>3664</v>
      </c>
      <c r="F143" s="119" t="s">
        <v>3665</v>
      </c>
      <c r="G143" s="119" t="s">
        <v>3666</v>
      </c>
      <c r="K143" s="119">
        <v>2</v>
      </c>
      <c r="L143" s="119">
        <v>141</v>
      </c>
      <c r="M143" s="119" t="s">
        <v>1739</v>
      </c>
      <c r="N143" s="119" t="s">
        <v>3667</v>
      </c>
      <c r="O143" s="119" t="s">
        <v>1739</v>
      </c>
      <c r="P143" s="119" t="s">
        <v>3668</v>
      </c>
      <c r="Q143" s="119" t="s">
        <v>3669</v>
      </c>
      <c r="R143" s="119" t="s">
        <v>1739</v>
      </c>
      <c r="S143" s="119" t="s">
        <v>3670</v>
      </c>
      <c r="T143" s="119" t="s">
        <v>1739</v>
      </c>
      <c r="U143" s="119" t="s">
        <v>1739</v>
      </c>
      <c r="V143" s="119" t="s">
        <v>3671</v>
      </c>
      <c r="W143" s="119" t="s">
        <v>3672</v>
      </c>
      <c r="X143" s="119" t="s">
        <v>1739</v>
      </c>
      <c r="Y143" s="119" t="s">
        <v>3673</v>
      </c>
      <c r="Z143" s="119" t="s">
        <v>3674</v>
      </c>
      <c r="AA143" s="119" t="s">
        <v>1739</v>
      </c>
      <c r="AB143" s="119" t="s">
        <v>3675</v>
      </c>
      <c r="AC143" s="119" t="s">
        <v>3676</v>
      </c>
      <c r="AD143" s="119" t="s">
        <v>3677</v>
      </c>
      <c r="AE143" s="119" t="s">
        <v>3678</v>
      </c>
      <c r="AF143" s="119" t="s">
        <v>1739</v>
      </c>
      <c r="AG143" s="119" t="s">
        <v>3679</v>
      </c>
      <c r="AH143" s="119" t="s">
        <v>1739</v>
      </c>
      <c r="AI143" s="119" t="s">
        <v>1739</v>
      </c>
      <c r="AJ143" s="119" t="s">
        <v>3680</v>
      </c>
    </row>
    <row r="144" spans="2:36" x14ac:dyDescent="0.3">
      <c r="B144" s="119" t="s">
        <v>100</v>
      </c>
      <c r="C144" s="119" t="s">
        <v>1576</v>
      </c>
      <c r="D144" s="119" t="s">
        <v>3681</v>
      </c>
      <c r="E144" s="119" t="s">
        <v>3682</v>
      </c>
      <c r="F144" s="119" t="s">
        <v>3683</v>
      </c>
      <c r="G144" s="119" t="s">
        <v>3684</v>
      </c>
      <c r="K144" s="119">
        <v>2</v>
      </c>
      <c r="L144" s="119">
        <v>142</v>
      </c>
      <c r="M144" s="119" t="s">
        <v>1739</v>
      </c>
      <c r="N144" s="119" t="s">
        <v>3685</v>
      </c>
      <c r="O144" s="119" t="s">
        <v>1739</v>
      </c>
      <c r="P144" s="119" t="s">
        <v>1739</v>
      </c>
      <c r="Q144" s="119" t="s">
        <v>3686</v>
      </c>
      <c r="R144" s="119" t="s">
        <v>1739</v>
      </c>
      <c r="S144" s="119" t="s">
        <v>3687</v>
      </c>
      <c r="T144" s="119" t="s">
        <v>1739</v>
      </c>
      <c r="U144" s="119" t="s">
        <v>1739</v>
      </c>
      <c r="V144" s="119" t="s">
        <v>3688</v>
      </c>
      <c r="W144" s="119" t="s">
        <v>3689</v>
      </c>
      <c r="X144" s="119" t="s">
        <v>1739</v>
      </c>
      <c r="Y144" s="119" t="s">
        <v>3690</v>
      </c>
      <c r="Z144" s="119" t="s">
        <v>3691</v>
      </c>
      <c r="AA144" s="119" t="s">
        <v>1739</v>
      </c>
      <c r="AB144" s="119" t="s">
        <v>3692</v>
      </c>
      <c r="AC144" s="119" t="s">
        <v>3693</v>
      </c>
      <c r="AD144" s="119" t="s">
        <v>3694</v>
      </c>
      <c r="AE144" s="119" t="s">
        <v>3695</v>
      </c>
      <c r="AF144" s="119" t="s">
        <v>1739</v>
      </c>
      <c r="AG144" s="119" t="s">
        <v>3696</v>
      </c>
      <c r="AH144" s="119" t="s">
        <v>1739</v>
      </c>
      <c r="AI144" s="119" t="s">
        <v>1739</v>
      </c>
      <c r="AJ144" s="119" t="s">
        <v>3697</v>
      </c>
    </row>
    <row r="145" spans="2:36" x14ac:dyDescent="0.3">
      <c r="B145" s="119" t="s">
        <v>100</v>
      </c>
      <c r="C145" s="119" t="s">
        <v>1604</v>
      </c>
      <c r="D145" s="119" t="s">
        <v>3698</v>
      </c>
      <c r="E145" s="119" t="s">
        <v>3699</v>
      </c>
      <c r="F145" s="119" t="s">
        <v>3700</v>
      </c>
      <c r="G145" s="119" t="s">
        <v>3701</v>
      </c>
      <c r="K145" s="119">
        <v>2</v>
      </c>
      <c r="L145" s="119">
        <v>143</v>
      </c>
      <c r="M145" s="119" t="s">
        <v>1739</v>
      </c>
      <c r="N145" s="119" t="s">
        <v>3702</v>
      </c>
      <c r="O145" s="119" t="s">
        <v>1739</v>
      </c>
      <c r="P145" s="119" t="s">
        <v>1739</v>
      </c>
      <c r="Q145" s="119" t="s">
        <v>3703</v>
      </c>
      <c r="R145" s="119" t="s">
        <v>1739</v>
      </c>
      <c r="S145" s="119" t="s">
        <v>3704</v>
      </c>
      <c r="T145" s="119" t="s">
        <v>1739</v>
      </c>
      <c r="U145" s="119" t="s">
        <v>1739</v>
      </c>
      <c r="V145" s="119" t="s">
        <v>3705</v>
      </c>
      <c r="W145" s="119" t="s">
        <v>3706</v>
      </c>
      <c r="X145" s="119" t="s">
        <v>1739</v>
      </c>
      <c r="Y145" s="119" t="s">
        <v>3707</v>
      </c>
      <c r="Z145" s="119" t="s">
        <v>3708</v>
      </c>
      <c r="AA145" s="119" t="s">
        <v>1739</v>
      </c>
      <c r="AB145" s="119" t="s">
        <v>3709</v>
      </c>
      <c r="AC145" s="119" t="s">
        <v>3710</v>
      </c>
      <c r="AD145" s="119" t="s">
        <v>3711</v>
      </c>
      <c r="AE145" s="119" t="s">
        <v>3712</v>
      </c>
      <c r="AF145" s="119" t="s">
        <v>1739</v>
      </c>
      <c r="AG145" s="119" t="s">
        <v>3713</v>
      </c>
      <c r="AH145" s="119" t="s">
        <v>1739</v>
      </c>
      <c r="AI145" s="119" t="s">
        <v>1739</v>
      </c>
      <c r="AJ145" s="119" t="s">
        <v>3714</v>
      </c>
    </row>
    <row r="146" spans="2:36" x14ac:dyDescent="0.3">
      <c r="B146" s="119" t="s">
        <v>100</v>
      </c>
      <c r="C146" s="119" t="s">
        <v>1632</v>
      </c>
      <c r="D146" s="119" t="s">
        <v>3715</v>
      </c>
      <c r="E146" s="119" t="s">
        <v>3716</v>
      </c>
      <c r="F146" s="119" t="s">
        <v>3717</v>
      </c>
      <c r="G146" s="119" t="s">
        <v>3718</v>
      </c>
      <c r="K146" s="119">
        <v>2</v>
      </c>
      <c r="L146" s="119">
        <v>144</v>
      </c>
      <c r="M146" s="119" t="s">
        <v>1739</v>
      </c>
      <c r="N146" s="119" t="s">
        <v>3719</v>
      </c>
      <c r="O146" s="119" t="s">
        <v>1739</v>
      </c>
      <c r="P146" s="119" t="s">
        <v>1739</v>
      </c>
      <c r="Q146" s="119" t="s">
        <v>3720</v>
      </c>
      <c r="R146" s="119" t="s">
        <v>1739</v>
      </c>
      <c r="S146" s="119" t="s">
        <v>3721</v>
      </c>
      <c r="T146" s="119" t="s">
        <v>1739</v>
      </c>
      <c r="U146" s="119" t="s">
        <v>1739</v>
      </c>
      <c r="V146" s="119" t="s">
        <v>3722</v>
      </c>
      <c r="W146" s="119" t="s">
        <v>3723</v>
      </c>
      <c r="X146" s="119" t="s">
        <v>1739</v>
      </c>
      <c r="Y146" s="119" t="s">
        <v>3724</v>
      </c>
      <c r="Z146" s="119" t="s">
        <v>3725</v>
      </c>
      <c r="AA146" s="119" t="s">
        <v>1739</v>
      </c>
      <c r="AB146" s="119" t="s">
        <v>3726</v>
      </c>
      <c r="AC146" s="119" t="s">
        <v>3727</v>
      </c>
      <c r="AD146" s="119" t="s">
        <v>3728</v>
      </c>
      <c r="AE146" s="119" t="s">
        <v>3729</v>
      </c>
      <c r="AF146" s="119" t="s">
        <v>1739</v>
      </c>
      <c r="AG146" s="119" t="s">
        <v>3730</v>
      </c>
      <c r="AH146" s="119" t="s">
        <v>1739</v>
      </c>
      <c r="AI146" s="119" t="s">
        <v>1739</v>
      </c>
      <c r="AJ146" s="119" t="s">
        <v>3731</v>
      </c>
    </row>
    <row r="147" spans="2:36" x14ac:dyDescent="0.3">
      <c r="B147" s="119" t="s">
        <v>100</v>
      </c>
      <c r="C147" s="119" t="s">
        <v>1659</v>
      </c>
      <c r="D147" s="119" t="s">
        <v>3732</v>
      </c>
      <c r="E147" s="119" t="s">
        <v>3733</v>
      </c>
      <c r="F147" s="119" t="s">
        <v>3734</v>
      </c>
      <c r="G147" s="119" t="s">
        <v>3735</v>
      </c>
      <c r="K147" s="119">
        <v>2</v>
      </c>
      <c r="L147" s="119">
        <v>145</v>
      </c>
      <c r="M147" s="119" t="s">
        <v>1739</v>
      </c>
      <c r="N147" s="119" t="s">
        <v>3736</v>
      </c>
      <c r="O147" s="119" t="s">
        <v>1739</v>
      </c>
      <c r="P147" s="119" t="s">
        <v>1739</v>
      </c>
      <c r="Q147" s="119" t="s">
        <v>3737</v>
      </c>
      <c r="R147" s="119" t="s">
        <v>1739</v>
      </c>
      <c r="S147" s="119" t="s">
        <v>3738</v>
      </c>
      <c r="T147" s="119" t="s">
        <v>1739</v>
      </c>
      <c r="U147" s="119" t="s">
        <v>1739</v>
      </c>
      <c r="V147" s="119" t="s">
        <v>3739</v>
      </c>
      <c r="W147" s="119" t="s">
        <v>3740</v>
      </c>
      <c r="X147" s="119" t="s">
        <v>1739</v>
      </c>
      <c r="Y147" s="119" t="s">
        <v>3741</v>
      </c>
      <c r="Z147" s="119" t="s">
        <v>3742</v>
      </c>
      <c r="AA147" s="119" t="s">
        <v>1739</v>
      </c>
      <c r="AB147" s="119" t="s">
        <v>3743</v>
      </c>
      <c r="AC147" s="119" t="s">
        <v>3744</v>
      </c>
      <c r="AD147" s="119" t="s">
        <v>3745</v>
      </c>
      <c r="AE147" s="119" t="s">
        <v>3746</v>
      </c>
      <c r="AF147" s="119" t="s">
        <v>1739</v>
      </c>
      <c r="AG147" s="119" t="s">
        <v>3747</v>
      </c>
      <c r="AH147" s="119" t="s">
        <v>1739</v>
      </c>
      <c r="AI147" s="119" t="s">
        <v>1739</v>
      </c>
      <c r="AJ147" s="119" t="s">
        <v>3748</v>
      </c>
    </row>
    <row r="148" spans="2:36" x14ac:dyDescent="0.3">
      <c r="B148" s="119" t="s">
        <v>100</v>
      </c>
      <c r="C148" s="119" t="s">
        <v>1686</v>
      </c>
      <c r="D148" s="119" t="s">
        <v>3749</v>
      </c>
      <c r="E148" s="119" t="s">
        <v>3750</v>
      </c>
      <c r="F148" s="119" t="s">
        <v>3751</v>
      </c>
      <c r="G148" s="119" t="s">
        <v>3752</v>
      </c>
      <c r="K148" s="119">
        <v>2</v>
      </c>
      <c r="L148" s="119">
        <v>146</v>
      </c>
      <c r="M148" s="119" t="s">
        <v>1739</v>
      </c>
      <c r="N148" s="119" t="s">
        <v>3753</v>
      </c>
      <c r="O148" s="119" t="s">
        <v>1739</v>
      </c>
      <c r="P148" s="119" t="s">
        <v>1739</v>
      </c>
      <c r="Q148" s="119" t="s">
        <v>3754</v>
      </c>
      <c r="R148" s="119" t="s">
        <v>1739</v>
      </c>
      <c r="S148" s="119" t="s">
        <v>3755</v>
      </c>
      <c r="T148" s="119" t="s">
        <v>1739</v>
      </c>
      <c r="U148" s="119" t="s">
        <v>1739</v>
      </c>
      <c r="V148" s="119" t="s">
        <v>3756</v>
      </c>
      <c r="W148" s="119" t="s">
        <v>3757</v>
      </c>
      <c r="X148" s="119" t="s">
        <v>1739</v>
      </c>
      <c r="Y148" s="119" t="s">
        <v>3758</v>
      </c>
      <c r="Z148" s="119" t="s">
        <v>3759</v>
      </c>
      <c r="AA148" s="119" t="s">
        <v>1739</v>
      </c>
      <c r="AB148" s="119" t="s">
        <v>3760</v>
      </c>
      <c r="AC148" s="119" t="s">
        <v>3761</v>
      </c>
      <c r="AD148" s="119" t="s">
        <v>3762</v>
      </c>
      <c r="AE148" s="119" t="s">
        <v>3763</v>
      </c>
      <c r="AF148" s="119" t="s">
        <v>1739</v>
      </c>
      <c r="AG148" s="119" t="s">
        <v>3764</v>
      </c>
      <c r="AH148" s="119" t="s">
        <v>1739</v>
      </c>
      <c r="AI148" s="119" t="s">
        <v>1739</v>
      </c>
      <c r="AJ148" s="119" t="s">
        <v>3765</v>
      </c>
    </row>
    <row r="149" spans="2:36" x14ac:dyDescent="0.3">
      <c r="B149" s="119" t="s">
        <v>100</v>
      </c>
      <c r="C149" s="119" t="s">
        <v>1714</v>
      </c>
      <c r="D149" s="119" t="s">
        <v>3681</v>
      </c>
      <c r="E149" s="119" t="s">
        <v>3766</v>
      </c>
      <c r="F149" s="119" t="s">
        <v>3767</v>
      </c>
      <c r="G149" s="119" t="s">
        <v>3768</v>
      </c>
      <c r="K149" s="119">
        <v>2</v>
      </c>
      <c r="L149" s="119">
        <v>147</v>
      </c>
      <c r="M149" s="119" t="s">
        <v>1739</v>
      </c>
      <c r="N149" s="119" t="s">
        <v>3769</v>
      </c>
      <c r="O149" s="119" t="s">
        <v>1739</v>
      </c>
      <c r="P149" s="119" t="s">
        <v>1739</v>
      </c>
      <c r="Q149" s="119" t="s">
        <v>3770</v>
      </c>
      <c r="R149" s="119" t="s">
        <v>1739</v>
      </c>
      <c r="S149" s="119" t="s">
        <v>3771</v>
      </c>
      <c r="T149" s="119" t="s">
        <v>1739</v>
      </c>
      <c r="U149" s="119" t="s">
        <v>1739</v>
      </c>
      <c r="V149" s="119" t="s">
        <v>3772</v>
      </c>
      <c r="W149" s="119" t="s">
        <v>3773</v>
      </c>
      <c r="X149" s="119" t="s">
        <v>1739</v>
      </c>
      <c r="Y149" s="119" t="s">
        <v>3774</v>
      </c>
      <c r="Z149" s="119" t="s">
        <v>3775</v>
      </c>
      <c r="AA149" s="119" t="s">
        <v>1739</v>
      </c>
      <c r="AB149" s="119" t="s">
        <v>3776</v>
      </c>
      <c r="AC149" s="119" t="s">
        <v>3777</v>
      </c>
      <c r="AD149" s="119" t="s">
        <v>3778</v>
      </c>
      <c r="AE149" s="119" t="s">
        <v>3779</v>
      </c>
      <c r="AF149" s="119" t="s">
        <v>1739</v>
      </c>
      <c r="AG149" s="119" t="s">
        <v>3780</v>
      </c>
      <c r="AH149" s="119" t="s">
        <v>1739</v>
      </c>
      <c r="AI149" s="119" t="s">
        <v>1739</v>
      </c>
      <c r="AJ149" s="119" t="s">
        <v>3781</v>
      </c>
    </row>
    <row r="150" spans="2:36" x14ac:dyDescent="0.3">
      <c r="B150" s="119" t="s">
        <v>100</v>
      </c>
      <c r="C150" s="119" t="s">
        <v>1742</v>
      </c>
      <c r="D150" s="119" t="s">
        <v>3590</v>
      </c>
      <c r="E150" s="119" t="s">
        <v>3782</v>
      </c>
      <c r="F150" s="119" t="s">
        <v>3783</v>
      </c>
      <c r="G150" s="119" t="s">
        <v>3784</v>
      </c>
      <c r="K150" s="119">
        <v>2</v>
      </c>
      <c r="L150" s="119">
        <v>148</v>
      </c>
      <c r="M150" s="119" t="s">
        <v>1739</v>
      </c>
      <c r="N150" s="119" t="s">
        <v>3785</v>
      </c>
      <c r="O150" s="119" t="s">
        <v>1739</v>
      </c>
      <c r="P150" s="119" t="s">
        <v>1739</v>
      </c>
      <c r="Q150" s="119" t="s">
        <v>3786</v>
      </c>
      <c r="R150" s="119" t="s">
        <v>1739</v>
      </c>
      <c r="S150" s="119" t="s">
        <v>3787</v>
      </c>
      <c r="T150" s="119" t="s">
        <v>1739</v>
      </c>
      <c r="U150" s="119" t="s">
        <v>1739</v>
      </c>
      <c r="V150" s="119" t="s">
        <v>3788</v>
      </c>
      <c r="W150" s="119" t="s">
        <v>3789</v>
      </c>
      <c r="X150" s="119" t="s">
        <v>1739</v>
      </c>
      <c r="Y150" s="119" t="s">
        <v>3790</v>
      </c>
      <c r="Z150" s="119" t="s">
        <v>3791</v>
      </c>
      <c r="AA150" s="119" t="s">
        <v>1739</v>
      </c>
      <c r="AB150" s="119" t="s">
        <v>3792</v>
      </c>
      <c r="AC150" s="119" t="s">
        <v>3793</v>
      </c>
      <c r="AD150" s="119" t="s">
        <v>3794</v>
      </c>
      <c r="AE150" s="119" t="s">
        <v>3795</v>
      </c>
      <c r="AF150" s="119" t="s">
        <v>1739</v>
      </c>
      <c r="AG150" s="119" t="s">
        <v>3796</v>
      </c>
      <c r="AH150" s="119" t="s">
        <v>1739</v>
      </c>
      <c r="AI150" s="119" t="s">
        <v>1739</v>
      </c>
      <c r="AJ150" s="119" t="s">
        <v>3797</v>
      </c>
    </row>
    <row r="151" spans="2:36" x14ac:dyDescent="0.3">
      <c r="B151" s="119" t="s">
        <v>100</v>
      </c>
      <c r="C151" s="119" t="s">
        <v>1768</v>
      </c>
      <c r="D151" s="119" t="s">
        <v>3798</v>
      </c>
      <c r="E151" s="119" t="s">
        <v>3799</v>
      </c>
      <c r="F151" s="119" t="s">
        <v>3800</v>
      </c>
      <c r="G151" s="119" t="s">
        <v>3801</v>
      </c>
      <c r="K151" s="119">
        <v>2</v>
      </c>
      <c r="L151" s="119">
        <v>149</v>
      </c>
      <c r="M151" s="119" t="s">
        <v>1739</v>
      </c>
      <c r="N151" s="119" t="s">
        <v>3802</v>
      </c>
      <c r="O151" s="119" t="s">
        <v>1739</v>
      </c>
      <c r="P151" s="119" t="s">
        <v>1739</v>
      </c>
      <c r="Q151" s="119" t="s">
        <v>3803</v>
      </c>
      <c r="R151" s="119" t="s">
        <v>1739</v>
      </c>
      <c r="S151" s="119" t="s">
        <v>3804</v>
      </c>
      <c r="T151" s="119" t="s">
        <v>1739</v>
      </c>
      <c r="U151" s="119" t="s">
        <v>1739</v>
      </c>
      <c r="V151" s="119" t="s">
        <v>3805</v>
      </c>
      <c r="W151" s="119" t="s">
        <v>3806</v>
      </c>
      <c r="X151" s="119" t="s">
        <v>1739</v>
      </c>
      <c r="Y151" s="119" t="s">
        <v>3807</v>
      </c>
      <c r="Z151" s="119" t="s">
        <v>3808</v>
      </c>
      <c r="AA151" s="119" t="s">
        <v>1739</v>
      </c>
      <c r="AB151" s="119" t="s">
        <v>3809</v>
      </c>
      <c r="AC151" s="119" t="s">
        <v>3810</v>
      </c>
      <c r="AD151" s="119" t="s">
        <v>3811</v>
      </c>
      <c r="AE151" s="119" t="s">
        <v>3812</v>
      </c>
      <c r="AF151" s="119" t="s">
        <v>1739</v>
      </c>
      <c r="AG151" s="119" t="s">
        <v>3813</v>
      </c>
      <c r="AH151" s="119" t="s">
        <v>1739</v>
      </c>
      <c r="AI151" s="119" t="s">
        <v>1739</v>
      </c>
      <c r="AJ151" s="119" t="s">
        <v>3814</v>
      </c>
    </row>
    <row r="152" spans="2:36" x14ac:dyDescent="0.3">
      <c r="B152" s="119" t="s">
        <v>100</v>
      </c>
      <c r="C152" s="119" t="s">
        <v>1795</v>
      </c>
      <c r="D152" s="119" t="s">
        <v>2899</v>
      </c>
      <c r="E152" s="119" t="s">
        <v>3815</v>
      </c>
      <c r="F152" s="119" t="s">
        <v>3816</v>
      </c>
      <c r="G152" s="119" t="s">
        <v>3817</v>
      </c>
      <c r="K152" s="119">
        <v>2</v>
      </c>
      <c r="L152" s="119">
        <v>150</v>
      </c>
      <c r="M152" s="119" t="s">
        <v>1739</v>
      </c>
      <c r="N152" s="119" t="s">
        <v>3818</v>
      </c>
      <c r="O152" s="119" t="s">
        <v>1739</v>
      </c>
      <c r="P152" s="119" t="s">
        <v>1739</v>
      </c>
      <c r="Q152" s="119" t="s">
        <v>3819</v>
      </c>
      <c r="R152" s="119" t="s">
        <v>1739</v>
      </c>
      <c r="S152" s="119" t="s">
        <v>3820</v>
      </c>
      <c r="T152" s="119" t="s">
        <v>1739</v>
      </c>
      <c r="U152" s="119" t="s">
        <v>1739</v>
      </c>
      <c r="V152" s="119" t="s">
        <v>3821</v>
      </c>
      <c r="W152" s="119" t="s">
        <v>3822</v>
      </c>
      <c r="X152" s="119" t="s">
        <v>1739</v>
      </c>
      <c r="Y152" s="119" t="s">
        <v>3823</v>
      </c>
      <c r="Z152" s="119" t="s">
        <v>3824</v>
      </c>
      <c r="AA152" s="119" t="s">
        <v>1739</v>
      </c>
      <c r="AB152" s="119" t="s">
        <v>3825</v>
      </c>
      <c r="AC152" s="119" t="s">
        <v>3826</v>
      </c>
      <c r="AD152" s="119" t="s">
        <v>3827</v>
      </c>
      <c r="AE152" s="119" t="s">
        <v>3828</v>
      </c>
      <c r="AF152" s="119" t="s">
        <v>1739</v>
      </c>
      <c r="AG152" s="119" t="s">
        <v>3829</v>
      </c>
      <c r="AH152" s="119" t="s">
        <v>1739</v>
      </c>
      <c r="AI152" s="119" t="s">
        <v>1739</v>
      </c>
      <c r="AJ152" s="119" t="s">
        <v>3830</v>
      </c>
    </row>
    <row r="153" spans="2:36" x14ac:dyDescent="0.3">
      <c r="B153" s="119" t="s">
        <v>100</v>
      </c>
      <c r="C153" s="119" t="s">
        <v>1822</v>
      </c>
      <c r="D153" s="119" t="s">
        <v>3831</v>
      </c>
      <c r="E153" s="119" t="s">
        <v>3832</v>
      </c>
      <c r="F153" s="119" t="s">
        <v>3833</v>
      </c>
      <c r="G153" s="119" t="s">
        <v>3834</v>
      </c>
      <c r="K153" s="119">
        <v>2</v>
      </c>
      <c r="L153" s="119">
        <v>151</v>
      </c>
      <c r="M153" s="119" t="s">
        <v>1739</v>
      </c>
      <c r="N153" s="119" t="s">
        <v>3835</v>
      </c>
      <c r="O153" s="119" t="s">
        <v>1739</v>
      </c>
      <c r="P153" s="119" t="s">
        <v>1739</v>
      </c>
      <c r="Q153" s="119" t="s">
        <v>3836</v>
      </c>
      <c r="R153" s="119" t="s">
        <v>1739</v>
      </c>
      <c r="S153" s="119" t="s">
        <v>3837</v>
      </c>
      <c r="T153" s="119" t="s">
        <v>1739</v>
      </c>
      <c r="U153" s="119" t="s">
        <v>1739</v>
      </c>
      <c r="V153" s="119" t="s">
        <v>3838</v>
      </c>
      <c r="W153" s="119" t="s">
        <v>3839</v>
      </c>
      <c r="X153" s="119" t="s">
        <v>1739</v>
      </c>
      <c r="Y153" s="119" t="s">
        <v>3840</v>
      </c>
      <c r="Z153" s="119" t="s">
        <v>3841</v>
      </c>
      <c r="AA153" s="119" t="s">
        <v>1739</v>
      </c>
      <c r="AB153" s="119" t="s">
        <v>3842</v>
      </c>
      <c r="AC153" s="119" t="s">
        <v>3843</v>
      </c>
      <c r="AD153" s="119" t="s">
        <v>3844</v>
      </c>
      <c r="AE153" s="119" t="s">
        <v>3845</v>
      </c>
      <c r="AF153" s="119" t="s">
        <v>1739</v>
      </c>
      <c r="AG153" s="119" t="s">
        <v>3846</v>
      </c>
      <c r="AH153" s="119" t="s">
        <v>1739</v>
      </c>
      <c r="AI153" s="119" t="s">
        <v>1739</v>
      </c>
      <c r="AJ153" s="119" t="s">
        <v>3847</v>
      </c>
    </row>
    <row r="154" spans="2:36" x14ac:dyDescent="0.3">
      <c r="B154" s="119" t="s">
        <v>100</v>
      </c>
      <c r="C154" s="119" t="s">
        <v>1849</v>
      </c>
      <c r="D154" s="119" t="s">
        <v>3831</v>
      </c>
      <c r="E154" s="119" t="s">
        <v>3848</v>
      </c>
      <c r="F154" s="119" t="s">
        <v>3849</v>
      </c>
      <c r="G154" s="119" t="s">
        <v>3850</v>
      </c>
      <c r="K154" s="119">
        <v>2</v>
      </c>
      <c r="L154" s="119">
        <v>152</v>
      </c>
      <c r="M154" s="119" t="s">
        <v>1739</v>
      </c>
      <c r="N154" s="119" t="s">
        <v>3851</v>
      </c>
      <c r="O154" s="119" t="s">
        <v>1739</v>
      </c>
      <c r="P154" s="119" t="s">
        <v>1739</v>
      </c>
      <c r="Q154" s="119" t="s">
        <v>3852</v>
      </c>
      <c r="R154" s="119" t="s">
        <v>1739</v>
      </c>
      <c r="S154" s="119" t="s">
        <v>3853</v>
      </c>
      <c r="T154" s="119" t="s">
        <v>1739</v>
      </c>
      <c r="U154" s="119" t="s">
        <v>1739</v>
      </c>
      <c r="V154" s="119" t="s">
        <v>3854</v>
      </c>
      <c r="W154" s="119" t="s">
        <v>3855</v>
      </c>
      <c r="X154" s="119" t="s">
        <v>1739</v>
      </c>
      <c r="Y154" s="119" t="s">
        <v>3856</v>
      </c>
      <c r="Z154" s="119" t="s">
        <v>3857</v>
      </c>
      <c r="AA154" s="119" t="s">
        <v>1739</v>
      </c>
      <c r="AB154" s="119" t="s">
        <v>3858</v>
      </c>
      <c r="AC154" s="119" t="s">
        <v>3859</v>
      </c>
      <c r="AD154" s="119" t="s">
        <v>3860</v>
      </c>
      <c r="AE154" s="119" t="s">
        <v>3861</v>
      </c>
      <c r="AF154" s="119" t="s">
        <v>1739</v>
      </c>
      <c r="AG154" s="119" t="s">
        <v>3862</v>
      </c>
      <c r="AH154" s="119" t="s">
        <v>1739</v>
      </c>
      <c r="AI154" s="119" t="s">
        <v>1739</v>
      </c>
      <c r="AJ154" s="119" t="s">
        <v>3863</v>
      </c>
    </row>
    <row r="155" spans="2:36" x14ac:dyDescent="0.3">
      <c r="B155" s="119" t="s">
        <v>100</v>
      </c>
      <c r="C155" s="119" t="s">
        <v>1876</v>
      </c>
      <c r="D155" s="119" t="s">
        <v>3646</v>
      </c>
      <c r="E155" s="119" t="s">
        <v>3864</v>
      </c>
      <c r="F155" s="119" t="s">
        <v>3865</v>
      </c>
      <c r="G155" s="119" t="s">
        <v>3866</v>
      </c>
      <c r="K155" s="119">
        <v>2</v>
      </c>
      <c r="L155" s="119">
        <v>153</v>
      </c>
      <c r="M155" s="119" t="s">
        <v>1739</v>
      </c>
      <c r="N155" s="119" t="s">
        <v>3867</v>
      </c>
      <c r="O155" s="119" t="s">
        <v>1739</v>
      </c>
      <c r="P155" s="119" t="s">
        <v>1739</v>
      </c>
      <c r="Q155" s="119" t="s">
        <v>3868</v>
      </c>
      <c r="R155" s="119" t="s">
        <v>1739</v>
      </c>
      <c r="S155" s="119" t="s">
        <v>3869</v>
      </c>
      <c r="T155" s="119" t="s">
        <v>1739</v>
      </c>
      <c r="U155" s="119" t="s">
        <v>1739</v>
      </c>
      <c r="V155" s="119" t="s">
        <v>3870</v>
      </c>
      <c r="W155" s="119" t="s">
        <v>3871</v>
      </c>
      <c r="X155" s="119" t="s">
        <v>1739</v>
      </c>
      <c r="Y155" s="119" t="s">
        <v>3872</v>
      </c>
      <c r="Z155" s="119" t="s">
        <v>3873</v>
      </c>
      <c r="AA155" s="119" t="s">
        <v>1739</v>
      </c>
      <c r="AB155" s="119" t="s">
        <v>3874</v>
      </c>
      <c r="AC155" s="119" t="s">
        <v>3875</v>
      </c>
      <c r="AD155" s="119" t="s">
        <v>3876</v>
      </c>
      <c r="AE155" s="119" t="s">
        <v>3877</v>
      </c>
      <c r="AF155" s="119" t="s">
        <v>1739</v>
      </c>
      <c r="AG155" s="119" t="s">
        <v>3878</v>
      </c>
      <c r="AH155" s="119" t="s">
        <v>1739</v>
      </c>
      <c r="AI155" s="119" t="s">
        <v>1739</v>
      </c>
      <c r="AJ155" s="119" t="s">
        <v>3879</v>
      </c>
    </row>
    <row r="156" spans="2:36" x14ac:dyDescent="0.3">
      <c r="B156" s="119" t="s">
        <v>100</v>
      </c>
      <c r="C156" s="119" t="s">
        <v>1903</v>
      </c>
      <c r="D156" s="119" t="s">
        <v>3880</v>
      </c>
      <c r="E156" s="119" t="s">
        <v>3881</v>
      </c>
      <c r="F156" s="119" t="s">
        <v>3882</v>
      </c>
      <c r="G156" s="119" t="s">
        <v>3883</v>
      </c>
      <c r="K156" s="119">
        <v>2</v>
      </c>
      <c r="L156" s="119">
        <v>154</v>
      </c>
      <c r="M156" s="119" t="s">
        <v>1739</v>
      </c>
      <c r="N156" s="119" t="s">
        <v>3884</v>
      </c>
      <c r="O156" s="119" t="s">
        <v>1739</v>
      </c>
      <c r="P156" s="119" t="s">
        <v>1739</v>
      </c>
      <c r="Q156" s="119" t="s">
        <v>3885</v>
      </c>
      <c r="R156" s="119" t="s">
        <v>1739</v>
      </c>
      <c r="S156" s="119" t="s">
        <v>3886</v>
      </c>
      <c r="T156" s="119" t="s">
        <v>1739</v>
      </c>
      <c r="U156" s="119" t="s">
        <v>1739</v>
      </c>
      <c r="V156" s="119" t="s">
        <v>3887</v>
      </c>
      <c r="W156" s="119" t="s">
        <v>3888</v>
      </c>
      <c r="X156" s="119" t="s">
        <v>1739</v>
      </c>
      <c r="Y156" s="119" t="s">
        <v>3889</v>
      </c>
      <c r="Z156" s="119" t="s">
        <v>3890</v>
      </c>
      <c r="AA156" s="119" t="s">
        <v>1739</v>
      </c>
      <c r="AB156" s="119" t="s">
        <v>3891</v>
      </c>
      <c r="AC156" s="119" t="s">
        <v>3892</v>
      </c>
      <c r="AD156" s="119" t="s">
        <v>3893</v>
      </c>
      <c r="AE156" s="119" t="s">
        <v>3894</v>
      </c>
      <c r="AF156" s="119" t="s">
        <v>1739</v>
      </c>
      <c r="AG156" s="119" t="s">
        <v>3895</v>
      </c>
      <c r="AH156" s="119" t="s">
        <v>1739</v>
      </c>
      <c r="AI156" s="119" t="s">
        <v>1739</v>
      </c>
      <c r="AJ156" s="119" t="s">
        <v>3896</v>
      </c>
    </row>
    <row r="157" spans="2:36" x14ac:dyDescent="0.3">
      <c r="B157" s="119" t="s">
        <v>100</v>
      </c>
      <c r="C157" s="119" t="s">
        <v>1930</v>
      </c>
      <c r="D157" s="119" t="s">
        <v>3897</v>
      </c>
      <c r="E157" s="119" t="s">
        <v>3898</v>
      </c>
      <c r="F157" s="119" t="s">
        <v>3899</v>
      </c>
      <c r="G157" s="119" t="s">
        <v>3900</v>
      </c>
      <c r="K157" s="119">
        <v>2</v>
      </c>
      <c r="L157" s="119">
        <v>155</v>
      </c>
      <c r="M157" s="119" t="s">
        <v>1739</v>
      </c>
      <c r="N157" s="119" t="s">
        <v>3901</v>
      </c>
      <c r="O157" s="119" t="s">
        <v>1739</v>
      </c>
      <c r="P157" s="119" t="s">
        <v>1739</v>
      </c>
      <c r="Q157" s="119" t="s">
        <v>3902</v>
      </c>
      <c r="R157" s="119" t="s">
        <v>1739</v>
      </c>
      <c r="S157" s="119" t="s">
        <v>3903</v>
      </c>
      <c r="T157" s="119" t="s">
        <v>1739</v>
      </c>
      <c r="U157" s="119" t="s">
        <v>1739</v>
      </c>
      <c r="V157" s="119" t="s">
        <v>3904</v>
      </c>
      <c r="W157" s="119" t="s">
        <v>1739</v>
      </c>
      <c r="X157" s="119" t="s">
        <v>1739</v>
      </c>
      <c r="Y157" s="119" t="s">
        <v>3905</v>
      </c>
      <c r="Z157" s="119" t="s">
        <v>3906</v>
      </c>
      <c r="AA157" s="119" t="s">
        <v>1739</v>
      </c>
      <c r="AB157" s="119" t="s">
        <v>3907</v>
      </c>
      <c r="AC157" s="119" t="s">
        <v>3908</v>
      </c>
      <c r="AD157" s="119" t="s">
        <v>3909</v>
      </c>
      <c r="AE157" s="119" t="s">
        <v>3910</v>
      </c>
      <c r="AF157" s="119" t="s">
        <v>1739</v>
      </c>
      <c r="AG157" s="119" t="s">
        <v>3911</v>
      </c>
      <c r="AH157" s="119" t="s">
        <v>1739</v>
      </c>
      <c r="AI157" s="119" t="s">
        <v>1739</v>
      </c>
      <c r="AJ157" s="119" t="s">
        <v>3912</v>
      </c>
    </row>
    <row r="158" spans="2:36" x14ac:dyDescent="0.3">
      <c r="B158" s="119" t="s">
        <v>100</v>
      </c>
      <c r="C158" s="119" t="s">
        <v>1956</v>
      </c>
      <c r="D158" s="119" t="s">
        <v>3698</v>
      </c>
      <c r="E158" s="119" t="s">
        <v>3913</v>
      </c>
      <c r="F158" s="119" t="s">
        <v>3914</v>
      </c>
      <c r="G158" s="119" t="s">
        <v>3915</v>
      </c>
      <c r="K158" s="119">
        <v>2</v>
      </c>
      <c r="L158" s="119">
        <v>156</v>
      </c>
      <c r="M158" s="119" t="s">
        <v>1739</v>
      </c>
      <c r="N158" s="119" t="s">
        <v>3916</v>
      </c>
      <c r="O158" s="119" t="s">
        <v>1739</v>
      </c>
      <c r="P158" s="119" t="s">
        <v>1739</v>
      </c>
      <c r="Q158" s="119" t="s">
        <v>3917</v>
      </c>
      <c r="R158" s="119" t="s">
        <v>1739</v>
      </c>
      <c r="S158" s="119" t="s">
        <v>3918</v>
      </c>
      <c r="T158" s="119" t="s">
        <v>1739</v>
      </c>
      <c r="U158" s="119" t="s">
        <v>1739</v>
      </c>
      <c r="V158" s="119" t="s">
        <v>3919</v>
      </c>
      <c r="W158" s="119" t="s">
        <v>1739</v>
      </c>
      <c r="X158" s="119" t="s">
        <v>1739</v>
      </c>
      <c r="Y158" s="119" t="s">
        <v>3920</v>
      </c>
      <c r="Z158" s="119" t="s">
        <v>3921</v>
      </c>
      <c r="AA158" s="119" t="s">
        <v>1739</v>
      </c>
      <c r="AB158" s="119" t="s">
        <v>3922</v>
      </c>
      <c r="AC158" s="119" t="s">
        <v>3923</v>
      </c>
      <c r="AD158" s="119" t="s">
        <v>3924</v>
      </c>
      <c r="AE158" s="119" t="s">
        <v>3925</v>
      </c>
      <c r="AF158" s="119" t="s">
        <v>1739</v>
      </c>
      <c r="AG158" s="119" t="s">
        <v>3926</v>
      </c>
      <c r="AH158" s="119" t="s">
        <v>1739</v>
      </c>
      <c r="AI158" s="119" t="s">
        <v>1739</v>
      </c>
      <c r="AJ158" s="119" t="s">
        <v>3927</v>
      </c>
    </row>
    <row r="159" spans="2:36" x14ac:dyDescent="0.3">
      <c r="B159" s="119" t="s">
        <v>100</v>
      </c>
      <c r="C159" s="119" t="s">
        <v>1983</v>
      </c>
      <c r="D159" s="119" t="s">
        <v>3590</v>
      </c>
      <c r="E159" s="119" t="s">
        <v>3928</v>
      </c>
      <c r="F159" s="119" t="s">
        <v>3929</v>
      </c>
      <c r="G159" s="119" t="s">
        <v>3930</v>
      </c>
      <c r="K159" s="119">
        <v>2</v>
      </c>
      <c r="L159" s="119">
        <v>157</v>
      </c>
      <c r="M159" s="119" t="s">
        <v>1739</v>
      </c>
      <c r="N159" s="119" t="s">
        <v>3931</v>
      </c>
      <c r="O159" s="119" t="s">
        <v>1739</v>
      </c>
      <c r="P159" s="119" t="s">
        <v>1739</v>
      </c>
      <c r="Q159" s="119" t="s">
        <v>3932</v>
      </c>
      <c r="R159" s="119" t="s">
        <v>1739</v>
      </c>
      <c r="S159" s="119" t="s">
        <v>3933</v>
      </c>
      <c r="T159" s="119" t="s">
        <v>1739</v>
      </c>
      <c r="U159" s="119" t="s">
        <v>1739</v>
      </c>
      <c r="V159" s="119" t="s">
        <v>3934</v>
      </c>
      <c r="W159" s="119" t="s">
        <v>1739</v>
      </c>
      <c r="X159" s="119" t="s">
        <v>1739</v>
      </c>
      <c r="Y159" s="119" t="s">
        <v>3935</v>
      </c>
      <c r="Z159" s="119" t="s">
        <v>3936</v>
      </c>
      <c r="AA159" s="119" t="s">
        <v>1739</v>
      </c>
      <c r="AB159" s="119" t="s">
        <v>3937</v>
      </c>
      <c r="AC159" s="119" t="s">
        <v>3938</v>
      </c>
      <c r="AD159" s="119" t="s">
        <v>3939</v>
      </c>
      <c r="AE159" s="119" t="s">
        <v>3940</v>
      </c>
      <c r="AF159" s="119" t="s">
        <v>1739</v>
      </c>
      <c r="AG159" s="119" t="s">
        <v>3941</v>
      </c>
      <c r="AH159" s="119" t="s">
        <v>1739</v>
      </c>
      <c r="AI159" s="119" t="s">
        <v>1739</v>
      </c>
      <c r="AJ159" s="119" t="s">
        <v>3942</v>
      </c>
    </row>
    <row r="160" spans="2:36" x14ac:dyDescent="0.3">
      <c r="B160" s="119" t="s">
        <v>100</v>
      </c>
      <c r="C160" s="119" t="s">
        <v>2010</v>
      </c>
      <c r="D160" s="119" t="s">
        <v>3943</v>
      </c>
      <c r="E160" s="119" t="s">
        <v>3944</v>
      </c>
      <c r="F160" s="119" t="s">
        <v>3945</v>
      </c>
      <c r="G160" s="119" t="s">
        <v>3946</v>
      </c>
      <c r="K160" s="119">
        <v>2</v>
      </c>
      <c r="L160" s="119">
        <v>158</v>
      </c>
      <c r="M160" s="119" t="s">
        <v>1739</v>
      </c>
      <c r="N160" s="119" t="s">
        <v>3947</v>
      </c>
      <c r="O160" s="119" t="s">
        <v>1739</v>
      </c>
      <c r="P160" s="119" t="s">
        <v>1739</v>
      </c>
      <c r="Q160" s="119" t="s">
        <v>3948</v>
      </c>
      <c r="R160" s="119" t="s">
        <v>1739</v>
      </c>
      <c r="S160" s="119" t="s">
        <v>3949</v>
      </c>
      <c r="T160" s="119" t="s">
        <v>1739</v>
      </c>
      <c r="U160" s="119" t="s">
        <v>1739</v>
      </c>
      <c r="V160" s="119" t="s">
        <v>3950</v>
      </c>
      <c r="W160" s="119" t="s">
        <v>1739</v>
      </c>
      <c r="X160" s="119" t="s">
        <v>1739</v>
      </c>
      <c r="Y160" s="119" t="s">
        <v>3951</v>
      </c>
      <c r="Z160" s="119" t="s">
        <v>3952</v>
      </c>
      <c r="AA160" s="119" t="s">
        <v>1739</v>
      </c>
      <c r="AB160" s="119" t="s">
        <v>3953</v>
      </c>
      <c r="AC160" s="119" t="s">
        <v>3954</v>
      </c>
      <c r="AD160" s="119" t="s">
        <v>3955</v>
      </c>
      <c r="AE160" s="119" t="s">
        <v>3956</v>
      </c>
      <c r="AF160" s="119" t="s">
        <v>1739</v>
      </c>
      <c r="AG160" s="119" t="s">
        <v>3957</v>
      </c>
      <c r="AH160" s="119" t="s">
        <v>1739</v>
      </c>
      <c r="AI160" s="119" t="s">
        <v>1739</v>
      </c>
      <c r="AJ160" s="119" t="s">
        <v>3958</v>
      </c>
    </row>
    <row r="161" spans="2:36" x14ac:dyDescent="0.3">
      <c r="B161" s="119" t="s">
        <v>100</v>
      </c>
      <c r="C161" s="119" t="s">
        <v>2036</v>
      </c>
      <c r="D161" s="119" t="s">
        <v>3475</v>
      </c>
      <c r="E161" s="119" t="s">
        <v>3959</v>
      </c>
      <c r="F161" s="119" t="s">
        <v>3960</v>
      </c>
      <c r="G161" s="119" t="s">
        <v>3961</v>
      </c>
      <c r="K161" s="119">
        <v>2</v>
      </c>
      <c r="L161" s="119">
        <v>159</v>
      </c>
      <c r="M161" s="119" t="s">
        <v>1739</v>
      </c>
      <c r="N161" s="119" t="s">
        <v>3962</v>
      </c>
      <c r="O161" s="119" t="s">
        <v>1739</v>
      </c>
      <c r="P161" s="119" t="s">
        <v>1739</v>
      </c>
      <c r="Q161" s="119" t="s">
        <v>3963</v>
      </c>
      <c r="R161" s="119" t="s">
        <v>1739</v>
      </c>
      <c r="S161" s="119" t="s">
        <v>3964</v>
      </c>
      <c r="T161" s="119" t="s">
        <v>1739</v>
      </c>
      <c r="U161" s="119" t="s">
        <v>1739</v>
      </c>
      <c r="V161" s="119" t="s">
        <v>3965</v>
      </c>
      <c r="W161" s="119" t="s">
        <v>1739</v>
      </c>
      <c r="X161" s="119" t="s">
        <v>1739</v>
      </c>
      <c r="Y161" s="119" t="s">
        <v>3966</v>
      </c>
      <c r="Z161" s="119" t="s">
        <v>3967</v>
      </c>
      <c r="AA161" s="119" t="s">
        <v>1739</v>
      </c>
      <c r="AB161" s="119" t="s">
        <v>3968</v>
      </c>
      <c r="AC161" s="119" t="s">
        <v>3969</v>
      </c>
      <c r="AD161" s="119" t="s">
        <v>3970</v>
      </c>
      <c r="AE161" s="119" t="s">
        <v>3971</v>
      </c>
      <c r="AF161" s="119" t="s">
        <v>1739</v>
      </c>
      <c r="AG161" s="119" t="s">
        <v>3972</v>
      </c>
      <c r="AH161" s="119" t="s">
        <v>1739</v>
      </c>
      <c r="AI161" s="119" t="s">
        <v>1739</v>
      </c>
      <c r="AJ161" s="119" t="s">
        <v>3973</v>
      </c>
    </row>
    <row r="162" spans="2:36" x14ac:dyDescent="0.3">
      <c r="B162" s="119" t="s">
        <v>100</v>
      </c>
      <c r="C162" s="119" t="s">
        <v>2062</v>
      </c>
      <c r="D162" s="119" t="s">
        <v>3974</v>
      </c>
      <c r="E162" s="119" t="s">
        <v>3975</v>
      </c>
      <c r="F162" s="119" t="s">
        <v>3976</v>
      </c>
      <c r="G162" s="119" t="s">
        <v>3977</v>
      </c>
      <c r="K162" s="119">
        <v>2</v>
      </c>
      <c r="L162" s="119">
        <v>160</v>
      </c>
      <c r="M162" s="119" t="s">
        <v>1739</v>
      </c>
      <c r="N162" s="119" t="s">
        <v>3978</v>
      </c>
      <c r="O162" s="119" t="s">
        <v>1739</v>
      </c>
      <c r="P162" s="119" t="s">
        <v>1739</v>
      </c>
      <c r="Q162" s="119" t="s">
        <v>3979</v>
      </c>
      <c r="R162" s="119" t="s">
        <v>1739</v>
      </c>
      <c r="S162" s="119" t="s">
        <v>3980</v>
      </c>
      <c r="T162" s="119" t="s">
        <v>1739</v>
      </c>
      <c r="U162" s="119" t="s">
        <v>1739</v>
      </c>
      <c r="V162" s="119" t="s">
        <v>3981</v>
      </c>
      <c r="W162" s="119" t="s">
        <v>1739</v>
      </c>
      <c r="X162" s="119" t="s">
        <v>1739</v>
      </c>
      <c r="Y162" s="119" t="s">
        <v>3982</v>
      </c>
      <c r="Z162" s="119" t="s">
        <v>3983</v>
      </c>
      <c r="AA162" s="119" t="s">
        <v>1739</v>
      </c>
      <c r="AB162" s="119" t="s">
        <v>3984</v>
      </c>
      <c r="AC162" s="119" t="s">
        <v>3985</v>
      </c>
      <c r="AD162" s="119" t="s">
        <v>3986</v>
      </c>
      <c r="AE162" s="119" t="s">
        <v>3987</v>
      </c>
      <c r="AF162" s="119" t="s">
        <v>1739</v>
      </c>
      <c r="AG162" s="119" t="s">
        <v>3988</v>
      </c>
      <c r="AH162" s="119" t="s">
        <v>1739</v>
      </c>
      <c r="AI162" s="119" t="s">
        <v>1739</v>
      </c>
      <c r="AJ162" s="119" t="s">
        <v>3989</v>
      </c>
    </row>
    <row r="163" spans="2:36" x14ac:dyDescent="0.3">
      <c r="B163" s="119" t="s">
        <v>100</v>
      </c>
      <c r="C163" s="119" t="s">
        <v>2087</v>
      </c>
      <c r="D163" s="119" t="s">
        <v>3990</v>
      </c>
      <c r="E163" s="119" t="s">
        <v>3991</v>
      </c>
      <c r="F163" s="119" t="s">
        <v>3992</v>
      </c>
      <c r="G163" s="119" t="s">
        <v>3993</v>
      </c>
      <c r="K163" s="119">
        <v>2</v>
      </c>
      <c r="L163" s="119">
        <v>161</v>
      </c>
      <c r="M163" s="119" t="s">
        <v>1739</v>
      </c>
      <c r="N163" s="119" t="s">
        <v>3994</v>
      </c>
      <c r="O163" s="119" t="s">
        <v>1739</v>
      </c>
      <c r="P163" s="119" t="s">
        <v>1739</v>
      </c>
      <c r="Q163" s="119" t="s">
        <v>3995</v>
      </c>
      <c r="R163" s="119" t="s">
        <v>1739</v>
      </c>
      <c r="S163" s="119" t="s">
        <v>3996</v>
      </c>
      <c r="T163" s="119" t="s">
        <v>1739</v>
      </c>
      <c r="U163" s="119" t="s">
        <v>1739</v>
      </c>
      <c r="V163" s="119" t="s">
        <v>3997</v>
      </c>
      <c r="W163" s="119" t="s">
        <v>1739</v>
      </c>
      <c r="X163" s="119" t="s">
        <v>1739</v>
      </c>
      <c r="Y163" s="119" t="s">
        <v>3998</v>
      </c>
      <c r="Z163" s="119" t="s">
        <v>3999</v>
      </c>
      <c r="AA163" s="119" t="s">
        <v>1739</v>
      </c>
      <c r="AB163" s="119" t="s">
        <v>4000</v>
      </c>
      <c r="AC163" s="119" t="s">
        <v>4001</v>
      </c>
      <c r="AD163" s="119" t="s">
        <v>4002</v>
      </c>
      <c r="AE163" s="119" t="s">
        <v>4003</v>
      </c>
      <c r="AF163" s="119" t="s">
        <v>1739</v>
      </c>
      <c r="AG163" s="119" t="s">
        <v>4004</v>
      </c>
      <c r="AH163" s="119" t="s">
        <v>1739</v>
      </c>
      <c r="AI163" s="119" t="s">
        <v>1739</v>
      </c>
      <c r="AJ163" s="119" t="s">
        <v>4005</v>
      </c>
    </row>
    <row r="164" spans="2:36" x14ac:dyDescent="0.3">
      <c r="B164" s="119" t="s">
        <v>100</v>
      </c>
      <c r="C164" s="119" t="s">
        <v>2113</v>
      </c>
      <c r="D164" s="119" t="s">
        <v>3831</v>
      </c>
      <c r="E164" s="119" t="s">
        <v>4006</v>
      </c>
      <c r="F164" s="119" t="s">
        <v>4007</v>
      </c>
      <c r="G164" s="119" t="s">
        <v>4008</v>
      </c>
      <c r="K164" s="119">
        <v>2</v>
      </c>
      <c r="L164" s="119">
        <v>162</v>
      </c>
      <c r="M164" s="119" t="s">
        <v>1739</v>
      </c>
      <c r="N164" s="119" t="s">
        <v>4009</v>
      </c>
      <c r="O164" s="119" t="s">
        <v>1739</v>
      </c>
      <c r="P164" s="119" t="s">
        <v>1739</v>
      </c>
      <c r="Q164" s="119" t="s">
        <v>4010</v>
      </c>
      <c r="R164" s="119" t="s">
        <v>1739</v>
      </c>
      <c r="S164" s="119" t="s">
        <v>4011</v>
      </c>
      <c r="T164" s="119" t="s">
        <v>1739</v>
      </c>
      <c r="U164" s="119" t="s">
        <v>1739</v>
      </c>
      <c r="V164" s="119" t="s">
        <v>4012</v>
      </c>
      <c r="W164" s="119" t="s">
        <v>1739</v>
      </c>
      <c r="X164" s="119" t="s">
        <v>1739</v>
      </c>
      <c r="Y164" s="119" t="s">
        <v>4013</v>
      </c>
      <c r="Z164" s="119" t="s">
        <v>4014</v>
      </c>
      <c r="AA164" s="119" t="s">
        <v>1739</v>
      </c>
      <c r="AB164" s="119" t="s">
        <v>1739</v>
      </c>
      <c r="AC164" s="119" t="s">
        <v>4015</v>
      </c>
      <c r="AD164" s="119" t="s">
        <v>4016</v>
      </c>
      <c r="AE164" s="119" t="s">
        <v>4017</v>
      </c>
      <c r="AF164" s="119" t="s">
        <v>1739</v>
      </c>
      <c r="AG164" s="119" t="s">
        <v>4018</v>
      </c>
      <c r="AH164" s="119" t="s">
        <v>1739</v>
      </c>
      <c r="AI164" s="119" t="s">
        <v>1739</v>
      </c>
      <c r="AJ164" s="119" t="s">
        <v>4019</v>
      </c>
    </row>
    <row r="165" spans="2:36" x14ac:dyDescent="0.3">
      <c r="B165" s="119" t="s">
        <v>100</v>
      </c>
      <c r="C165" s="119" t="s">
        <v>2138</v>
      </c>
      <c r="D165" s="119" t="s">
        <v>4020</v>
      </c>
      <c r="E165" s="119" t="s">
        <v>4021</v>
      </c>
      <c r="F165" s="119" t="s">
        <v>4022</v>
      </c>
      <c r="G165" s="119" t="s">
        <v>4023</v>
      </c>
      <c r="K165" s="119">
        <v>2</v>
      </c>
      <c r="L165" s="119">
        <v>163</v>
      </c>
      <c r="M165" s="119" t="s">
        <v>1739</v>
      </c>
      <c r="N165" s="119" t="s">
        <v>4024</v>
      </c>
      <c r="O165" s="119" t="s">
        <v>1739</v>
      </c>
      <c r="P165" s="119" t="s">
        <v>1739</v>
      </c>
      <c r="Q165" s="119" t="s">
        <v>4025</v>
      </c>
      <c r="R165" s="119" t="s">
        <v>1739</v>
      </c>
      <c r="S165" s="119" t="s">
        <v>4026</v>
      </c>
      <c r="T165" s="119" t="s">
        <v>1739</v>
      </c>
      <c r="U165" s="119" t="s">
        <v>1739</v>
      </c>
      <c r="V165" s="119" t="s">
        <v>4027</v>
      </c>
      <c r="W165" s="119" t="s">
        <v>1739</v>
      </c>
      <c r="X165" s="119" t="s">
        <v>1739</v>
      </c>
      <c r="Y165" s="119" t="s">
        <v>4028</v>
      </c>
      <c r="Z165" s="119" t="s">
        <v>4029</v>
      </c>
      <c r="AA165" s="119" t="s">
        <v>1739</v>
      </c>
      <c r="AB165" s="119" t="s">
        <v>1739</v>
      </c>
      <c r="AC165" s="119" t="s">
        <v>4030</v>
      </c>
      <c r="AD165" s="119" t="s">
        <v>4031</v>
      </c>
      <c r="AE165" s="119" t="s">
        <v>4032</v>
      </c>
      <c r="AF165" s="119" t="s">
        <v>1739</v>
      </c>
      <c r="AG165" s="119" t="s">
        <v>4033</v>
      </c>
      <c r="AH165" s="119" t="s">
        <v>1739</v>
      </c>
      <c r="AI165" s="119" t="s">
        <v>1739</v>
      </c>
      <c r="AJ165" s="119" t="s">
        <v>4034</v>
      </c>
    </row>
    <row r="166" spans="2:36" x14ac:dyDescent="0.3">
      <c r="B166" s="119" t="s">
        <v>100</v>
      </c>
      <c r="C166" s="119" t="s">
        <v>2163</v>
      </c>
      <c r="D166" s="119" t="s">
        <v>3990</v>
      </c>
      <c r="E166" s="119" t="s">
        <v>4035</v>
      </c>
      <c r="F166" s="119" t="s">
        <v>4036</v>
      </c>
      <c r="G166" s="119" t="s">
        <v>4037</v>
      </c>
      <c r="K166" s="119">
        <v>2</v>
      </c>
      <c r="L166" s="119">
        <v>164</v>
      </c>
      <c r="M166" s="119" t="s">
        <v>1739</v>
      </c>
      <c r="N166" s="119" t="s">
        <v>4038</v>
      </c>
      <c r="O166" s="119" t="s">
        <v>1739</v>
      </c>
      <c r="P166" s="119" t="s">
        <v>1739</v>
      </c>
      <c r="Q166" s="119" t="s">
        <v>4039</v>
      </c>
      <c r="R166" s="119" t="s">
        <v>1739</v>
      </c>
      <c r="S166" s="119" t="s">
        <v>4040</v>
      </c>
      <c r="T166" s="119" t="s">
        <v>1739</v>
      </c>
      <c r="U166" s="119" t="s">
        <v>1739</v>
      </c>
      <c r="V166" s="119" t="s">
        <v>4041</v>
      </c>
      <c r="W166" s="119" t="s">
        <v>1739</v>
      </c>
      <c r="X166" s="119" t="s">
        <v>1739</v>
      </c>
      <c r="Y166" s="119" t="s">
        <v>4042</v>
      </c>
      <c r="Z166" s="119" t="s">
        <v>4043</v>
      </c>
      <c r="AA166" s="119" t="s">
        <v>1739</v>
      </c>
      <c r="AB166" s="119" t="s">
        <v>1739</v>
      </c>
      <c r="AC166" s="119" t="s">
        <v>4044</v>
      </c>
      <c r="AD166" s="119" t="s">
        <v>4045</v>
      </c>
      <c r="AE166" s="119" t="s">
        <v>4046</v>
      </c>
      <c r="AF166" s="119" t="s">
        <v>1739</v>
      </c>
      <c r="AG166" s="119" t="s">
        <v>4047</v>
      </c>
      <c r="AH166" s="119" t="s">
        <v>1739</v>
      </c>
      <c r="AI166" s="119" t="s">
        <v>1739</v>
      </c>
      <c r="AJ166" s="119" t="s">
        <v>4048</v>
      </c>
    </row>
    <row r="167" spans="2:36" x14ac:dyDescent="0.3">
      <c r="B167" s="119" t="s">
        <v>100</v>
      </c>
      <c r="C167" s="119" t="s">
        <v>2188</v>
      </c>
      <c r="D167" s="119" t="s">
        <v>4049</v>
      </c>
      <c r="E167" s="119" t="s">
        <v>4050</v>
      </c>
      <c r="F167" s="119" t="s">
        <v>4051</v>
      </c>
      <c r="G167" s="119" t="s">
        <v>4052</v>
      </c>
      <c r="K167" s="119">
        <v>2</v>
      </c>
      <c r="L167" s="119">
        <v>165</v>
      </c>
      <c r="M167" s="119" t="s">
        <v>1739</v>
      </c>
      <c r="N167" s="119" t="s">
        <v>4053</v>
      </c>
      <c r="O167" s="119" t="s">
        <v>1739</v>
      </c>
      <c r="P167" s="119" t="s">
        <v>1739</v>
      </c>
      <c r="Q167" s="119" t="s">
        <v>4054</v>
      </c>
      <c r="R167" s="119" t="s">
        <v>1739</v>
      </c>
      <c r="S167" s="119" t="s">
        <v>4055</v>
      </c>
      <c r="T167" s="119" t="s">
        <v>1739</v>
      </c>
      <c r="U167" s="119" t="s">
        <v>1739</v>
      </c>
      <c r="V167" s="119" t="s">
        <v>4056</v>
      </c>
      <c r="W167" s="119" t="s">
        <v>1739</v>
      </c>
      <c r="X167" s="119" t="s">
        <v>1739</v>
      </c>
      <c r="Y167" s="119" t="s">
        <v>4057</v>
      </c>
      <c r="Z167" s="119" t="s">
        <v>4058</v>
      </c>
      <c r="AA167" s="119" t="s">
        <v>1739</v>
      </c>
      <c r="AB167" s="119" t="s">
        <v>1739</v>
      </c>
      <c r="AC167" s="119" t="s">
        <v>4059</v>
      </c>
      <c r="AD167" s="119" t="s">
        <v>4060</v>
      </c>
      <c r="AE167" s="119" t="s">
        <v>4061</v>
      </c>
      <c r="AF167" s="119" t="s">
        <v>1739</v>
      </c>
      <c r="AG167" s="119" t="s">
        <v>4062</v>
      </c>
      <c r="AH167" s="119" t="s">
        <v>1739</v>
      </c>
      <c r="AI167" s="119" t="s">
        <v>1739</v>
      </c>
      <c r="AJ167" s="119" t="s">
        <v>4063</v>
      </c>
    </row>
    <row r="168" spans="2:36" x14ac:dyDescent="0.3">
      <c r="B168" s="119" t="s">
        <v>100</v>
      </c>
      <c r="C168" s="119" t="s">
        <v>2214</v>
      </c>
      <c r="D168" s="119" t="s">
        <v>4064</v>
      </c>
      <c r="E168" s="119" t="s">
        <v>4065</v>
      </c>
      <c r="F168" s="119" t="s">
        <v>4066</v>
      </c>
      <c r="G168" s="119" t="s">
        <v>4067</v>
      </c>
      <c r="K168" s="119">
        <v>2</v>
      </c>
      <c r="L168" s="119">
        <v>166</v>
      </c>
      <c r="M168" s="119" t="s">
        <v>1739</v>
      </c>
      <c r="N168" s="119" t="s">
        <v>4068</v>
      </c>
      <c r="O168" s="119" t="s">
        <v>1739</v>
      </c>
      <c r="P168" s="119" t="s">
        <v>1739</v>
      </c>
      <c r="Q168" s="119" t="s">
        <v>4069</v>
      </c>
      <c r="R168" s="119" t="s">
        <v>1739</v>
      </c>
      <c r="S168" s="119" t="s">
        <v>4070</v>
      </c>
      <c r="T168" s="119" t="s">
        <v>1739</v>
      </c>
      <c r="U168" s="119" t="s">
        <v>1739</v>
      </c>
      <c r="V168" s="119" t="s">
        <v>4071</v>
      </c>
      <c r="W168" s="119" t="s">
        <v>1739</v>
      </c>
      <c r="X168" s="119" t="s">
        <v>1739</v>
      </c>
      <c r="Y168" s="119" t="s">
        <v>4072</v>
      </c>
      <c r="Z168" s="119" t="s">
        <v>4073</v>
      </c>
      <c r="AA168" s="119" t="s">
        <v>1739</v>
      </c>
      <c r="AB168" s="119" t="s">
        <v>1739</v>
      </c>
      <c r="AC168" s="119" t="s">
        <v>4074</v>
      </c>
      <c r="AD168" s="119" t="s">
        <v>4075</v>
      </c>
      <c r="AE168" s="119" t="s">
        <v>4076</v>
      </c>
      <c r="AF168" s="119" t="s">
        <v>1739</v>
      </c>
      <c r="AG168" s="119" t="s">
        <v>4077</v>
      </c>
      <c r="AH168" s="119" t="s">
        <v>1739</v>
      </c>
      <c r="AI168" s="119" t="s">
        <v>1739</v>
      </c>
      <c r="AJ168" s="119" t="s">
        <v>4078</v>
      </c>
    </row>
    <row r="169" spans="2:36" x14ac:dyDescent="0.3">
      <c r="B169" s="119" t="s">
        <v>100</v>
      </c>
      <c r="C169" s="119" t="s">
        <v>2239</v>
      </c>
      <c r="D169" s="119" t="s">
        <v>3681</v>
      </c>
      <c r="E169" s="119" t="s">
        <v>4079</v>
      </c>
      <c r="F169" s="119" t="s">
        <v>4080</v>
      </c>
      <c r="G169" s="119" t="s">
        <v>4081</v>
      </c>
      <c r="K169" s="119">
        <v>2</v>
      </c>
      <c r="L169" s="119">
        <v>167</v>
      </c>
      <c r="M169" s="119" t="s">
        <v>1739</v>
      </c>
      <c r="N169" s="119" t="s">
        <v>4082</v>
      </c>
      <c r="O169" s="119" t="s">
        <v>1739</v>
      </c>
      <c r="P169" s="119" t="s">
        <v>1739</v>
      </c>
      <c r="Q169" s="119" t="s">
        <v>4083</v>
      </c>
      <c r="R169" s="119" t="s">
        <v>1739</v>
      </c>
      <c r="S169" s="119" t="s">
        <v>4084</v>
      </c>
      <c r="T169" s="119" t="s">
        <v>1739</v>
      </c>
      <c r="U169" s="119" t="s">
        <v>1739</v>
      </c>
      <c r="V169" s="119" t="s">
        <v>4085</v>
      </c>
      <c r="W169" s="119" t="s">
        <v>1739</v>
      </c>
      <c r="X169" s="119" t="s">
        <v>1739</v>
      </c>
      <c r="Y169" s="119" t="s">
        <v>4086</v>
      </c>
      <c r="Z169" s="119" t="s">
        <v>4087</v>
      </c>
      <c r="AA169" s="119" t="s">
        <v>1739</v>
      </c>
      <c r="AB169" s="119" t="s">
        <v>1739</v>
      </c>
      <c r="AC169" s="119" t="s">
        <v>4088</v>
      </c>
      <c r="AD169" s="119" t="s">
        <v>4089</v>
      </c>
      <c r="AE169" s="119" t="s">
        <v>4090</v>
      </c>
      <c r="AF169" s="119" t="s">
        <v>1739</v>
      </c>
      <c r="AG169" s="119" t="s">
        <v>4091</v>
      </c>
      <c r="AH169" s="119" t="s">
        <v>1739</v>
      </c>
      <c r="AI169" s="119" t="s">
        <v>1739</v>
      </c>
      <c r="AJ169" s="119" t="s">
        <v>1739</v>
      </c>
    </row>
    <row r="170" spans="2:36" x14ac:dyDescent="0.3">
      <c r="B170" s="119" t="s">
        <v>100</v>
      </c>
      <c r="C170" s="119" t="s">
        <v>2264</v>
      </c>
      <c r="D170" s="119" t="s">
        <v>3974</v>
      </c>
      <c r="E170" s="119" t="s">
        <v>4092</v>
      </c>
      <c r="F170" s="119" t="s">
        <v>4093</v>
      </c>
      <c r="G170" s="119" t="s">
        <v>4094</v>
      </c>
      <c r="K170" s="119">
        <v>2</v>
      </c>
      <c r="L170" s="119">
        <v>168</v>
      </c>
      <c r="M170" s="119" t="s">
        <v>1739</v>
      </c>
      <c r="N170" s="119" t="s">
        <v>4095</v>
      </c>
      <c r="O170" s="119" t="s">
        <v>1739</v>
      </c>
      <c r="P170" s="119" t="s">
        <v>1739</v>
      </c>
      <c r="Q170" s="119" t="s">
        <v>4096</v>
      </c>
      <c r="R170" s="119" t="s">
        <v>1739</v>
      </c>
      <c r="S170" s="119" t="s">
        <v>4097</v>
      </c>
      <c r="T170" s="119" t="s">
        <v>1739</v>
      </c>
      <c r="U170" s="119" t="s">
        <v>1739</v>
      </c>
      <c r="V170" s="119" t="s">
        <v>4098</v>
      </c>
      <c r="W170" s="119" t="s">
        <v>1739</v>
      </c>
      <c r="X170" s="119" t="s">
        <v>1739</v>
      </c>
      <c r="Y170" s="119" t="s">
        <v>4099</v>
      </c>
      <c r="Z170" s="119" t="s">
        <v>4100</v>
      </c>
      <c r="AA170" s="119" t="s">
        <v>1739</v>
      </c>
      <c r="AB170" s="119" t="s">
        <v>1739</v>
      </c>
      <c r="AC170" s="119" t="s">
        <v>4101</v>
      </c>
      <c r="AD170" s="119" t="s">
        <v>4102</v>
      </c>
      <c r="AE170" s="119" t="s">
        <v>4103</v>
      </c>
      <c r="AF170" s="119" t="s">
        <v>1739</v>
      </c>
      <c r="AG170" s="119" t="s">
        <v>4104</v>
      </c>
      <c r="AH170" s="119" t="s">
        <v>1739</v>
      </c>
      <c r="AI170" s="119" t="s">
        <v>1739</v>
      </c>
      <c r="AJ170" s="119" t="s">
        <v>1739</v>
      </c>
    </row>
    <row r="171" spans="2:36" x14ac:dyDescent="0.3">
      <c r="B171" s="119" t="s">
        <v>100</v>
      </c>
      <c r="C171" s="119" t="s">
        <v>2290</v>
      </c>
      <c r="D171" s="119" t="s">
        <v>3590</v>
      </c>
      <c r="E171" s="119" t="s">
        <v>4105</v>
      </c>
      <c r="F171" s="119" t="s">
        <v>4106</v>
      </c>
      <c r="G171" s="119" t="s">
        <v>4107</v>
      </c>
      <c r="K171" s="119">
        <v>2</v>
      </c>
      <c r="L171" s="119">
        <v>169</v>
      </c>
      <c r="M171" s="119" t="s">
        <v>1739</v>
      </c>
      <c r="N171" s="119" t="s">
        <v>4108</v>
      </c>
      <c r="O171" s="119" t="s">
        <v>1739</v>
      </c>
      <c r="P171" s="119" t="s">
        <v>1739</v>
      </c>
      <c r="Q171" s="119" t="s">
        <v>4109</v>
      </c>
      <c r="R171" s="119" t="s">
        <v>1739</v>
      </c>
      <c r="S171" s="119" t="s">
        <v>4110</v>
      </c>
      <c r="T171" s="119" t="s">
        <v>1739</v>
      </c>
      <c r="U171" s="119" t="s">
        <v>1739</v>
      </c>
      <c r="V171" s="119" t="s">
        <v>4111</v>
      </c>
      <c r="W171" s="119" t="s">
        <v>1739</v>
      </c>
      <c r="X171" s="119" t="s">
        <v>1739</v>
      </c>
      <c r="Y171" s="119" t="s">
        <v>4112</v>
      </c>
      <c r="Z171" s="119" t="s">
        <v>4113</v>
      </c>
      <c r="AA171" s="119" t="s">
        <v>1739</v>
      </c>
      <c r="AB171" s="119" t="s">
        <v>1739</v>
      </c>
      <c r="AC171" s="119" t="s">
        <v>4114</v>
      </c>
      <c r="AD171" s="119" t="s">
        <v>4115</v>
      </c>
      <c r="AE171" s="119" t="s">
        <v>4116</v>
      </c>
      <c r="AF171" s="119" t="s">
        <v>1739</v>
      </c>
      <c r="AG171" s="119" t="s">
        <v>4117</v>
      </c>
      <c r="AH171" s="119" t="s">
        <v>1739</v>
      </c>
      <c r="AI171" s="119" t="s">
        <v>1739</v>
      </c>
      <c r="AJ171" s="119" t="s">
        <v>1739</v>
      </c>
    </row>
    <row r="172" spans="2:36" x14ac:dyDescent="0.3">
      <c r="B172" s="119" t="s">
        <v>100</v>
      </c>
      <c r="C172" s="119" t="s">
        <v>2315</v>
      </c>
      <c r="D172" s="119" t="s">
        <v>3990</v>
      </c>
      <c r="E172" s="119" t="s">
        <v>4118</v>
      </c>
      <c r="F172" s="119" t="s">
        <v>4119</v>
      </c>
      <c r="G172" s="119" t="s">
        <v>4120</v>
      </c>
      <c r="K172" s="119">
        <v>2</v>
      </c>
      <c r="L172" s="119">
        <v>170</v>
      </c>
      <c r="M172" s="119" t="s">
        <v>1739</v>
      </c>
      <c r="N172" s="119" t="s">
        <v>4121</v>
      </c>
      <c r="O172" s="119" t="s">
        <v>1739</v>
      </c>
      <c r="P172" s="119" t="s">
        <v>1739</v>
      </c>
      <c r="Q172" s="119" t="s">
        <v>4122</v>
      </c>
      <c r="R172" s="119" t="s">
        <v>1739</v>
      </c>
      <c r="S172" s="119" t="s">
        <v>4123</v>
      </c>
      <c r="T172" s="119" t="s">
        <v>1739</v>
      </c>
      <c r="U172" s="119" t="s">
        <v>1739</v>
      </c>
      <c r="V172" s="119" t="s">
        <v>4124</v>
      </c>
      <c r="W172" s="119" t="s">
        <v>1739</v>
      </c>
      <c r="X172" s="119" t="s">
        <v>1739</v>
      </c>
      <c r="Y172" s="119" t="s">
        <v>4125</v>
      </c>
      <c r="Z172" s="119" t="s">
        <v>4126</v>
      </c>
      <c r="AA172" s="119" t="s">
        <v>1739</v>
      </c>
      <c r="AB172" s="119" t="s">
        <v>1739</v>
      </c>
      <c r="AC172" s="119" t="s">
        <v>4127</v>
      </c>
      <c r="AD172" s="119" t="s">
        <v>4128</v>
      </c>
      <c r="AE172" s="119" t="s">
        <v>4129</v>
      </c>
      <c r="AF172" s="119" t="s">
        <v>1739</v>
      </c>
      <c r="AG172" s="119" t="s">
        <v>4130</v>
      </c>
      <c r="AH172" s="119" t="s">
        <v>1739</v>
      </c>
      <c r="AI172" s="119" t="s">
        <v>1739</v>
      </c>
      <c r="AJ172" s="119" t="s">
        <v>1739</v>
      </c>
    </row>
    <row r="173" spans="2:36" x14ac:dyDescent="0.3">
      <c r="B173" s="119" t="s">
        <v>100</v>
      </c>
      <c r="C173" s="119" t="s">
        <v>2340</v>
      </c>
      <c r="D173" s="119" t="s">
        <v>3590</v>
      </c>
      <c r="E173" s="119" t="s">
        <v>4131</v>
      </c>
      <c r="F173" s="119" t="s">
        <v>4132</v>
      </c>
      <c r="G173" s="119" t="s">
        <v>4133</v>
      </c>
      <c r="K173" s="119">
        <v>2</v>
      </c>
      <c r="L173" s="119">
        <v>171</v>
      </c>
      <c r="M173" s="119" t="s">
        <v>1739</v>
      </c>
      <c r="N173" s="119" t="s">
        <v>4134</v>
      </c>
      <c r="O173" s="119" t="s">
        <v>1739</v>
      </c>
      <c r="P173" s="119" t="s">
        <v>1739</v>
      </c>
      <c r="Q173" s="119" t="s">
        <v>4135</v>
      </c>
      <c r="R173" s="119" t="s">
        <v>1739</v>
      </c>
      <c r="S173" s="119" t="s">
        <v>4136</v>
      </c>
      <c r="T173" s="119" t="s">
        <v>1739</v>
      </c>
      <c r="U173" s="119" t="s">
        <v>1739</v>
      </c>
      <c r="V173" s="119" t="s">
        <v>4137</v>
      </c>
      <c r="W173" s="119" t="s">
        <v>1739</v>
      </c>
      <c r="X173" s="119" t="s">
        <v>1739</v>
      </c>
      <c r="Y173" s="119" t="s">
        <v>4138</v>
      </c>
      <c r="Z173" s="119" t="s">
        <v>4139</v>
      </c>
      <c r="AA173" s="119" t="s">
        <v>1739</v>
      </c>
      <c r="AB173" s="119" t="s">
        <v>1739</v>
      </c>
      <c r="AC173" s="119" t="s">
        <v>4140</v>
      </c>
      <c r="AD173" s="119" t="s">
        <v>4141</v>
      </c>
      <c r="AE173" s="119" t="s">
        <v>4142</v>
      </c>
      <c r="AF173" s="119" t="s">
        <v>1739</v>
      </c>
      <c r="AG173" s="119" t="s">
        <v>4143</v>
      </c>
      <c r="AH173" s="119" t="s">
        <v>1739</v>
      </c>
      <c r="AI173" s="119" t="s">
        <v>1739</v>
      </c>
      <c r="AJ173" s="119" t="s">
        <v>1739</v>
      </c>
    </row>
    <row r="174" spans="2:36" x14ac:dyDescent="0.3">
      <c r="B174" s="119" t="s">
        <v>100</v>
      </c>
      <c r="C174" s="119" t="s">
        <v>2365</v>
      </c>
      <c r="D174" s="119" t="s">
        <v>3533</v>
      </c>
      <c r="E174" s="119" t="s">
        <v>4144</v>
      </c>
      <c r="F174" s="119" t="s">
        <v>4145</v>
      </c>
      <c r="G174" s="119" t="s">
        <v>4146</v>
      </c>
      <c r="K174" s="119">
        <v>2</v>
      </c>
      <c r="L174" s="119">
        <v>172</v>
      </c>
      <c r="M174" s="119" t="s">
        <v>1739</v>
      </c>
      <c r="N174" s="119" t="s">
        <v>4147</v>
      </c>
      <c r="O174" s="119" t="s">
        <v>1739</v>
      </c>
      <c r="P174" s="119" t="s">
        <v>1739</v>
      </c>
      <c r="Q174" s="119" t="s">
        <v>4148</v>
      </c>
      <c r="R174" s="119" t="s">
        <v>1739</v>
      </c>
      <c r="S174" s="119" t="s">
        <v>4149</v>
      </c>
      <c r="T174" s="119" t="s">
        <v>1739</v>
      </c>
      <c r="U174" s="119" t="s">
        <v>1739</v>
      </c>
      <c r="V174" s="119" t="s">
        <v>4150</v>
      </c>
      <c r="W174" s="119" t="s">
        <v>1739</v>
      </c>
      <c r="X174" s="119" t="s">
        <v>1739</v>
      </c>
      <c r="Y174" s="119" t="s">
        <v>4151</v>
      </c>
      <c r="Z174" s="119" t="s">
        <v>4152</v>
      </c>
      <c r="AA174" s="119" t="s">
        <v>1739</v>
      </c>
      <c r="AB174" s="119" t="s">
        <v>1739</v>
      </c>
      <c r="AC174" s="119" t="s">
        <v>4153</v>
      </c>
      <c r="AD174" s="119" t="s">
        <v>4154</v>
      </c>
      <c r="AE174" s="119" t="s">
        <v>4155</v>
      </c>
      <c r="AF174" s="119" t="s">
        <v>1739</v>
      </c>
      <c r="AG174" s="119" t="s">
        <v>4156</v>
      </c>
      <c r="AH174" s="119" t="s">
        <v>1739</v>
      </c>
      <c r="AI174" s="119" t="s">
        <v>1739</v>
      </c>
      <c r="AJ174" s="119" t="s">
        <v>1739</v>
      </c>
    </row>
    <row r="175" spans="2:36" x14ac:dyDescent="0.3">
      <c r="B175" s="119" t="s">
        <v>100</v>
      </c>
      <c r="C175" s="119" t="s">
        <v>2390</v>
      </c>
      <c r="D175" s="119" t="s">
        <v>3590</v>
      </c>
      <c r="E175" s="119" t="s">
        <v>4157</v>
      </c>
      <c r="F175" s="119" t="s">
        <v>4158</v>
      </c>
      <c r="G175" s="119" t="s">
        <v>4159</v>
      </c>
      <c r="K175" s="119">
        <v>2</v>
      </c>
      <c r="L175" s="119">
        <v>173</v>
      </c>
      <c r="M175" s="119" t="s">
        <v>1739</v>
      </c>
      <c r="N175" s="119" t="s">
        <v>4160</v>
      </c>
      <c r="O175" s="119" t="s">
        <v>1739</v>
      </c>
      <c r="P175" s="119" t="s">
        <v>1739</v>
      </c>
      <c r="Q175" s="119" t="s">
        <v>4161</v>
      </c>
      <c r="R175" s="119" t="s">
        <v>1739</v>
      </c>
      <c r="S175" s="119" t="s">
        <v>4162</v>
      </c>
      <c r="T175" s="119" t="s">
        <v>1739</v>
      </c>
      <c r="U175" s="119" t="s">
        <v>1739</v>
      </c>
      <c r="V175" s="119" t="s">
        <v>4163</v>
      </c>
      <c r="W175" s="119" t="s">
        <v>1739</v>
      </c>
      <c r="X175" s="119" t="s">
        <v>1739</v>
      </c>
      <c r="Y175" s="119" t="s">
        <v>1739</v>
      </c>
      <c r="Z175" s="119" t="s">
        <v>4164</v>
      </c>
      <c r="AA175" s="119" t="s">
        <v>1739</v>
      </c>
      <c r="AB175" s="119" t="s">
        <v>1739</v>
      </c>
      <c r="AC175" s="119" t="s">
        <v>4165</v>
      </c>
      <c r="AD175" s="119" t="s">
        <v>4166</v>
      </c>
      <c r="AE175" s="119" t="s">
        <v>4167</v>
      </c>
      <c r="AF175" s="119" t="s">
        <v>1739</v>
      </c>
      <c r="AG175" s="119" t="s">
        <v>4168</v>
      </c>
      <c r="AH175" s="119" t="s">
        <v>1739</v>
      </c>
      <c r="AI175" s="119" t="s">
        <v>1739</v>
      </c>
      <c r="AJ175" s="119" t="s">
        <v>1739</v>
      </c>
    </row>
    <row r="176" spans="2:36" x14ac:dyDescent="0.3">
      <c r="B176" s="119" t="s">
        <v>100</v>
      </c>
      <c r="C176" s="119" t="s">
        <v>2415</v>
      </c>
      <c r="D176" s="119" t="s">
        <v>3831</v>
      </c>
      <c r="E176" s="119" t="s">
        <v>4169</v>
      </c>
      <c r="F176" s="119" t="s">
        <v>4170</v>
      </c>
      <c r="G176" s="119" t="s">
        <v>4171</v>
      </c>
      <c r="K176" s="119">
        <v>2</v>
      </c>
      <c r="L176" s="119">
        <v>174</v>
      </c>
      <c r="M176" s="119" t="s">
        <v>1739</v>
      </c>
      <c r="N176" s="119" t="s">
        <v>4172</v>
      </c>
      <c r="O176" s="119" t="s">
        <v>1739</v>
      </c>
      <c r="P176" s="119" t="s">
        <v>1739</v>
      </c>
      <c r="Q176" s="119" t="s">
        <v>4173</v>
      </c>
      <c r="R176" s="119" t="s">
        <v>1739</v>
      </c>
      <c r="S176" s="119" t="s">
        <v>4174</v>
      </c>
      <c r="T176" s="119" t="s">
        <v>1739</v>
      </c>
      <c r="U176" s="119" t="s">
        <v>1739</v>
      </c>
      <c r="V176" s="119" t="s">
        <v>4175</v>
      </c>
      <c r="W176" s="119" t="s">
        <v>1739</v>
      </c>
      <c r="X176" s="119" t="s">
        <v>1739</v>
      </c>
      <c r="Y176" s="119" t="s">
        <v>1739</v>
      </c>
      <c r="Z176" s="119" t="s">
        <v>4176</v>
      </c>
      <c r="AA176" s="119" t="s">
        <v>1739</v>
      </c>
      <c r="AB176" s="119" t="s">
        <v>1739</v>
      </c>
      <c r="AC176" s="119" t="s">
        <v>4177</v>
      </c>
      <c r="AD176" s="119" t="s">
        <v>4178</v>
      </c>
      <c r="AE176" s="119" t="s">
        <v>4179</v>
      </c>
      <c r="AF176" s="119" t="s">
        <v>1739</v>
      </c>
      <c r="AG176" s="119" t="s">
        <v>4180</v>
      </c>
      <c r="AH176" s="119" t="s">
        <v>1739</v>
      </c>
      <c r="AI176" s="119" t="s">
        <v>1739</v>
      </c>
      <c r="AJ176" s="119" t="s">
        <v>1739</v>
      </c>
    </row>
    <row r="177" spans="2:36" x14ac:dyDescent="0.3">
      <c r="B177" s="119" t="s">
        <v>100</v>
      </c>
      <c r="C177" s="119" t="s">
        <v>2440</v>
      </c>
      <c r="D177" s="119" t="s">
        <v>3646</v>
      </c>
      <c r="E177" s="119" t="s">
        <v>4181</v>
      </c>
      <c r="F177" s="119" t="s">
        <v>4182</v>
      </c>
      <c r="G177" s="119" t="s">
        <v>4183</v>
      </c>
      <c r="K177" s="119">
        <v>2</v>
      </c>
      <c r="L177" s="119">
        <v>175</v>
      </c>
      <c r="M177" s="119" t="s">
        <v>1739</v>
      </c>
      <c r="N177" s="119" t="s">
        <v>4184</v>
      </c>
      <c r="O177" s="119" t="s">
        <v>1739</v>
      </c>
      <c r="P177" s="119" t="s">
        <v>1739</v>
      </c>
      <c r="Q177" s="119" t="s">
        <v>4185</v>
      </c>
      <c r="R177" s="119" t="s">
        <v>1739</v>
      </c>
      <c r="S177" s="119" t="s">
        <v>4186</v>
      </c>
      <c r="T177" s="119" t="s">
        <v>1739</v>
      </c>
      <c r="U177" s="119" t="s">
        <v>1739</v>
      </c>
      <c r="V177" s="119" t="s">
        <v>4187</v>
      </c>
      <c r="W177" s="119" t="s">
        <v>1739</v>
      </c>
      <c r="X177" s="119" t="s">
        <v>1739</v>
      </c>
      <c r="Y177" s="119" t="s">
        <v>1739</v>
      </c>
      <c r="Z177" s="119" t="s">
        <v>4188</v>
      </c>
      <c r="AA177" s="119" t="s">
        <v>1739</v>
      </c>
      <c r="AB177" s="119" t="s">
        <v>1739</v>
      </c>
      <c r="AC177" s="119" t="s">
        <v>4189</v>
      </c>
      <c r="AD177" s="119" t="s">
        <v>4190</v>
      </c>
      <c r="AE177" s="119" t="s">
        <v>4191</v>
      </c>
      <c r="AF177" s="119" t="s">
        <v>1739</v>
      </c>
      <c r="AG177" s="119" t="s">
        <v>4192</v>
      </c>
      <c r="AH177" s="119" t="s">
        <v>1739</v>
      </c>
      <c r="AI177" s="119" t="s">
        <v>1739</v>
      </c>
      <c r="AJ177" s="119" t="s">
        <v>1739</v>
      </c>
    </row>
    <row r="178" spans="2:36" x14ac:dyDescent="0.3">
      <c r="B178" s="119" t="s">
        <v>100</v>
      </c>
      <c r="C178" s="119" t="s">
        <v>2465</v>
      </c>
      <c r="D178" s="119" t="s">
        <v>3715</v>
      </c>
      <c r="E178" s="119" t="s">
        <v>4193</v>
      </c>
      <c r="F178" s="119" t="s">
        <v>4194</v>
      </c>
      <c r="G178" s="119" t="s">
        <v>4195</v>
      </c>
      <c r="K178" s="119">
        <v>2</v>
      </c>
      <c r="L178" s="119">
        <v>176</v>
      </c>
      <c r="M178" s="119" t="s">
        <v>1739</v>
      </c>
      <c r="N178" s="119" t="s">
        <v>4196</v>
      </c>
      <c r="O178" s="119" t="s">
        <v>1739</v>
      </c>
      <c r="P178" s="119" t="s">
        <v>1739</v>
      </c>
      <c r="Q178" s="119" t="s">
        <v>4197</v>
      </c>
      <c r="R178" s="119" t="s">
        <v>1739</v>
      </c>
      <c r="S178" s="119" t="s">
        <v>4198</v>
      </c>
      <c r="T178" s="119" t="s">
        <v>1739</v>
      </c>
      <c r="U178" s="119" t="s">
        <v>1739</v>
      </c>
      <c r="V178" s="119" t="s">
        <v>4199</v>
      </c>
      <c r="W178" s="119" t="s">
        <v>1739</v>
      </c>
      <c r="X178" s="119" t="s">
        <v>1739</v>
      </c>
      <c r="Y178" s="119" t="s">
        <v>1739</v>
      </c>
      <c r="Z178" s="119" t="s">
        <v>4200</v>
      </c>
      <c r="AA178" s="119" t="s">
        <v>1739</v>
      </c>
      <c r="AB178" s="119" t="s">
        <v>1739</v>
      </c>
      <c r="AC178" s="119" t="s">
        <v>4201</v>
      </c>
      <c r="AD178" s="119" t="s">
        <v>4202</v>
      </c>
      <c r="AE178" s="119" t="s">
        <v>4203</v>
      </c>
      <c r="AF178" s="119" t="s">
        <v>1739</v>
      </c>
      <c r="AG178" s="119" t="s">
        <v>4204</v>
      </c>
      <c r="AH178" s="119" t="s">
        <v>1739</v>
      </c>
      <c r="AI178" s="119" t="s">
        <v>1739</v>
      </c>
      <c r="AJ178" s="119" t="s">
        <v>1739</v>
      </c>
    </row>
    <row r="179" spans="2:36" x14ac:dyDescent="0.3">
      <c r="B179" s="119" t="s">
        <v>100</v>
      </c>
      <c r="C179" s="119" t="s">
        <v>2490</v>
      </c>
      <c r="D179" s="119" t="s">
        <v>4064</v>
      </c>
      <c r="E179" s="119" t="s">
        <v>4205</v>
      </c>
      <c r="F179" s="119" t="s">
        <v>4206</v>
      </c>
      <c r="G179" s="119" t="s">
        <v>4207</v>
      </c>
      <c r="K179" s="119">
        <v>2</v>
      </c>
      <c r="L179" s="119">
        <v>177</v>
      </c>
      <c r="M179" s="119" t="s">
        <v>1739</v>
      </c>
      <c r="N179" s="119" t="s">
        <v>4208</v>
      </c>
      <c r="O179" s="119" t="s">
        <v>1739</v>
      </c>
      <c r="P179" s="119" t="s">
        <v>1739</v>
      </c>
      <c r="Q179" s="119" t="s">
        <v>4209</v>
      </c>
      <c r="R179" s="119" t="s">
        <v>1739</v>
      </c>
      <c r="S179" s="119" t="s">
        <v>4210</v>
      </c>
      <c r="T179" s="119" t="s">
        <v>1739</v>
      </c>
      <c r="U179" s="119" t="s">
        <v>1739</v>
      </c>
      <c r="V179" s="119" t="s">
        <v>4211</v>
      </c>
      <c r="W179" s="119" t="s">
        <v>1739</v>
      </c>
      <c r="X179" s="119" t="s">
        <v>1739</v>
      </c>
      <c r="Y179" s="119" t="s">
        <v>1739</v>
      </c>
      <c r="Z179" s="119" t="s">
        <v>4212</v>
      </c>
      <c r="AA179" s="119" t="s">
        <v>1739</v>
      </c>
      <c r="AB179" s="119" t="s">
        <v>1739</v>
      </c>
      <c r="AC179" s="119" t="s">
        <v>4213</v>
      </c>
      <c r="AD179" s="119" t="s">
        <v>4214</v>
      </c>
      <c r="AE179" s="119" t="s">
        <v>4215</v>
      </c>
      <c r="AF179" s="119" t="s">
        <v>1739</v>
      </c>
      <c r="AG179" s="119" t="s">
        <v>4216</v>
      </c>
      <c r="AH179" s="119" t="s">
        <v>1739</v>
      </c>
      <c r="AI179" s="119" t="s">
        <v>1739</v>
      </c>
      <c r="AJ179" s="119" t="s">
        <v>1739</v>
      </c>
    </row>
    <row r="180" spans="2:36" x14ac:dyDescent="0.3">
      <c r="B180" s="119" t="s">
        <v>100</v>
      </c>
      <c r="C180" s="119" t="s">
        <v>2515</v>
      </c>
      <c r="D180" s="119" t="s">
        <v>4020</v>
      </c>
      <c r="E180" s="119" t="s">
        <v>4217</v>
      </c>
      <c r="F180" s="119" t="s">
        <v>4218</v>
      </c>
      <c r="G180" s="119" t="s">
        <v>4219</v>
      </c>
      <c r="K180" s="119">
        <v>2</v>
      </c>
      <c r="L180" s="119">
        <v>178</v>
      </c>
      <c r="M180" s="119" t="s">
        <v>1739</v>
      </c>
      <c r="N180" s="119" t="s">
        <v>4220</v>
      </c>
      <c r="O180" s="119" t="s">
        <v>1739</v>
      </c>
      <c r="P180" s="119" t="s">
        <v>1739</v>
      </c>
      <c r="Q180" s="119" t="s">
        <v>4221</v>
      </c>
      <c r="R180" s="119" t="s">
        <v>1739</v>
      </c>
      <c r="S180" s="119" t="s">
        <v>4222</v>
      </c>
      <c r="T180" s="119" t="s">
        <v>1739</v>
      </c>
      <c r="U180" s="119" t="s">
        <v>1739</v>
      </c>
      <c r="V180" s="119" t="s">
        <v>4223</v>
      </c>
      <c r="W180" s="119" t="s">
        <v>1739</v>
      </c>
      <c r="X180" s="119" t="s">
        <v>1739</v>
      </c>
      <c r="Y180" s="119" t="s">
        <v>1739</v>
      </c>
      <c r="Z180" s="119" t="s">
        <v>4224</v>
      </c>
      <c r="AA180" s="119" t="s">
        <v>1739</v>
      </c>
      <c r="AB180" s="119" t="s">
        <v>1739</v>
      </c>
      <c r="AC180" s="119" t="s">
        <v>4225</v>
      </c>
      <c r="AD180" s="119" t="s">
        <v>4226</v>
      </c>
      <c r="AE180" s="119" t="s">
        <v>4227</v>
      </c>
      <c r="AF180" s="119" t="s">
        <v>1739</v>
      </c>
      <c r="AG180" s="119" t="s">
        <v>4228</v>
      </c>
      <c r="AH180" s="119" t="s">
        <v>1739</v>
      </c>
      <c r="AI180" s="119" t="s">
        <v>1739</v>
      </c>
      <c r="AJ180" s="119" t="s">
        <v>1739</v>
      </c>
    </row>
    <row r="181" spans="2:36" x14ac:dyDescent="0.3">
      <c r="B181" s="119" t="s">
        <v>100</v>
      </c>
      <c r="C181" s="119" t="s">
        <v>2540</v>
      </c>
      <c r="D181" s="119" t="s">
        <v>4229</v>
      </c>
      <c r="E181" s="119" t="s">
        <v>4230</v>
      </c>
      <c r="F181" s="119" t="s">
        <v>4231</v>
      </c>
      <c r="G181" s="119" t="s">
        <v>4232</v>
      </c>
      <c r="K181" s="119">
        <v>2</v>
      </c>
      <c r="L181" s="119">
        <v>179</v>
      </c>
      <c r="M181" s="119" t="s">
        <v>1739</v>
      </c>
      <c r="N181" s="119" t="s">
        <v>4233</v>
      </c>
      <c r="O181" s="119" t="s">
        <v>1739</v>
      </c>
      <c r="P181" s="119" t="s">
        <v>1739</v>
      </c>
      <c r="Q181" s="119" t="s">
        <v>4234</v>
      </c>
      <c r="R181" s="119" t="s">
        <v>1739</v>
      </c>
      <c r="S181" s="119" t="s">
        <v>4235</v>
      </c>
      <c r="T181" s="119" t="s">
        <v>1739</v>
      </c>
      <c r="U181" s="119" t="s">
        <v>1739</v>
      </c>
      <c r="V181" s="119" t="s">
        <v>4236</v>
      </c>
      <c r="W181" s="119" t="s">
        <v>1739</v>
      </c>
      <c r="X181" s="119" t="s">
        <v>1739</v>
      </c>
      <c r="Y181" s="119" t="s">
        <v>1739</v>
      </c>
      <c r="Z181" s="119" t="s">
        <v>4237</v>
      </c>
      <c r="AA181" s="119" t="s">
        <v>1739</v>
      </c>
      <c r="AB181" s="119" t="s">
        <v>1739</v>
      </c>
      <c r="AC181" s="119" t="s">
        <v>4238</v>
      </c>
      <c r="AD181" s="119" t="s">
        <v>4239</v>
      </c>
      <c r="AE181" s="119" t="s">
        <v>4240</v>
      </c>
      <c r="AF181" s="119" t="s">
        <v>1739</v>
      </c>
      <c r="AG181" s="119" t="s">
        <v>4241</v>
      </c>
      <c r="AH181" s="119" t="s">
        <v>1739</v>
      </c>
      <c r="AI181" s="119" t="s">
        <v>1739</v>
      </c>
      <c r="AJ181" s="119" t="s">
        <v>1739</v>
      </c>
    </row>
    <row r="182" spans="2:36" x14ac:dyDescent="0.3">
      <c r="B182" s="119" t="s">
        <v>100</v>
      </c>
      <c r="C182" s="119" t="s">
        <v>2565</v>
      </c>
      <c r="D182" s="119" t="s">
        <v>4242</v>
      </c>
      <c r="E182" s="119" t="s">
        <v>4243</v>
      </c>
      <c r="F182" s="119" t="s">
        <v>4244</v>
      </c>
      <c r="G182" s="119" t="s">
        <v>4245</v>
      </c>
      <c r="K182" s="119">
        <v>2</v>
      </c>
      <c r="L182" s="119">
        <v>180</v>
      </c>
      <c r="M182" s="119" t="s">
        <v>1739</v>
      </c>
      <c r="N182" s="119" t="s">
        <v>4246</v>
      </c>
      <c r="O182" s="119" t="s">
        <v>1739</v>
      </c>
      <c r="P182" s="119" t="s">
        <v>1739</v>
      </c>
      <c r="Q182" s="119" t="s">
        <v>4247</v>
      </c>
      <c r="R182" s="119" t="s">
        <v>1739</v>
      </c>
      <c r="S182" s="119" t="s">
        <v>4248</v>
      </c>
      <c r="T182" s="119" t="s">
        <v>1739</v>
      </c>
      <c r="U182" s="119" t="s">
        <v>1739</v>
      </c>
      <c r="V182" s="119" t="s">
        <v>4249</v>
      </c>
      <c r="W182" s="119" t="s">
        <v>1739</v>
      </c>
      <c r="X182" s="119" t="s">
        <v>1739</v>
      </c>
      <c r="Y182" s="119" t="s">
        <v>1739</v>
      </c>
      <c r="Z182" s="119" t="s">
        <v>4250</v>
      </c>
      <c r="AA182" s="119" t="s">
        <v>1739</v>
      </c>
      <c r="AB182" s="119" t="s">
        <v>1739</v>
      </c>
      <c r="AC182" s="119" t="s">
        <v>4251</v>
      </c>
      <c r="AD182" s="119" t="s">
        <v>4252</v>
      </c>
      <c r="AE182" s="119" t="s">
        <v>4253</v>
      </c>
      <c r="AF182" s="119" t="s">
        <v>1739</v>
      </c>
      <c r="AG182" s="119" t="s">
        <v>4254</v>
      </c>
      <c r="AH182" s="119" t="s">
        <v>1739</v>
      </c>
      <c r="AI182" s="119" t="s">
        <v>1739</v>
      </c>
      <c r="AJ182" s="119" t="s">
        <v>1739</v>
      </c>
    </row>
    <row r="183" spans="2:36" x14ac:dyDescent="0.3">
      <c r="B183" s="119" t="s">
        <v>100</v>
      </c>
      <c r="C183" s="119" t="s">
        <v>2590</v>
      </c>
      <c r="D183" s="119" t="s">
        <v>4255</v>
      </c>
      <c r="E183" s="119" t="s">
        <v>4256</v>
      </c>
      <c r="F183" s="119" t="s">
        <v>4257</v>
      </c>
      <c r="G183" s="119" t="s">
        <v>4258</v>
      </c>
      <c r="K183" s="119">
        <v>2</v>
      </c>
      <c r="L183" s="119">
        <v>181</v>
      </c>
      <c r="M183" s="119" t="s">
        <v>1739</v>
      </c>
      <c r="N183" s="119" t="s">
        <v>4259</v>
      </c>
      <c r="O183" s="119" t="s">
        <v>1739</v>
      </c>
      <c r="P183" s="119" t="s">
        <v>1739</v>
      </c>
      <c r="Q183" s="119" t="s">
        <v>4260</v>
      </c>
      <c r="R183" s="119" t="s">
        <v>1739</v>
      </c>
      <c r="S183" s="119" t="s">
        <v>4261</v>
      </c>
      <c r="T183" s="119" t="s">
        <v>1739</v>
      </c>
      <c r="U183" s="119" t="s">
        <v>1739</v>
      </c>
      <c r="V183" s="119" t="s">
        <v>4262</v>
      </c>
      <c r="W183" s="119" t="s">
        <v>1739</v>
      </c>
      <c r="X183" s="119" t="s">
        <v>1739</v>
      </c>
      <c r="Y183" s="119" t="s">
        <v>1739</v>
      </c>
      <c r="Z183" s="119" t="s">
        <v>4263</v>
      </c>
      <c r="AA183" s="119" t="s">
        <v>1739</v>
      </c>
      <c r="AB183" s="119" t="s">
        <v>1739</v>
      </c>
      <c r="AC183" s="119" t="s">
        <v>4264</v>
      </c>
      <c r="AD183" s="119" t="s">
        <v>4265</v>
      </c>
      <c r="AE183" s="119" t="s">
        <v>4266</v>
      </c>
      <c r="AF183" s="119" t="s">
        <v>1739</v>
      </c>
      <c r="AG183" s="119" t="s">
        <v>4267</v>
      </c>
      <c r="AH183" s="119" t="s">
        <v>1739</v>
      </c>
      <c r="AI183" s="119" t="s">
        <v>1739</v>
      </c>
      <c r="AJ183" s="119" t="s">
        <v>1739</v>
      </c>
    </row>
    <row r="184" spans="2:36" x14ac:dyDescent="0.3">
      <c r="B184" s="119" t="s">
        <v>100</v>
      </c>
      <c r="C184" s="119" t="s">
        <v>2616</v>
      </c>
      <c r="D184" s="119" t="s">
        <v>3590</v>
      </c>
      <c r="E184" s="119" t="s">
        <v>4268</v>
      </c>
      <c r="F184" s="119" t="s">
        <v>4269</v>
      </c>
      <c r="G184" s="119" t="s">
        <v>4270</v>
      </c>
      <c r="K184" s="119">
        <v>2</v>
      </c>
      <c r="L184" s="119">
        <v>182</v>
      </c>
      <c r="M184" s="119" t="s">
        <v>1739</v>
      </c>
      <c r="N184" s="119" t="s">
        <v>4271</v>
      </c>
      <c r="O184" s="119" t="s">
        <v>1739</v>
      </c>
      <c r="P184" s="119" t="s">
        <v>1739</v>
      </c>
      <c r="Q184" s="119" t="s">
        <v>4272</v>
      </c>
      <c r="R184" s="119" t="s">
        <v>1739</v>
      </c>
      <c r="S184" s="119" t="s">
        <v>4273</v>
      </c>
      <c r="T184" s="119" t="s">
        <v>1739</v>
      </c>
      <c r="U184" s="119" t="s">
        <v>1739</v>
      </c>
      <c r="V184" s="119" t="s">
        <v>4274</v>
      </c>
      <c r="W184" s="119" t="s">
        <v>1739</v>
      </c>
      <c r="X184" s="119" t="s">
        <v>1739</v>
      </c>
      <c r="Y184" s="119" t="s">
        <v>1739</v>
      </c>
      <c r="Z184" s="119" t="s">
        <v>4275</v>
      </c>
      <c r="AA184" s="119" t="s">
        <v>1739</v>
      </c>
      <c r="AB184" s="119" t="s">
        <v>1739</v>
      </c>
      <c r="AC184" s="119" t="s">
        <v>4276</v>
      </c>
      <c r="AD184" s="119" t="s">
        <v>4277</v>
      </c>
      <c r="AE184" s="119" t="s">
        <v>4278</v>
      </c>
      <c r="AF184" s="119" t="s">
        <v>1739</v>
      </c>
      <c r="AG184" s="119" t="s">
        <v>4279</v>
      </c>
      <c r="AH184" s="119" t="s">
        <v>1739</v>
      </c>
      <c r="AI184" s="119" t="s">
        <v>1739</v>
      </c>
      <c r="AJ184" s="119" t="s">
        <v>1739</v>
      </c>
    </row>
    <row r="185" spans="2:36" x14ac:dyDescent="0.3">
      <c r="B185" s="119" t="s">
        <v>100</v>
      </c>
      <c r="C185" s="119" t="s">
        <v>2640</v>
      </c>
      <c r="D185" s="119" t="s">
        <v>3571</v>
      </c>
      <c r="E185" s="119" t="s">
        <v>4280</v>
      </c>
      <c r="F185" s="119" t="s">
        <v>4281</v>
      </c>
      <c r="G185" s="119" t="s">
        <v>4282</v>
      </c>
      <c r="K185" s="119">
        <v>2</v>
      </c>
      <c r="L185" s="119">
        <v>183</v>
      </c>
      <c r="M185" s="119" t="s">
        <v>1739</v>
      </c>
      <c r="N185" s="119" t="s">
        <v>4283</v>
      </c>
      <c r="O185" s="119" t="s">
        <v>1739</v>
      </c>
      <c r="P185" s="119" t="s">
        <v>1739</v>
      </c>
      <c r="Q185" s="119" t="s">
        <v>1739</v>
      </c>
      <c r="R185" s="119" t="s">
        <v>1739</v>
      </c>
      <c r="S185" s="119" t="s">
        <v>4284</v>
      </c>
      <c r="T185" s="119" t="s">
        <v>1739</v>
      </c>
      <c r="U185" s="119" t="s">
        <v>1739</v>
      </c>
      <c r="V185" s="119" t="s">
        <v>4285</v>
      </c>
      <c r="W185" s="119" t="s">
        <v>1739</v>
      </c>
      <c r="X185" s="119" t="s">
        <v>1739</v>
      </c>
      <c r="Y185" s="119" t="s">
        <v>1739</v>
      </c>
      <c r="Z185" s="119" t="s">
        <v>4286</v>
      </c>
      <c r="AA185" s="119" t="s">
        <v>1739</v>
      </c>
      <c r="AB185" s="119" t="s">
        <v>1739</v>
      </c>
      <c r="AC185" s="119" t="s">
        <v>4287</v>
      </c>
      <c r="AD185" s="119" t="s">
        <v>4288</v>
      </c>
      <c r="AE185" s="119" t="s">
        <v>4289</v>
      </c>
      <c r="AF185" s="119" t="s">
        <v>1739</v>
      </c>
      <c r="AG185" s="119" t="s">
        <v>4290</v>
      </c>
      <c r="AH185" s="119" t="s">
        <v>1739</v>
      </c>
      <c r="AI185" s="119" t="s">
        <v>1739</v>
      </c>
      <c r="AJ185" s="119" t="s">
        <v>1739</v>
      </c>
    </row>
    <row r="186" spans="2:36" x14ac:dyDescent="0.3">
      <c r="B186" s="119" t="s">
        <v>100</v>
      </c>
      <c r="C186" s="119" t="s">
        <v>2664</v>
      </c>
      <c r="D186" s="119" t="s">
        <v>3990</v>
      </c>
      <c r="E186" s="119" t="s">
        <v>4291</v>
      </c>
      <c r="F186" s="119" t="s">
        <v>4292</v>
      </c>
      <c r="G186" s="119" t="s">
        <v>4293</v>
      </c>
      <c r="K186" s="119">
        <v>2</v>
      </c>
      <c r="L186" s="119">
        <v>184</v>
      </c>
      <c r="M186" s="119" t="s">
        <v>1739</v>
      </c>
      <c r="N186" s="119" t="s">
        <v>4294</v>
      </c>
      <c r="O186" s="119" t="s">
        <v>1739</v>
      </c>
      <c r="P186" s="119" t="s">
        <v>1739</v>
      </c>
      <c r="Q186" s="119" t="s">
        <v>1739</v>
      </c>
      <c r="R186" s="119" t="s">
        <v>1739</v>
      </c>
      <c r="S186" s="119" t="s">
        <v>4295</v>
      </c>
      <c r="T186" s="119" t="s">
        <v>1739</v>
      </c>
      <c r="U186" s="119" t="s">
        <v>1739</v>
      </c>
      <c r="V186" s="119" t="s">
        <v>4296</v>
      </c>
      <c r="W186" s="119" t="s">
        <v>1739</v>
      </c>
      <c r="X186" s="119" t="s">
        <v>1739</v>
      </c>
      <c r="Y186" s="119" t="s">
        <v>1739</v>
      </c>
      <c r="Z186" s="119" t="s">
        <v>4297</v>
      </c>
      <c r="AA186" s="119" t="s">
        <v>1739</v>
      </c>
      <c r="AB186" s="119" t="s">
        <v>1739</v>
      </c>
      <c r="AC186" s="119" t="s">
        <v>4298</v>
      </c>
      <c r="AD186" s="119" t="s">
        <v>4299</v>
      </c>
      <c r="AE186" s="119" t="s">
        <v>4300</v>
      </c>
      <c r="AF186" s="119" t="s">
        <v>1739</v>
      </c>
      <c r="AG186" s="119" t="s">
        <v>4301</v>
      </c>
      <c r="AH186" s="119" t="s">
        <v>1739</v>
      </c>
      <c r="AI186" s="119" t="s">
        <v>1739</v>
      </c>
      <c r="AJ186" s="119" t="s">
        <v>1739</v>
      </c>
    </row>
    <row r="187" spans="2:36" x14ac:dyDescent="0.3">
      <c r="B187" s="119" t="s">
        <v>100</v>
      </c>
      <c r="C187" s="119" t="s">
        <v>2688</v>
      </c>
      <c r="D187" s="119" t="s">
        <v>3897</v>
      </c>
      <c r="E187" s="119" t="s">
        <v>4302</v>
      </c>
      <c r="F187" s="119" t="s">
        <v>4303</v>
      </c>
      <c r="G187" s="119" t="s">
        <v>4304</v>
      </c>
      <c r="K187" s="119">
        <v>2</v>
      </c>
      <c r="L187" s="119">
        <v>185</v>
      </c>
      <c r="M187" s="119" t="s">
        <v>1739</v>
      </c>
      <c r="N187" s="119" t="s">
        <v>4305</v>
      </c>
      <c r="O187" s="119" t="s">
        <v>1739</v>
      </c>
      <c r="P187" s="119" t="s">
        <v>1739</v>
      </c>
      <c r="Q187" s="119" t="s">
        <v>1739</v>
      </c>
      <c r="R187" s="119" t="s">
        <v>1739</v>
      </c>
      <c r="S187" s="119" t="s">
        <v>4306</v>
      </c>
      <c r="T187" s="119" t="s">
        <v>1739</v>
      </c>
      <c r="U187" s="119" t="s">
        <v>1739</v>
      </c>
      <c r="V187" s="119" t="s">
        <v>4307</v>
      </c>
      <c r="W187" s="119" t="s">
        <v>1739</v>
      </c>
      <c r="X187" s="119" t="s">
        <v>1739</v>
      </c>
      <c r="Y187" s="119" t="s">
        <v>1739</v>
      </c>
      <c r="Z187" s="119" t="s">
        <v>4308</v>
      </c>
      <c r="AA187" s="119" t="s">
        <v>1739</v>
      </c>
      <c r="AB187" s="119" t="s">
        <v>1739</v>
      </c>
      <c r="AC187" s="119" t="s">
        <v>4309</v>
      </c>
      <c r="AD187" s="119" t="s">
        <v>4310</v>
      </c>
      <c r="AE187" s="119" t="s">
        <v>4311</v>
      </c>
      <c r="AF187" s="119" t="s">
        <v>1739</v>
      </c>
      <c r="AG187" s="119" t="s">
        <v>4312</v>
      </c>
      <c r="AH187" s="119" t="s">
        <v>1739</v>
      </c>
      <c r="AI187" s="119" t="s">
        <v>1739</v>
      </c>
      <c r="AJ187" s="119" t="s">
        <v>1739</v>
      </c>
    </row>
    <row r="188" spans="2:36" x14ac:dyDescent="0.3">
      <c r="B188" s="119" t="s">
        <v>100</v>
      </c>
      <c r="C188" s="119" t="s">
        <v>2712</v>
      </c>
      <c r="D188" s="119" t="s">
        <v>3798</v>
      </c>
      <c r="E188" s="119" t="s">
        <v>4313</v>
      </c>
      <c r="F188" s="119" t="s">
        <v>4314</v>
      </c>
      <c r="G188" s="119" t="s">
        <v>4315</v>
      </c>
      <c r="K188" s="119">
        <v>2</v>
      </c>
      <c r="L188" s="119">
        <v>186</v>
      </c>
      <c r="M188" s="119" t="s">
        <v>1739</v>
      </c>
      <c r="N188" s="119" t="s">
        <v>4316</v>
      </c>
      <c r="O188" s="119" t="s">
        <v>1739</v>
      </c>
      <c r="P188" s="119" t="s">
        <v>1739</v>
      </c>
      <c r="Q188" s="119" t="s">
        <v>1739</v>
      </c>
      <c r="R188" s="119" t="s">
        <v>1739</v>
      </c>
      <c r="S188" s="119" t="s">
        <v>4317</v>
      </c>
      <c r="T188" s="119" t="s">
        <v>1739</v>
      </c>
      <c r="U188" s="119" t="s">
        <v>1739</v>
      </c>
      <c r="V188" s="119" t="s">
        <v>4318</v>
      </c>
      <c r="W188" s="119" t="s">
        <v>1739</v>
      </c>
      <c r="X188" s="119" t="s">
        <v>1739</v>
      </c>
      <c r="Y188" s="119" t="s">
        <v>1739</v>
      </c>
      <c r="Z188" s="119" t="s">
        <v>4319</v>
      </c>
      <c r="AA188" s="119" t="s">
        <v>1739</v>
      </c>
      <c r="AB188" s="119" t="s">
        <v>1739</v>
      </c>
      <c r="AC188" s="119" t="s">
        <v>4320</v>
      </c>
      <c r="AD188" s="119" t="s">
        <v>4321</v>
      </c>
      <c r="AE188" s="119" t="s">
        <v>4322</v>
      </c>
      <c r="AF188" s="119" t="s">
        <v>1739</v>
      </c>
      <c r="AG188" s="119" t="s">
        <v>4323</v>
      </c>
      <c r="AH188" s="119" t="s">
        <v>1739</v>
      </c>
      <c r="AI188" s="119" t="s">
        <v>1739</v>
      </c>
      <c r="AJ188" s="119" t="s">
        <v>1739</v>
      </c>
    </row>
    <row r="189" spans="2:36" x14ac:dyDescent="0.3">
      <c r="B189" s="119" t="s">
        <v>100</v>
      </c>
      <c r="C189" s="119" t="s">
        <v>2736</v>
      </c>
      <c r="D189" s="119" t="s">
        <v>3646</v>
      </c>
      <c r="E189" s="119" t="s">
        <v>4324</v>
      </c>
      <c r="F189" s="119" t="s">
        <v>4325</v>
      </c>
      <c r="G189" s="119" t="s">
        <v>4326</v>
      </c>
      <c r="K189" s="119">
        <v>2</v>
      </c>
      <c r="L189" s="119">
        <v>187</v>
      </c>
      <c r="M189" s="119" t="s">
        <v>1739</v>
      </c>
      <c r="N189" s="119" t="s">
        <v>4327</v>
      </c>
      <c r="O189" s="119" t="s">
        <v>1739</v>
      </c>
      <c r="P189" s="119" t="s">
        <v>1739</v>
      </c>
      <c r="Q189" s="119" t="s">
        <v>1739</v>
      </c>
      <c r="R189" s="119" t="s">
        <v>1739</v>
      </c>
      <c r="S189" s="119" t="s">
        <v>4328</v>
      </c>
      <c r="T189" s="119" t="s">
        <v>1739</v>
      </c>
      <c r="U189" s="119" t="s">
        <v>1739</v>
      </c>
      <c r="V189" s="119" t="s">
        <v>4329</v>
      </c>
      <c r="W189" s="119" t="s">
        <v>1739</v>
      </c>
      <c r="X189" s="119" t="s">
        <v>1739</v>
      </c>
      <c r="Y189" s="119" t="s">
        <v>1739</v>
      </c>
      <c r="Z189" s="119" t="s">
        <v>4330</v>
      </c>
      <c r="AA189" s="119" t="s">
        <v>1739</v>
      </c>
      <c r="AB189" s="119" t="s">
        <v>1739</v>
      </c>
      <c r="AC189" s="119" t="s">
        <v>4331</v>
      </c>
      <c r="AD189" s="119" t="s">
        <v>4332</v>
      </c>
      <c r="AE189" s="119" t="s">
        <v>4333</v>
      </c>
      <c r="AF189" s="119" t="s">
        <v>1739</v>
      </c>
      <c r="AG189" s="119" t="s">
        <v>4334</v>
      </c>
      <c r="AH189" s="119" t="s">
        <v>1739</v>
      </c>
      <c r="AI189" s="119" t="s">
        <v>1739</v>
      </c>
      <c r="AJ189" s="119" t="s">
        <v>1739</v>
      </c>
    </row>
    <row r="190" spans="2:36" x14ac:dyDescent="0.3">
      <c r="B190" s="119" t="s">
        <v>100</v>
      </c>
      <c r="C190" s="119" t="s">
        <v>2761</v>
      </c>
      <c r="D190" s="119" t="s">
        <v>3715</v>
      </c>
      <c r="E190" s="119" t="s">
        <v>4335</v>
      </c>
      <c r="F190" s="119" t="s">
        <v>4336</v>
      </c>
      <c r="G190" s="119" t="s">
        <v>4337</v>
      </c>
      <c r="K190" s="119">
        <v>2</v>
      </c>
      <c r="L190" s="119">
        <v>188</v>
      </c>
      <c r="M190" s="119" t="s">
        <v>1739</v>
      </c>
      <c r="N190" s="119" t="s">
        <v>4338</v>
      </c>
      <c r="O190" s="119" t="s">
        <v>1739</v>
      </c>
      <c r="P190" s="119" t="s">
        <v>1739</v>
      </c>
      <c r="Q190" s="119" t="s">
        <v>1739</v>
      </c>
      <c r="R190" s="119" t="s">
        <v>1739</v>
      </c>
      <c r="S190" s="119" t="s">
        <v>4339</v>
      </c>
      <c r="T190" s="119" t="s">
        <v>1739</v>
      </c>
      <c r="U190" s="119" t="s">
        <v>1739</v>
      </c>
      <c r="V190" s="119" t="s">
        <v>4340</v>
      </c>
      <c r="W190" s="119" t="s">
        <v>1739</v>
      </c>
      <c r="X190" s="119" t="s">
        <v>1739</v>
      </c>
      <c r="Y190" s="119" t="s">
        <v>1739</v>
      </c>
      <c r="Z190" s="119" t="s">
        <v>4341</v>
      </c>
      <c r="AA190" s="119" t="s">
        <v>1739</v>
      </c>
      <c r="AB190" s="119" t="s">
        <v>1739</v>
      </c>
      <c r="AC190" s="119" t="s">
        <v>4342</v>
      </c>
      <c r="AD190" s="119" t="s">
        <v>4343</v>
      </c>
      <c r="AE190" s="119" t="s">
        <v>4344</v>
      </c>
      <c r="AF190" s="119" t="s">
        <v>1739</v>
      </c>
      <c r="AG190" s="119" t="s">
        <v>4345</v>
      </c>
      <c r="AH190" s="119" t="s">
        <v>1739</v>
      </c>
      <c r="AI190" s="119" t="s">
        <v>1739</v>
      </c>
      <c r="AJ190" s="119" t="s">
        <v>1739</v>
      </c>
    </row>
    <row r="191" spans="2:36" x14ac:dyDescent="0.3">
      <c r="B191" s="119" t="s">
        <v>128</v>
      </c>
      <c r="C191" s="119" t="s">
        <v>2635</v>
      </c>
      <c r="D191" s="119" t="s">
        <v>4346</v>
      </c>
      <c r="E191" s="119" t="s">
        <v>4347</v>
      </c>
      <c r="F191" s="119" t="s">
        <v>4348</v>
      </c>
      <c r="G191" s="119" t="s">
        <v>4349</v>
      </c>
      <c r="K191" s="119">
        <v>2</v>
      </c>
      <c r="L191" s="119">
        <v>189</v>
      </c>
      <c r="M191" s="119" t="s">
        <v>1739</v>
      </c>
      <c r="N191" s="119" t="s">
        <v>4350</v>
      </c>
      <c r="O191" s="119" t="s">
        <v>1739</v>
      </c>
      <c r="P191" s="119" t="s">
        <v>1739</v>
      </c>
      <c r="Q191" s="119" t="s">
        <v>1739</v>
      </c>
      <c r="R191" s="119" t="s">
        <v>1739</v>
      </c>
      <c r="S191" s="119" t="s">
        <v>4351</v>
      </c>
      <c r="T191" s="119" t="s">
        <v>1739</v>
      </c>
      <c r="U191" s="119" t="s">
        <v>1739</v>
      </c>
      <c r="V191" s="119" t="s">
        <v>4352</v>
      </c>
      <c r="W191" s="119" t="s">
        <v>1739</v>
      </c>
      <c r="X191" s="119" t="s">
        <v>1739</v>
      </c>
      <c r="Y191" s="119" t="s">
        <v>1739</v>
      </c>
      <c r="Z191" s="119" t="s">
        <v>4353</v>
      </c>
      <c r="AA191" s="119" t="s">
        <v>1739</v>
      </c>
      <c r="AB191" s="119" t="s">
        <v>1739</v>
      </c>
      <c r="AC191" s="119" t="s">
        <v>4354</v>
      </c>
      <c r="AD191" s="119" t="s">
        <v>4355</v>
      </c>
      <c r="AE191" s="119" t="s">
        <v>4356</v>
      </c>
      <c r="AF191" s="119" t="s">
        <v>1739</v>
      </c>
      <c r="AG191" s="119" t="s">
        <v>4357</v>
      </c>
      <c r="AH191" s="119" t="s">
        <v>1739</v>
      </c>
      <c r="AI191" s="119" t="s">
        <v>1739</v>
      </c>
      <c r="AJ191" s="119" t="s">
        <v>1739</v>
      </c>
    </row>
    <row r="192" spans="2:36" x14ac:dyDescent="0.3">
      <c r="B192" s="119" t="s">
        <v>128</v>
      </c>
      <c r="C192" s="119" t="s">
        <v>2659</v>
      </c>
      <c r="D192" s="119" t="s">
        <v>4358</v>
      </c>
      <c r="E192" s="119" t="s">
        <v>4359</v>
      </c>
      <c r="F192" s="119" t="s">
        <v>4360</v>
      </c>
      <c r="G192" s="119" t="s">
        <v>4361</v>
      </c>
      <c r="K192" s="119">
        <v>2</v>
      </c>
      <c r="L192" s="119">
        <v>190</v>
      </c>
      <c r="M192" s="119" t="s">
        <v>1739</v>
      </c>
      <c r="N192" s="119" t="s">
        <v>4362</v>
      </c>
      <c r="O192" s="119" t="s">
        <v>1739</v>
      </c>
      <c r="P192" s="119" t="s">
        <v>1739</v>
      </c>
      <c r="Q192" s="119" t="s">
        <v>1739</v>
      </c>
      <c r="R192" s="119" t="s">
        <v>1739</v>
      </c>
      <c r="S192" s="119" t="s">
        <v>4363</v>
      </c>
      <c r="T192" s="119" t="s">
        <v>1739</v>
      </c>
      <c r="U192" s="119" t="s">
        <v>1739</v>
      </c>
      <c r="V192" s="119" t="s">
        <v>4364</v>
      </c>
      <c r="W192" s="119" t="s">
        <v>1739</v>
      </c>
      <c r="X192" s="119" t="s">
        <v>1739</v>
      </c>
      <c r="Y192" s="119" t="s">
        <v>1739</v>
      </c>
      <c r="Z192" s="119" t="s">
        <v>4365</v>
      </c>
      <c r="AA192" s="119" t="s">
        <v>1739</v>
      </c>
      <c r="AB192" s="119" t="s">
        <v>1739</v>
      </c>
      <c r="AC192" s="119" t="s">
        <v>4366</v>
      </c>
      <c r="AD192" s="119" t="s">
        <v>4367</v>
      </c>
      <c r="AE192" s="119" t="s">
        <v>4368</v>
      </c>
      <c r="AF192" s="119" t="s">
        <v>1739</v>
      </c>
      <c r="AG192" s="119" t="s">
        <v>4369</v>
      </c>
      <c r="AH192" s="119" t="s">
        <v>1739</v>
      </c>
      <c r="AI192" s="119" t="s">
        <v>1739</v>
      </c>
      <c r="AJ192" s="119" t="s">
        <v>1739</v>
      </c>
    </row>
    <row r="193" spans="2:36" x14ac:dyDescent="0.3">
      <c r="B193" s="119" t="s">
        <v>128</v>
      </c>
      <c r="C193" s="119" t="s">
        <v>2683</v>
      </c>
      <c r="D193" s="119" t="s">
        <v>4370</v>
      </c>
      <c r="E193" s="119" t="s">
        <v>4371</v>
      </c>
      <c r="F193" s="119" t="s">
        <v>4372</v>
      </c>
      <c r="G193" s="119" t="s">
        <v>4373</v>
      </c>
      <c r="K193" s="119">
        <v>2</v>
      </c>
      <c r="L193" s="119">
        <v>191</v>
      </c>
      <c r="M193" s="119" t="s">
        <v>1739</v>
      </c>
      <c r="N193" s="119" t="s">
        <v>4374</v>
      </c>
      <c r="O193" s="119" t="s">
        <v>1739</v>
      </c>
      <c r="P193" s="119" t="s">
        <v>1739</v>
      </c>
      <c r="Q193" s="119" t="s">
        <v>1739</v>
      </c>
      <c r="R193" s="119" t="s">
        <v>1739</v>
      </c>
      <c r="S193" s="119" t="s">
        <v>4375</v>
      </c>
      <c r="T193" s="119" t="s">
        <v>1739</v>
      </c>
      <c r="U193" s="119" t="s">
        <v>1739</v>
      </c>
      <c r="V193" s="119" t="s">
        <v>4376</v>
      </c>
      <c r="W193" s="119" t="s">
        <v>1739</v>
      </c>
      <c r="X193" s="119" t="s">
        <v>1739</v>
      </c>
      <c r="Y193" s="119" t="s">
        <v>1739</v>
      </c>
      <c r="Z193" s="119" t="s">
        <v>4377</v>
      </c>
      <c r="AA193" s="119" t="s">
        <v>1739</v>
      </c>
      <c r="AB193" s="119" t="s">
        <v>1739</v>
      </c>
      <c r="AC193" s="119" t="s">
        <v>4378</v>
      </c>
      <c r="AD193" s="119" t="s">
        <v>4379</v>
      </c>
      <c r="AE193" s="119" t="s">
        <v>4380</v>
      </c>
      <c r="AF193" s="119" t="s">
        <v>1739</v>
      </c>
      <c r="AG193" s="119" t="s">
        <v>4381</v>
      </c>
      <c r="AH193" s="119" t="s">
        <v>1739</v>
      </c>
      <c r="AI193" s="119" t="s">
        <v>1739</v>
      </c>
      <c r="AJ193" s="119" t="s">
        <v>1739</v>
      </c>
    </row>
    <row r="194" spans="2:36" x14ac:dyDescent="0.3">
      <c r="B194" s="119" t="s">
        <v>128</v>
      </c>
      <c r="C194" s="119" t="s">
        <v>2707</v>
      </c>
      <c r="D194" s="119" t="s">
        <v>4370</v>
      </c>
      <c r="E194" s="119" t="s">
        <v>4382</v>
      </c>
      <c r="F194" s="119" t="s">
        <v>4383</v>
      </c>
      <c r="G194" s="119" t="s">
        <v>4384</v>
      </c>
      <c r="K194" s="119">
        <v>2</v>
      </c>
      <c r="L194" s="119">
        <v>192</v>
      </c>
      <c r="M194" s="119" t="s">
        <v>1739</v>
      </c>
      <c r="N194" s="119" t="s">
        <v>4385</v>
      </c>
      <c r="O194" s="119" t="s">
        <v>1739</v>
      </c>
      <c r="P194" s="119" t="s">
        <v>1739</v>
      </c>
      <c r="Q194" s="119" t="s">
        <v>1739</v>
      </c>
      <c r="R194" s="119" t="s">
        <v>1739</v>
      </c>
      <c r="S194" s="119" t="s">
        <v>4386</v>
      </c>
      <c r="T194" s="119" t="s">
        <v>1739</v>
      </c>
      <c r="U194" s="119" t="s">
        <v>1739</v>
      </c>
      <c r="V194" s="119" t="s">
        <v>4387</v>
      </c>
      <c r="W194" s="119" t="s">
        <v>1739</v>
      </c>
      <c r="X194" s="119" t="s">
        <v>1739</v>
      </c>
      <c r="Y194" s="119" t="s">
        <v>1739</v>
      </c>
      <c r="Z194" s="119" t="s">
        <v>4388</v>
      </c>
      <c r="AA194" s="119" t="s">
        <v>1739</v>
      </c>
      <c r="AB194" s="119" t="s">
        <v>1739</v>
      </c>
      <c r="AC194" s="119" t="s">
        <v>4389</v>
      </c>
      <c r="AD194" s="119" t="s">
        <v>4390</v>
      </c>
      <c r="AE194" s="119" t="s">
        <v>4391</v>
      </c>
      <c r="AF194" s="119" t="s">
        <v>1739</v>
      </c>
      <c r="AG194" s="119" t="s">
        <v>4392</v>
      </c>
      <c r="AH194" s="119" t="s">
        <v>1739</v>
      </c>
      <c r="AI194" s="119" t="s">
        <v>1739</v>
      </c>
      <c r="AJ194" s="119" t="s">
        <v>1739</v>
      </c>
    </row>
    <row r="195" spans="2:36" x14ac:dyDescent="0.3">
      <c r="B195" s="119" t="s">
        <v>128</v>
      </c>
      <c r="C195" s="119" t="s">
        <v>2731</v>
      </c>
      <c r="D195" s="119" t="s">
        <v>4358</v>
      </c>
      <c r="E195" s="119" t="s">
        <v>4393</v>
      </c>
      <c r="F195" s="119" t="s">
        <v>4394</v>
      </c>
      <c r="G195" s="119" t="s">
        <v>4395</v>
      </c>
      <c r="K195" s="119">
        <v>2</v>
      </c>
      <c r="L195" s="119">
        <v>193</v>
      </c>
      <c r="M195" s="119" t="s">
        <v>1739</v>
      </c>
      <c r="N195" s="119" t="s">
        <v>4396</v>
      </c>
      <c r="O195" s="119" t="s">
        <v>1739</v>
      </c>
      <c r="P195" s="119" t="s">
        <v>1739</v>
      </c>
      <c r="Q195" s="119" t="s">
        <v>1739</v>
      </c>
      <c r="R195" s="119" t="s">
        <v>1739</v>
      </c>
      <c r="S195" s="119" t="s">
        <v>4397</v>
      </c>
      <c r="T195" s="119" t="s">
        <v>1739</v>
      </c>
      <c r="U195" s="119" t="s">
        <v>1739</v>
      </c>
      <c r="V195" s="119" t="s">
        <v>4398</v>
      </c>
      <c r="W195" s="119" t="s">
        <v>1739</v>
      </c>
      <c r="X195" s="119" t="s">
        <v>1739</v>
      </c>
      <c r="Y195" s="119" t="s">
        <v>1739</v>
      </c>
      <c r="Z195" s="119" t="s">
        <v>4399</v>
      </c>
      <c r="AA195" s="119" t="s">
        <v>1739</v>
      </c>
      <c r="AB195" s="119" t="s">
        <v>1739</v>
      </c>
      <c r="AC195" s="119" t="s">
        <v>4400</v>
      </c>
      <c r="AD195" s="119" t="s">
        <v>4401</v>
      </c>
      <c r="AE195" s="119" t="s">
        <v>4402</v>
      </c>
      <c r="AF195" s="119" t="s">
        <v>1739</v>
      </c>
      <c r="AG195" s="119" t="s">
        <v>4403</v>
      </c>
      <c r="AH195" s="119" t="s">
        <v>1739</v>
      </c>
      <c r="AI195" s="119" t="s">
        <v>1739</v>
      </c>
      <c r="AJ195" s="119" t="s">
        <v>1739</v>
      </c>
    </row>
    <row r="196" spans="2:36" x14ac:dyDescent="0.3">
      <c r="B196" s="119" t="s">
        <v>128</v>
      </c>
      <c r="C196" s="119" t="s">
        <v>2756</v>
      </c>
      <c r="D196" s="119" t="s">
        <v>4358</v>
      </c>
      <c r="E196" s="119" t="s">
        <v>4404</v>
      </c>
      <c r="F196" s="119" t="s">
        <v>4405</v>
      </c>
      <c r="G196" s="119" t="s">
        <v>4406</v>
      </c>
      <c r="K196" s="119">
        <v>2</v>
      </c>
      <c r="L196" s="119">
        <v>194</v>
      </c>
      <c r="M196" s="119" t="s">
        <v>1739</v>
      </c>
      <c r="N196" s="119" t="s">
        <v>4407</v>
      </c>
      <c r="O196" s="119" t="s">
        <v>1739</v>
      </c>
      <c r="P196" s="119" t="s">
        <v>1739</v>
      </c>
      <c r="Q196" s="119" t="s">
        <v>1739</v>
      </c>
      <c r="R196" s="119" t="s">
        <v>1739</v>
      </c>
      <c r="S196" s="119" t="s">
        <v>4408</v>
      </c>
      <c r="T196" s="119" t="s">
        <v>1739</v>
      </c>
      <c r="U196" s="119" t="s">
        <v>1739</v>
      </c>
      <c r="V196" s="119" t="s">
        <v>4409</v>
      </c>
      <c r="W196" s="119" t="s">
        <v>1739</v>
      </c>
      <c r="X196" s="119" t="s">
        <v>1739</v>
      </c>
      <c r="Y196" s="119" t="s">
        <v>1739</v>
      </c>
      <c r="Z196" s="119" t="s">
        <v>4410</v>
      </c>
      <c r="AA196" s="119" t="s">
        <v>1739</v>
      </c>
      <c r="AB196" s="119" t="s">
        <v>1739</v>
      </c>
      <c r="AC196" s="119" t="s">
        <v>4411</v>
      </c>
      <c r="AD196" s="119" t="s">
        <v>4412</v>
      </c>
      <c r="AE196" s="119" t="s">
        <v>4413</v>
      </c>
      <c r="AF196" s="119" t="s">
        <v>1739</v>
      </c>
      <c r="AG196" s="119" t="s">
        <v>4414</v>
      </c>
      <c r="AH196" s="119" t="s">
        <v>1739</v>
      </c>
      <c r="AI196" s="119" t="s">
        <v>1739</v>
      </c>
      <c r="AJ196" s="119" t="s">
        <v>1739</v>
      </c>
    </row>
    <row r="197" spans="2:36" x14ac:dyDescent="0.3">
      <c r="B197" s="119" t="s">
        <v>128</v>
      </c>
      <c r="C197" s="119" t="s">
        <v>2781</v>
      </c>
      <c r="D197" s="119" t="s">
        <v>4346</v>
      </c>
      <c r="E197" s="119" t="s">
        <v>4415</v>
      </c>
      <c r="F197" s="119" t="s">
        <v>4416</v>
      </c>
      <c r="G197" s="119" t="s">
        <v>4417</v>
      </c>
      <c r="K197" s="119">
        <v>2</v>
      </c>
      <c r="L197" s="119">
        <v>195</v>
      </c>
      <c r="M197" s="119" t="s">
        <v>1739</v>
      </c>
      <c r="N197" s="119" t="s">
        <v>4418</v>
      </c>
      <c r="O197" s="119" t="s">
        <v>1739</v>
      </c>
      <c r="P197" s="119" t="s">
        <v>1739</v>
      </c>
      <c r="Q197" s="119" t="s">
        <v>1739</v>
      </c>
      <c r="R197" s="119" t="s">
        <v>1739</v>
      </c>
      <c r="S197" s="119" t="s">
        <v>4419</v>
      </c>
      <c r="T197" s="119" t="s">
        <v>1739</v>
      </c>
      <c r="U197" s="119" t="s">
        <v>1739</v>
      </c>
      <c r="V197" s="119" t="s">
        <v>4420</v>
      </c>
      <c r="W197" s="119" t="s">
        <v>1739</v>
      </c>
      <c r="X197" s="119" t="s">
        <v>1739</v>
      </c>
      <c r="Y197" s="119" t="s">
        <v>1739</v>
      </c>
      <c r="Z197" s="119" t="s">
        <v>4421</v>
      </c>
      <c r="AA197" s="119" t="s">
        <v>1739</v>
      </c>
      <c r="AB197" s="119" t="s">
        <v>1739</v>
      </c>
      <c r="AC197" s="119" t="s">
        <v>4422</v>
      </c>
      <c r="AD197" s="119" t="s">
        <v>4423</v>
      </c>
      <c r="AE197" s="119" t="s">
        <v>4424</v>
      </c>
      <c r="AF197" s="119" t="s">
        <v>1739</v>
      </c>
      <c r="AG197" s="119" t="s">
        <v>4425</v>
      </c>
      <c r="AH197" s="119" t="s">
        <v>1739</v>
      </c>
      <c r="AI197" s="119" t="s">
        <v>1739</v>
      </c>
      <c r="AJ197" s="119" t="s">
        <v>1739</v>
      </c>
    </row>
    <row r="198" spans="2:36" x14ac:dyDescent="0.3">
      <c r="B198" s="119" t="s">
        <v>128</v>
      </c>
      <c r="C198" s="119" t="s">
        <v>2806</v>
      </c>
      <c r="D198" s="119" t="s">
        <v>4370</v>
      </c>
      <c r="E198" s="119" t="s">
        <v>4426</v>
      </c>
      <c r="F198" s="119" t="s">
        <v>4427</v>
      </c>
      <c r="G198" s="119" t="s">
        <v>4428</v>
      </c>
      <c r="K198" s="119">
        <v>2</v>
      </c>
      <c r="L198" s="119">
        <v>196</v>
      </c>
      <c r="M198" s="119" t="s">
        <v>1739</v>
      </c>
      <c r="N198" s="119" t="s">
        <v>4429</v>
      </c>
      <c r="O198" s="119" t="s">
        <v>1739</v>
      </c>
      <c r="P198" s="119" t="s">
        <v>1739</v>
      </c>
      <c r="Q198" s="119" t="s">
        <v>1739</v>
      </c>
      <c r="R198" s="119" t="s">
        <v>1739</v>
      </c>
      <c r="S198" s="119" t="s">
        <v>4430</v>
      </c>
      <c r="T198" s="119" t="s">
        <v>1739</v>
      </c>
      <c r="U198" s="119" t="s">
        <v>1739</v>
      </c>
      <c r="V198" s="119" t="s">
        <v>4431</v>
      </c>
      <c r="W198" s="119" t="s">
        <v>1739</v>
      </c>
      <c r="X198" s="119" t="s">
        <v>1739</v>
      </c>
      <c r="Y198" s="119" t="s">
        <v>1739</v>
      </c>
      <c r="Z198" s="119" t="s">
        <v>4432</v>
      </c>
      <c r="AA198" s="119" t="s">
        <v>1739</v>
      </c>
      <c r="AB198" s="119" t="s">
        <v>1739</v>
      </c>
      <c r="AC198" s="119" t="s">
        <v>4433</v>
      </c>
      <c r="AD198" s="119" t="s">
        <v>4434</v>
      </c>
      <c r="AE198" s="119" t="s">
        <v>4435</v>
      </c>
      <c r="AF198" s="119" t="s">
        <v>1739</v>
      </c>
      <c r="AG198" s="119" t="s">
        <v>4436</v>
      </c>
      <c r="AH198" s="119" t="s">
        <v>1739</v>
      </c>
      <c r="AI198" s="119" t="s">
        <v>1739</v>
      </c>
      <c r="AJ198" s="119" t="s">
        <v>1739</v>
      </c>
    </row>
    <row r="199" spans="2:36" x14ac:dyDescent="0.3">
      <c r="B199" s="119" t="s">
        <v>128</v>
      </c>
      <c r="C199" s="119" t="s">
        <v>2831</v>
      </c>
      <c r="D199" s="119" t="s">
        <v>4358</v>
      </c>
      <c r="E199" s="119" t="s">
        <v>4437</v>
      </c>
      <c r="F199" s="119" t="s">
        <v>4438</v>
      </c>
      <c r="G199" s="119" t="s">
        <v>4439</v>
      </c>
      <c r="K199" s="119">
        <v>2</v>
      </c>
      <c r="L199" s="119">
        <v>197</v>
      </c>
      <c r="M199" s="119" t="s">
        <v>1739</v>
      </c>
      <c r="N199" s="119" t="s">
        <v>4440</v>
      </c>
      <c r="O199" s="119" t="s">
        <v>1739</v>
      </c>
      <c r="P199" s="119" t="s">
        <v>1739</v>
      </c>
      <c r="Q199" s="119" t="s">
        <v>1739</v>
      </c>
      <c r="R199" s="119" t="s">
        <v>1739</v>
      </c>
      <c r="S199" s="119" t="s">
        <v>4441</v>
      </c>
      <c r="T199" s="119" t="s">
        <v>1739</v>
      </c>
      <c r="U199" s="119" t="s">
        <v>1739</v>
      </c>
      <c r="V199" s="119" t="s">
        <v>4442</v>
      </c>
      <c r="W199" s="119" t="s">
        <v>1739</v>
      </c>
      <c r="X199" s="119" t="s">
        <v>1739</v>
      </c>
      <c r="Y199" s="119" t="s">
        <v>1739</v>
      </c>
      <c r="Z199" s="119" t="s">
        <v>4443</v>
      </c>
      <c r="AA199" s="119" t="s">
        <v>1739</v>
      </c>
      <c r="AB199" s="119" t="s">
        <v>1739</v>
      </c>
      <c r="AC199" s="119" t="s">
        <v>4444</v>
      </c>
      <c r="AD199" s="119" t="s">
        <v>4445</v>
      </c>
      <c r="AE199" s="119" t="s">
        <v>4446</v>
      </c>
      <c r="AF199" s="119" t="s">
        <v>1739</v>
      </c>
      <c r="AG199" s="119" t="s">
        <v>4447</v>
      </c>
      <c r="AH199" s="119" t="s">
        <v>1739</v>
      </c>
      <c r="AI199" s="119" t="s">
        <v>1739</v>
      </c>
      <c r="AJ199" s="119" t="s">
        <v>1739</v>
      </c>
    </row>
    <row r="200" spans="2:36" x14ac:dyDescent="0.3">
      <c r="B200" s="119" t="s">
        <v>128</v>
      </c>
      <c r="C200" s="119" t="s">
        <v>2856</v>
      </c>
      <c r="D200" s="119" t="s">
        <v>4346</v>
      </c>
      <c r="E200" s="119" t="s">
        <v>4448</v>
      </c>
      <c r="F200" s="119" t="s">
        <v>4449</v>
      </c>
      <c r="G200" s="119" t="s">
        <v>4450</v>
      </c>
      <c r="K200" s="119">
        <v>2</v>
      </c>
      <c r="L200" s="119">
        <v>198</v>
      </c>
      <c r="M200" s="119" t="s">
        <v>1739</v>
      </c>
      <c r="N200" s="119" t="s">
        <v>4451</v>
      </c>
      <c r="O200" s="119" t="s">
        <v>1739</v>
      </c>
      <c r="P200" s="119" t="s">
        <v>1739</v>
      </c>
      <c r="Q200" s="119" t="s">
        <v>1739</v>
      </c>
      <c r="R200" s="119" t="s">
        <v>1739</v>
      </c>
      <c r="S200" s="119" t="s">
        <v>4452</v>
      </c>
      <c r="T200" s="119" t="s">
        <v>1739</v>
      </c>
      <c r="U200" s="119" t="s">
        <v>1739</v>
      </c>
      <c r="V200" s="119" t="s">
        <v>4453</v>
      </c>
      <c r="W200" s="119" t="s">
        <v>1739</v>
      </c>
      <c r="X200" s="119" t="s">
        <v>1739</v>
      </c>
      <c r="Y200" s="119" t="s">
        <v>1739</v>
      </c>
      <c r="Z200" s="119" t="s">
        <v>4454</v>
      </c>
      <c r="AA200" s="119" t="s">
        <v>1739</v>
      </c>
      <c r="AB200" s="119" t="s">
        <v>1739</v>
      </c>
      <c r="AC200" s="119" t="s">
        <v>4455</v>
      </c>
      <c r="AD200" s="119" t="s">
        <v>4456</v>
      </c>
      <c r="AE200" s="119" t="s">
        <v>4457</v>
      </c>
      <c r="AF200" s="119" t="s">
        <v>1739</v>
      </c>
      <c r="AG200" s="119" t="s">
        <v>4458</v>
      </c>
      <c r="AH200" s="119" t="s">
        <v>1739</v>
      </c>
      <c r="AI200" s="119" t="s">
        <v>1739</v>
      </c>
      <c r="AJ200" s="119" t="s">
        <v>1739</v>
      </c>
    </row>
    <row r="201" spans="2:36" x14ac:dyDescent="0.3">
      <c r="B201" s="119" t="s">
        <v>128</v>
      </c>
      <c r="C201" s="119" t="s">
        <v>2881</v>
      </c>
      <c r="D201" s="119" t="s">
        <v>4346</v>
      </c>
      <c r="E201" s="119" t="s">
        <v>4459</v>
      </c>
      <c r="F201" s="119" t="s">
        <v>4460</v>
      </c>
      <c r="G201" s="119" t="s">
        <v>4461</v>
      </c>
      <c r="K201" s="119">
        <v>2</v>
      </c>
      <c r="L201" s="119">
        <v>199</v>
      </c>
      <c r="M201" s="119" t="s">
        <v>1739</v>
      </c>
      <c r="N201" s="119" t="s">
        <v>1739</v>
      </c>
      <c r="O201" s="119" t="s">
        <v>1739</v>
      </c>
      <c r="P201" s="119" t="s">
        <v>1739</v>
      </c>
      <c r="Q201" s="119" t="s">
        <v>1739</v>
      </c>
      <c r="R201" s="119" t="s">
        <v>1739</v>
      </c>
      <c r="S201" s="119" t="s">
        <v>4462</v>
      </c>
      <c r="T201" s="119" t="s">
        <v>1739</v>
      </c>
      <c r="U201" s="119" t="s">
        <v>1739</v>
      </c>
      <c r="V201" s="119" t="s">
        <v>4463</v>
      </c>
      <c r="W201" s="119" t="s">
        <v>1739</v>
      </c>
      <c r="X201" s="119" t="s">
        <v>1739</v>
      </c>
      <c r="Y201" s="119" t="s">
        <v>1739</v>
      </c>
      <c r="Z201" s="119" t="s">
        <v>4464</v>
      </c>
      <c r="AA201" s="119" t="s">
        <v>1739</v>
      </c>
      <c r="AB201" s="119" t="s">
        <v>1739</v>
      </c>
      <c r="AC201" s="119" t="s">
        <v>4465</v>
      </c>
      <c r="AD201" s="119" t="s">
        <v>4466</v>
      </c>
      <c r="AE201" s="119" t="s">
        <v>4467</v>
      </c>
      <c r="AF201" s="119" t="s">
        <v>1739</v>
      </c>
      <c r="AG201" s="119" t="s">
        <v>4468</v>
      </c>
      <c r="AH201" s="119" t="s">
        <v>1739</v>
      </c>
      <c r="AI201" s="119" t="s">
        <v>1739</v>
      </c>
      <c r="AJ201" s="119" t="s">
        <v>1739</v>
      </c>
    </row>
    <row r="202" spans="2:36" x14ac:dyDescent="0.3">
      <c r="B202" s="119" t="s">
        <v>128</v>
      </c>
      <c r="C202" s="119" t="s">
        <v>2906</v>
      </c>
      <c r="D202" s="119" t="s">
        <v>4346</v>
      </c>
      <c r="E202" s="119" t="s">
        <v>4469</v>
      </c>
      <c r="F202" s="119" t="s">
        <v>4470</v>
      </c>
      <c r="G202" s="119" t="s">
        <v>4471</v>
      </c>
      <c r="K202" s="119">
        <v>2</v>
      </c>
      <c r="L202" s="119">
        <v>200</v>
      </c>
      <c r="M202" s="119" t="s">
        <v>1739</v>
      </c>
      <c r="N202" s="119" t="s">
        <v>1739</v>
      </c>
      <c r="O202" s="119" t="s">
        <v>1739</v>
      </c>
      <c r="P202" s="119" t="s">
        <v>1739</v>
      </c>
      <c r="Q202" s="119" t="s">
        <v>1739</v>
      </c>
      <c r="R202" s="119" t="s">
        <v>1739</v>
      </c>
      <c r="S202" s="119" t="s">
        <v>4472</v>
      </c>
      <c r="T202" s="119" t="s">
        <v>1739</v>
      </c>
      <c r="U202" s="119" t="s">
        <v>1739</v>
      </c>
      <c r="V202" s="119" t="s">
        <v>4473</v>
      </c>
      <c r="W202" s="119" t="s">
        <v>1739</v>
      </c>
      <c r="X202" s="119" t="s">
        <v>1739</v>
      </c>
      <c r="Y202" s="119" t="s">
        <v>1739</v>
      </c>
      <c r="Z202" s="119" t="s">
        <v>4474</v>
      </c>
      <c r="AA202" s="119" t="s">
        <v>1739</v>
      </c>
      <c r="AB202" s="119" t="s">
        <v>1739</v>
      </c>
      <c r="AC202" s="119" t="s">
        <v>4475</v>
      </c>
      <c r="AD202" s="119" t="s">
        <v>4476</v>
      </c>
      <c r="AE202" s="119" t="s">
        <v>4477</v>
      </c>
      <c r="AF202" s="119" t="s">
        <v>1739</v>
      </c>
      <c r="AG202" s="119" t="s">
        <v>4478</v>
      </c>
      <c r="AH202" s="119" t="s">
        <v>1739</v>
      </c>
      <c r="AI202" s="119" t="s">
        <v>1739</v>
      </c>
      <c r="AJ202" s="119" t="s">
        <v>1739</v>
      </c>
    </row>
    <row r="203" spans="2:36" x14ac:dyDescent="0.3">
      <c r="B203" s="119" t="s">
        <v>128</v>
      </c>
      <c r="C203" s="119" t="s">
        <v>2931</v>
      </c>
      <c r="D203" s="119" t="s">
        <v>4358</v>
      </c>
      <c r="E203" s="119" t="s">
        <v>4479</v>
      </c>
      <c r="F203" s="119" t="s">
        <v>4480</v>
      </c>
      <c r="G203" s="119" t="s">
        <v>4481</v>
      </c>
      <c r="K203" s="119">
        <v>2</v>
      </c>
      <c r="L203" s="119">
        <v>201</v>
      </c>
      <c r="M203" s="119" t="s">
        <v>1739</v>
      </c>
      <c r="N203" s="119" t="s">
        <v>1739</v>
      </c>
      <c r="O203" s="119" t="s">
        <v>1739</v>
      </c>
      <c r="P203" s="119" t="s">
        <v>1739</v>
      </c>
      <c r="Q203" s="119" t="s">
        <v>1739</v>
      </c>
      <c r="R203" s="119" t="s">
        <v>1739</v>
      </c>
      <c r="S203" s="119" t="s">
        <v>4482</v>
      </c>
      <c r="T203" s="119" t="s">
        <v>1739</v>
      </c>
      <c r="U203" s="119" t="s">
        <v>1739</v>
      </c>
      <c r="V203" s="119" t="s">
        <v>4483</v>
      </c>
      <c r="W203" s="119" t="s">
        <v>1739</v>
      </c>
      <c r="X203" s="119" t="s">
        <v>1739</v>
      </c>
      <c r="Y203" s="119" t="s">
        <v>1739</v>
      </c>
      <c r="Z203" s="119" t="s">
        <v>4484</v>
      </c>
      <c r="AA203" s="119" t="s">
        <v>1739</v>
      </c>
      <c r="AB203" s="119" t="s">
        <v>1739</v>
      </c>
      <c r="AC203" s="119" t="s">
        <v>4485</v>
      </c>
      <c r="AD203" s="119" t="s">
        <v>4486</v>
      </c>
      <c r="AE203" s="119" t="s">
        <v>4487</v>
      </c>
      <c r="AF203" s="119" t="s">
        <v>1739</v>
      </c>
      <c r="AG203" s="119" t="s">
        <v>4488</v>
      </c>
      <c r="AH203" s="119" t="s">
        <v>1739</v>
      </c>
      <c r="AI203" s="119" t="s">
        <v>1739</v>
      </c>
      <c r="AJ203" s="119" t="s">
        <v>1739</v>
      </c>
    </row>
    <row r="204" spans="2:36" x14ac:dyDescent="0.3">
      <c r="B204" s="119" t="s">
        <v>128</v>
      </c>
      <c r="C204" s="119" t="s">
        <v>2955</v>
      </c>
      <c r="D204" s="119" t="s">
        <v>4346</v>
      </c>
      <c r="E204" s="119" t="s">
        <v>4489</v>
      </c>
      <c r="F204" s="119" t="s">
        <v>4490</v>
      </c>
      <c r="G204" s="119" t="s">
        <v>4491</v>
      </c>
      <c r="K204" s="119">
        <v>2</v>
      </c>
      <c r="L204" s="119">
        <v>202</v>
      </c>
      <c r="M204" s="119" t="s">
        <v>1739</v>
      </c>
      <c r="N204" s="119" t="s">
        <v>1739</v>
      </c>
      <c r="O204" s="119" t="s">
        <v>1739</v>
      </c>
      <c r="P204" s="119" t="s">
        <v>1739</v>
      </c>
      <c r="Q204" s="119" t="s">
        <v>1739</v>
      </c>
      <c r="R204" s="119" t="s">
        <v>1739</v>
      </c>
      <c r="S204" s="119" t="s">
        <v>4492</v>
      </c>
      <c r="T204" s="119" t="s">
        <v>1739</v>
      </c>
      <c r="U204" s="119" t="s">
        <v>1739</v>
      </c>
      <c r="V204" s="119" t="s">
        <v>4493</v>
      </c>
      <c r="W204" s="119" t="s">
        <v>1739</v>
      </c>
      <c r="X204" s="119" t="s">
        <v>1739</v>
      </c>
      <c r="Y204" s="119" t="s">
        <v>1739</v>
      </c>
      <c r="Z204" s="119" t="s">
        <v>4494</v>
      </c>
      <c r="AA204" s="119" t="s">
        <v>1739</v>
      </c>
      <c r="AB204" s="119" t="s">
        <v>1739</v>
      </c>
      <c r="AC204" s="119" t="s">
        <v>4495</v>
      </c>
      <c r="AD204" s="119" t="s">
        <v>4496</v>
      </c>
      <c r="AE204" s="119" t="s">
        <v>4497</v>
      </c>
      <c r="AF204" s="119" t="s">
        <v>1739</v>
      </c>
      <c r="AG204" s="119" t="s">
        <v>4498</v>
      </c>
      <c r="AH204" s="119" t="s">
        <v>1739</v>
      </c>
      <c r="AI204" s="119" t="s">
        <v>1739</v>
      </c>
      <c r="AJ204" s="119" t="s">
        <v>1739</v>
      </c>
    </row>
    <row r="205" spans="2:36" x14ac:dyDescent="0.3">
      <c r="B205" s="119" t="s">
        <v>128</v>
      </c>
      <c r="C205" s="119" t="s">
        <v>2979</v>
      </c>
      <c r="D205" s="119" t="s">
        <v>4358</v>
      </c>
      <c r="E205" s="119" t="s">
        <v>4499</v>
      </c>
      <c r="F205" s="119" t="s">
        <v>4500</v>
      </c>
      <c r="G205" s="119" t="s">
        <v>4501</v>
      </c>
      <c r="K205" s="119">
        <v>2</v>
      </c>
      <c r="L205" s="119">
        <v>203</v>
      </c>
      <c r="M205" s="119" t="s">
        <v>1739</v>
      </c>
      <c r="N205" s="119" t="s">
        <v>1739</v>
      </c>
      <c r="O205" s="119" t="s">
        <v>1739</v>
      </c>
      <c r="P205" s="119" t="s">
        <v>1739</v>
      </c>
      <c r="Q205" s="119" t="s">
        <v>1739</v>
      </c>
      <c r="R205" s="119" t="s">
        <v>1739</v>
      </c>
      <c r="S205" s="119" t="s">
        <v>4502</v>
      </c>
      <c r="T205" s="119" t="s">
        <v>1739</v>
      </c>
      <c r="U205" s="119" t="s">
        <v>1739</v>
      </c>
      <c r="V205" s="119" t="s">
        <v>4503</v>
      </c>
      <c r="W205" s="119" t="s">
        <v>1739</v>
      </c>
      <c r="X205" s="119" t="s">
        <v>1739</v>
      </c>
      <c r="Y205" s="119" t="s">
        <v>1739</v>
      </c>
      <c r="Z205" s="119" t="s">
        <v>4504</v>
      </c>
      <c r="AA205" s="119" t="s">
        <v>1739</v>
      </c>
      <c r="AB205" s="119" t="s">
        <v>1739</v>
      </c>
      <c r="AC205" s="119" t="s">
        <v>4505</v>
      </c>
      <c r="AD205" s="119" t="s">
        <v>4506</v>
      </c>
      <c r="AE205" s="119" t="s">
        <v>4507</v>
      </c>
      <c r="AF205" s="119" t="s">
        <v>1739</v>
      </c>
      <c r="AG205" s="119" t="s">
        <v>4508</v>
      </c>
      <c r="AH205" s="119" t="s">
        <v>1739</v>
      </c>
      <c r="AI205" s="119" t="s">
        <v>1739</v>
      </c>
      <c r="AJ205" s="119" t="s">
        <v>1739</v>
      </c>
    </row>
    <row r="206" spans="2:36" x14ac:dyDescent="0.3">
      <c r="B206" s="119" t="s">
        <v>128</v>
      </c>
      <c r="C206" s="119" t="s">
        <v>3002</v>
      </c>
      <c r="D206" s="119" t="s">
        <v>4358</v>
      </c>
      <c r="E206" s="119" t="s">
        <v>4509</v>
      </c>
      <c r="F206" s="119" t="s">
        <v>4510</v>
      </c>
      <c r="G206" s="119" t="s">
        <v>4511</v>
      </c>
      <c r="K206" s="119">
        <v>2</v>
      </c>
      <c r="L206" s="119">
        <v>204</v>
      </c>
      <c r="M206" s="119" t="s">
        <v>1739</v>
      </c>
      <c r="N206" s="119" t="s">
        <v>1739</v>
      </c>
      <c r="O206" s="119" t="s">
        <v>1739</v>
      </c>
      <c r="P206" s="119" t="s">
        <v>1739</v>
      </c>
      <c r="Q206" s="119" t="s">
        <v>1739</v>
      </c>
      <c r="R206" s="119" t="s">
        <v>1739</v>
      </c>
      <c r="S206" s="119" t="s">
        <v>4512</v>
      </c>
      <c r="T206" s="119" t="s">
        <v>1739</v>
      </c>
      <c r="U206" s="119" t="s">
        <v>1739</v>
      </c>
      <c r="V206" s="119" t="s">
        <v>4513</v>
      </c>
      <c r="W206" s="119" t="s">
        <v>1739</v>
      </c>
      <c r="X206" s="119" t="s">
        <v>1739</v>
      </c>
      <c r="Y206" s="119" t="s">
        <v>1739</v>
      </c>
      <c r="Z206" s="119" t="s">
        <v>4514</v>
      </c>
      <c r="AA206" s="119" t="s">
        <v>1739</v>
      </c>
      <c r="AB206" s="119" t="s">
        <v>1739</v>
      </c>
      <c r="AC206" s="119" t="s">
        <v>4515</v>
      </c>
      <c r="AD206" s="119" t="s">
        <v>4516</v>
      </c>
      <c r="AE206" s="119" t="s">
        <v>4517</v>
      </c>
      <c r="AF206" s="119" t="s">
        <v>1739</v>
      </c>
      <c r="AG206" s="119" t="s">
        <v>4518</v>
      </c>
      <c r="AH206" s="119" t="s">
        <v>1739</v>
      </c>
      <c r="AI206" s="119" t="s">
        <v>1739</v>
      </c>
      <c r="AJ206" s="119" t="s">
        <v>1739</v>
      </c>
    </row>
    <row r="207" spans="2:36" x14ac:dyDescent="0.3">
      <c r="B207" s="119" t="s">
        <v>128</v>
      </c>
      <c r="C207" s="119" t="s">
        <v>3026</v>
      </c>
      <c r="D207" s="119" t="s">
        <v>4358</v>
      </c>
      <c r="E207" s="119" t="s">
        <v>4519</v>
      </c>
      <c r="F207" s="119" t="s">
        <v>4520</v>
      </c>
      <c r="G207" s="119" t="s">
        <v>4521</v>
      </c>
      <c r="K207" s="119">
        <v>2</v>
      </c>
      <c r="L207" s="119">
        <v>205</v>
      </c>
      <c r="M207" s="119" t="s">
        <v>1739</v>
      </c>
      <c r="N207" s="119" t="s">
        <v>1739</v>
      </c>
      <c r="O207" s="119" t="s">
        <v>1739</v>
      </c>
      <c r="P207" s="119" t="s">
        <v>1739</v>
      </c>
      <c r="Q207" s="119" t="s">
        <v>1739</v>
      </c>
      <c r="R207" s="119" t="s">
        <v>1739</v>
      </c>
      <c r="S207" s="119" t="s">
        <v>4522</v>
      </c>
      <c r="T207" s="119" t="s">
        <v>1739</v>
      </c>
      <c r="U207" s="119" t="s">
        <v>1739</v>
      </c>
      <c r="V207" s="119" t="s">
        <v>4523</v>
      </c>
      <c r="W207" s="119" t="s">
        <v>1739</v>
      </c>
      <c r="X207" s="119" t="s">
        <v>1739</v>
      </c>
      <c r="Y207" s="119" t="s">
        <v>1739</v>
      </c>
      <c r="Z207" s="119" t="s">
        <v>4524</v>
      </c>
      <c r="AA207" s="119" t="s">
        <v>1739</v>
      </c>
      <c r="AB207" s="119" t="s">
        <v>1739</v>
      </c>
      <c r="AC207" s="119" t="s">
        <v>4525</v>
      </c>
      <c r="AD207" s="119" t="s">
        <v>4526</v>
      </c>
      <c r="AE207" s="119" t="s">
        <v>4527</v>
      </c>
      <c r="AF207" s="119" t="s">
        <v>1739</v>
      </c>
      <c r="AG207" s="119" t="s">
        <v>4528</v>
      </c>
      <c r="AH207" s="119" t="s">
        <v>1739</v>
      </c>
      <c r="AI207" s="119" t="s">
        <v>1739</v>
      </c>
      <c r="AJ207" s="119" t="s">
        <v>1739</v>
      </c>
    </row>
    <row r="208" spans="2:36" x14ac:dyDescent="0.3">
      <c r="B208" s="119" t="s">
        <v>128</v>
      </c>
      <c r="C208" s="119" t="s">
        <v>3048</v>
      </c>
      <c r="D208" s="119" t="s">
        <v>4370</v>
      </c>
      <c r="E208" s="119" t="s">
        <v>4529</v>
      </c>
      <c r="F208" s="119" t="s">
        <v>4530</v>
      </c>
      <c r="G208" s="119" t="s">
        <v>4531</v>
      </c>
      <c r="K208" s="119">
        <v>2</v>
      </c>
      <c r="L208" s="119">
        <v>206</v>
      </c>
      <c r="M208" s="119" t="s">
        <v>1739</v>
      </c>
      <c r="N208" s="119" t="s">
        <v>1739</v>
      </c>
      <c r="O208" s="119" t="s">
        <v>1739</v>
      </c>
      <c r="P208" s="119" t="s">
        <v>1739</v>
      </c>
      <c r="Q208" s="119" t="s">
        <v>1739</v>
      </c>
      <c r="R208" s="119" t="s">
        <v>1739</v>
      </c>
      <c r="S208" s="119" t="s">
        <v>4532</v>
      </c>
      <c r="T208" s="119" t="s">
        <v>1739</v>
      </c>
      <c r="U208" s="119" t="s">
        <v>1739</v>
      </c>
      <c r="V208" s="119" t="s">
        <v>4533</v>
      </c>
      <c r="W208" s="119" t="s">
        <v>1739</v>
      </c>
      <c r="X208" s="119" t="s">
        <v>1739</v>
      </c>
      <c r="Y208" s="119" t="s">
        <v>1739</v>
      </c>
      <c r="Z208" s="119" t="s">
        <v>4534</v>
      </c>
      <c r="AA208" s="119" t="s">
        <v>1739</v>
      </c>
      <c r="AB208" s="119" t="s">
        <v>1739</v>
      </c>
      <c r="AC208" s="119" t="s">
        <v>4535</v>
      </c>
      <c r="AD208" s="119" t="s">
        <v>4536</v>
      </c>
      <c r="AE208" s="119" t="s">
        <v>4537</v>
      </c>
      <c r="AF208" s="119" t="s">
        <v>1739</v>
      </c>
      <c r="AG208" s="119" t="s">
        <v>4538</v>
      </c>
      <c r="AH208" s="119" t="s">
        <v>1739</v>
      </c>
      <c r="AI208" s="119" t="s">
        <v>1739</v>
      </c>
      <c r="AJ208" s="119" t="s">
        <v>1739</v>
      </c>
    </row>
    <row r="209" spans="2:36" x14ac:dyDescent="0.3">
      <c r="B209" s="119" t="s">
        <v>128</v>
      </c>
      <c r="C209" s="119" t="s">
        <v>3069</v>
      </c>
      <c r="D209" s="119" t="s">
        <v>4370</v>
      </c>
      <c r="E209" s="119" t="s">
        <v>4539</v>
      </c>
      <c r="F209" s="119" t="s">
        <v>4540</v>
      </c>
      <c r="G209" s="119" t="s">
        <v>4541</v>
      </c>
      <c r="K209" s="119">
        <v>2</v>
      </c>
      <c r="L209" s="119">
        <v>207</v>
      </c>
      <c r="M209" s="119" t="s">
        <v>1739</v>
      </c>
      <c r="N209" s="119" t="s">
        <v>1739</v>
      </c>
      <c r="O209" s="119" t="s">
        <v>1739</v>
      </c>
      <c r="P209" s="119" t="s">
        <v>1739</v>
      </c>
      <c r="Q209" s="119" t="s">
        <v>1739</v>
      </c>
      <c r="R209" s="119" t="s">
        <v>1739</v>
      </c>
      <c r="S209" s="119" t="s">
        <v>4542</v>
      </c>
      <c r="T209" s="119" t="s">
        <v>1739</v>
      </c>
      <c r="U209" s="119" t="s">
        <v>1739</v>
      </c>
      <c r="V209" s="119" t="s">
        <v>4543</v>
      </c>
      <c r="W209" s="119" t="s">
        <v>1739</v>
      </c>
      <c r="X209" s="119" t="s">
        <v>1739</v>
      </c>
      <c r="Y209" s="119" t="s">
        <v>1739</v>
      </c>
      <c r="Z209" s="119" t="s">
        <v>4544</v>
      </c>
      <c r="AA209" s="119" t="s">
        <v>1739</v>
      </c>
      <c r="AB209" s="119" t="s">
        <v>1739</v>
      </c>
      <c r="AC209" s="119" t="s">
        <v>1739</v>
      </c>
      <c r="AD209" s="119" t="s">
        <v>4545</v>
      </c>
      <c r="AE209" s="119" t="s">
        <v>4546</v>
      </c>
      <c r="AF209" s="119" t="s">
        <v>1739</v>
      </c>
      <c r="AG209" s="119" t="s">
        <v>4547</v>
      </c>
      <c r="AH209" s="119" t="s">
        <v>1739</v>
      </c>
      <c r="AI209" s="119" t="s">
        <v>1739</v>
      </c>
      <c r="AJ209" s="119" t="s">
        <v>1739</v>
      </c>
    </row>
    <row r="210" spans="2:36" x14ac:dyDescent="0.3">
      <c r="B210" s="119" t="s">
        <v>128</v>
      </c>
      <c r="C210" s="119" t="s">
        <v>3090</v>
      </c>
      <c r="D210" s="119" t="s">
        <v>4358</v>
      </c>
      <c r="E210" s="119" t="s">
        <v>4548</v>
      </c>
      <c r="F210" s="119" t="s">
        <v>4549</v>
      </c>
      <c r="G210" s="119" t="s">
        <v>4550</v>
      </c>
      <c r="K210" s="119">
        <v>2</v>
      </c>
      <c r="L210" s="119">
        <v>208</v>
      </c>
      <c r="M210" s="119" t="s">
        <v>1739</v>
      </c>
      <c r="N210" s="119" t="s">
        <v>1739</v>
      </c>
      <c r="O210" s="119" t="s">
        <v>1739</v>
      </c>
      <c r="P210" s="119" t="s">
        <v>1739</v>
      </c>
      <c r="Q210" s="119" t="s">
        <v>1739</v>
      </c>
      <c r="R210" s="119" t="s">
        <v>1739</v>
      </c>
      <c r="S210" s="119" t="s">
        <v>4551</v>
      </c>
      <c r="T210" s="119" t="s">
        <v>1739</v>
      </c>
      <c r="U210" s="119" t="s">
        <v>1739</v>
      </c>
      <c r="V210" s="119" t="s">
        <v>4552</v>
      </c>
      <c r="W210" s="119" t="s">
        <v>1739</v>
      </c>
      <c r="X210" s="119" t="s">
        <v>1739</v>
      </c>
      <c r="Y210" s="119" t="s">
        <v>1739</v>
      </c>
      <c r="Z210" s="119" t="s">
        <v>4553</v>
      </c>
      <c r="AA210" s="119" t="s">
        <v>1739</v>
      </c>
      <c r="AB210" s="119" t="s">
        <v>1739</v>
      </c>
      <c r="AC210" s="119" t="s">
        <v>1739</v>
      </c>
      <c r="AD210" s="119" t="s">
        <v>4554</v>
      </c>
      <c r="AE210" s="119" t="s">
        <v>4555</v>
      </c>
      <c r="AF210" s="119" t="s">
        <v>1739</v>
      </c>
      <c r="AG210" s="119" t="s">
        <v>4556</v>
      </c>
      <c r="AH210" s="119" t="s">
        <v>1739</v>
      </c>
      <c r="AI210" s="119" t="s">
        <v>1739</v>
      </c>
      <c r="AJ210" s="119" t="s">
        <v>1739</v>
      </c>
    </row>
    <row r="211" spans="2:36" x14ac:dyDescent="0.3">
      <c r="B211" s="119" t="s">
        <v>128</v>
      </c>
      <c r="C211" s="119" t="s">
        <v>3110</v>
      </c>
      <c r="D211" s="119" t="s">
        <v>4346</v>
      </c>
      <c r="E211" s="119" t="s">
        <v>4557</v>
      </c>
      <c r="F211" s="119" t="s">
        <v>4558</v>
      </c>
      <c r="G211" s="119" t="s">
        <v>4559</v>
      </c>
      <c r="K211" s="119">
        <v>2</v>
      </c>
      <c r="L211" s="119">
        <v>209</v>
      </c>
      <c r="M211" s="119" t="s">
        <v>1739</v>
      </c>
      <c r="N211" s="119" t="s">
        <v>1739</v>
      </c>
      <c r="O211" s="119" t="s">
        <v>1739</v>
      </c>
      <c r="P211" s="119" t="s">
        <v>1739</v>
      </c>
      <c r="Q211" s="119" t="s">
        <v>1739</v>
      </c>
      <c r="R211" s="119" t="s">
        <v>1739</v>
      </c>
      <c r="S211" s="119" t="s">
        <v>4560</v>
      </c>
      <c r="T211" s="119" t="s">
        <v>1739</v>
      </c>
      <c r="U211" s="119" t="s">
        <v>1739</v>
      </c>
      <c r="V211" s="119" t="s">
        <v>4561</v>
      </c>
      <c r="W211" s="119" t="s">
        <v>1739</v>
      </c>
      <c r="X211" s="119" t="s">
        <v>1739</v>
      </c>
      <c r="Y211" s="119" t="s">
        <v>1739</v>
      </c>
      <c r="Z211" s="119" t="s">
        <v>4562</v>
      </c>
      <c r="AA211" s="119" t="s">
        <v>1739</v>
      </c>
      <c r="AB211" s="119" t="s">
        <v>1739</v>
      </c>
      <c r="AC211" s="119" t="s">
        <v>1739</v>
      </c>
      <c r="AD211" s="119" t="s">
        <v>4563</v>
      </c>
      <c r="AE211" s="119" t="s">
        <v>4564</v>
      </c>
      <c r="AF211" s="119" t="s">
        <v>1739</v>
      </c>
      <c r="AG211" s="119" t="s">
        <v>4565</v>
      </c>
      <c r="AH211" s="119" t="s">
        <v>1739</v>
      </c>
      <c r="AI211" s="119" t="s">
        <v>1739</v>
      </c>
      <c r="AJ211" s="119" t="s">
        <v>1739</v>
      </c>
    </row>
    <row r="212" spans="2:36" x14ac:dyDescent="0.3">
      <c r="B212" s="119" t="s">
        <v>128</v>
      </c>
      <c r="C212" s="119" t="s">
        <v>3129</v>
      </c>
      <c r="D212" s="119" t="s">
        <v>4566</v>
      </c>
      <c r="E212" s="119" t="s">
        <v>4567</v>
      </c>
      <c r="F212" s="119" t="s">
        <v>4568</v>
      </c>
      <c r="G212" s="119" t="s">
        <v>4569</v>
      </c>
      <c r="K212" s="119">
        <v>2</v>
      </c>
      <c r="L212" s="119">
        <v>210</v>
      </c>
      <c r="M212" s="119" t="s">
        <v>1739</v>
      </c>
      <c r="N212" s="119" t="s">
        <v>1739</v>
      </c>
      <c r="O212" s="119" t="s">
        <v>1739</v>
      </c>
      <c r="P212" s="119" t="s">
        <v>1739</v>
      </c>
      <c r="Q212" s="119" t="s">
        <v>1739</v>
      </c>
      <c r="R212" s="119" t="s">
        <v>1739</v>
      </c>
      <c r="S212" s="119" t="s">
        <v>4570</v>
      </c>
      <c r="T212" s="119" t="s">
        <v>1739</v>
      </c>
      <c r="U212" s="119" t="s">
        <v>1739</v>
      </c>
      <c r="V212" s="119" t="s">
        <v>4571</v>
      </c>
      <c r="W212" s="119" t="s">
        <v>1739</v>
      </c>
      <c r="X212" s="119" t="s">
        <v>1739</v>
      </c>
      <c r="Y212" s="119" t="s">
        <v>1739</v>
      </c>
      <c r="Z212" s="119" t="s">
        <v>4572</v>
      </c>
      <c r="AA212" s="119" t="s">
        <v>1739</v>
      </c>
      <c r="AB212" s="119" t="s">
        <v>1739</v>
      </c>
      <c r="AC212" s="119" t="s">
        <v>1739</v>
      </c>
      <c r="AD212" s="119" t="s">
        <v>4573</v>
      </c>
      <c r="AE212" s="119" t="s">
        <v>4574</v>
      </c>
      <c r="AF212" s="119" t="s">
        <v>1739</v>
      </c>
      <c r="AG212" s="119" t="s">
        <v>4575</v>
      </c>
      <c r="AH212" s="119" t="s">
        <v>1739</v>
      </c>
      <c r="AI212" s="119" t="s">
        <v>1739</v>
      </c>
      <c r="AJ212" s="119" t="s">
        <v>1739</v>
      </c>
    </row>
    <row r="213" spans="2:36" x14ac:dyDescent="0.3">
      <c r="B213" s="119" t="s">
        <v>128</v>
      </c>
      <c r="C213" s="119" t="s">
        <v>3149</v>
      </c>
      <c r="D213" s="119" t="s">
        <v>4346</v>
      </c>
      <c r="E213" s="119" t="s">
        <v>4576</v>
      </c>
      <c r="F213" s="119" t="s">
        <v>4577</v>
      </c>
      <c r="G213" s="119" t="s">
        <v>4578</v>
      </c>
      <c r="K213" s="119">
        <v>2</v>
      </c>
      <c r="L213" s="119">
        <v>211</v>
      </c>
      <c r="M213" s="119" t="s">
        <v>1739</v>
      </c>
      <c r="N213" s="119" t="s">
        <v>1739</v>
      </c>
      <c r="O213" s="119" t="s">
        <v>1739</v>
      </c>
      <c r="P213" s="119" t="s">
        <v>1739</v>
      </c>
      <c r="Q213" s="119" t="s">
        <v>1739</v>
      </c>
      <c r="R213" s="119" t="s">
        <v>1739</v>
      </c>
      <c r="S213" s="119" t="s">
        <v>4579</v>
      </c>
      <c r="T213" s="119" t="s">
        <v>1739</v>
      </c>
      <c r="U213" s="119" t="s">
        <v>1739</v>
      </c>
      <c r="V213" s="119" t="s">
        <v>4580</v>
      </c>
      <c r="W213" s="119" t="s">
        <v>1739</v>
      </c>
      <c r="X213" s="119" t="s">
        <v>1739</v>
      </c>
      <c r="Y213" s="119" t="s">
        <v>1739</v>
      </c>
      <c r="Z213" s="119" t="s">
        <v>4581</v>
      </c>
      <c r="AA213" s="119" t="s">
        <v>1739</v>
      </c>
      <c r="AB213" s="119" t="s">
        <v>1739</v>
      </c>
      <c r="AC213" s="119" t="s">
        <v>1739</v>
      </c>
      <c r="AD213" s="119" t="s">
        <v>4582</v>
      </c>
      <c r="AE213" s="119" t="s">
        <v>4583</v>
      </c>
      <c r="AF213" s="119" t="s">
        <v>1739</v>
      </c>
      <c r="AG213" s="119" t="s">
        <v>4584</v>
      </c>
      <c r="AH213" s="119" t="s">
        <v>1739</v>
      </c>
      <c r="AI213" s="119" t="s">
        <v>1739</v>
      </c>
      <c r="AJ213" s="119" t="s">
        <v>1739</v>
      </c>
    </row>
    <row r="214" spans="2:36" x14ac:dyDescent="0.3">
      <c r="B214" s="119" t="s">
        <v>128</v>
      </c>
      <c r="C214" s="119" t="s">
        <v>3169</v>
      </c>
      <c r="D214" s="119" t="s">
        <v>4585</v>
      </c>
      <c r="E214" s="119" t="s">
        <v>4586</v>
      </c>
      <c r="F214" s="119" t="s">
        <v>4587</v>
      </c>
      <c r="G214" s="119" t="s">
        <v>4588</v>
      </c>
      <c r="K214" s="119">
        <v>2</v>
      </c>
      <c r="L214" s="119">
        <v>212</v>
      </c>
      <c r="M214" s="119" t="s">
        <v>1739</v>
      </c>
      <c r="N214" s="119" t="s">
        <v>1739</v>
      </c>
      <c r="O214" s="119" t="s">
        <v>1739</v>
      </c>
      <c r="P214" s="119" t="s">
        <v>1739</v>
      </c>
      <c r="Q214" s="119" t="s">
        <v>1739</v>
      </c>
      <c r="R214" s="119" t="s">
        <v>1739</v>
      </c>
      <c r="S214" s="119" t="s">
        <v>4589</v>
      </c>
      <c r="T214" s="119" t="s">
        <v>1739</v>
      </c>
      <c r="U214" s="119" t="s">
        <v>1739</v>
      </c>
      <c r="V214" s="119" t="s">
        <v>4590</v>
      </c>
      <c r="W214" s="119" t="s">
        <v>1739</v>
      </c>
      <c r="X214" s="119" t="s">
        <v>1739</v>
      </c>
      <c r="Y214" s="119" t="s">
        <v>1739</v>
      </c>
      <c r="Z214" s="119" t="s">
        <v>4591</v>
      </c>
      <c r="AA214" s="119" t="s">
        <v>1739</v>
      </c>
      <c r="AB214" s="119" t="s">
        <v>1739</v>
      </c>
      <c r="AC214" s="119" t="s">
        <v>1739</v>
      </c>
      <c r="AD214" s="119" t="s">
        <v>4592</v>
      </c>
      <c r="AE214" s="119" t="s">
        <v>4593</v>
      </c>
      <c r="AF214" s="119" t="s">
        <v>1739</v>
      </c>
      <c r="AG214" s="119" t="s">
        <v>4594</v>
      </c>
      <c r="AH214" s="119" t="s">
        <v>1739</v>
      </c>
      <c r="AI214" s="119" t="s">
        <v>1739</v>
      </c>
      <c r="AJ214" s="119" t="s">
        <v>1739</v>
      </c>
    </row>
    <row r="215" spans="2:36" x14ac:dyDescent="0.3">
      <c r="B215" s="119" t="s">
        <v>128</v>
      </c>
      <c r="C215" s="119" t="s">
        <v>3188</v>
      </c>
      <c r="D215" s="119" t="s">
        <v>4595</v>
      </c>
      <c r="E215" s="119" t="s">
        <v>4596</v>
      </c>
      <c r="F215" s="119" t="s">
        <v>4597</v>
      </c>
      <c r="G215" s="119" t="s">
        <v>4598</v>
      </c>
      <c r="K215" s="119">
        <v>2</v>
      </c>
      <c r="L215" s="119">
        <v>213</v>
      </c>
      <c r="M215" s="119" t="s">
        <v>1739</v>
      </c>
      <c r="N215" s="119" t="s">
        <v>1739</v>
      </c>
      <c r="O215" s="119" t="s">
        <v>1739</v>
      </c>
      <c r="P215" s="119" t="s">
        <v>1739</v>
      </c>
      <c r="Q215" s="119" t="s">
        <v>1739</v>
      </c>
      <c r="R215" s="119" t="s">
        <v>1739</v>
      </c>
      <c r="S215" s="119" t="s">
        <v>4599</v>
      </c>
      <c r="T215" s="119" t="s">
        <v>1739</v>
      </c>
      <c r="U215" s="119" t="s">
        <v>1739</v>
      </c>
      <c r="V215" s="119" t="s">
        <v>4600</v>
      </c>
      <c r="W215" s="119" t="s">
        <v>1739</v>
      </c>
      <c r="X215" s="119" t="s">
        <v>1739</v>
      </c>
      <c r="Y215" s="119" t="s">
        <v>1739</v>
      </c>
      <c r="Z215" s="119" t="s">
        <v>4601</v>
      </c>
      <c r="AA215" s="119" t="s">
        <v>1739</v>
      </c>
      <c r="AB215" s="119" t="s">
        <v>1739</v>
      </c>
      <c r="AC215" s="119" t="s">
        <v>1739</v>
      </c>
      <c r="AD215" s="119" t="s">
        <v>4602</v>
      </c>
      <c r="AE215" s="119" t="s">
        <v>4603</v>
      </c>
      <c r="AF215" s="119" t="s">
        <v>1739</v>
      </c>
      <c r="AG215" s="119" t="s">
        <v>4604</v>
      </c>
      <c r="AH215" s="119" t="s">
        <v>1739</v>
      </c>
      <c r="AI215" s="119" t="s">
        <v>1739</v>
      </c>
      <c r="AJ215" s="119" t="s">
        <v>1739</v>
      </c>
    </row>
    <row r="216" spans="2:36" x14ac:dyDescent="0.3">
      <c r="B216" s="119" t="s">
        <v>128</v>
      </c>
      <c r="C216" s="119" t="s">
        <v>3207</v>
      </c>
      <c r="D216" s="119" t="s">
        <v>4585</v>
      </c>
      <c r="E216" s="119" t="s">
        <v>4605</v>
      </c>
      <c r="F216" s="119" t="s">
        <v>4606</v>
      </c>
      <c r="G216" s="119" t="s">
        <v>4607</v>
      </c>
      <c r="K216" s="119">
        <v>2</v>
      </c>
      <c r="L216" s="119">
        <v>214</v>
      </c>
      <c r="M216" s="119" t="s">
        <v>1739</v>
      </c>
      <c r="N216" s="119" t="s">
        <v>1739</v>
      </c>
      <c r="O216" s="119" t="s">
        <v>1739</v>
      </c>
      <c r="P216" s="119" t="s">
        <v>1739</v>
      </c>
      <c r="Q216" s="119" t="s">
        <v>1739</v>
      </c>
      <c r="R216" s="119" t="s">
        <v>1739</v>
      </c>
      <c r="S216" s="119" t="s">
        <v>4608</v>
      </c>
      <c r="T216" s="119" t="s">
        <v>1739</v>
      </c>
      <c r="U216" s="119" t="s">
        <v>1739</v>
      </c>
      <c r="V216" s="119" t="s">
        <v>4609</v>
      </c>
      <c r="W216" s="119" t="s">
        <v>1739</v>
      </c>
      <c r="X216" s="119" t="s">
        <v>1739</v>
      </c>
      <c r="Y216" s="119" t="s">
        <v>1739</v>
      </c>
      <c r="Z216" s="119" t="s">
        <v>4610</v>
      </c>
      <c r="AA216" s="119" t="s">
        <v>1739</v>
      </c>
      <c r="AB216" s="119" t="s">
        <v>1739</v>
      </c>
      <c r="AC216" s="119" t="s">
        <v>1739</v>
      </c>
      <c r="AD216" s="119" t="s">
        <v>4611</v>
      </c>
      <c r="AE216" s="119" t="s">
        <v>4612</v>
      </c>
      <c r="AF216" s="119" t="s">
        <v>1739</v>
      </c>
      <c r="AG216" s="119" t="s">
        <v>4613</v>
      </c>
      <c r="AH216" s="119" t="s">
        <v>1739</v>
      </c>
      <c r="AI216" s="119" t="s">
        <v>1739</v>
      </c>
      <c r="AJ216" s="119" t="s">
        <v>1739</v>
      </c>
    </row>
    <row r="217" spans="2:36" x14ac:dyDescent="0.3">
      <c r="B217" s="119" t="s">
        <v>128</v>
      </c>
      <c r="C217" s="119" t="s">
        <v>3226</v>
      </c>
      <c r="D217" s="119" t="s">
        <v>4614</v>
      </c>
      <c r="E217" s="119" t="s">
        <v>4615</v>
      </c>
      <c r="F217" s="119" t="s">
        <v>4616</v>
      </c>
      <c r="G217" s="119" t="s">
        <v>4617</v>
      </c>
      <c r="K217" s="119">
        <v>2</v>
      </c>
      <c r="L217" s="119">
        <v>215</v>
      </c>
      <c r="M217" s="119" t="s">
        <v>1739</v>
      </c>
      <c r="N217" s="119" t="s">
        <v>1739</v>
      </c>
      <c r="O217" s="119" t="s">
        <v>1739</v>
      </c>
      <c r="P217" s="119" t="s">
        <v>1739</v>
      </c>
      <c r="Q217" s="119" t="s">
        <v>1739</v>
      </c>
      <c r="R217" s="119" t="s">
        <v>1739</v>
      </c>
      <c r="S217" s="119" t="s">
        <v>4618</v>
      </c>
      <c r="T217" s="119" t="s">
        <v>1739</v>
      </c>
      <c r="U217" s="119" t="s">
        <v>1739</v>
      </c>
      <c r="V217" s="119" t="s">
        <v>4619</v>
      </c>
      <c r="W217" s="119" t="s">
        <v>1739</v>
      </c>
      <c r="X217" s="119" t="s">
        <v>1739</v>
      </c>
      <c r="Y217" s="119" t="s">
        <v>1739</v>
      </c>
      <c r="Z217" s="119" t="s">
        <v>4620</v>
      </c>
      <c r="AA217" s="119" t="s">
        <v>1739</v>
      </c>
      <c r="AB217" s="119" t="s">
        <v>1739</v>
      </c>
      <c r="AC217" s="119" t="s">
        <v>1739</v>
      </c>
      <c r="AD217" s="119" t="s">
        <v>4621</v>
      </c>
      <c r="AE217" s="119" t="s">
        <v>4622</v>
      </c>
      <c r="AF217" s="119" t="s">
        <v>1739</v>
      </c>
      <c r="AG217" s="119" t="s">
        <v>4623</v>
      </c>
      <c r="AH217" s="119" t="s">
        <v>1739</v>
      </c>
      <c r="AI217" s="119" t="s">
        <v>1739</v>
      </c>
      <c r="AJ217" s="119" t="s">
        <v>1739</v>
      </c>
    </row>
    <row r="218" spans="2:36" x14ac:dyDescent="0.3">
      <c r="B218" s="119" t="s">
        <v>128</v>
      </c>
      <c r="C218" s="119" t="s">
        <v>3245</v>
      </c>
      <c r="D218" s="119" t="s">
        <v>4624</v>
      </c>
      <c r="E218" s="119" t="s">
        <v>4625</v>
      </c>
      <c r="F218" s="119" t="s">
        <v>4626</v>
      </c>
      <c r="G218" s="119" t="s">
        <v>4627</v>
      </c>
      <c r="K218" s="119">
        <v>2</v>
      </c>
      <c r="L218" s="119">
        <v>216</v>
      </c>
      <c r="M218" s="119" t="s">
        <v>1739</v>
      </c>
      <c r="N218" s="119" t="s">
        <v>1739</v>
      </c>
      <c r="O218" s="119" t="s">
        <v>1739</v>
      </c>
      <c r="P218" s="119" t="s">
        <v>1739</v>
      </c>
      <c r="Q218" s="119" t="s">
        <v>1739</v>
      </c>
      <c r="R218" s="119" t="s">
        <v>1739</v>
      </c>
      <c r="S218" s="119" t="s">
        <v>4628</v>
      </c>
      <c r="T218" s="119" t="s">
        <v>1739</v>
      </c>
      <c r="U218" s="119" t="s">
        <v>1739</v>
      </c>
      <c r="V218" s="119" t="s">
        <v>4629</v>
      </c>
      <c r="W218" s="119" t="s">
        <v>1739</v>
      </c>
      <c r="X218" s="119" t="s">
        <v>1739</v>
      </c>
      <c r="Y218" s="119" t="s">
        <v>1739</v>
      </c>
      <c r="Z218" s="119" t="s">
        <v>4630</v>
      </c>
      <c r="AA218" s="119" t="s">
        <v>1739</v>
      </c>
      <c r="AB218" s="119" t="s">
        <v>1739</v>
      </c>
      <c r="AC218" s="119" t="s">
        <v>1739</v>
      </c>
      <c r="AD218" s="119" t="s">
        <v>4631</v>
      </c>
      <c r="AE218" s="119" t="s">
        <v>4632</v>
      </c>
      <c r="AF218" s="119" t="s">
        <v>1739</v>
      </c>
      <c r="AG218" s="119" t="s">
        <v>4633</v>
      </c>
      <c r="AH218" s="119" t="s">
        <v>1739</v>
      </c>
      <c r="AI218" s="119" t="s">
        <v>1739</v>
      </c>
      <c r="AJ218" s="119" t="s">
        <v>1739</v>
      </c>
    </row>
    <row r="219" spans="2:36" x14ac:dyDescent="0.3">
      <c r="B219" s="119" t="s">
        <v>128</v>
      </c>
      <c r="C219" s="119" t="s">
        <v>3265</v>
      </c>
      <c r="D219" s="119" t="s">
        <v>4634</v>
      </c>
      <c r="E219" s="119" t="s">
        <v>4635</v>
      </c>
      <c r="F219" s="119" t="s">
        <v>4636</v>
      </c>
      <c r="G219" s="119" t="s">
        <v>4637</v>
      </c>
      <c r="K219" s="119">
        <v>2</v>
      </c>
      <c r="L219" s="119">
        <v>217</v>
      </c>
      <c r="M219" s="119" t="s">
        <v>1739</v>
      </c>
      <c r="N219" s="119" t="s">
        <v>1739</v>
      </c>
      <c r="O219" s="119" t="s">
        <v>1739</v>
      </c>
      <c r="P219" s="119" t="s">
        <v>1739</v>
      </c>
      <c r="Q219" s="119" t="s">
        <v>1739</v>
      </c>
      <c r="R219" s="119" t="s">
        <v>1739</v>
      </c>
      <c r="S219" s="119" t="s">
        <v>4638</v>
      </c>
      <c r="T219" s="119" t="s">
        <v>1739</v>
      </c>
      <c r="U219" s="119" t="s">
        <v>1739</v>
      </c>
      <c r="V219" s="119" t="s">
        <v>4639</v>
      </c>
      <c r="W219" s="119" t="s">
        <v>1739</v>
      </c>
      <c r="X219" s="119" t="s">
        <v>1739</v>
      </c>
      <c r="Y219" s="119" t="s">
        <v>1739</v>
      </c>
      <c r="Z219" s="119" t="s">
        <v>4640</v>
      </c>
      <c r="AA219" s="119" t="s">
        <v>1739</v>
      </c>
      <c r="AB219" s="119" t="s">
        <v>1739</v>
      </c>
      <c r="AC219" s="119" t="s">
        <v>1739</v>
      </c>
      <c r="AD219" s="119" t="s">
        <v>4641</v>
      </c>
      <c r="AE219" s="119" t="s">
        <v>4642</v>
      </c>
      <c r="AF219" s="119" t="s">
        <v>1739</v>
      </c>
      <c r="AG219" s="119" t="s">
        <v>4643</v>
      </c>
      <c r="AH219" s="119" t="s">
        <v>1739</v>
      </c>
      <c r="AI219" s="119" t="s">
        <v>1739</v>
      </c>
      <c r="AJ219" s="119" t="s">
        <v>1739</v>
      </c>
    </row>
    <row r="220" spans="2:36" x14ac:dyDescent="0.3">
      <c r="B220" s="119" t="s">
        <v>128</v>
      </c>
      <c r="C220" s="119" t="s">
        <v>3285</v>
      </c>
      <c r="D220" s="119" t="s">
        <v>4644</v>
      </c>
      <c r="E220" s="119" t="s">
        <v>4645</v>
      </c>
      <c r="F220" s="119" t="s">
        <v>4646</v>
      </c>
      <c r="G220" s="119" t="s">
        <v>4647</v>
      </c>
      <c r="K220" s="119">
        <v>2</v>
      </c>
      <c r="L220" s="119">
        <v>218</v>
      </c>
      <c r="M220" s="119" t="s">
        <v>1739</v>
      </c>
      <c r="N220" s="119" t="s">
        <v>1739</v>
      </c>
      <c r="O220" s="119" t="s">
        <v>1739</v>
      </c>
      <c r="P220" s="119" t="s">
        <v>1739</v>
      </c>
      <c r="Q220" s="119" t="s">
        <v>1739</v>
      </c>
      <c r="R220" s="119" t="s">
        <v>1739</v>
      </c>
      <c r="S220" s="119" t="s">
        <v>4648</v>
      </c>
      <c r="T220" s="119" t="s">
        <v>1739</v>
      </c>
      <c r="U220" s="119" t="s">
        <v>1739</v>
      </c>
      <c r="V220" s="119" t="s">
        <v>4649</v>
      </c>
      <c r="W220" s="119" t="s">
        <v>1739</v>
      </c>
      <c r="X220" s="119" t="s">
        <v>1739</v>
      </c>
      <c r="Y220" s="119" t="s">
        <v>1739</v>
      </c>
      <c r="Z220" s="119" t="s">
        <v>4650</v>
      </c>
      <c r="AA220" s="119" t="s">
        <v>1739</v>
      </c>
      <c r="AB220" s="119" t="s">
        <v>1739</v>
      </c>
      <c r="AC220" s="119" t="s">
        <v>1739</v>
      </c>
      <c r="AD220" s="119" t="s">
        <v>4651</v>
      </c>
      <c r="AE220" s="119" t="s">
        <v>4652</v>
      </c>
      <c r="AF220" s="119" t="s">
        <v>1739</v>
      </c>
      <c r="AG220" s="119" t="s">
        <v>4653</v>
      </c>
      <c r="AH220" s="119" t="s">
        <v>1739</v>
      </c>
      <c r="AI220" s="119" t="s">
        <v>1739</v>
      </c>
      <c r="AJ220" s="119" t="s">
        <v>1739</v>
      </c>
    </row>
    <row r="221" spans="2:36" x14ac:dyDescent="0.3">
      <c r="B221" s="119" t="s">
        <v>128</v>
      </c>
      <c r="C221" s="119" t="s">
        <v>3305</v>
      </c>
      <c r="D221" s="119" t="s">
        <v>4644</v>
      </c>
      <c r="E221" s="119" t="s">
        <v>4654</v>
      </c>
      <c r="F221" s="119" t="s">
        <v>4655</v>
      </c>
      <c r="G221" s="119" t="s">
        <v>4656</v>
      </c>
      <c r="K221" s="119">
        <v>2</v>
      </c>
      <c r="L221" s="119">
        <v>219</v>
      </c>
      <c r="M221" s="119" t="s">
        <v>1739</v>
      </c>
      <c r="N221" s="119" t="s">
        <v>1739</v>
      </c>
      <c r="O221" s="119" t="s">
        <v>1739</v>
      </c>
      <c r="P221" s="119" t="s">
        <v>1739</v>
      </c>
      <c r="Q221" s="119" t="s">
        <v>1739</v>
      </c>
      <c r="R221" s="119" t="s">
        <v>1739</v>
      </c>
      <c r="S221" s="119" t="s">
        <v>4657</v>
      </c>
      <c r="T221" s="119" t="s">
        <v>1739</v>
      </c>
      <c r="U221" s="119" t="s">
        <v>1739</v>
      </c>
      <c r="V221" s="119" t="s">
        <v>4658</v>
      </c>
      <c r="W221" s="119" t="s">
        <v>1739</v>
      </c>
      <c r="X221" s="119" t="s">
        <v>1739</v>
      </c>
      <c r="Y221" s="119" t="s">
        <v>1739</v>
      </c>
      <c r="Z221" s="119" t="s">
        <v>4659</v>
      </c>
      <c r="AA221" s="119" t="s">
        <v>1739</v>
      </c>
      <c r="AB221" s="119" t="s">
        <v>1739</v>
      </c>
      <c r="AC221" s="119" t="s">
        <v>1739</v>
      </c>
      <c r="AD221" s="119" t="s">
        <v>4660</v>
      </c>
      <c r="AE221" s="119" t="s">
        <v>4661</v>
      </c>
      <c r="AF221" s="119" t="s">
        <v>1739</v>
      </c>
      <c r="AG221" s="119" t="s">
        <v>4662</v>
      </c>
      <c r="AH221" s="119" t="s">
        <v>1739</v>
      </c>
      <c r="AI221" s="119" t="s">
        <v>1739</v>
      </c>
      <c r="AJ221" s="119" t="s">
        <v>1739</v>
      </c>
    </row>
    <row r="222" spans="2:36" x14ac:dyDescent="0.3">
      <c r="B222" s="119" t="s">
        <v>128</v>
      </c>
      <c r="C222" s="119" t="s">
        <v>3325</v>
      </c>
      <c r="D222" s="119" t="s">
        <v>4644</v>
      </c>
      <c r="E222" s="119" t="s">
        <v>4663</v>
      </c>
      <c r="F222" s="119" t="s">
        <v>4664</v>
      </c>
      <c r="G222" s="119" t="s">
        <v>4665</v>
      </c>
      <c r="K222" s="119">
        <v>2</v>
      </c>
      <c r="L222" s="119">
        <v>220</v>
      </c>
      <c r="M222" s="119" t="s">
        <v>1739</v>
      </c>
      <c r="N222" s="119" t="s">
        <v>1739</v>
      </c>
      <c r="O222" s="119" t="s">
        <v>1739</v>
      </c>
      <c r="P222" s="119" t="s">
        <v>1739</v>
      </c>
      <c r="Q222" s="119" t="s">
        <v>1739</v>
      </c>
      <c r="R222" s="119" t="s">
        <v>1739</v>
      </c>
      <c r="S222" s="119" t="s">
        <v>4666</v>
      </c>
      <c r="T222" s="119" t="s">
        <v>1739</v>
      </c>
      <c r="U222" s="119" t="s">
        <v>1739</v>
      </c>
      <c r="V222" s="119" t="s">
        <v>4667</v>
      </c>
      <c r="W222" s="119" t="s">
        <v>1739</v>
      </c>
      <c r="X222" s="119" t="s">
        <v>1739</v>
      </c>
      <c r="Y222" s="119" t="s">
        <v>1739</v>
      </c>
      <c r="Z222" s="119" t="s">
        <v>4668</v>
      </c>
      <c r="AA222" s="119" t="s">
        <v>1739</v>
      </c>
      <c r="AB222" s="119" t="s">
        <v>1739</v>
      </c>
      <c r="AC222" s="119" t="s">
        <v>1739</v>
      </c>
      <c r="AD222" s="119" t="s">
        <v>4669</v>
      </c>
      <c r="AE222" s="119" t="s">
        <v>4670</v>
      </c>
      <c r="AF222" s="119" t="s">
        <v>1739</v>
      </c>
      <c r="AG222" s="119" t="s">
        <v>4671</v>
      </c>
      <c r="AH222" s="119" t="s">
        <v>1739</v>
      </c>
      <c r="AI222" s="119" t="s">
        <v>1739</v>
      </c>
      <c r="AJ222" s="119" t="s">
        <v>1739</v>
      </c>
    </row>
    <row r="223" spans="2:36" x14ac:dyDescent="0.3">
      <c r="B223" s="119" t="s">
        <v>128</v>
      </c>
      <c r="C223" s="119" t="s">
        <v>3344</v>
      </c>
      <c r="D223" s="119" t="s">
        <v>4672</v>
      </c>
      <c r="E223" s="119" t="s">
        <v>4673</v>
      </c>
      <c r="F223" s="119" t="s">
        <v>4674</v>
      </c>
      <c r="G223" s="119" t="s">
        <v>4675</v>
      </c>
      <c r="K223" s="119">
        <v>2</v>
      </c>
      <c r="L223" s="119">
        <v>221</v>
      </c>
      <c r="M223" s="119" t="s">
        <v>1739</v>
      </c>
      <c r="N223" s="119" t="s">
        <v>1739</v>
      </c>
      <c r="O223" s="119" t="s">
        <v>1739</v>
      </c>
      <c r="P223" s="119" t="s">
        <v>1739</v>
      </c>
      <c r="Q223" s="119" t="s">
        <v>1739</v>
      </c>
      <c r="R223" s="119" t="s">
        <v>1739</v>
      </c>
      <c r="S223" s="119" t="s">
        <v>4676</v>
      </c>
      <c r="T223" s="119" t="s">
        <v>1739</v>
      </c>
      <c r="U223" s="119" t="s">
        <v>1739</v>
      </c>
      <c r="V223" s="119" t="s">
        <v>4677</v>
      </c>
      <c r="W223" s="119" t="s">
        <v>1739</v>
      </c>
      <c r="X223" s="119" t="s">
        <v>1739</v>
      </c>
      <c r="Y223" s="119" t="s">
        <v>1739</v>
      </c>
      <c r="Z223" s="119" t="s">
        <v>4678</v>
      </c>
      <c r="AA223" s="119" t="s">
        <v>1739</v>
      </c>
      <c r="AB223" s="119" t="s">
        <v>1739</v>
      </c>
      <c r="AC223" s="119" t="s">
        <v>1739</v>
      </c>
      <c r="AD223" s="119" t="s">
        <v>4679</v>
      </c>
      <c r="AE223" s="119" t="s">
        <v>4680</v>
      </c>
      <c r="AF223" s="119" t="s">
        <v>1739</v>
      </c>
      <c r="AG223" s="119" t="s">
        <v>4681</v>
      </c>
      <c r="AH223" s="119" t="s">
        <v>1739</v>
      </c>
      <c r="AI223" s="119" t="s">
        <v>1739</v>
      </c>
      <c r="AJ223" s="119" t="s">
        <v>1739</v>
      </c>
    </row>
    <row r="224" spans="2:36" x14ac:dyDescent="0.3">
      <c r="B224" s="119" t="s">
        <v>128</v>
      </c>
      <c r="C224" s="119" t="s">
        <v>3363</v>
      </c>
      <c r="D224" s="119" t="s">
        <v>4682</v>
      </c>
      <c r="E224" s="119" t="s">
        <v>4683</v>
      </c>
      <c r="F224" s="119" t="s">
        <v>4684</v>
      </c>
      <c r="G224" s="119" t="s">
        <v>4685</v>
      </c>
      <c r="K224" s="119">
        <v>2</v>
      </c>
      <c r="L224" s="119">
        <v>222</v>
      </c>
      <c r="M224" s="119" t="s">
        <v>1739</v>
      </c>
      <c r="N224" s="119" t="s">
        <v>1739</v>
      </c>
      <c r="O224" s="119" t="s">
        <v>1739</v>
      </c>
      <c r="P224" s="119" t="s">
        <v>1739</v>
      </c>
      <c r="Q224" s="119" t="s">
        <v>1739</v>
      </c>
      <c r="R224" s="119" t="s">
        <v>1739</v>
      </c>
      <c r="S224" s="119" t="s">
        <v>4686</v>
      </c>
      <c r="T224" s="119" t="s">
        <v>1739</v>
      </c>
      <c r="U224" s="119" t="s">
        <v>1739</v>
      </c>
      <c r="V224" s="119" t="s">
        <v>4687</v>
      </c>
      <c r="W224" s="119" t="s">
        <v>1739</v>
      </c>
      <c r="X224" s="119" t="s">
        <v>1739</v>
      </c>
      <c r="Y224" s="119" t="s">
        <v>1739</v>
      </c>
      <c r="Z224" s="119" t="s">
        <v>4688</v>
      </c>
      <c r="AA224" s="119" t="s">
        <v>1739</v>
      </c>
      <c r="AB224" s="119" t="s">
        <v>1739</v>
      </c>
      <c r="AC224" s="119" t="s">
        <v>1739</v>
      </c>
      <c r="AD224" s="119" t="s">
        <v>4689</v>
      </c>
      <c r="AE224" s="119" t="s">
        <v>4690</v>
      </c>
      <c r="AF224" s="119" t="s">
        <v>1739</v>
      </c>
      <c r="AG224" s="119" t="s">
        <v>4691</v>
      </c>
      <c r="AH224" s="119" t="s">
        <v>1739</v>
      </c>
      <c r="AI224" s="119" t="s">
        <v>1739</v>
      </c>
      <c r="AJ224" s="119" t="s">
        <v>1739</v>
      </c>
    </row>
    <row r="225" spans="2:36" x14ac:dyDescent="0.3">
      <c r="B225" s="119" t="s">
        <v>128</v>
      </c>
      <c r="C225" s="119" t="s">
        <v>3382</v>
      </c>
      <c r="D225" s="119" t="s">
        <v>4692</v>
      </c>
      <c r="E225" s="119" t="s">
        <v>4693</v>
      </c>
      <c r="F225" s="119" t="s">
        <v>4694</v>
      </c>
      <c r="G225" s="119" t="s">
        <v>4695</v>
      </c>
      <c r="K225" s="119">
        <v>2</v>
      </c>
      <c r="L225" s="119">
        <v>223</v>
      </c>
      <c r="M225" s="119" t="s">
        <v>1739</v>
      </c>
      <c r="N225" s="119" t="s">
        <v>1739</v>
      </c>
      <c r="O225" s="119" t="s">
        <v>1739</v>
      </c>
      <c r="P225" s="119" t="s">
        <v>1739</v>
      </c>
      <c r="Q225" s="119" t="s">
        <v>1739</v>
      </c>
      <c r="R225" s="119" t="s">
        <v>1739</v>
      </c>
      <c r="S225" s="119" t="s">
        <v>4696</v>
      </c>
      <c r="T225" s="119" t="s">
        <v>1739</v>
      </c>
      <c r="U225" s="119" t="s">
        <v>1739</v>
      </c>
      <c r="V225" s="119" t="s">
        <v>4697</v>
      </c>
      <c r="W225" s="119" t="s">
        <v>1739</v>
      </c>
      <c r="X225" s="119" t="s">
        <v>1739</v>
      </c>
      <c r="Y225" s="119" t="s">
        <v>1739</v>
      </c>
      <c r="Z225" s="119" t="s">
        <v>4698</v>
      </c>
      <c r="AA225" s="119" t="s">
        <v>1739</v>
      </c>
      <c r="AB225" s="119" t="s">
        <v>1739</v>
      </c>
      <c r="AC225" s="119" t="s">
        <v>1739</v>
      </c>
      <c r="AD225" s="119" t="s">
        <v>4699</v>
      </c>
      <c r="AE225" s="119" t="s">
        <v>4700</v>
      </c>
      <c r="AF225" s="119" t="s">
        <v>1739</v>
      </c>
      <c r="AG225" s="119" t="s">
        <v>4701</v>
      </c>
      <c r="AH225" s="119" t="s">
        <v>1739</v>
      </c>
      <c r="AI225" s="119" t="s">
        <v>1739</v>
      </c>
      <c r="AJ225" s="119" t="s">
        <v>1739</v>
      </c>
    </row>
    <row r="226" spans="2:36" x14ac:dyDescent="0.3">
      <c r="B226" s="119" t="s">
        <v>128</v>
      </c>
      <c r="C226" s="119" t="s">
        <v>3402</v>
      </c>
      <c r="D226" s="119" t="s">
        <v>4702</v>
      </c>
      <c r="E226" s="119" t="s">
        <v>4703</v>
      </c>
      <c r="F226" s="119" t="s">
        <v>4704</v>
      </c>
      <c r="G226" s="119" t="s">
        <v>4705</v>
      </c>
      <c r="K226" s="119">
        <v>2</v>
      </c>
      <c r="L226" s="119">
        <v>224</v>
      </c>
      <c r="M226" s="119" t="s">
        <v>1739</v>
      </c>
      <c r="N226" s="119" t="s">
        <v>1739</v>
      </c>
      <c r="O226" s="119" t="s">
        <v>1739</v>
      </c>
      <c r="P226" s="119" t="s">
        <v>1739</v>
      </c>
      <c r="Q226" s="119" t="s">
        <v>1739</v>
      </c>
      <c r="R226" s="119" t="s">
        <v>1739</v>
      </c>
      <c r="S226" s="119" t="s">
        <v>4706</v>
      </c>
      <c r="T226" s="119" t="s">
        <v>1739</v>
      </c>
      <c r="U226" s="119" t="s">
        <v>1739</v>
      </c>
      <c r="V226" s="119" t="s">
        <v>4707</v>
      </c>
      <c r="W226" s="119" t="s">
        <v>1739</v>
      </c>
      <c r="X226" s="119" t="s">
        <v>1739</v>
      </c>
      <c r="Y226" s="119" t="s">
        <v>1739</v>
      </c>
      <c r="Z226" s="119" t="s">
        <v>4708</v>
      </c>
      <c r="AA226" s="119" t="s">
        <v>1739</v>
      </c>
      <c r="AB226" s="119" t="s">
        <v>1739</v>
      </c>
      <c r="AC226" s="119" t="s">
        <v>1739</v>
      </c>
      <c r="AD226" s="119" t="s">
        <v>4709</v>
      </c>
      <c r="AE226" s="119" t="s">
        <v>4710</v>
      </c>
      <c r="AF226" s="119" t="s">
        <v>1739</v>
      </c>
      <c r="AG226" s="119" t="s">
        <v>4711</v>
      </c>
      <c r="AH226" s="119" t="s">
        <v>1739</v>
      </c>
      <c r="AI226" s="119" t="s">
        <v>1739</v>
      </c>
      <c r="AJ226" s="119" t="s">
        <v>1739</v>
      </c>
    </row>
    <row r="227" spans="2:36" x14ac:dyDescent="0.3">
      <c r="B227" s="119" t="s">
        <v>100</v>
      </c>
      <c r="C227" s="119" t="s">
        <v>2786</v>
      </c>
      <c r="D227" s="119" t="s">
        <v>4712</v>
      </c>
      <c r="E227" s="119" t="s">
        <v>4713</v>
      </c>
      <c r="F227" s="119" t="s">
        <v>4714</v>
      </c>
      <c r="G227" s="119" t="s">
        <v>4715</v>
      </c>
      <c r="K227" s="119">
        <v>2</v>
      </c>
      <c r="L227" s="119">
        <v>225</v>
      </c>
      <c r="M227" s="119" t="s">
        <v>1739</v>
      </c>
      <c r="N227" s="119" t="s">
        <v>1739</v>
      </c>
      <c r="O227" s="119" t="s">
        <v>1739</v>
      </c>
      <c r="P227" s="119" t="s">
        <v>1739</v>
      </c>
      <c r="Q227" s="119" t="s">
        <v>1739</v>
      </c>
      <c r="R227" s="119" t="s">
        <v>1739</v>
      </c>
      <c r="S227" s="119" t="s">
        <v>4716</v>
      </c>
      <c r="T227" s="119" t="s">
        <v>1739</v>
      </c>
      <c r="U227" s="119" t="s">
        <v>1739</v>
      </c>
      <c r="V227" s="119" t="s">
        <v>1739</v>
      </c>
      <c r="W227" s="119" t="s">
        <v>1739</v>
      </c>
      <c r="X227" s="119" t="s">
        <v>1739</v>
      </c>
      <c r="Y227" s="119" t="s">
        <v>1739</v>
      </c>
      <c r="Z227" s="119" t="s">
        <v>4717</v>
      </c>
      <c r="AA227" s="119" t="s">
        <v>1739</v>
      </c>
      <c r="AB227" s="119" t="s">
        <v>1739</v>
      </c>
      <c r="AC227" s="119" t="s">
        <v>1739</v>
      </c>
      <c r="AD227" s="119" t="s">
        <v>4718</v>
      </c>
      <c r="AE227" s="119" t="s">
        <v>4719</v>
      </c>
      <c r="AF227" s="119" t="s">
        <v>1739</v>
      </c>
      <c r="AG227" s="119" t="s">
        <v>4720</v>
      </c>
      <c r="AH227" s="119" t="s">
        <v>1739</v>
      </c>
      <c r="AI227" s="119" t="s">
        <v>1739</v>
      </c>
      <c r="AJ227" s="119" t="s">
        <v>1739</v>
      </c>
    </row>
    <row r="228" spans="2:36" x14ac:dyDescent="0.3">
      <c r="B228" s="119" t="s">
        <v>100</v>
      </c>
      <c r="C228" s="119" t="s">
        <v>2811</v>
      </c>
      <c r="D228" s="119" t="s">
        <v>4721</v>
      </c>
      <c r="E228" s="119" t="s">
        <v>4722</v>
      </c>
      <c r="F228" s="119" t="s">
        <v>4723</v>
      </c>
      <c r="G228" s="119" t="s">
        <v>4724</v>
      </c>
      <c r="K228" s="119">
        <v>2</v>
      </c>
      <c r="L228" s="119">
        <v>226</v>
      </c>
      <c r="M228" s="119" t="s">
        <v>1739</v>
      </c>
      <c r="N228" s="119" t="s">
        <v>1739</v>
      </c>
      <c r="O228" s="119" t="s">
        <v>1739</v>
      </c>
      <c r="P228" s="119" t="s">
        <v>1739</v>
      </c>
      <c r="Q228" s="119" t="s">
        <v>1739</v>
      </c>
      <c r="R228" s="119" t="s">
        <v>1739</v>
      </c>
      <c r="S228" s="119" t="s">
        <v>4725</v>
      </c>
      <c r="T228" s="119" t="s">
        <v>1739</v>
      </c>
      <c r="U228" s="119" t="s">
        <v>1739</v>
      </c>
      <c r="V228" s="119" t="s">
        <v>1739</v>
      </c>
      <c r="W228" s="119" t="s">
        <v>1739</v>
      </c>
      <c r="X228" s="119" t="s">
        <v>1739</v>
      </c>
      <c r="Y228" s="119" t="s">
        <v>1739</v>
      </c>
      <c r="Z228" s="119" t="s">
        <v>4726</v>
      </c>
      <c r="AA228" s="119" t="s">
        <v>1739</v>
      </c>
      <c r="AB228" s="119" t="s">
        <v>1739</v>
      </c>
      <c r="AC228" s="119" t="s">
        <v>1739</v>
      </c>
      <c r="AD228" s="119" t="s">
        <v>4727</v>
      </c>
      <c r="AE228" s="119" t="s">
        <v>4728</v>
      </c>
      <c r="AF228" s="119" t="s">
        <v>1739</v>
      </c>
      <c r="AG228" s="119" t="s">
        <v>4729</v>
      </c>
      <c r="AH228" s="119" t="s">
        <v>1739</v>
      </c>
      <c r="AI228" s="119" t="s">
        <v>1739</v>
      </c>
      <c r="AJ228" s="119" t="s">
        <v>1739</v>
      </c>
    </row>
    <row r="229" spans="2:36" x14ac:dyDescent="0.3">
      <c r="B229" s="119" t="s">
        <v>100</v>
      </c>
      <c r="C229" s="119" t="s">
        <v>2836</v>
      </c>
      <c r="D229" s="119" t="s">
        <v>4730</v>
      </c>
      <c r="E229" s="119" t="s">
        <v>4731</v>
      </c>
      <c r="F229" s="119" t="s">
        <v>4732</v>
      </c>
      <c r="G229" s="119" t="s">
        <v>4733</v>
      </c>
      <c r="K229" s="119">
        <v>2</v>
      </c>
      <c r="L229" s="119">
        <v>227</v>
      </c>
      <c r="M229" s="119" t="s">
        <v>1739</v>
      </c>
      <c r="N229" s="119" t="s">
        <v>1739</v>
      </c>
      <c r="O229" s="119" t="s">
        <v>1739</v>
      </c>
      <c r="P229" s="119" t="s">
        <v>1739</v>
      </c>
      <c r="Q229" s="119" t="s">
        <v>1739</v>
      </c>
      <c r="R229" s="119" t="s">
        <v>1739</v>
      </c>
      <c r="S229" s="119" t="s">
        <v>4734</v>
      </c>
      <c r="T229" s="119" t="s">
        <v>1739</v>
      </c>
      <c r="U229" s="119" t="s">
        <v>1739</v>
      </c>
      <c r="V229" s="119" t="s">
        <v>1739</v>
      </c>
      <c r="W229" s="119" t="s">
        <v>1739</v>
      </c>
      <c r="X229" s="119" t="s">
        <v>1739</v>
      </c>
      <c r="Y229" s="119" t="s">
        <v>1739</v>
      </c>
      <c r="Z229" s="119" t="s">
        <v>4735</v>
      </c>
      <c r="AA229" s="119" t="s">
        <v>1739</v>
      </c>
      <c r="AB229" s="119" t="s">
        <v>1739</v>
      </c>
      <c r="AC229" s="119" t="s">
        <v>1739</v>
      </c>
      <c r="AD229" s="119" t="s">
        <v>4736</v>
      </c>
      <c r="AE229" s="119" t="s">
        <v>4737</v>
      </c>
      <c r="AF229" s="119" t="s">
        <v>1739</v>
      </c>
      <c r="AG229" s="119" t="s">
        <v>4738</v>
      </c>
      <c r="AH229" s="119" t="s">
        <v>1739</v>
      </c>
      <c r="AI229" s="119" t="s">
        <v>1739</v>
      </c>
      <c r="AJ229" s="119" t="s">
        <v>1739</v>
      </c>
    </row>
    <row r="230" spans="2:36" x14ac:dyDescent="0.3">
      <c r="B230" s="119" t="s">
        <v>100</v>
      </c>
      <c r="C230" s="119" t="s">
        <v>2861</v>
      </c>
      <c r="D230" s="119" t="s">
        <v>3974</v>
      </c>
      <c r="E230" s="119" t="s">
        <v>4739</v>
      </c>
      <c r="F230" s="119" t="s">
        <v>4740</v>
      </c>
      <c r="G230" s="119" t="s">
        <v>4741</v>
      </c>
      <c r="K230" s="119">
        <v>2</v>
      </c>
      <c r="L230" s="119">
        <v>228</v>
      </c>
      <c r="M230" s="119" t="s">
        <v>1739</v>
      </c>
      <c r="N230" s="119" t="s">
        <v>1739</v>
      </c>
      <c r="O230" s="119" t="s">
        <v>1739</v>
      </c>
      <c r="P230" s="119" t="s">
        <v>1739</v>
      </c>
      <c r="Q230" s="119" t="s">
        <v>1739</v>
      </c>
      <c r="R230" s="119" t="s">
        <v>1739</v>
      </c>
      <c r="S230" s="119" t="s">
        <v>4742</v>
      </c>
      <c r="T230" s="119" t="s">
        <v>1739</v>
      </c>
      <c r="U230" s="119" t="s">
        <v>1739</v>
      </c>
      <c r="V230" s="119" t="s">
        <v>1739</v>
      </c>
      <c r="W230" s="119" t="s">
        <v>1739</v>
      </c>
      <c r="X230" s="119" t="s">
        <v>1739</v>
      </c>
      <c r="Y230" s="119" t="s">
        <v>1739</v>
      </c>
      <c r="Z230" s="119" t="s">
        <v>4743</v>
      </c>
      <c r="AA230" s="119" t="s">
        <v>1739</v>
      </c>
      <c r="AB230" s="119" t="s">
        <v>1739</v>
      </c>
      <c r="AC230" s="119" t="s">
        <v>1739</v>
      </c>
      <c r="AD230" s="119" t="s">
        <v>4744</v>
      </c>
      <c r="AE230" s="119" t="s">
        <v>4745</v>
      </c>
      <c r="AF230" s="119" t="s">
        <v>1739</v>
      </c>
      <c r="AG230" s="119" t="s">
        <v>4746</v>
      </c>
      <c r="AH230" s="119" t="s">
        <v>1739</v>
      </c>
      <c r="AI230" s="119" t="s">
        <v>1739</v>
      </c>
      <c r="AJ230" s="119" t="s">
        <v>1739</v>
      </c>
    </row>
    <row r="231" spans="2:36" x14ac:dyDescent="0.3">
      <c r="B231" s="119" t="s">
        <v>100</v>
      </c>
      <c r="C231" s="119" t="s">
        <v>2886</v>
      </c>
      <c r="D231" s="119" t="s">
        <v>4747</v>
      </c>
      <c r="E231" s="119" t="s">
        <v>4748</v>
      </c>
      <c r="F231" s="119" t="s">
        <v>4749</v>
      </c>
      <c r="G231" s="119" t="s">
        <v>4750</v>
      </c>
      <c r="K231" s="119">
        <v>2</v>
      </c>
      <c r="L231" s="119">
        <v>229</v>
      </c>
      <c r="M231" s="119" t="s">
        <v>1739</v>
      </c>
      <c r="N231" s="119" t="s">
        <v>1739</v>
      </c>
      <c r="O231" s="119" t="s">
        <v>1739</v>
      </c>
      <c r="P231" s="119" t="s">
        <v>1739</v>
      </c>
      <c r="Q231" s="119" t="s">
        <v>1739</v>
      </c>
      <c r="R231" s="119" t="s">
        <v>1739</v>
      </c>
      <c r="S231" s="119" t="s">
        <v>4751</v>
      </c>
      <c r="T231" s="119" t="s">
        <v>1739</v>
      </c>
      <c r="U231" s="119" t="s">
        <v>1739</v>
      </c>
      <c r="V231" s="119" t="s">
        <v>1739</v>
      </c>
      <c r="W231" s="119" t="s">
        <v>1739</v>
      </c>
      <c r="X231" s="119" t="s">
        <v>1739</v>
      </c>
      <c r="Y231" s="119" t="s">
        <v>1739</v>
      </c>
      <c r="Z231" s="119" t="s">
        <v>4752</v>
      </c>
      <c r="AA231" s="119" t="s">
        <v>1739</v>
      </c>
      <c r="AB231" s="119" t="s">
        <v>1739</v>
      </c>
      <c r="AC231" s="119" t="s">
        <v>1739</v>
      </c>
      <c r="AD231" s="119" t="s">
        <v>4753</v>
      </c>
      <c r="AE231" s="119" t="s">
        <v>4754</v>
      </c>
      <c r="AF231" s="119" t="s">
        <v>1739</v>
      </c>
      <c r="AG231" s="119" t="s">
        <v>4755</v>
      </c>
      <c r="AH231" s="119" t="s">
        <v>1739</v>
      </c>
      <c r="AI231" s="119" t="s">
        <v>1739</v>
      </c>
      <c r="AJ231" s="119" t="s">
        <v>1739</v>
      </c>
    </row>
    <row r="232" spans="2:36" x14ac:dyDescent="0.3">
      <c r="B232" s="119" t="s">
        <v>100</v>
      </c>
      <c r="C232" s="119" t="s">
        <v>2911</v>
      </c>
      <c r="D232" s="119" t="s">
        <v>4756</v>
      </c>
      <c r="E232" s="119" t="s">
        <v>4757</v>
      </c>
      <c r="F232" s="119" t="s">
        <v>4758</v>
      </c>
      <c r="G232" s="119" t="s">
        <v>4759</v>
      </c>
      <c r="K232" s="119">
        <v>2</v>
      </c>
      <c r="L232" s="119">
        <v>230</v>
      </c>
      <c r="M232" s="119" t="s">
        <v>1739</v>
      </c>
      <c r="N232" s="119" t="s">
        <v>1739</v>
      </c>
      <c r="O232" s="119" t="s">
        <v>1739</v>
      </c>
      <c r="P232" s="119" t="s">
        <v>1739</v>
      </c>
      <c r="Q232" s="119" t="s">
        <v>1739</v>
      </c>
      <c r="R232" s="119" t="s">
        <v>1739</v>
      </c>
      <c r="S232" s="119" t="s">
        <v>4760</v>
      </c>
      <c r="T232" s="119" t="s">
        <v>1739</v>
      </c>
      <c r="U232" s="119" t="s">
        <v>1739</v>
      </c>
      <c r="V232" s="119" t="s">
        <v>1739</v>
      </c>
      <c r="W232" s="119" t="s">
        <v>1739</v>
      </c>
      <c r="X232" s="119" t="s">
        <v>1739</v>
      </c>
      <c r="Y232" s="119" t="s">
        <v>1739</v>
      </c>
      <c r="Z232" s="119" t="s">
        <v>4761</v>
      </c>
      <c r="AA232" s="119" t="s">
        <v>1739</v>
      </c>
      <c r="AB232" s="119" t="s">
        <v>1739</v>
      </c>
      <c r="AC232" s="119" t="s">
        <v>1739</v>
      </c>
      <c r="AD232" s="119" t="s">
        <v>4762</v>
      </c>
      <c r="AE232" s="119" t="s">
        <v>4763</v>
      </c>
      <c r="AF232" s="119" t="s">
        <v>1739</v>
      </c>
      <c r="AG232" s="119" t="s">
        <v>4764</v>
      </c>
      <c r="AH232" s="119" t="s">
        <v>1739</v>
      </c>
      <c r="AI232" s="119" t="s">
        <v>1739</v>
      </c>
      <c r="AJ232" s="119" t="s">
        <v>1739</v>
      </c>
    </row>
    <row r="233" spans="2:36" x14ac:dyDescent="0.3">
      <c r="B233" s="119" t="s">
        <v>100</v>
      </c>
      <c r="C233" s="119" t="s">
        <v>2936</v>
      </c>
      <c r="D233" s="119" t="s">
        <v>4765</v>
      </c>
      <c r="E233" s="119" t="s">
        <v>4766</v>
      </c>
      <c r="F233" s="119" t="s">
        <v>4767</v>
      </c>
      <c r="G233" s="119" t="s">
        <v>4768</v>
      </c>
      <c r="K233" s="119">
        <v>2</v>
      </c>
      <c r="L233" s="119">
        <v>231</v>
      </c>
      <c r="M233" s="119" t="s">
        <v>1739</v>
      </c>
      <c r="N233" s="119" t="s">
        <v>1739</v>
      </c>
      <c r="O233" s="119" t="s">
        <v>1739</v>
      </c>
      <c r="P233" s="119" t="s">
        <v>1739</v>
      </c>
      <c r="Q233" s="119" t="s">
        <v>1739</v>
      </c>
      <c r="R233" s="119" t="s">
        <v>1739</v>
      </c>
      <c r="S233" s="119" t="s">
        <v>4769</v>
      </c>
      <c r="T233" s="119" t="s">
        <v>1739</v>
      </c>
      <c r="U233" s="119" t="s">
        <v>1739</v>
      </c>
      <c r="V233" s="119" t="s">
        <v>1739</v>
      </c>
      <c r="W233" s="119" t="s">
        <v>1739</v>
      </c>
      <c r="X233" s="119" t="s">
        <v>1739</v>
      </c>
      <c r="Y233" s="119" t="s">
        <v>1739</v>
      </c>
      <c r="Z233" s="119" t="s">
        <v>4770</v>
      </c>
      <c r="AA233" s="119" t="s">
        <v>1739</v>
      </c>
      <c r="AB233" s="119" t="s">
        <v>1739</v>
      </c>
      <c r="AC233" s="119" t="s">
        <v>1739</v>
      </c>
      <c r="AD233" s="119" t="s">
        <v>4771</v>
      </c>
      <c r="AE233" s="119" t="s">
        <v>4772</v>
      </c>
      <c r="AF233" s="119" t="s">
        <v>1739</v>
      </c>
      <c r="AG233" s="119" t="s">
        <v>4773</v>
      </c>
      <c r="AH233" s="119" t="s">
        <v>1739</v>
      </c>
      <c r="AI233" s="119" t="s">
        <v>1739</v>
      </c>
      <c r="AJ233" s="119" t="s">
        <v>1739</v>
      </c>
    </row>
    <row r="234" spans="2:36" x14ac:dyDescent="0.3">
      <c r="B234" s="119" t="s">
        <v>100</v>
      </c>
      <c r="C234" s="119" t="s">
        <v>2960</v>
      </c>
      <c r="D234" s="119" t="s">
        <v>4774</v>
      </c>
      <c r="E234" s="119" t="s">
        <v>4775</v>
      </c>
      <c r="F234" s="119" t="s">
        <v>4776</v>
      </c>
      <c r="G234" s="119" t="s">
        <v>4777</v>
      </c>
      <c r="K234" s="119">
        <v>2</v>
      </c>
      <c r="L234" s="119">
        <v>232</v>
      </c>
      <c r="M234" s="119" t="s">
        <v>1739</v>
      </c>
      <c r="N234" s="119" t="s">
        <v>1739</v>
      </c>
      <c r="O234" s="119" t="s">
        <v>1739</v>
      </c>
      <c r="P234" s="119" t="s">
        <v>1739</v>
      </c>
      <c r="Q234" s="119" t="s">
        <v>1739</v>
      </c>
      <c r="R234" s="119" t="s">
        <v>1739</v>
      </c>
      <c r="S234" s="119" t="s">
        <v>4778</v>
      </c>
      <c r="T234" s="119" t="s">
        <v>1739</v>
      </c>
      <c r="U234" s="119" t="s">
        <v>1739</v>
      </c>
      <c r="V234" s="119" t="s">
        <v>1739</v>
      </c>
      <c r="W234" s="119" t="s">
        <v>1739</v>
      </c>
      <c r="X234" s="119" t="s">
        <v>1739</v>
      </c>
      <c r="Y234" s="119" t="s">
        <v>1739</v>
      </c>
      <c r="Z234" s="119" t="s">
        <v>1739</v>
      </c>
      <c r="AA234" s="119" t="s">
        <v>1739</v>
      </c>
      <c r="AB234" s="119" t="s">
        <v>1739</v>
      </c>
      <c r="AC234" s="119" t="s">
        <v>1739</v>
      </c>
      <c r="AD234" s="119" t="s">
        <v>4779</v>
      </c>
      <c r="AE234" s="119" t="s">
        <v>4780</v>
      </c>
      <c r="AF234" s="119" t="s">
        <v>1739</v>
      </c>
      <c r="AG234" s="119" t="s">
        <v>4781</v>
      </c>
      <c r="AH234" s="119" t="s">
        <v>1739</v>
      </c>
      <c r="AI234" s="119" t="s">
        <v>1739</v>
      </c>
      <c r="AJ234" s="119" t="s">
        <v>1739</v>
      </c>
    </row>
    <row r="235" spans="2:36" x14ac:dyDescent="0.3">
      <c r="B235" s="119" t="s">
        <v>100</v>
      </c>
      <c r="C235" s="119" t="s">
        <v>2984</v>
      </c>
      <c r="D235" s="119" t="s">
        <v>4782</v>
      </c>
      <c r="E235" s="119" t="s">
        <v>4783</v>
      </c>
      <c r="F235" s="119" t="s">
        <v>4784</v>
      </c>
      <c r="G235" s="119" t="s">
        <v>4785</v>
      </c>
      <c r="K235" s="119">
        <v>2</v>
      </c>
      <c r="L235" s="119">
        <v>233</v>
      </c>
      <c r="M235" s="119" t="s">
        <v>1739</v>
      </c>
      <c r="N235" s="119" t="s">
        <v>1739</v>
      </c>
      <c r="O235" s="119" t="s">
        <v>1739</v>
      </c>
      <c r="P235" s="119" t="s">
        <v>1739</v>
      </c>
      <c r="Q235" s="119" t="s">
        <v>1739</v>
      </c>
      <c r="R235" s="119" t="s">
        <v>1739</v>
      </c>
      <c r="S235" s="119" t="s">
        <v>4786</v>
      </c>
      <c r="T235" s="119" t="s">
        <v>1739</v>
      </c>
      <c r="U235" s="119" t="s">
        <v>1739</v>
      </c>
      <c r="V235" s="119" t="s">
        <v>1739</v>
      </c>
      <c r="W235" s="119" t="s">
        <v>1739</v>
      </c>
      <c r="X235" s="119" t="s">
        <v>1739</v>
      </c>
      <c r="Y235" s="119" t="s">
        <v>1739</v>
      </c>
      <c r="Z235" s="119" t="s">
        <v>1739</v>
      </c>
      <c r="AA235" s="119" t="s">
        <v>1739</v>
      </c>
      <c r="AB235" s="119" t="s">
        <v>1739</v>
      </c>
      <c r="AC235" s="119" t="s">
        <v>1739</v>
      </c>
      <c r="AD235" s="119" t="s">
        <v>4787</v>
      </c>
      <c r="AE235" s="119" t="s">
        <v>4788</v>
      </c>
      <c r="AF235" s="119" t="s">
        <v>1739</v>
      </c>
      <c r="AG235" s="119" t="s">
        <v>4789</v>
      </c>
      <c r="AH235" s="119" t="s">
        <v>1739</v>
      </c>
      <c r="AI235" s="119" t="s">
        <v>1739</v>
      </c>
      <c r="AJ235" s="119" t="s">
        <v>1739</v>
      </c>
    </row>
    <row r="236" spans="2:36" x14ac:dyDescent="0.3">
      <c r="B236" s="119" t="s">
        <v>100</v>
      </c>
      <c r="C236" s="119" t="s">
        <v>3007</v>
      </c>
      <c r="D236" s="119" t="s">
        <v>4756</v>
      </c>
      <c r="E236" s="119" t="s">
        <v>4790</v>
      </c>
      <c r="F236" s="119" t="s">
        <v>4791</v>
      </c>
      <c r="G236" s="119" t="s">
        <v>4792</v>
      </c>
      <c r="K236" s="119">
        <v>2</v>
      </c>
      <c r="L236" s="119">
        <v>234</v>
      </c>
      <c r="M236" s="119" t="s">
        <v>1739</v>
      </c>
      <c r="N236" s="119" t="s">
        <v>1739</v>
      </c>
      <c r="O236" s="119" t="s">
        <v>1739</v>
      </c>
      <c r="P236" s="119" t="s">
        <v>1739</v>
      </c>
      <c r="Q236" s="119" t="s">
        <v>1739</v>
      </c>
      <c r="R236" s="119" t="s">
        <v>1739</v>
      </c>
      <c r="S236" s="119" t="s">
        <v>4793</v>
      </c>
      <c r="T236" s="119" t="s">
        <v>1739</v>
      </c>
      <c r="U236" s="119" t="s">
        <v>1739</v>
      </c>
      <c r="V236" s="119" t="s">
        <v>1739</v>
      </c>
      <c r="W236" s="119" t="s">
        <v>1739</v>
      </c>
      <c r="X236" s="119" t="s">
        <v>1739</v>
      </c>
      <c r="Y236" s="119" t="s">
        <v>1739</v>
      </c>
      <c r="Z236" s="119" t="s">
        <v>1739</v>
      </c>
      <c r="AA236" s="119" t="s">
        <v>1739</v>
      </c>
      <c r="AB236" s="119" t="s">
        <v>1739</v>
      </c>
      <c r="AC236" s="119" t="s">
        <v>1739</v>
      </c>
      <c r="AD236" s="119" t="s">
        <v>4794</v>
      </c>
      <c r="AE236" s="119" t="s">
        <v>4795</v>
      </c>
      <c r="AF236" s="119" t="s">
        <v>1739</v>
      </c>
      <c r="AG236" s="119" t="s">
        <v>4796</v>
      </c>
      <c r="AH236" s="119" t="s">
        <v>1739</v>
      </c>
      <c r="AI236" s="119" t="s">
        <v>1739</v>
      </c>
      <c r="AJ236" s="119" t="s">
        <v>1739</v>
      </c>
    </row>
    <row r="237" spans="2:36" x14ac:dyDescent="0.3">
      <c r="B237" s="119" t="s">
        <v>100</v>
      </c>
      <c r="C237" s="119" t="s">
        <v>3031</v>
      </c>
      <c r="D237" s="119" t="s">
        <v>4765</v>
      </c>
      <c r="E237" s="119" t="s">
        <v>4797</v>
      </c>
      <c r="F237" s="119" t="s">
        <v>4798</v>
      </c>
      <c r="G237" s="119" t="s">
        <v>4799</v>
      </c>
      <c r="K237" s="119">
        <v>2</v>
      </c>
      <c r="L237" s="119">
        <v>235</v>
      </c>
      <c r="M237" s="119" t="s">
        <v>1739</v>
      </c>
      <c r="N237" s="119" t="s">
        <v>1739</v>
      </c>
      <c r="O237" s="119" t="s">
        <v>1739</v>
      </c>
      <c r="P237" s="119" t="s">
        <v>1739</v>
      </c>
      <c r="Q237" s="119" t="s">
        <v>1739</v>
      </c>
      <c r="R237" s="119" t="s">
        <v>1739</v>
      </c>
      <c r="S237" s="119" t="s">
        <v>4800</v>
      </c>
      <c r="T237" s="119" t="s">
        <v>1739</v>
      </c>
      <c r="U237" s="119" t="s">
        <v>1739</v>
      </c>
      <c r="V237" s="119" t="s">
        <v>1739</v>
      </c>
      <c r="W237" s="119" t="s">
        <v>1739</v>
      </c>
      <c r="X237" s="119" t="s">
        <v>1739</v>
      </c>
      <c r="Y237" s="119" t="s">
        <v>1739</v>
      </c>
      <c r="Z237" s="119" t="s">
        <v>1739</v>
      </c>
      <c r="AA237" s="119" t="s">
        <v>1739</v>
      </c>
      <c r="AB237" s="119" t="s">
        <v>1739</v>
      </c>
      <c r="AC237" s="119" t="s">
        <v>1739</v>
      </c>
      <c r="AD237" s="119" t="s">
        <v>4801</v>
      </c>
      <c r="AE237" s="119" t="s">
        <v>4802</v>
      </c>
      <c r="AF237" s="119" t="s">
        <v>1739</v>
      </c>
      <c r="AG237" s="119" t="s">
        <v>4803</v>
      </c>
      <c r="AH237" s="119" t="s">
        <v>1739</v>
      </c>
      <c r="AI237" s="119" t="s">
        <v>1739</v>
      </c>
      <c r="AJ237" s="119" t="s">
        <v>1739</v>
      </c>
    </row>
    <row r="238" spans="2:36" x14ac:dyDescent="0.3">
      <c r="B238" s="119" t="s">
        <v>100</v>
      </c>
      <c r="C238" s="119" t="s">
        <v>3052</v>
      </c>
      <c r="D238" s="119" t="s">
        <v>4804</v>
      </c>
      <c r="E238" s="119" t="s">
        <v>4805</v>
      </c>
      <c r="F238" s="119" t="s">
        <v>4806</v>
      </c>
      <c r="G238" s="119" t="s">
        <v>4807</v>
      </c>
      <c r="K238" s="119">
        <v>2</v>
      </c>
      <c r="L238" s="119">
        <v>236</v>
      </c>
      <c r="M238" s="119" t="s">
        <v>1739</v>
      </c>
      <c r="N238" s="119" t="s">
        <v>1739</v>
      </c>
      <c r="O238" s="119" t="s">
        <v>1739</v>
      </c>
      <c r="P238" s="119" t="s">
        <v>1739</v>
      </c>
      <c r="Q238" s="119" t="s">
        <v>1739</v>
      </c>
      <c r="R238" s="119" t="s">
        <v>1739</v>
      </c>
      <c r="S238" s="119" t="s">
        <v>4808</v>
      </c>
      <c r="T238" s="119" t="s">
        <v>1739</v>
      </c>
      <c r="U238" s="119" t="s">
        <v>1739</v>
      </c>
      <c r="V238" s="119" t="s">
        <v>1739</v>
      </c>
      <c r="W238" s="119" t="s">
        <v>1739</v>
      </c>
      <c r="X238" s="119" t="s">
        <v>1739</v>
      </c>
      <c r="Y238" s="119" t="s">
        <v>1739</v>
      </c>
      <c r="Z238" s="119" t="s">
        <v>1739</v>
      </c>
      <c r="AA238" s="119" t="s">
        <v>1739</v>
      </c>
      <c r="AB238" s="119" t="s">
        <v>1739</v>
      </c>
      <c r="AC238" s="119" t="s">
        <v>1739</v>
      </c>
      <c r="AD238" s="119" t="s">
        <v>4809</v>
      </c>
      <c r="AE238" s="119" t="s">
        <v>4810</v>
      </c>
      <c r="AF238" s="119" t="s">
        <v>1739</v>
      </c>
      <c r="AG238" s="119" t="s">
        <v>4811</v>
      </c>
      <c r="AH238" s="119" t="s">
        <v>1739</v>
      </c>
      <c r="AI238" s="119" t="s">
        <v>1739</v>
      </c>
      <c r="AJ238" s="119" t="s">
        <v>1739</v>
      </c>
    </row>
    <row r="239" spans="2:36" x14ac:dyDescent="0.3">
      <c r="B239" s="119" t="s">
        <v>100</v>
      </c>
      <c r="C239" s="119" t="s">
        <v>3073</v>
      </c>
      <c r="D239" s="119" t="s">
        <v>4721</v>
      </c>
      <c r="E239" s="119" t="s">
        <v>4812</v>
      </c>
      <c r="F239" s="119" t="s">
        <v>4813</v>
      </c>
      <c r="G239" s="119" t="s">
        <v>4814</v>
      </c>
      <c r="K239" s="119">
        <v>2</v>
      </c>
      <c r="L239" s="119">
        <v>237</v>
      </c>
      <c r="M239" s="119" t="s">
        <v>1739</v>
      </c>
      <c r="N239" s="119" t="s">
        <v>1739</v>
      </c>
      <c r="O239" s="119" t="s">
        <v>1739</v>
      </c>
      <c r="P239" s="119" t="s">
        <v>1739</v>
      </c>
      <c r="Q239" s="119" t="s">
        <v>1739</v>
      </c>
      <c r="R239" s="119" t="s">
        <v>1739</v>
      </c>
      <c r="S239" s="119" t="s">
        <v>4815</v>
      </c>
      <c r="T239" s="119" t="s">
        <v>1739</v>
      </c>
      <c r="U239" s="119" t="s">
        <v>1739</v>
      </c>
      <c r="V239" s="119" t="s">
        <v>1739</v>
      </c>
      <c r="W239" s="119" t="s">
        <v>1739</v>
      </c>
      <c r="X239" s="119" t="s">
        <v>1739</v>
      </c>
      <c r="Y239" s="119" t="s">
        <v>1739</v>
      </c>
      <c r="Z239" s="119" t="s">
        <v>1739</v>
      </c>
      <c r="AA239" s="119" t="s">
        <v>1739</v>
      </c>
      <c r="AB239" s="119" t="s">
        <v>1739</v>
      </c>
      <c r="AC239" s="119" t="s">
        <v>1739</v>
      </c>
      <c r="AD239" s="119" t="s">
        <v>4816</v>
      </c>
      <c r="AE239" s="119" t="s">
        <v>4817</v>
      </c>
      <c r="AF239" s="119" t="s">
        <v>1739</v>
      </c>
      <c r="AG239" s="119" t="s">
        <v>4818</v>
      </c>
      <c r="AH239" s="119" t="s">
        <v>1739</v>
      </c>
      <c r="AI239" s="119" t="s">
        <v>1739</v>
      </c>
      <c r="AJ239" s="119" t="s">
        <v>1739</v>
      </c>
    </row>
    <row r="240" spans="2:36" x14ac:dyDescent="0.3">
      <c r="B240" s="119" t="s">
        <v>100</v>
      </c>
      <c r="C240" s="119" t="s">
        <v>3094</v>
      </c>
      <c r="D240" s="119" t="s">
        <v>4819</v>
      </c>
      <c r="E240" s="119" t="s">
        <v>4820</v>
      </c>
      <c r="F240" s="119" t="s">
        <v>4821</v>
      </c>
      <c r="G240" s="119" t="s">
        <v>4822</v>
      </c>
      <c r="K240" s="119">
        <v>2</v>
      </c>
      <c r="L240" s="119">
        <v>238</v>
      </c>
      <c r="M240" s="119" t="s">
        <v>1739</v>
      </c>
      <c r="N240" s="119" t="s">
        <v>1739</v>
      </c>
      <c r="O240" s="119" t="s">
        <v>1739</v>
      </c>
      <c r="P240" s="119" t="s">
        <v>1739</v>
      </c>
      <c r="Q240" s="119" t="s">
        <v>1739</v>
      </c>
      <c r="R240" s="119" t="s">
        <v>1739</v>
      </c>
      <c r="S240" s="119" t="s">
        <v>4823</v>
      </c>
      <c r="T240" s="119" t="s">
        <v>1739</v>
      </c>
      <c r="U240" s="119" t="s">
        <v>1739</v>
      </c>
      <c r="V240" s="119" t="s">
        <v>1739</v>
      </c>
      <c r="W240" s="119" t="s">
        <v>1739</v>
      </c>
      <c r="X240" s="119" t="s">
        <v>1739</v>
      </c>
      <c r="Y240" s="119" t="s">
        <v>1739</v>
      </c>
      <c r="Z240" s="119" t="s">
        <v>1739</v>
      </c>
      <c r="AA240" s="119" t="s">
        <v>1739</v>
      </c>
      <c r="AB240" s="119" t="s">
        <v>1739</v>
      </c>
      <c r="AC240" s="119" t="s">
        <v>1739</v>
      </c>
      <c r="AD240" s="119" t="s">
        <v>4824</v>
      </c>
      <c r="AE240" s="119" t="s">
        <v>4825</v>
      </c>
      <c r="AF240" s="119" t="s">
        <v>1739</v>
      </c>
      <c r="AG240" s="119" t="s">
        <v>4826</v>
      </c>
      <c r="AH240" s="119" t="s">
        <v>1739</v>
      </c>
      <c r="AI240" s="119" t="s">
        <v>1739</v>
      </c>
      <c r="AJ240" s="119" t="s">
        <v>1739</v>
      </c>
    </row>
    <row r="241" spans="2:36" x14ac:dyDescent="0.3">
      <c r="B241" s="119" t="s">
        <v>100</v>
      </c>
      <c r="C241" s="119" t="s">
        <v>3114</v>
      </c>
      <c r="D241" s="119" t="s">
        <v>4765</v>
      </c>
      <c r="E241" s="119" t="s">
        <v>4827</v>
      </c>
      <c r="F241" s="119" t="s">
        <v>4828</v>
      </c>
      <c r="G241" s="119" t="s">
        <v>4829</v>
      </c>
      <c r="K241" s="119">
        <v>2</v>
      </c>
      <c r="L241" s="119">
        <v>239</v>
      </c>
      <c r="M241" s="119" t="s">
        <v>1739</v>
      </c>
      <c r="N241" s="119" t="s">
        <v>1739</v>
      </c>
      <c r="O241" s="119" t="s">
        <v>1739</v>
      </c>
      <c r="P241" s="119" t="s">
        <v>1739</v>
      </c>
      <c r="Q241" s="119" t="s">
        <v>1739</v>
      </c>
      <c r="R241" s="119" t="s">
        <v>1739</v>
      </c>
      <c r="S241" s="119" t="s">
        <v>4830</v>
      </c>
      <c r="T241" s="119" t="s">
        <v>1739</v>
      </c>
      <c r="U241" s="119" t="s">
        <v>1739</v>
      </c>
      <c r="V241" s="119" t="s">
        <v>1739</v>
      </c>
      <c r="W241" s="119" t="s">
        <v>1739</v>
      </c>
      <c r="X241" s="119" t="s">
        <v>1739</v>
      </c>
      <c r="Y241" s="119" t="s">
        <v>1739</v>
      </c>
      <c r="Z241" s="119" t="s">
        <v>1739</v>
      </c>
      <c r="AA241" s="119" t="s">
        <v>1739</v>
      </c>
      <c r="AB241" s="119" t="s">
        <v>1739</v>
      </c>
      <c r="AC241" s="119" t="s">
        <v>1739</v>
      </c>
      <c r="AD241" s="119" t="s">
        <v>4831</v>
      </c>
      <c r="AE241" s="119" t="s">
        <v>4832</v>
      </c>
      <c r="AF241" s="119" t="s">
        <v>1739</v>
      </c>
      <c r="AG241" s="119" t="s">
        <v>4833</v>
      </c>
      <c r="AH241" s="119" t="s">
        <v>1739</v>
      </c>
      <c r="AI241" s="119" t="s">
        <v>1739</v>
      </c>
      <c r="AJ241" s="119" t="s">
        <v>1739</v>
      </c>
    </row>
    <row r="242" spans="2:36" x14ac:dyDescent="0.3">
      <c r="B242" s="119" t="s">
        <v>100</v>
      </c>
      <c r="C242" s="119" t="s">
        <v>3133</v>
      </c>
      <c r="D242" s="119" t="s">
        <v>4834</v>
      </c>
      <c r="E242" s="119" t="s">
        <v>4835</v>
      </c>
      <c r="F242" s="119" t="s">
        <v>4836</v>
      </c>
      <c r="G242" s="119" t="s">
        <v>4837</v>
      </c>
      <c r="K242" s="119">
        <v>2</v>
      </c>
      <c r="L242" s="119">
        <v>240</v>
      </c>
      <c r="M242" s="119" t="s">
        <v>1739</v>
      </c>
      <c r="N242" s="119" t="s">
        <v>1739</v>
      </c>
      <c r="O242" s="119" t="s">
        <v>1739</v>
      </c>
      <c r="P242" s="119" t="s">
        <v>1739</v>
      </c>
      <c r="Q242" s="119" t="s">
        <v>1739</v>
      </c>
      <c r="R242" s="119" t="s">
        <v>1739</v>
      </c>
      <c r="S242" s="119" t="s">
        <v>4838</v>
      </c>
      <c r="T242" s="119" t="s">
        <v>1739</v>
      </c>
      <c r="U242" s="119" t="s">
        <v>1739</v>
      </c>
      <c r="V242" s="119" t="s">
        <v>1739</v>
      </c>
      <c r="W242" s="119" t="s">
        <v>1739</v>
      </c>
      <c r="X242" s="119" t="s">
        <v>1739</v>
      </c>
      <c r="Y242" s="119" t="s">
        <v>1739</v>
      </c>
      <c r="Z242" s="119" t="s">
        <v>1739</v>
      </c>
      <c r="AA242" s="119" t="s">
        <v>1739</v>
      </c>
      <c r="AB242" s="119" t="s">
        <v>1739</v>
      </c>
      <c r="AC242" s="119" t="s">
        <v>1739</v>
      </c>
      <c r="AD242" s="119" t="s">
        <v>4839</v>
      </c>
      <c r="AE242" s="119" t="s">
        <v>4840</v>
      </c>
      <c r="AF242" s="119" t="s">
        <v>1739</v>
      </c>
      <c r="AG242" s="119" t="s">
        <v>4841</v>
      </c>
      <c r="AH242" s="119" t="s">
        <v>1739</v>
      </c>
      <c r="AI242" s="119" t="s">
        <v>1739</v>
      </c>
      <c r="AJ242" s="119" t="s">
        <v>1739</v>
      </c>
    </row>
    <row r="243" spans="2:36" x14ac:dyDescent="0.3">
      <c r="B243" s="119" t="s">
        <v>100</v>
      </c>
      <c r="C243" s="119" t="s">
        <v>3153</v>
      </c>
      <c r="D243" s="119" t="s">
        <v>4842</v>
      </c>
      <c r="E243" s="119" t="s">
        <v>4843</v>
      </c>
      <c r="F243" s="119" t="s">
        <v>4844</v>
      </c>
      <c r="G243" s="119" t="s">
        <v>4845</v>
      </c>
      <c r="K243" s="119">
        <v>2</v>
      </c>
      <c r="L243" s="119">
        <v>241</v>
      </c>
      <c r="M243" s="119" t="s">
        <v>1739</v>
      </c>
      <c r="N243" s="119" t="s">
        <v>1739</v>
      </c>
      <c r="O243" s="119" t="s">
        <v>1739</v>
      </c>
      <c r="P243" s="119" t="s">
        <v>1739</v>
      </c>
      <c r="Q243" s="119" t="s">
        <v>1739</v>
      </c>
      <c r="R243" s="119" t="s">
        <v>1739</v>
      </c>
      <c r="S243" s="119" t="s">
        <v>4846</v>
      </c>
      <c r="T243" s="119" t="s">
        <v>1739</v>
      </c>
      <c r="U243" s="119" t="s">
        <v>1739</v>
      </c>
      <c r="V243" s="119" t="s">
        <v>1739</v>
      </c>
      <c r="W243" s="119" t="s">
        <v>1739</v>
      </c>
      <c r="X243" s="119" t="s">
        <v>1739</v>
      </c>
      <c r="Y243" s="119" t="s">
        <v>1739</v>
      </c>
      <c r="Z243" s="119" t="s">
        <v>1739</v>
      </c>
      <c r="AA243" s="119" t="s">
        <v>1739</v>
      </c>
      <c r="AB243" s="119" t="s">
        <v>1739</v>
      </c>
      <c r="AC243" s="119" t="s">
        <v>1739</v>
      </c>
      <c r="AD243" s="119" t="s">
        <v>4847</v>
      </c>
      <c r="AE243" s="119" t="s">
        <v>4848</v>
      </c>
      <c r="AF243" s="119" t="s">
        <v>1739</v>
      </c>
      <c r="AG243" s="119" t="s">
        <v>1739</v>
      </c>
      <c r="AH243" s="119" t="s">
        <v>1739</v>
      </c>
      <c r="AI243" s="119" t="s">
        <v>1739</v>
      </c>
      <c r="AJ243" s="119" t="s">
        <v>1739</v>
      </c>
    </row>
    <row r="244" spans="2:36" x14ac:dyDescent="0.3">
      <c r="B244" s="119" t="s">
        <v>100</v>
      </c>
      <c r="C244" s="119" t="s">
        <v>3173</v>
      </c>
      <c r="D244" s="119" t="s">
        <v>4712</v>
      </c>
      <c r="E244" s="119" t="s">
        <v>4849</v>
      </c>
      <c r="F244" s="119" t="s">
        <v>4850</v>
      </c>
      <c r="G244" s="119" t="s">
        <v>4851</v>
      </c>
      <c r="K244" s="119">
        <v>2</v>
      </c>
      <c r="L244" s="119">
        <v>242</v>
      </c>
      <c r="M244" s="119" t="s">
        <v>1739</v>
      </c>
      <c r="N244" s="119" t="s">
        <v>1739</v>
      </c>
      <c r="O244" s="119" t="s">
        <v>1739</v>
      </c>
      <c r="P244" s="119" t="s">
        <v>1739</v>
      </c>
      <c r="Q244" s="119" t="s">
        <v>1739</v>
      </c>
      <c r="R244" s="119" t="s">
        <v>1739</v>
      </c>
      <c r="S244" s="119" t="s">
        <v>4852</v>
      </c>
      <c r="T244" s="119" t="s">
        <v>1739</v>
      </c>
      <c r="U244" s="119" t="s">
        <v>1739</v>
      </c>
      <c r="V244" s="119" t="s">
        <v>1739</v>
      </c>
      <c r="W244" s="119" t="s">
        <v>1739</v>
      </c>
      <c r="X244" s="119" t="s">
        <v>1739</v>
      </c>
      <c r="Y244" s="119" t="s">
        <v>1739</v>
      </c>
      <c r="Z244" s="119" t="s">
        <v>1739</v>
      </c>
      <c r="AA244" s="119" t="s">
        <v>1739</v>
      </c>
      <c r="AB244" s="119" t="s">
        <v>1739</v>
      </c>
      <c r="AC244" s="119" t="s">
        <v>1739</v>
      </c>
      <c r="AD244" s="119" t="s">
        <v>4853</v>
      </c>
      <c r="AE244" s="119" t="s">
        <v>4854</v>
      </c>
      <c r="AF244" s="119" t="s">
        <v>1739</v>
      </c>
      <c r="AG244" s="119" t="s">
        <v>1739</v>
      </c>
      <c r="AH244" s="119" t="s">
        <v>1739</v>
      </c>
      <c r="AI244" s="119" t="s">
        <v>1739</v>
      </c>
      <c r="AJ244" s="119" t="s">
        <v>1739</v>
      </c>
    </row>
    <row r="245" spans="2:36" x14ac:dyDescent="0.3">
      <c r="B245" s="119" t="s">
        <v>100</v>
      </c>
      <c r="C245" s="119" t="s">
        <v>3192</v>
      </c>
      <c r="D245" s="119" t="s">
        <v>4855</v>
      </c>
      <c r="E245" s="119" t="s">
        <v>4856</v>
      </c>
      <c r="F245" s="119" t="s">
        <v>4857</v>
      </c>
      <c r="G245" s="119" t="s">
        <v>4858</v>
      </c>
      <c r="K245" s="119">
        <v>2</v>
      </c>
      <c r="L245" s="119">
        <v>243</v>
      </c>
      <c r="M245" s="119" t="s">
        <v>1739</v>
      </c>
      <c r="N245" s="119" t="s">
        <v>1739</v>
      </c>
      <c r="O245" s="119" t="s">
        <v>1739</v>
      </c>
      <c r="P245" s="119" t="s">
        <v>1739</v>
      </c>
      <c r="Q245" s="119" t="s">
        <v>1739</v>
      </c>
      <c r="R245" s="119" t="s">
        <v>1739</v>
      </c>
      <c r="S245" s="119" t="s">
        <v>4859</v>
      </c>
      <c r="T245" s="119" t="s">
        <v>1739</v>
      </c>
      <c r="U245" s="119" t="s">
        <v>1739</v>
      </c>
      <c r="V245" s="119" t="s">
        <v>1739</v>
      </c>
      <c r="W245" s="119" t="s">
        <v>1739</v>
      </c>
      <c r="X245" s="119" t="s">
        <v>1739</v>
      </c>
      <c r="Y245" s="119" t="s">
        <v>1739</v>
      </c>
      <c r="Z245" s="119" t="s">
        <v>1739</v>
      </c>
      <c r="AA245" s="119" t="s">
        <v>1739</v>
      </c>
      <c r="AB245" s="119" t="s">
        <v>1739</v>
      </c>
      <c r="AC245" s="119" t="s">
        <v>1739</v>
      </c>
      <c r="AD245" s="119" t="s">
        <v>4860</v>
      </c>
      <c r="AE245" s="119" t="s">
        <v>4861</v>
      </c>
      <c r="AF245" s="119" t="s">
        <v>1739</v>
      </c>
      <c r="AG245" s="119" t="s">
        <v>1739</v>
      </c>
      <c r="AH245" s="119" t="s">
        <v>1739</v>
      </c>
      <c r="AI245" s="119" t="s">
        <v>1739</v>
      </c>
      <c r="AJ245" s="119" t="s">
        <v>1739</v>
      </c>
    </row>
    <row r="246" spans="2:36" x14ac:dyDescent="0.3">
      <c r="B246" s="119" t="s">
        <v>100</v>
      </c>
      <c r="C246" s="119" t="s">
        <v>3211</v>
      </c>
      <c r="D246" s="119" t="s">
        <v>4765</v>
      </c>
      <c r="E246" s="119" t="s">
        <v>4862</v>
      </c>
      <c r="F246" s="119" t="s">
        <v>4863</v>
      </c>
      <c r="G246" s="119" t="s">
        <v>4864</v>
      </c>
      <c r="K246" s="119">
        <v>2</v>
      </c>
      <c r="L246" s="119">
        <v>244</v>
      </c>
      <c r="M246" s="119" t="s">
        <v>1739</v>
      </c>
      <c r="N246" s="119" t="s">
        <v>1739</v>
      </c>
      <c r="O246" s="119" t="s">
        <v>1739</v>
      </c>
      <c r="P246" s="119" t="s">
        <v>1739</v>
      </c>
      <c r="Q246" s="119" t="s">
        <v>1739</v>
      </c>
      <c r="R246" s="119" t="s">
        <v>1739</v>
      </c>
      <c r="S246" s="119" t="s">
        <v>4865</v>
      </c>
      <c r="T246" s="119" t="s">
        <v>1739</v>
      </c>
      <c r="U246" s="119" t="s">
        <v>1739</v>
      </c>
      <c r="V246" s="119" t="s">
        <v>1739</v>
      </c>
      <c r="W246" s="119" t="s">
        <v>1739</v>
      </c>
      <c r="X246" s="119" t="s">
        <v>1739</v>
      </c>
      <c r="Y246" s="119" t="s">
        <v>1739</v>
      </c>
      <c r="Z246" s="119" t="s">
        <v>1739</v>
      </c>
      <c r="AA246" s="119" t="s">
        <v>1739</v>
      </c>
      <c r="AB246" s="119" t="s">
        <v>1739</v>
      </c>
      <c r="AC246" s="119" t="s">
        <v>1739</v>
      </c>
      <c r="AD246" s="119" t="s">
        <v>4866</v>
      </c>
      <c r="AE246" s="119" t="s">
        <v>4867</v>
      </c>
      <c r="AF246" s="119" t="s">
        <v>1739</v>
      </c>
      <c r="AG246" s="119" t="s">
        <v>1739</v>
      </c>
      <c r="AH246" s="119" t="s">
        <v>1739</v>
      </c>
      <c r="AI246" s="119" t="s">
        <v>1739</v>
      </c>
      <c r="AJ246" s="119" t="s">
        <v>1739</v>
      </c>
    </row>
    <row r="247" spans="2:36" x14ac:dyDescent="0.3">
      <c r="B247" s="119" t="s">
        <v>100</v>
      </c>
      <c r="C247" s="119" t="s">
        <v>3230</v>
      </c>
      <c r="D247" s="119" t="s">
        <v>4730</v>
      </c>
      <c r="E247" s="119" t="s">
        <v>4868</v>
      </c>
      <c r="F247" s="119" t="s">
        <v>4869</v>
      </c>
      <c r="G247" s="119" t="s">
        <v>4870</v>
      </c>
      <c r="K247" s="119">
        <v>2</v>
      </c>
      <c r="L247" s="119">
        <v>245</v>
      </c>
      <c r="M247" s="119" t="s">
        <v>1739</v>
      </c>
      <c r="N247" s="119" t="s">
        <v>1739</v>
      </c>
      <c r="O247" s="119" t="s">
        <v>1739</v>
      </c>
      <c r="P247" s="119" t="s">
        <v>1739</v>
      </c>
      <c r="Q247" s="119" t="s">
        <v>1739</v>
      </c>
      <c r="R247" s="119" t="s">
        <v>1739</v>
      </c>
      <c r="S247" s="119" t="s">
        <v>4871</v>
      </c>
      <c r="T247" s="119" t="s">
        <v>1739</v>
      </c>
      <c r="U247" s="119" t="s">
        <v>1739</v>
      </c>
      <c r="V247" s="119" t="s">
        <v>1739</v>
      </c>
      <c r="W247" s="119" t="s">
        <v>1739</v>
      </c>
      <c r="X247" s="119" t="s">
        <v>1739</v>
      </c>
      <c r="Y247" s="119" t="s">
        <v>1739</v>
      </c>
      <c r="Z247" s="119" t="s">
        <v>1739</v>
      </c>
      <c r="AA247" s="119" t="s">
        <v>1739</v>
      </c>
      <c r="AB247" s="119" t="s">
        <v>1739</v>
      </c>
      <c r="AC247" s="119" t="s">
        <v>1739</v>
      </c>
      <c r="AD247" s="119" t="s">
        <v>4872</v>
      </c>
      <c r="AE247" s="119" t="s">
        <v>4873</v>
      </c>
      <c r="AF247" s="119" t="s">
        <v>1739</v>
      </c>
      <c r="AG247" s="119" t="s">
        <v>1739</v>
      </c>
      <c r="AH247" s="119" t="s">
        <v>1739</v>
      </c>
      <c r="AI247" s="119" t="s">
        <v>1739</v>
      </c>
      <c r="AJ247" s="119" t="s">
        <v>1739</v>
      </c>
    </row>
    <row r="248" spans="2:36" x14ac:dyDescent="0.3">
      <c r="B248" s="119" t="s">
        <v>100</v>
      </c>
      <c r="C248" s="119" t="s">
        <v>3249</v>
      </c>
      <c r="D248" s="119" t="s">
        <v>4747</v>
      </c>
      <c r="E248" s="119" t="s">
        <v>4874</v>
      </c>
      <c r="F248" s="119" t="s">
        <v>4875</v>
      </c>
      <c r="G248" s="119" t="s">
        <v>4876</v>
      </c>
      <c r="K248" s="119">
        <v>2</v>
      </c>
      <c r="L248" s="119">
        <v>246</v>
      </c>
      <c r="M248" s="119" t="s">
        <v>1739</v>
      </c>
      <c r="N248" s="119" t="s">
        <v>1739</v>
      </c>
      <c r="O248" s="119" t="s">
        <v>1739</v>
      </c>
      <c r="P248" s="119" t="s">
        <v>1739</v>
      </c>
      <c r="Q248" s="119" t="s">
        <v>1739</v>
      </c>
      <c r="R248" s="119" t="s">
        <v>1739</v>
      </c>
      <c r="S248" s="119" t="s">
        <v>4877</v>
      </c>
      <c r="T248" s="119" t="s">
        <v>1739</v>
      </c>
      <c r="U248" s="119" t="s">
        <v>1739</v>
      </c>
      <c r="V248" s="119" t="s">
        <v>1739</v>
      </c>
      <c r="W248" s="119" t="s">
        <v>1739</v>
      </c>
      <c r="X248" s="119" t="s">
        <v>1739</v>
      </c>
      <c r="Y248" s="119" t="s">
        <v>1739</v>
      </c>
      <c r="Z248" s="119" t="s">
        <v>1739</v>
      </c>
      <c r="AA248" s="119" t="s">
        <v>1739</v>
      </c>
      <c r="AB248" s="119" t="s">
        <v>1739</v>
      </c>
      <c r="AC248" s="119" t="s">
        <v>1739</v>
      </c>
      <c r="AD248" s="119" t="s">
        <v>4878</v>
      </c>
      <c r="AE248" s="119" t="s">
        <v>4879</v>
      </c>
      <c r="AF248" s="119" t="s">
        <v>1739</v>
      </c>
      <c r="AG248" s="119" t="s">
        <v>1739</v>
      </c>
      <c r="AH248" s="119" t="s">
        <v>1739</v>
      </c>
      <c r="AI248" s="119" t="s">
        <v>1739</v>
      </c>
      <c r="AJ248" s="119" t="s">
        <v>1739</v>
      </c>
    </row>
    <row r="249" spans="2:36" x14ac:dyDescent="0.3">
      <c r="B249" s="119" t="s">
        <v>100</v>
      </c>
      <c r="C249" s="119" t="s">
        <v>3269</v>
      </c>
      <c r="D249" s="119" t="s">
        <v>4880</v>
      </c>
      <c r="E249" s="119" t="s">
        <v>4881</v>
      </c>
      <c r="F249" s="119" t="s">
        <v>4882</v>
      </c>
      <c r="G249" s="119" t="s">
        <v>4883</v>
      </c>
      <c r="K249" s="119">
        <v>2</v>
      </c>
      <c r="L249" s="119">
        <v>247</v>
      </c>
      <c r="M249" s="119" t="s">
        <v>1739</v>
      </c>
      <c r="N249" s="119" t="s">
        <v>1739</v>
      </c>
      <c r="O249" s="119" t="s">
        <v>1739</v>
      </c>
      <c r="P249" s="119" t="s">
        <v>1739</v>
      </c>
      <c r="Q249" s="119" t="s">
        <v>1739</v>
      </c>
      <c r="R249" s="119" t="s">
        <v>1739</v>
      </c>
      <c r="S249" s="119" t="s">
        <v>4884</v>
      </c>
      <c r="T249" s="119" t="s">
        <v>1739</v>
      </c>
      <c r="U249" s="119" t="s">
        <v>1739</v>
      </c>
      <c r="V249" s="119" t="s">
        <v>1739</v>
      </c>
      <c r="W249" s="119" t="s">
        <v>1739</v>
      </c>
      <c r="X249" s="119" t="s">
        <v>1739</v>
      </c>
      <c r="Y249" s="119" t="s">
        <v>1739</v>
      </c>
      <c r="Z249" s="119" t="s">
        <v>1739</v>
      </c>
      <c r="AA249" s="119" t="s">
        <v>1739</v>
      </c>
      <c r="AB249" s="119" t="s">
        <v>1739</v>
      </c>
      <c r="AC249" s="119" t="s">
        <v>1739</v>
      </c>
      <c r="AD249" s="119" t="s">
        <v>4885</v>
      </c>
      <c r="AE249" s="119" t="s">
        <v>4886</v>
      </c>
      <c r="AF249" s="119" t="s">
        <v>1739</v>
      </c>
      <c r="AG249" s="119" t="s">
        <v>1739</v>
      </c>
      <c r="AH249" s="119" t="s">
        <v>1739</v>
      </c>
      <c r="AI249" s="119" t="s">
        <v>1739</v>
      </c>
      <c r="AJ249" s="119" t="s">
        <v>1739</v>
      </c>
    </row>
    <row r="250" spans="2:36" x14ac:dyDescent="0.3">
      <c r="B250" s="119" t="s">
        <v>100</v>
      </c>
      <c r="C250" s="119" t="s">
        <v>3289</v>
      </c>
      <c r="D250" s="119" t="s">
        <v>4887</v>
      </c>
      <c r="E250" s="119" t="s">
        <v>4888</v>
      </c>
      <c r="F250" s="119" t="s">
        <v>4889</v>
      </c>
      <c r="G250" s="119" t="s">
        <v>4890</v>
      </c>
      <c r="K250" s="119">
        <v>2</v>
      </c>
      <c r="L250" s="119">
        <v>248</v>
      </c>
      <c r="M250" s="119" t="s">
        <v>1739</v>
      </c>
      <c r="N250" s="119" t="s">
        <v>1739</v>
      </c>
      <c r="O250" s="119" t="s">
        <v>1739</v>
      </c>
      <c r="P250" s="119" t="s">
        <v>1739</v>
      </c>
      <c r="Q250" s="119" t="s">
        <v>1739</v>
      </c>
      <c r="R250" s="119" t="s">
        <v>1739</v>
      </c>
      <c r="S250" s="119" t="s">
        <v>4891</v>
      </c>
      <c r="T250" s="119" t="s">
        <v>1739</v>
      </c>
      <c r="U250" s="119" t="s">
        <v>1739</v>
      </c>
      <c r="V250" s="119" t="s">
        <v>1739</v>
      </c>
      <c r="W250" s="119" t="s">
        <v>1739</v>
      </c>
      <c r="X250" s="119" t="s">
        <v>1739</v>
      </c>
      <c r="Y250" s="119" t="s">
        <v>1739</v>
      </c>
      <c r="Z250" s="119" t="s">
        <v>1739</v>
      </c>
      <c r="AA250" s="119" t="s">
        <v>1739</v>
      </c>
      <c r="AB250" s="119" t="s">
        <v>1739</v>
      </c>
      <c r="AC250" s="119" t="s">
        <v>1739</v>
      </c>
      <c r="AD250" s="119" t="s">
        <v>4892</v>
      </c>
      <c r="AE250" s="119" t="s">
        <v>4893</v>
      </c>
      <c r="AF250" s="119" t="s">
        <v>1739</v>
      </c>
      <c r="AG250" s="119" t="s">
        <v>1739</v>
      </c>
      <c r="AH250" s="119" t="s">
        <v>1739</v>
      </c>
      <c r="AI250" s="119" t="s">
        <v>1739</v>
      </c>
      <c r="AJ250" s="119" t="s">
        <v>1739</v>
      </c>
    </row>
    <row r="251" spans="2:36" x14ac:dyDescent="0.3">
      <c r="B251" s="119" t="s">
        <v>100</v>
      </c>
      <c r="C251" s="119" t="s">
        <v>3309</v>
      </c>
      <c r="D251" s="119" t="s">
        <v>4747</v>
      </c>
      <c r="E251" s="119" t="s">
        <v>4894</v>
      </c>
      <c r="F251" s="119" t="s">
        <v>4895</v>
      </c>
      <c r="G251" s="119" t="s">
        <v>4896</v>
      </c>
      <c r="K251" s="119">
        <v>2</v>
      </c>
      <c r="L251" s="119">
        <v>249</v>
      </c>
      <c r="M251" s="119" t="s">
        <v>1739</v>
      </c>
      <c r="N251" s="119" t="s">
        <v>1739</v>
      </c>
      <c r="O251" s="119" t="s">
        <v>1739</v>
      </c>
      <c r="P251" s="119" t="s">
        <v>1739</v>
      </c>
      <c r="Q251" s="119" t="s">
        <v>1739</v>
      </c>
      <c r="R251" s="119" t="s">
        <v>1739</v>
      </c>
      <c r="S251" s="119" t="s">
        <v>4897</v>
      </c>
      <c r="T251" s="119" t="s">
        <v>1739</v>
      </c>
      <c r="U251" s="119" t="s">
        <v>1739</v>
      </c>
      <c r="V251" s="119" t="s">
        <v>1739</v>
      </c>
      <c r="W251" s="119" t="s">
        <v>1739</v>
      </c>
      <c r="X251" s="119" t="s">
        <v>1739</v>
      </c>
      <c r="Y251" s="119" t="s">
        <v>1739</v>
      </c>
      <c r="Z251" s="119" t="s">
        <v>1739</v>
      </c>
      <c r="AA251" s="119" t="s">
        <v>1739</v>
      </c>
      <c r="AB251" s="119" t="s">
        <v>1739</v>
      </c>
      <c r="AC251" s="119" t="s">
        <v>1739</v>
      </c>
      <c r="AD251" s="119" t="s">
        <v>4898</v>
      </c>
      <c r="AE251" s="119" t="s">
        <v>4899</v>
      </c>
      <c r="AF251" s="119" t="s">
        <v>1739</v>
      </c>
      <c r="AG251" s="119" t="s">
        <v>1739</v>
      </c>
      <c r="AH251" s="119" t="s">
        <v>1739</v>
      </c>
      <c r="AI251" s="119" t="s">
        <v>1739</v>
      </c>
      <c r="AJ251" s="119" t="s">
        <v>1739</v>
      </c>
    </row>
    <row r="252" spans="2:36" x14ac:dyDescent="0.3">
      <c r="B252" s="119" t="s">
        <v>100</v>
      </c>
      <c r="C252" s="119" t="s">
        <v>3329</v>
      </c>
      <c r="D252" s="119" t="s">
        <v>4900</v>
      </c>
      <c r="E252" s="119" t="s">
        <v>4901</v>
      </c>
      <c r="F252" s="119" t="s">
        <v>4902</v>
      </c>
      <c r="G252" s="119" t="s">
        <v>4903</v>
      </c>
      <c r="K252" s="119">
        <v>2</v>
      </c>
      <c r="L252" s="119">
        <v>250</v>
      </c>
      <c r="M252" s="119" t="s">
        <v>1739</v>
      </c>
      <c r="N252" s="119" t="s">
        <v>1739</v>
      </c>
      <c r="O252" s="119" t="s">
        <v>1739</v>
      </c>
      <c r="P252" s="119" t="s">
        <v>1739</v>
      </c>
      <c r="Q252" s="119" t="s">
        <v>1739</v>
      </c>
      <c r="R252" s="119" t="s">
        <v>1739</v>
      </c>
      <c r="S252" s="119" t="s">
        <v>4904</v>
      </c>
      <c r="T252" s="119" t="s">
        <v>1739</v>
      </c>
      <c r="U252" s="119" t="s">
        <v>1739</v>
      </c>
      <c r="V252" s="119" t="s">
        <v>1739</v>
      </c>
      <c r="W252" s="119" t="s">
        <v>1739</v>
      </c>
      <c r="X252" s="119" t="s">
        <v>1739</v>
      </c>
      <c r="Y252" s="119" t="s">
        <v>1739</v>
      </c>
      <c r="Z252" s="119" t="s">
        <v>1739</v>
      </c>
      <c r="AA252" s="119" t="s">
        <v>1739</v>
      </c>
      <c r="AB252" s="119" t="s">
        <v>1739</v>
      </c>
      <c r="AC252" s="119" t="s">
        <v>1739</v>
      </c>
      <c r="AD252" s="119" t="s">
        <v>4905</v>
      </c>
      <c r="AE252" s="119" t="s">
        <v>4906</v>
      </c>
      <c r="AF252" s="119" t="s">
        <v>1739</v>
      </c>
      <c r="AG252" s="119" t="s">
        <v>1739</v>
      </c>
      <c r="AH252" s="119" t="s">
        <v>1739</v>
      </c>
      <c r="AI252" s="119" t="s">
        <v>1739</v>
      </c>
      <c r="AJ252" s="119" t="s">
        <v>1739</v>
      </c>
    </row>
    <row r="253" spans="2:36" x14ac:dyDescent="0.3">
      <c r="B253" s="119" t="s">
        <v>100</v>
      </c>
      <c r="C253" s="119" t="s">
        <v>3348</v>
      </c>
      <c r="D253" s="119" t="s">
        <v>4774</v>
      </c>
      <c r="E253" s="119" t="s">
        <v>4907</v>
      </c>
      <c r="F253" s="119" t="s">
        <v>4908</v>
      </c>
      <c r="G253" s="119" t="s">
        <v>4909</v>
      </c>
      <c r="K253" s="119">
        <v>2</v>
      </c>
      <c r="L253" s="119">
        <v>251</v>
      </c>
      <c r="M253" s="119" t="s">
        <v>1739</v>
      </c>
      <c r="N253" s="119" t="s">
        <v>1739</v>
      </c>
      <c r="O253" s="119" t="s">
        <v>1739</v>
      </c>
      <c r="P253" s="119" t="s">
        <v>1739</v>
      </c>
      <c r="Q253" s="119" t="s">
        <v>1739</v>
      </c>
      <c r="R253" s="119" t="s">
        <v>1739</v>
      </c>
      <c r="S253" s="119" t="s">
        <v>4910</v>
      </c>
      <c r="T253" s="119" t="s">
        <v>1739</v>
      </c>
      <c r="U253" s="119" t="s">
        <v>1739</v>
      </c>
      <c r="V253" s="119" t="s">
        <v>1739</v>
      </c>
      <c r="W253" s="119" t="s">
        <v>1739</v>
      </c>
      <c r="X253" s="119" t="s">
        <v>1739</v>
      </c>
      <c r="Y253" s="119" t="s">
        <v>1739</v>
      </c>
      <c r="Z253" s="119" t="s">
        <v>1739</v>
      </c>
      <c r="AA253" s="119" t="s">
        <v>1739</v>
      </c>
      <c r="AB253" s="119" t="s">
        <v>1739</v>
      </c>
      <c r="AC253" s="119" t="s">
        <v>1739</v>
      </c>
      <c r="AD253" s="119" t="s">
        <v>4911</v>
      </c>
      <c r="AE253" s="119" t="s">
        <v>4912</v>
      </c>
      <c r="AF253" s="119" t="s">
        <v>1739</v>
      </c>
      <c r="AG253" s="119" t="s">
        <v>1739</v>
      </c>
      <c r="AH253" s="119" t="s">
        <v>1739</v>
      </c>
      <c r="AI253" s="119" t="s">
        <v>1739</v>
      </c>
      <c r="AJ253" s="119" t="s">
        <v>1739</v>
      </c>
    </row>
    <row r="254" spans="2:36" x14ac:dyDescent="0.3">
      <c r="B254" s="119" t="s">
        <v>100</v>
      </c>
      <c r="C254" s="119" t="s">
        <v>3367</v>
      </c>
      <c r="D254" s="119" t="s">
        <v>4765</v>
      </c>
      <c r="E254" s="119" t="s">
        <v>4913</v>
      </c>
      <c r="F254" s="119" t="s">
        <v>4914</v>
      </c>
      <c r="G254" s="119" t="s">
        <v>4915</v>
      </c>
      <c r="K254" s="119">
        <v>2</v>
      </c>
      <c r="L254" s="119">
        <v>252</v>
      </c>
      <c r="M254" s="119" t="s">
        <v>1739</v>
      </c>
      <c r="N254" s="119" t="s">
        <v>1739</v>
      </c>
      <c r="O254" s="119" t="s">
        <v>1739</v>
      </c>
      <c r="P254" s="119" t="s">
        <v>1739</v>
      </c>
      <c r="Q254" s="119" t="s">
        <v>1739</v>
      </c>
      <c r="R254" s="119" t="s">
        <v>1739</v>
      </c>
      <c r="S254" s="119" t="s">
        <v>4916</v>
      </c>
      <c r="T254" s="119" t="s">
        <v>1739</v>
      </c>
      <c r="U254" s="119" t="s">
        <v>1739</v>
      </c>
      <c r="V254" s="119" t="s">
        <v>1739</v>
      </c>
      <c r="W254" s="119" t="s">
        <v>1739</v>
      </c>
      <c r="X254" s="119" t="s">
        <v>1739</v>
      </c>
      <c r="Y254" s="119" t="s">
        <v>1739</v>
      </c>
      <c r="Z254" s="119" t="s">
        <v>1739</v>
      </c>
      <c r="AA254" s="119" t="s">
        <v>1739</v>
      </c>
      <c r="AB254" s="119" t="s">
        <v>1739</v>
      </c>
      <c r="AC254" s="119" t="s">
        <v>1739</v>
      </c>
      <c r="AD254" s="119" t="s">
        <v>4917</v>
      </c>
      <c r="AE254" s="119" t="s">
        <v>4918</v>
      </c>
      <c r="AF254" s="119" t="s">
        <v>1739</v>
      </c>
      <c r="AG254" s="119" t="s">
        <v>1739</v>
      </c>
      <c r="AH254" s="119" t="s">
        <v>1739</v>
      </c>
      <c r="AI254" s="119" t="s">
        <v>1739</v>
      </c>
      <c r="AJ254" s="119" t="s">
        <v>1739</v>
      </c>
    </row>
    <row r="255" spans="2:36" x14ac:dyDescent="0.3">
      <c r="B255" s="119" t="s">
        <v>100</v>
      </c>
      <c r="C255" s="119" t="s">
        <v>3386</v>
      </c>
      <c r="D255" s="119" t="s">
        <v>4819</v>
      </c>
      <c r="E255" s="119" t="s">
        <v>4919</v>
      </c>
      <c r="F255" s="119" t="s">
        <v>4920</v>
      </c>
      <c r="G255" s="119" t="s">
        <v>4921</v>
      </c>
      <c r="K255" s="119">
        <v>2</v>
      </c>
      <c r="L255" s="119">
        <v>253</v>
      </c>
      <c r="M255" s="119" t="s">
        <v>1739</v>
      </c>
      <c r="N255" s="119" t="s">
        <v>1739</v>
      </c>
      <c r="O255" s="119" t="s">
        <v>1739</v>
      </c>
      <c r="P255" s="119" t="s">
        <v>1739</v>
      </c>
      <c r="Q255" s="119" t="s">
        <v>1739</v>
      </c>
      <c r="R255" s="119" t="s">
        <v>1739</v>
      </c>
      <c r="S255" s="119" t="s">
        <v>4922</v>
      </c>
      <c r="T255" s="119" t="s">
        <v>1739</v>
      </c>
      <c r="U255" s="119" t="s">
        <v>1739</v>
      </c>
      <c r="V255" s="119" t="s">
        <v>1739</v>
      </c>
      <c r="W255" s="119" t="s">
        <v>1739</v>
      </c>
      <c r="X255" s="119" t="s">
        <v>1739</v>
      </c>
      <c r="Y255" s="119" t="s">
        <v>1739</v>
      </c>
      <c r="Z255" s="119" t="s">
        <v>1739</v>
      </c>
      <c r="AA255" s="119" t="s">
        <v>1739</v>
      </c>
      <c r="AB255" s="119" t="s">
        <v>1739</v>
      </c>
      <c r="AC255" s="119" t="s">
        <v>1739</v>
      </c>
      <c r="AD255" s="119" t="s">
        <v>4923</v>
      </c>
      <c r="AE255" s="119" t="s">
        <v>4924</v>
      </c>
      <c r="AF255" s="119" t="s">
        <v>1739</v>
      </c>
      <c r="AG255" s="119" t="s">
        <v>1739</v>
      </c>
      <c r="AH255" s="119" t="s">
        <v>1739</v>
      </c>
      <c r="AI255" s="119" t="s">
        <v>1739</v>
      </c>
      <c r="AJ255" s="119" t="s">
        <v>1739</v>
      </c>
    </row>
    <row r="256" spans="2:36" x14ac:dyDescent="0.3">
      <c r="B256" s="119" t="s">
        <v>100</v>
      </c>
      <c r="C256" s="119" t="s">
        <v>3406</v>
      </c>
      <c r="D256" s="119" t="s">
        <v>4925</v>
      </c>
      <c r="E256" s="119" t="s">
        <v>4926</v>
      </c>
      <c r="F256" s="119" t="s">
        <v>4927</v>
      </c>
      <c r="G256" s="119" t="s">
        <v>4928</v>
      </c>
      <c r="K256" s="119">
        <v>2</v>
      </c>
      <c r="L256" s="119">
        <v>254</v>
      </c>
      <c r="M256" s="119" t="s">
        <v>1739</v>
      </c>
      <c r="N256" s="119" t="s">
        <v>1739</v>
      </c>
      <c r="O256" s="119" t="s">
        <v>1739</v>
      </c>
      <c r="P256" s="119" t="s">
        <v>1739</v>
      </c>
      <c r="Q256" s="119" t="s">
        <v>1739</v>
      </c>
      <c r="R256" s="119" t="s">
        <v>1739</v>
      </c>
      <c r="S256" s="119" t="s">
        <v>4929</v>
      </c>
      <c r="T256" s="119" t="s">
        <v>1739</v>
      </c>
      <c r="U256" s="119" t="s">
        <v>1739</v>
      </c>
      <c r="V256" s="119" t="s">
        <v>1739</v>
      </c>
      <c r="W256" s="119" t="s">
        <v>1739</v>
      </c>
      <c r="X256" s="119" t="s">
        <v>1739</v>
      </c>
      <c r="Y256" s="119" t="s">
        <v>1739</v>
      </c>
      <c r="Z256" s="119" t="s">
        <v>1739</v>
      </c>
      <c r="AA256" s="119" t="s">
        <v>1739</v>
      </c>
      <c r="AB256" s="119" t="s">
        <v>1739</v>
      </c>
      <c r="AC256" s="119" t="s">
        <v>1739</v>
      </c>
      <c r="AD256" s="119" t="s">
        <v>4930</v>
      </c>
      <c r="AE256" s="119" t="s">
        <v>4931</v>
      </c>
      <c r="AF256" s="119" t="s">
        <v>1739</v>
      </c>
      <c r="AG256" s="119" t="s">
        <v>1739</v>
      </c>
      <c r="AH256" s="119" t="s">
        <v>1739</v>
      </c>
      <c r="AI256" s="119" t="s">
        <v>1739</v>
      </c>
      <c r="AJ256" s="119" t="s">
        <v>1739</v>
      </c>
    </row>
    <row r="257" spans="2:36" x14ac:dyDescent="0.3">
      <c r="B257" s="119" t="s">
        <v>100</v>
      </c>
      <c r="C257" s="119" t="s">
        <v>3425</v>
      </c>
      <c r="D257" s="119" t="s">
        <v>4932</v>
      </c>
      <c r="E257" s="119" t="s">
        <v>4933</v>
      </c>
      <c r="F257" s="119" t="s">
        <v>4934</v>
      </c>
      <c r="G257" s="119" t="s">
        <v>4935</v>
      </c>
      <c r="K257" s="119">
        <v>2</v>
      </c>
      <c r="L257" s="119">
        <v>255</v>
      </c>
      <c r="M257" s="119" t="s">
        <v>1739</v>
      </c>
      <c r="N257" s="119" t="s">
        <v>1739</v>
      </c>
      <c r="O257" s="119" t="s">
        <v>1739</v>
      </c>
      <c r="P257" s="119" t="s">
        <v>1739</v>
      </c>
      <c r="Q257" s="119" t="s">
        <v>1739</v>
      </c>
      <c r="R257" s="119" t="s">
        <v>1739</v>
      </c>
      <c r="S257" s="119" t="s">
        <v>4936</v>
      </c>
      <c r="T257" s="119" t="s">
        <v>1739</v>
      </c>
      <c r="U257" s="119" t="s">
        <v>1739</v>
      </c>
      <c r="V257" s="119" t="s">
        <v>1739</v>
      </c>
      <c r="W257" s="119" t="s">
        <v>1739</v>
      </c>
      <c r="X257" s="119" t="s">
        <v>1739</v>
      </c>
      <c r="Y257" s="119" t="s">
        <v>1739</v>
      </c>
      <c r="Z257" s="119" t="s">
        <v>1739</v>
      </c>
      <c r="AA257" s="119" t="s">
        <v>1739</v>
      </c>
      <c r="AB257" s="119" t="s">
        <v>1739</v>
      </c>
      <c r="AC257" s="119" t="s">
        <v>1739</v>
      </c>
      <c r="AD257" s="119" t="s">
        <v>4937</v>
      </c>
      <c r="AE257" s="119" t="s">
        <v>4938</v>
      </c>
      <c r="AF257" s="119" t="s">
        <v>1739</v>
      </c>
      <c r="AG257" s="119" t="s">
        <v>1739</v>
      </c>
      <c r="AH257" s="119" t="s">
        <v>1739</v>
      </c>
      <c r="AI257" s="119" t="s">
        <v>1739</v>
      </c>
      <c r="AJ257" s="119" t="s">
        <v>1739</v>
      </c>
    </row>
    <row r="258" spans="2:36" x14ac:dyDescent="0.3">
      <c r="B258" s="119" t="s">
        <v>100</v>
      </c>
      <c r="C258" s="119" t="s">
        <v>3445</v>
      </c>
      <c r="D258" s="119" t="s">
        <v>4721</v>
      </c>
      <c r="E258" s="119" t="s">
        <v>4939</v>
      </c>
      <c r="F258" s="119" t="s">
        <v>4940</v>
      </c>
      <c r="G258" s="119" t="s">
        <v>4941</v>
      </c>
      <c r="K258" s="119">
        <v>2</v>
      </c>
      <c r="L258" s="119">
        <v>256</v>
      </c>
      <c r="M258" s="119" t="s">
        <v>1739</v>
      </c>
      <c r="N258" s="119" t="s">
        <v>1739</v>
      </c>
      <c r="O258" s="119" t="s">
        <v>1739</v>
      </c>
      <c r="P258" s="119" t="s">
        <v>1739</v>
      </c>
      <c r="Q258" s="119" t="s">
        <v>1739</v>
      </c>
      <c r="R258" s="119" t="s">
        <v>1739</v>
      </c>
      <c r="S258" s="119" t="s">
        <v>4942</v>
      </c>
      <c r="T258" s="119" t="s">
        <v>1739</v>
      </c>
      <c r="U258" s="119" t="s">
        <v>1739</v>
      </c>
      <c r="V258" s="119" t="s">
        <v>1739</v>
      </c>
      <c r="W258" s="119" t="s">
        <v>1739</v>
      </c>
      <c r="X258" s="119" t="s">
        <v>1739</v>
      </c>
      <c r="Y258" s="119" t="s">
        <v>1739</v>
      </c>
      <c r="Z258" s="119" t="s">
        <v>1739</v>
      </c>
      <c r="AA258" s="119" t="s">
        <v>1739</v>
      </c>
      <c r="AB258" s="119" t="s">
        <v>1739</v>
      </c>
      <c r="AC258" s="119" t="s">
        <v>1739</v>
      </c>
      <c r="AD258" s="119" t="s">
        <v>4943</v>
      </c>
      <c r="AE258" s="119" t="s">
        <v>4944</v>
      </c>
      <c r="AF258" s="119" t="s">
        <v>1739</v>
      </c>
      <c r="AG258" s="119" t="s">
        <v>1739</v>
      </c>
      <c r="AH258" s="119" t="s">
        <v>1739</v>
      </c>
      <c r="AI258" s="119" t="s">
        <v>1739</v>
      </c>
      <c r="AJ258" s="119" t="s">
        <v>1739</v>
      </c>
    </row>
    <row r="259" spans="2:36" x14ac:dyDescent="0.3">
      <c r="B259" s="119" t="s">
        <v>128</v>
      </c>
      <c r="C259" s="119" t="s">
        <v>3421</v>
      </c>
      <c r="D259" s="119" t="s">
        <v>4945</v>
      </c>
      <c r="E259" s="119" t="s">
        <v>4946</v>
      </c>
      <c r="F259" s="119" t="s">
        <v>4947</v>
      </c>
      <c r="G259" s="119" t="s">
        <v>4948</v>
      </c>
      <c r="K259" s="119">
        <v>2</v>
      </c>
      <c r="L259" s="119">
        <v>257</v>
      </c>
      <c r="M259" s="119" t="s">
        <v>1739</v>
      </c>
      <c r="N259" s="119" t="s">
        <v>1739</v>
      </c>
      <c r="O259" s="119" t="s">
        <v>1739</v>
      </c>
      <c r="P259" s="119" t="s">
        <v>1739</v>
      </c>
      <c r="Q259" s="119" t="s">
        <v>1739</v>
      </c>
      <c r="R259" s="119" t="s">
        <v>1739</v>
      </c>
      <c r="S259" s="119" t="s">
        <v>4949</v>
      </c>
      <c r="T259" s="119" t="s">
        <v>1739</v>
      </c>
      <c r="U259" s="119" t="s">
        <v>1739</v>
      </c>
      <c r="V259" s="119" t="s">
        <v>1739</v>
      </c>
      <c r="W259" s="119" t="s">
        <v>1739</v>
      </c>
      <c r="X259" s="119" t="s">
        <v>1739</v>
      </c>
      <c r="Y259" s="119" t="s">
        <v>1739</v>
      </c>
      <c r="Z259" s="119" t="s">
        <v>1739</v>
      </c>
      <c r="AA259" s="119" t="s">
        <v>1739</v>
      </c>
      <c r="AB259" s="119" t="s">
        <v>1739</v>
      </c>
      <c r="AC259" s="119" t="s">
        <v>1739</v>
      </c>
      <c r="AD259" s="119" t="s">
        <v>4950</v>
      </c>
      <c r="AE259" s="119" t="s">
        <v>4951</v>
      </c>
      <c r="AF259" s="119" t="s">
        <v>1739</v>
      </c>
      <c r="AG259" s="119" t="s">
        <v>1739</v>
      </c>
      <c r="AH259" s="119" t="s">
        <v>1739</v>
      </c>
      <c r="AI259" s="119" t="s">
        <v>1739</v>
      </c>
      <c r="AJ259" s="119" t="s">
        <v>1739</v>
      </c>
    </row>
    <row r="260" spans="2:36" x14ac:dyDescent="0.3">
      <c r="B260" s="119" t="s">
        <v>128</v>
      </c>
      <c r="C260" s="119" t="s">
        <v>3441</v>
      </c>
      <c r="D260" s="119" t="s">
        <v>4952</v>
      </c>
      <c r="E260" s="119" t="s">
        <v>4953</v>
      </c>
      <c r="F260" s="119" t="s">
        <v>4954</v>
      </c>
      <c r="G260" s="119" t="s">
        <v>4955</v>
      </c>
      <c r="K260" s="119">
        <v>2</v>
      </c>
      <c r="L260" s="119">
        <v>258</v>
      </c>
      <c r="M260" s="119" t="s">
        <v>1739</v>
      </c>
      <c r="N260" s="119" t="s">
        <v>1739</v>
      </c>
      <c r="O260" s="119" t="s">
        <v>1739</v>
      </c>
      <c r="P260" s="119" t="s">
        <v>1739</v>
      </c>
      <c r="Q260" s="119" t="s">
        <v>1739</v>
      </c>
      <c r="R260" s="119" t="s">
        <v>1739</v>
      </c>
      <c r="S260" s="119" t="s">
        <v>4956</v>
      </c>
      <c r="T260" s="119" t="s">
        <v>1739</v>
      </c>
      <c r="U260" s="119" t="s">
        <v>1739</v>
      </c>
      <c r="V260" s="119" t="s">
        <v>1739</v>
      </c>
      <c r="W260" s="119" t="s">
        <v>1739</v>
      </c>
      <c r="X260" s="119" t="s">
        <v>1739</v>
      </c>
      <c r="Y260" s="119" t="s">
        <v>1739</v>
      </c>
      <c r="Z260" s="119" t="s">
        <v>1739</v>
      </c>
      <c r="AA260" s="119" t="s">
        <v>1739</v>
      </c>
      <c r="AB260" s="119" t="s">
        <v>1739</v>
      </c>
      <c r="AC260" s="119" t="s">
        <v>1739</v>
      </c>
      <c r="AD260" s="119" t="s">
        <v>4957</v>
      </c>
      <c r="AE260" s="119" t="s">
        <v>4958</v>
      </c>
      <c r="AF260" s="119" t="s">
        <v>1739</v>
      </c>
      <c r="AG260" s="119" t="s">
        <v>1739</v>
      </c>
      <c r="AH260" s="119" t="s">
        <v>1739</v>
      </c>
      <c r="AI260" s="119" t="s">
        <v>1739</v>
      </c>
      <c r="AJ260" s="119" t="s">
        <v>1739</v>
      </c>
    </row>
    <row r="261" spans="2:36" x14ac:dyDescent="0.3">
      <c r="B261" s="119" t="s">
        <v>128</v>
      </c>
      <c r="C261" s="119" t="s">
        <v>3461</v>
      </c>
      <c r="D261" s="119" t="s">
        <v>4959</v>
      </c>
      <c r="E261" s="119" t="s">
        <v>4960</v>
      </c>
      <c r="F261" s="119" t="s">
        <v>4961</v>
      </c>
      <c r="G261" s="119" t="s">
        <v>4962</v>
      </c>
      <c r="K261" s="119">
        <v>2</v>
      </c>
      <c r="L261" s="119">
        <v>259</v>
      </c>
      <c r="M261" s="119" t="s">
        <v>1739</v>
      </c>
      <c r="N261" s="119" t="s">
        <v>1739</v>
      </c>
      <c r="O261" s="119" t="s">
        <v>1739</v>
      </c>
      <c r="P261" s="119" t="s">
        <v>1739</v>
      </c>
      <c r="Q261" s="119" t="s">
        <v>1739</v>
      </c>
      <c r="R261" s="119" t="s">
        <v>1739</v>
      </c>
      <c r="S261" s="119" t="s">
        <v>4963</v>
      </c>
      <c r="T261" s="119" t="s">
        <v>1739</v>
      </c>
      <c r="U261" s="119" t="s">
        <v>1739</v>
      </c>
      <c r="V261" s="119" t="s">
        <v>1739</v>
      </c>
      <c r="W261" s="119" t="s">
        <v>1739</v>
      </c>
      <c r="X261" s="119" t="s">
        <v>1739</v>
      </c>
      <c r="Y261" s="119" t="s">
        <v>1739</v>
      </c>
      <c r="Z261" s="119" t="s">
        <v>1739</v>
      </c>
      <c r="AA261" s="119" t="s">
        <v>1739</v>
      </c>
      <c r="AB261" s="119" t="s">
        <v>1739</v>
      </c>
      <c r="AC261" s="119" t="s">
        <v>1739</v>
      </c>
      <c r="AD261" s="119" t="s">
        <v>4964</v>
      </c>
      <c r="AE261" s="119" t="s">
        <v>4965</v>
      </c>
      <c r="AF261" s="119" t="s">
        <v>1739</v>
      </c>
      <c r="AG261" s="119" t="s">
        <v>1739</v>
      </c>
      <c r="AH261" s="119" t="s">
        <v>1739</v>
      </c>
      <c r="AI261" s="119" t="s">
        <v>1739</v>
      </c>
      <c r="AJ261" s="119" t="s">
        <v>1739</v>
      </c>
    </row>
    <row r="262" spans="2:36" x14ac:dyDescent="0.3">
      <c r="B262" s="119" t="s">
        <v>128</v>
      </c>
      <c r="C262" s="119" t="s">
        <v>3481</v>
      </c>
      <c r="D262" s="119" t="s">
        <v>4966</v>
      </c>
      <c r="E262" s="119" t="s">
        <v>4967</v>
      </c>
      <c r="F262" s="119" t="s">
        <v>4968</v>
      </c>
      <c r="G262" s="119" t="s">
        <v>4969</v>
      </c>
      <c r="K262" s="119">
        <v>2</v>
      </c>
      <c r="L262" s="119">
        <v>260</v>
      </c>
      <c r="M262" s="119" t="s">
        <v>1739</v>
      </c>
      <c r="N262" s="119" t="s">
        <v>1739</v>
      </c>
      <c r="O262" s="119" t="s">
        <v>1739</v>
      </c>
      <c r="P262" s="119" t="s">
        <v>1739</v>
      </c>
      <c r="Q262" s="119" t="s">
        <v>1739</v>
      </c>
      <c r="R262" s="119" t="s">
        <v>1739</v>
      </c>
      <c r="S262" s="119" t="s">
        <v>4970</v>
      </c>
      <c r="T262" s="119" t="s">
        <v>1739</v>
      </c>
      <c r="U262" s="119" t="s">
        <v>1739</v>
      </c>
      <c r="V262" s="119" t="s">
        <v>1739</v>
      </c>
      <c r="W262" s="119" t="s">
        <v>1739</v>
      </c>
      <c r="X262" s="119" t="s">
        <v>1739</v>
      </c>
      <c r="Y262" s="119" t="s">
        <v>1739</v>
      </c>
      <c r="Z262" s="119" t="s">
        <v>1739</v>
      </c>
      <c r="AA262" s="119" t="s">
        <v>1739</v>
      </c>
      <c r="AB262" s="119" t="s">
        <v>1739</v>
      </c>
      <c r="AC262" s="119" t="s">
        <v>1739</v>
      </c>
      <c r="AD262" s="119" t="s">
        <v>4971</v>
      </c>
      <c r="AE262" s="119" t="s">
        <v>4972</v>
      </c>
      <c r="AF262" s="119" t="s">
        <v>1739</v>
      </c>
      <c r="AG262" s="119" t="s">
        <v>1739</v>
      </c>
      <c r="AH262" s="119" t="s">
        <v>1739</v>
      </c>
      <c r="AI262" s="119" t="s">
        <v>1739</v>
      </c>
      <c r="AJ262" s="119" t="s">
        <v>1739</v>
      </c>
    </row>
    <row r="263" spans="2:36" x14ac:dyDescent="0.3">
      <c r="B263" s="119" t="s">
        <v>128</v>
      </c>
      <c r="C263" s="119" t="s">
        <v>3501</v>
      </c>
      <c r="D263" s="119" t="s">
        <v>4966</v>
      </c>
      <c r="E263" s="119" t="s">
        <v>4973</v>
      </c>
      <c r="F263" s="119" t="s">
        <v>4974</v>
      </c>
      <c r="G263" s="119" t="s">
        <v>4975</v>
      </c>
      <c r="K263" s="119">
        <v>2</v>
      </c>
      <c r="L263" s="119">
        <v>261</v>
      </c>
      <c r="M263" s="119" t="s">
        <v>1739</v>
      </c>
      <c r="N263" s="119" t="s">
        <v>1739</v>
      </c>
      <c r="O263" s="119" t="s">
        <v>1739</v>
      </c>
      <c r="P263" s="119" t="s">
        <v>1739</v>
      </c>
      <c r="Q263" s="119" t="s">
        <v>1739</v>
      </c>
      <c r="R263" s="119" t="s">
        <v>1739</v>
      </c>
      <c r="S263" s="119" t="s">
        <v>4976</v>
      </c>
      <c r="T263" s="119" t="s">
        <v>1739</v>
      </c>
      <c r="U263" s="119" t="s">
        <v>1739</v>
      </c>
      <c r="V263" s="119" t="s">
        <v>1739</v>
      </c>
      <c r="W263" s="119" t="s">
        <v>1739</v>
      </c>
      <c r="X263" s="119" t="s">
        <v>1739</v>
      </c>
      <c r="Y263" s="119" t="s">
        <v>1739</v>
      </c>
      <c r="Z263" s="119" t="s">
        <v>1739</v>
      </c>
      <c r="AA263" s="119" t="s">
        <v>1739</v>
      </c>
      <c r="AB263" s="119" t="s">
        <v>1739</v>
      </c>
      <c r="AC263" s="119" t="s">
        <v>1739</v>
      </c>
      <c r="AD263" s="119" t="s">
        <v>4977</v>
      </c>
      <c r="AE263" s="119" t="s">
        <v>4978</v>
      </c>
      <c r="AF263" s="119" t="s">
        <v>1739</v>
      </c>
      <c r="AG263" s="119" t="s">
        <v>1739</v>
      </c>
      <c r="AH263" s="119" t="s">
        <v>1739</v>
      </c>
      <c r="AI263" s="119" t="s">
        <v>1739</v>
      </c>
      <c r="AJ263" s="119" t="s">
        <v>1739</v>
      </c>
    </row>
    <row r="264" spans="2:36" x14ac:dyDescent="0.3">
      <c r="B264" s="119" t="s">
        <v>128</v>
      </c>
      <c r="C264" s="119" t="s">
        <v>3520</v>
      </c>
      <c r="D264" s="119" t="s">
        <v>4945</v>
      </c>
      <c r="E264" s="119" t="s">
        <v>4979</v>
      </c>
      <c r="F264" s="119" t="s">
        <v>4980</v>
      </c>
      <c r="G264" s="119" t="s">
        <v>4981</v>
      </c>
      <c r="K264" s="119">
        <v>2</v>
      </c>
      <c r="L264" s="119">
        <v>262</v>
      </c>
      <c r="M264" s="119" t="s">
        <v>1739</v>
      </c>
      <c r="N264" s="119" t="s">
        <v>1739</v>
      </c>
      <c r="O264" s="119" t="s">
        <v>1739</v>
      </c>
      <c r="P264" s="119" t="s">
        <v>1739</v>
      </c>
      <c r="Q264" s="119" t="s">
        <v>1739</v>
      </c>
      <c r="R264" s="119" t="s">
        <v>1739</v>
      </c>
      <c r="S264" s="119" t="s">
        <v>4982</v>
      </c>
      <c r="T264" s="119" t="s">
        <v>1739</v>
      </c>
      <c r="U264" s="119" t="s">
        <v>1739</v>
      </c>
      <c r="V264" s="119" t="s">
        <v>1739</v>
      </c>
      <c r="W264" s="119" t="s">
        <v>1739</v>
      </c>
      <c r="X264" s="119" t="s">
        <v>1739</v>
      </c>
      <c r="Y264" s="119" t="s">
        <v>1739</v>
      </c>
      <c r="Z264" s="119" t="s">
        <v>1739</v>
      </c>
      <c r="AA264" s="119" t="s">
        <v>1739</v>
      </c>
      <c r="AB264" s="119" t="s">
        <v>1739</v>
      </c>
      <c r="AC264" s="119" t="s">
        <v>1739</v>
      </c>
      <c r="AD264" s="119" t="s">
        <v>4983</v>
      </c>
      <c r="AE264" s="119" t="s">
        <v>4984</v>
      </c>
      <c r="AF264" s="119" t="s">
        <v>1739</v>
      </c>
      <c r="AG264" s="119" t="s">
        <v>1739</v>
      </c>
      <c r="AH264" s="119" t="s">
        <v>1739</v>
      </c>
      <c r="AI264" s="119" t="s">
        <v>1739</v>
      </c>
      <c r="AJ264" s="119" t="s">
        <v>1739</v>
      </c>
    </row>
    <row r="265" spans="2:36" x14ac:dyDescent="0.3">
      <c r="B265" s="119" t="s">
        <v>128</v>
      </c>
      <c r="C265" s="119" t="s">
        <v>3539</v>
      </c>
      <c r="D265" s="119" t="s">
        <v>4945</v>
      </c>
      <c r="E265" s="119" t="s">
        <v>4985</v>
      </c>
      <c r="F265" s="119" t="s">
        <v>4986</v>
      </c>
      <c r="G265" s="119" t="s">
        <v>4987</v>
      </c>
      <c r="K265" s="119">
        <v>2</v>
      </c>
      <c r="L265" s="119">
        <v>263</v>
      </c>
      <c r="M265" s="119" t="s">
        <v>1739</v>
      </c>
      <c r="N265" s="119" t="s">
        <v>1739</v>
      </c>
      <c r="O265" s="119" t="s">
        <v>1739</v>
      </c>
      <c r="P265" s="119" t="s">
        <v>1739</v>
      </c>
      <c r="Q265" s="119" t="s">
        <v>1739</v>
      </c>
      <c r="R265" s="119" t="s">
        <v>1739</v>
      </c>
      <c r="S265" s="119" t="s">
        <v>4988</v>
      </c>
      <c r="T265" s="119" t="s">
        <v>1739</v>
      </c>
      <c r="U265" s="119" t="s">
        <v>1739</v>
      </c>
      <c r="V265" s="119" t="s">
        <v>1739</v>
      </c>
      <c r="W265" s="119" t="s">
        <v>1739</v>
      </c>
      <c r="X265" s="119" t="s">
        <v>1739</v>
      </c>
      <c r="Y265" s="119" t="s">
        <v>1739</v>
      </c>
      <c r="Z265" s="119" t="s">
        <v>1739</v>
      </c>
      <c r="AA265" s="119" t="s">
        <v>1739</v>
      </c>
      <c r="AB265" s="119" t="s">
        <v>1739</v>
      </c>
      <c r="AC265" s="119" t="s">
        <v>1739</v>
      </c>
      <c r="AD265" s="119" t="s">
        <v>4989</v>
      </c>
      <c r="AE265" s="119" t="s">
        <v>4990</v>
      </c>
      <c r="AF265" s="119" t="s">
        <v>1739</v>
      </c>
      <c r="AG265" s="119" t="s">
        <v>1739</v>
      </c>
      <c r="AH265" s="119" t="s">
        <v>1739</v>
      </c>
      <c r="AI265" s="119" t="s">
        <v>1739</v>
      </c>
      <c r="AJ265" s="119" t="s">
        <v>1739</v>
      </c>
    </row>
    <row r="266" spans="2:36" x14ac:dyDescent="0.3">
      <c r="B266" s="119" t="s">
        <v>128</v>
      </c>
      <c r="C266" s="119" t="s">
        <v>3558</v>
      </c>
      <c r="D266" s="119" t="s">
        <v>4945</v>
      </c>
      <c r="E266" s="119" t="s">
        <v>4991</v>
      </c>
      <c r="F266" s="119" t="s">
        <v>4992</v>
      </c>
      <c r="G266" s="119" t="s">
        <v>4993</v>
      </c>
      <c r="K266" s="119">
        <v>2</v>
      </c>
      <c r="L266" s="119">
        <v>264</v>
      </c>
      <c r="M266" s="119" t="s">
        <v>1739</v>
      </c>
      <c r="N266" s="119" t="s">
        <v>1739</v>
      </c>
      <c r="O266" s="119" t="s">
        <v>1739</v>
      </c>
      <c r="P266" s="119" t="s">
        <v>1739</v>
      </c>
      <c r="Q266" s="119" t="s">
        <v>1739</v>
      </c>
      <c r="R266" s="119" t="s">
        <v>1739</v>
      </c>
      <c r="S266" s="119" t="s">
        <v>4994</v>
      </c>
      <c r="T266" s="119" t="s">
        <v>1739</v>
      </c>
      <c r="U266" s="119" t="s">
        <v>1739</v>
      </c>
      <c r="V266" s="119" t="s">
        <v>1739</v>
      </c>
      <c r="W266" s="119" t="s">
        <v>1739</v>
      </c>
      <c r="X266" s="119" t="s">
        <v>1739</v>
      </c>
      <c r="Y266" s="119" t="s">
        <v>1739</v>
      </c>
      <c r="Z266" s="119" t="s">
        <v>1739</v>
      </c>
      <c r="AA266" s="119" t="s">
        <v>1739</v>
      </c>
      <c r="AB266" s="119" t="s">
        <v>1739</v>
      </c>
      <c r="AC266" s="119" t="s">
        <v>1739</v>
      </c>
      <c r="AD266" s="119" t="s">
        <v>4995</v>
      </c>
      <c r="AE266" s="119" t="s">
        <v>4996</v>
      </c>
      <c r="AF266" s="119" t="s">
        <v>1739</v>
      </c>
      <c r="AG266" s="119" t="s">
        <v>1739</v>
      </c>
      <c r="AH266" s="119" t="s">
        <v>1739</v>
      </c>
      <c r="AI266" s="119" t="s">
        <v>1739</v>
      </c>
      <c r="AJ266" s="119" t="s">
        <v>1739</v>
      </c>
    </row>
    <row r="267" spans="2:36" x14ac:dyDescent="0.3">
      <c r="B267" s="119" t="s">
        <v>128</v>
      </c>
      <c r="C267" s="119" t="s">
        <v>3577</v>
      </c>
      <c r="D267" s="119" t="s">
        <v>4966</v>
      </c>
      <c r="E267" s="119" t="s">
        <v>4997</v>
      </c>
      <c r="F267" s="119" t="s">
        <v>4998</v>
      </c>
      <c r="G267" s="119" t="s">
        <v>4999</v>
      </c>
      <c r="K267" s="119">
        <v>2</v>
      </c>
      <c r="L267" s="119">
        <v>265</v>
      </c>
      <c r="M267" s="119" t="s">
        <v>1739</v>
      </c>
      <c r="N267" s="119" t="s">
        <v>1739</v>
      </c>
      <c r="O267" s="119" t="s">
        <v>1739</v>
      </c>
      <c r="P267" s="119" t="s">
        <v>1739</v>
      </c>
      <c r="Q267" s="119" t="s">
        <v>1739</v>
      </c>
      <c r="R267" s="119" t="s">
        <v>1739</v>
      </c>
      <c r="S267" s="119" t="s">
        <v>5000</v>
      </c>
      <c r="T267" s="119" t="s">
        <v>1739</v>
      </c>
      <c r="U267" s="119" t="s">
        <v>1739</v>
      </c>
      <c r="V267" s="119" t="s">
        <v>1739</v>
      </c>
      <c r="W267" s="119" t="s">
        <v>1739</v>
      </c>
      <c r="X267" s="119" t="s">
        <v>1739</v>
      </c>
      <c r="Y267" s="119" t="s">
        <v>1739</v>
      </c>
      <c r="Z267" s="119" t="s">
        <v>1739</v>
      </c>
      <c r="AA267" s="119" t="s">
        <v>1739</v>
      </c>
      <c r="AB267" s="119" t="s">
        <v>1739</v>
      </c>
      <c r="AC267" s="119" t="s">
        <v>1739</v>
      </c>
      <c r="AD267" s="119" t="s">
        <v>5001</v>
      </c>
      <c r="AE267" s="119" t="s">
        <v>5002</v>
      </c>
      <c r="AF267" s="119" t="s">
        <v>1739</v>
      </c>
      <c r="AG267" s="119" t="s">
        <v>1739</v>
      </c>
      <c r="AH267" s="119" t="s">
        <v>1739</v>
      </c>
      <c r="AI267" s="119" t="s">
        <v>1739</v>
      </c>
      <c r="AJ267" s="119" t="s">
        <v>1739</v>
      </c>
    </row>
    <row r="268" spans="2:36" x14ac:dyDescent="0.3">
      <c r="B268" s="119" t="s">
        <v>128</v>
      </c>
      <c r="C268" s="119" t="s">
        <v>3596</v>
      </c>
      <c r="D268" s="119" t="s">
        <v>5003</v>
      </c>
      <c r="E268" s="119" t="s">
        <v>5004</v>
      </c>
      <c r="F268" s="119" t="s">
        <v>5005</v>
      </c>
      <c r="G268" s="119" t="s">
        <v>5006</v>
      </c>
      <c r="K268" s="119">
        <v>2</v>
      </c>
      <c r="L268" s="119">
        <v>266</v>
      </c>
      <c r="M268" s="119" t="s">
        <v>1739</v>
      </c>
      <c r="N268" s="119" t="s">
        <v>1739</v>
      </c>
      <c r="O268" s="119" t="s">
        <v>1739</v>
      </c>
      <c r="P268" s="119" t="s">
        <v>1739</v>
      </c>
      <c r="Q268" s="119" t="s">
        <v>1739</v>
      </c>
      <c r="R268" s="119" t="s">
        <v>1739</v>
      </c>
      <c r="S268" s="119" t="s">
        <v>5007</v>
      </c>
      <c r="T268" s="119" t="s">
        <v>1739</v>
      </c>
      <c r="U268" s="119" t="s">
        <v>1739</v>
      </c>
      <c r="V268" s="119" t="s">
        <v>1739</v>
      </c>
      <c r="W268" s="119" t="s">
        <v>1739</v>
      </c>
      <c r="X268" s="119" t="s">
        <v>1739</v>
      </c>
      <c r="Y268" s="119" t="s">
        <v>1739</v>
      </c>
      <c r="Z268" s="119" t="s">
        <v>1739</v>
      </c>
      <c r="AA268" s="119" t="s">
        <v>1739</v>
      </c>
      <c r="AB268" s="119" t="s">
        <v>1739</v>
      </c>
      <c r="AC268" s="119" t="s">
        <v>1739</v>
      </c>
      <c r="AD268" s="119" t="s">
        <v>5008</v>
      </c>
      <c r="AE268" s="119" t="s">
        <v>5009</v>
      </c>
      <c r="AF268" s="119" t="s">
        <v>1739</v>
      </c>
      <c r="AG268" s="119" t="s">
        <v>1739</v>
      </c>
      <c r="AH268" s="119" t="s">
        <v>1739</v>
      </c>
      <c r="AI268" s="119" t="s">
        <v>1739</v>
      </c>
      <c r="AJ268" s="119" t="s">
        <v>1739</v>
      </c>
    </row>
    <row r="269" spans="2:36" x14ac:dyDescent="0.3">
      <c r="B269" s="119" t="s">
        <v>128</v>
      </c>
      <c r="C269" s="119" t="s">
        <v>3615</v>
      </c>
      <c r="D269" s="119" t="s">
        <v>5010</v>
      </c>
      <c r="E269" s="119" t="s">
        <v>5011</v>
      </c>
      <c r="F269" s="119" t="s">
        <v>5012</v>
      </c>
      <c r="G269" s="119" t="s">
        <v>5013</v>
      </c>
      <c r="K269" s="119">
        <v>2</v>
      </c>
      <c r="L269" s="119">
        <v>267</v>
      </c>
      <c r="M269" s="119" t="s">
        <v>1739</v>
      </c>
      <c r="N269" s="119" t="s">
        <v>1739</v>
      </c>
      <c r="O269" s="119" t="s">
        <v>1739</v>
      </c>
      <c r="P269" s="119" t="s">
        <v>1739</v>
      </c>
      <c r="Q269" s="119" t="s">
        <v>1739</v>
      </c>
      <c r="R269" s="119" t="s">
        <v>1739</v>
      </c>
      <c r="S269" s="119" t="s">
        <v>5014</v>
      </c>
      <c r="T269" s="119" t="s">
        <v>1739</v>
      </c>
      <c r="U269" s="119" t="s">
        <v>1739</v>
      </c>
      <c r="V269" s="119" t="s">
        <v>1739</v>
      </c>
      <c r="W269" s="119" t="s">
        <v>1739</v>
      </c>
      <c r="X269" s="119" t="s">
        <v>1739</v>
      </c>
      <c r="Y269" s="119" t="s">
        <v>1739</v>
      </c>
      <c r="Z269" s="119" t="s">
        <v>1739</v>
      </c>
      <c r="AA269" s="119" t="s">
        <v>1739</v>
      </c>
      <c r="AB269" s="119" t="s">
        <v>1739</v>
      </c>
      <c r="AC269" s="119" t="s">
        <v>1739</v>
      </c>
      <c r="AD269" s="119" t="s">
        <v>5015</v>
      </c>
      <c r="AE269" s="119" t="s">
        <v>5016</v>
      </c>
      <c r="AF269" s="119" t="s">
        <v>1739</v>
      </c>
      <c r="AG269" s="119" t="s">
        <v>1739</v>
      </c>
      <c r="AH269" s="119" t="s">
        <v>1739</v>
      </c>
      <c r="AI269" s="119" t="s">
        <v>1739</v>
      </c>
      <c r="AJ269" s="119" t="s">
        <v>1739</v>
      </c>
    </row>
    <row r="270" spans="2:36" x14ac:dyDescent="0.3">
      <c r="B270" s="119" t="s">
        <v>128</v>
      </c>
      <c r="C270" s="119" t="s">
        <v>3633</v>
      </c>
      <c r="D270" s="119" t="s">
        <v>5017</v>
      </c>
      <c r="E270" s="119" t="s">
        <v>5018</v>
      </c>
      <c r="F270" s="119" t="s">
        <v>5019</v>
      </c>
      <c r="G270" s="119" t="s">
        <v>5020</v>
      </c>
      <c r="K270" s="119">
        <v>2</v>
      </c>
      <c r="L270" s="119">
        <v>268</v>
      </c>
      <c r="M270" s="119" t="s">
        <v>1739</v>
      </c>
      <c r="N270" s="119" t="s">
        <v>1739</v>
      </c>
      <c r="O270" s="119" t="s">
        <v>1739</v>
      </c>
      <c r="P270" s="119" t="s">
        <v>1739</v>
      </c>
      <c r="Q270" s="119" t="s">
        <v>1739</v>
      </c>
      <c r="R270" s="119" t="s">
        <v>1739</v>
      </c>
      <c r="S270" s="119" t="s">
        <v>5021</v>
      </c>
      <c r="T270" s="119" t="s">
        <v>1739</v>
      </c>
      <c r="U270" s="119" t="s">
        <v>1739</v>
      </c>
      <c r="V270" s="119" t="s">
        <v>1739</v>
      </c>
      <c r="W270" s="119" t="s">
        <v>1739</v>
      </c>
      <c r="X270" s="119" t="s">
        <v>1739</v>
      </c>
      <c r="Y270" s="119" t="s">
        <v>1739</v>
      </c>
      <c r="Z270" s="119" t="s">
        <v>1739</v>
      </c>
      <c r="AA270" s="119" t="s">
        <v>1739</v>
      </c>
      <c r="AB270" s="119" t="s">
        <v>1739</v>
      </c>
      <c r="AC270" s="119" t="s">
        <v>1739</v>
      </c>
      <c r="AD270" s="119" t="s">
        <v>5022</v>
      </c>
      <c r="AE270" s="119" t="s">
        <v>5023</v>
      </c>
      <c r="AF270" s="119" t="s">
        <v>1739</v>
      </c>
      <c r="AG270" s="119" t="s">
        <v>1739</v>
      </c>
      <c r="AH270" s="119" t="s">
        <v>1739</v>
      </c>
      <c r="AI270" s="119" t="s">
        <v>1739</v>
      </c>
      <c r="AJ270" s="119" t="s">
        <v>1739</v>
      </c>
    </row>
    <row r="271" spans="2:36" x14ac:dyDescent="0.3">
      <c r="B271" s="119" t="s">
        <v>128</v>
      </c>
      <c r="C271" s="119" t="s">
        <v>3652</v>
      </c>
      <c r="D271" s="119" t="s">
        <v>5024</v>
      </c>
      <c r="E271" s="119" t="s">
        <v>5025</v>
      </c>
      <c r="F271" s="119" t="s">
        <v>5026</v>
      </c>
      <c r="G271" s="119" t="s">
        <v>5027</v>
      </c>
      <c r="K271" s="119">
        <v>2</v>
      </c>
      <c r="L271" s="119">
        <v>269</v>
      </c>
      <c r="M271" s="119" t="s">
        <v>1739</v>
      </c>
      <c r="N271" s="119" t="s">
        <v>1739</v>
      </c>
      <c r="O271" s="119" t="s">
        <v>1739</v>
      </c>
      <c r="P271" s="119" t="s">
        <v>1739</v>
      </c>
      <c r="Q271" s="119" t="s">
        <v>1739</v>
      </c>
      <c r="R271" s="119" t="s">
        <v>1739</v>
      </c>
      <c r="S271" s="119" t="s">
        <v>5028</v>
      </c>
      <c r="T271" s="119" t="s">
        <v>1739</v>
      </c>
      <c r="U271" s="119" t="s">
        <v>1739</v>
      </c>
      <c r="V271" s="119" t="s">
        <v>1739</v>
      </c>
      <c r="W271" s="119" t="s">
        <v>1739</v>
      </c>
      <c r="X271" s="119" t="s">
        <v>1739</v>
      </c>
      <c r="Y271" s="119" t="s">
        <v>1739</v>
      </c>
      <c r="Z271" s="119" t="s">
        <v>1739</v>
      </c>
      <c r="AA271" s="119" t="s">
        <v>1739</v>
      </c>
      <c r="AB271" s="119" t="s">
        <v>1739</v>
      </c>
      <c r="AC271" s="119" t="s">
        <v>1739</v>
      </c>
      <c r="AD271" s="119" t="s">
        <v>5029</v>
      </c>
      <c r="AE271" s="119" t="s">
        <v>5030</v>
      </c>
      <c r="AF271" s="119" t="s">
        <v>1739</v>
      </c>
      <c r="AG271" s="119" t="s">
        <v>1739</v>
      </c>
      <c r="AH271" s="119" t="s">
        <v>1739</v>
      </c>
      <c r="AI271" s="119" t="s">
        <v>1739</v>
      </c>
      <c r="AJ271" s="119" t="s">
        <v>1739</v>
      </c>
    </row>
    <row r="272" spans="2:36" x14ac:dyDescent="0.3">
      <c r="B272" s="119" t="s">
        <v>128</v>
      </c>
      <c r="C272" s="119" t="s">
        <v>3669</v>
      </c>
      <c r="D272" s="119" t="s">
        <v>5031</v>
      </c>
      <c r="E272" s="119" t="s">
        <v>5032</v>
      </c>
      <c r="F272" s="119" t="s">
        <v>5033</v>
      </c>
      <c r="G272" s="119" t="s">
        <v>5034</v>
      </c>
      <c r="K272" s="119">
        <v>2</v>
      </c>
      <c r="L272" s="119">
        <v>270</v>
      </c>
      <c r="M272" s="119" t="s">
        <v>1739</v>
      </c>
      <c r="N272" s="119" t="s">
        <v>1739</v>
      </c>
      <c r="O272" s="119" t="s">
        <v>1739</v>
      </c>
      <c r="P272" s="119" t="s">
        <v>1739</v>
      </c>
      <c r="Q272" s="119" t="s">
        <v>1739</v>
      </c>
      <c r="R272" s="119" t="s">
        <v>1739</v>
      </c>
      <c r="S272" s="119" t="s">
        <v>5035</v>
      </c>
      <c r="T272" s="119" t="s">
        <v>1739</v>
      </c>
      <c r="U272" s="119" t="s">
        <v>1739</v>
      </c>
      <c r="V272" s="119" t="s">
        <v>1739</v>
      </c>
      <c r="W272" s="119" t="s">
        <v>1739</v>
      </c>
      <c r="X272" s="119" t="s">
        <v>1739</v>
      </c>
      <c r="Y272" s="119" t="s">
        <v>1739</v>
      </c>
      <c r="Z272" s="119" t="s">
        <v>1739</v>
      </c>
      <c r="AA272" s="119" t="s">
        <v>1739</v>
      </c>
      <c r="AB272" s="119" t="s">
        <v>1739</v>
      </c>
      <c r="AC272" s="119" t="s">
        <v>1739</v>
      </c>
      <c r="AD272" s="119" t="s">
        <v>5036</v>
      </c>
      <c r="AE272" s="119" t="s">
        <v>5037</v>
      </c>
      <c r="AF272" s="119" t="s">
        <v>1739</v>
      </c>
      <c r="AG272" s="119" t="s">
        <v>1739</v>
      </c>
      <c r="AH272" s="119" t="s">
        <v>1739</v>
      </c>
      <c r="AI272" s="119" t="s">
        <v>1739</v>
      </c>
      <c r="AJ272" s="119" t="s">
        <v>1739</v>
      </c>
    </row>
    <row r="273" spans="2:36" x14ac:dyDescent="0.3">
      <c r="B273" s="119" t="s">
        <v>128</v>
      </c>
      <c r="C273" s="119" t="s">
        <v>3686</v>
      </c>
      <c r="D273" s="119" t="s">
        <v>5038</v>
      </c>
      <c r="E273" s="119" t="s">
        <v>5039</v>
      </c>
      <c r="F273" s="119" t="s">
        <v>5040</v>
      </c>
      <c r="G273" s="119" t="s">
        <v>5041</v>
      </c>
      <c r="K273" s="119">
        <v>2</v>
      </c>
      <c r="L273" s="119">
        <v>271</v>
      </c>
      <c r="M273" s="119" t="s">
        <v>1739</v>
      </c>
      <c r="N273" s="119" t="s">
        <v>1739</v>
      </c>
      <c r="O273" s="119" t="s">
        <v>1739</v>
      </c>
      <c r="P273" s="119" t="s">
        <v>1739</v>
      </c>
      <c r="Q273" s="119" t="s">
        <v>1739</v>
      </c>
      <c r="R273" s="119" t="s">
        <v>1739</v>
      </c>
      <c r="S273" s="119" t="s">
        <v>5042</v>
      </c>
      <c r="T273" s="119" t="s">
        <v>1739</v>
      </c>
      <c r="U273" s="119" t="s">
        <v>1739</v>
      </c>
      <c r="V273" s="119" t="s">
        <v>1739</v>
      </c>
      <c r="W273" s="119" t="s">
        <v>1739</v>
      </c>
      <c r="X273" s="119" t="s">
        <v>1739</v>
      </c>
      <c r="Y273" s="119" t="s">
        <v>1739</v>
      </c>
      <c r="Z273" s="119" t="s">
        <v>1739</v>
      </c>
      <c r="AA273" s="119" t="s">
        <v>1739</v>
      </c>
      <c r="AB273" s="119" t="s">
        <v>1739</v>
      </c>
      <c r="AC273" s="119" t="s">
        <v>1739</v>
      </c>
      <c r="AD273" s="119" t="s">
        <v>5043</v>
      </c>
      <c r="AE273" s="119" t="s">
        <v>5044</v>
      </c>
      <c r="AF273" s="119" t="s">
        <v>1739</v>
      </c>
      <c r="AG273" s="119" t="s">
        <v>1739</v>
      </c>
      <c r="AH273" s="119" t="s">
        <v>1739</v>
      </c>
      <c r="AI273" s="119" t="s">
        <v>1739</v>
      </c>
      <c r="AJ273" s="119" t="s">
        <v>1739</v>
      </c>
    </row>
    <row r="274" spans="2:36" x14ac:dyDescent="0.3">
      <c r="B274" s="119" t="s">
        <v>128</v>
      </c>
      <c r="C274" s="119" t="s">
        <v>3703</v>
      </c>
      <c r="D274" s="119" t="s">
        <v>5038</v>
      </c>
      <c r="E274" s="119" t="s">
        <v>5045</v>
      </c>
      <c r="F274" s="119" t="s">
        <v>5046</v>
      </c>
      <c r="G274" s="119" t="s">
        <v>5047</v>
      </c>
      <c r="K274" s="119">
        <v>2</v>
      </c>
      <c r="L274" s="119">
        <v>272</v>
      </c>
      <c r="M274" s="119" t="s">
        <v>1739</v>
      </c>
      <c r="N274" s="119" t="s">
        <v>1739</v>
      </c>
      <c r="O274" s="119" t="s">
        <v>1739</v>
      </c>
      <c r="P274" s="119" t="s">
        <v>1739</v>
      </c>
      <c r="Q274" s="119" t="s">
        <v>1739</v>
      </c>
      <c r="R274" s="119" t="s">
        <v>1739</v>
      </c>
      <c r="S274" s="119" t="s">
        <v>5048</v>
      </c>
      <c r="T274" s="119" t="s">
        <v>1739</v>
      </c>
      <c r="U274" s="119" t="s">
        <v>1739</v>
      </c>
      <c r="V274" s="119" t="s">
        <v>1739</v>
      </c>
      <c r="W274" s="119" t="s">
        <v>1739</v>
      </c>
      <c r="X274" s="119" t="s">
        <v>1739</v>
      </c>
      <c r="Y274" s="119" t="s">
        <v>1739</v>
      </c>
      <c r="Z274" s="119" t="s">
        <v>1739</v>
      </c>
      <c r="AA274" s="119" t="s">
        <v>1739</v>
      </c>
      <c r="AB274" s="119" t="s">
        <v>1739</v>
      </c>
      <c r="AC274" s="119" t="s">
        <v>1739</v>
      </c>
      <c r="AD274" s="119" t="s">
        <v>5049</v>
      </c>
      <c r="AE274" s="119" t="s">
        <v>5050</v>
      </c>
      <c r="AF274" s="119" t="s">
        <v>1739</v>
      </c>
      <c r="AG274" s="119" t="s">
        <v>1739</v>
      </c>
      <c r="AH274" s="119" t="s">
        <v>1739</v>
      </c>
      <c r="AI274" s="119" t="s">
        <v>1739</v>
      </c>
      <c r="AJ274" s="119" t="s">
        <v>1739</v>
      </c>
    </row>
    <row r="275" spans="2:36" x14ac:dyDescent="0.3">
      <c r="B275" s="119" t="s">
        <v>128</v>
      </c>
      <c r="C275" s="119" t="s">
        <v>3720</v>
      </c>
      <c r="D275" s="119" t="s">
        <v>5031</v>
      </c>
      <c r="E275" s="119" t="s">
        <v>5051</v>
      </c>
      <c r="F275" s="119" t="s">
        <v>5052</v>
      </c>
      <c r="G275" s="119" t="s">
        <v>5053</v>
      </c>
      <c r="K275" s="119">
        <v>2</v>
      </c>
      <c r="L275" s="119">
        <v>273</v>
      </c>
      <c r="M275" s="119" t="s">
        <v>1739</v>
      </c>
      <c r="N275" s="119" t="s">
        <v>1739</v>
      </c>
      <c r="O275" s="119" t="s">
        <v>1739</v>
      </c>
      <c r="P275" s="119" t="s">
        <v>1739</v>
      </c>
      <c r="Q275" s="119" t="s">
        <v>1739</v>
      </c>
      <c r="R275" s="119" t="s">
        <v>1739</v>
      </c>
      <c r="S275" s="119" t="s">
        <v>5054</v>
      </c>
      <c r="T275" s="119" t="s">
        <v>1739</v>
      </c>
      <c r="U275" s="119" t="s">
        <v>1739</v>
      </c>
      <c r="V275" s="119" t="s">
        <v>1739</v>
      </c>
      <c r="W275" s="119" t="s">
        <v>1739</v>
      </c>
      <c r="X275" s="119" t="s">
        <v>1739</v>
      </c>
      <c r="Y275" s="119" t="s">
        <v>1739</v>
      </c>
      <c r="Z275" s="119" t="s">
        <v>1739</v>
      </c>
      <c r="AA275" s="119" t="s">
        <v>1739</v>
      </c>
      <c r="AB275" s="119" t="s">
        <v>1739</v>
      </c>
      <c r="AC275" s="119" t="s">
        <v>1739</v>
      </c>
      <c r="AD275" s="119" t="s">
        <v>5055</v>
      </c>
      <c r="AE275" s="119" t="s">
        <v>1739</v>
      </c>
      <c r="AF275" s="119" t="s">
        <v>1739</v>
      </c>
      <c r="AG275" s="119" t="s">
        <v>1739</v>
      </c>
      <c r="AH275" s="119" t="s">
        <v>1739</v>
      </c>
      <c r="AI275" s="119" t="s">
        <v>1739</v>
      </c>
      <c r="AJ275" s="119" t="s">
        <v>1739</v>
      </c>
    </row>
    <row r="276" spans="2:36" x14ac:dyDescent="0.3">
      <c r="B276" s="119" t="s">
        <v>128</v>
      </c>
      <c r="C276" s="119" t="s">
        <v>3737</v>
      </c>
      <c r="D276" s="119" t="s">
        <v>5024</v>
      </c>
      <c r="E276" s="119" t="s">
        <v>5056</v>
      </c>
      <c r="F276" s="119" t="s">
        <v>5057</v>
      </c>
      <c r="G276" s="119" t="s">
        <v>5058</v>
      </c>
      <c r="K276" s="119">
        <v>2</v>
      </c>
      <c r="L276" s="119">
        <v>274</v>
      </c>
      <c r="M276" s="119" t="s">
        <v>1739</v>
      </c>
      <c r="N276" s="119" t="s">
        <v>1739</v>
      </c>
      <c r="O276" s="119" t="s">
        <v>1739</v>
      </c>
      <c r="P276" s="119" t="s">
        <v>1739</v>
      </c>
      <c r="Q276" s="119" t="s">
        <v>1739</v>
      </c>
      <c r="R276" s="119" t="s">
        <v>1739</v>
      </c>
      <c r="S276" s="119" t="s">
        <v>5059</v>
      </c>
      <c r="T276" s="119" t="s">
        <v>1739</v>
      </c>
      <c r="U276" s="119" t="s">
        <v>1739</v>
      </c>
      <c r="V276" s="119" t="s">
        <v>1739</v>
      </c>
      <c r="W276" s="119" t="s">
        <v>1739</v>
      </c>
      <c r="X276" s="119" t="s">
        <v>1739</v>
      </c>
      <c r="Y276" s="119" t="s">
        <v>1739</v>
      </c>
      <c r="Z276" s="119" t="s">
        <v>1739</v>
      </c>
      <c r="AA276" s="119" t="s">
        <v>1739</v>
      </c>
      <c r="AB276" s="119" t="s">
        <v>1739</v>
      </c>
      <c r="AC276" s="119" t="s">
        <v>1739</v>
      </c>
      <c r="AD276" s="119" t="s">
        <v>5060</v>
      </c>
      <c r="AE276" s="119" t="s">
        <v>1739</v>
      </c>
      <c r="AF276" s="119" t="s">
        <v>1739</v>
      </c>
      <c r="AG276" s="119" t="s">
        <v>1739</v>
      </c>
      <c r="AH276" s="119" t="s">
        <v>1739</v>
      </c>
      <c r="AI276" s="119" t="s">
        <v>1739</v>
      </c>
      <c r="AJ276" s="119" t="s">
        <v>1739</v>
      </c>
    </row>
    <row r="277" spans="2:36" x14ac:dyDescent="0.3">
      <c r="B277" s="119" t="s">
        <v>128</v>
      </c>
      <c r="C277" s="119" t="s">
        <v>3754</v>
      </c>
      <c r="D277" s="119" t="s">
        <v>5061</v>
      </c>
      <c r="E277" s="119" t="s">
        <v>5062</v>
      </c>
      <c r="F277" s="119" t="s">
        <v>5063</v>
      </c>
      <c r="G277" s="119" t="s">
        <v>5064</v>
      </c>
      <c r="K277" s="119">
        <v>2</v>
      </c>
      <c r="L277" s="119">
        <v>275</v>
      </c>
      <c r="M277" s="119" t="s">
        <v>1739</v>
      </c>
      <c r="N277" s="119" t="s">
        <v>1739</v>
      </c>
      <c r="O277" s="119" t="s">
        <v>1739</v>
      </c>
      <c r="P277" s="119" t="s">
        <v>1739</v>
      </c>
      <c r="Q277" s="119" t="s">
        <v>1739</v>
      </c>
      <c r="R277" s="119" t="s">
        <v>1739</v>
      </c>
      <c r="S277" s="119" t="s">
        <v>5065</v>
      </c>
      <c r="T277" s="119" t="s">
        <v>1739</v>
      </c>
      <c r="U277" s="119" t="s">
        <v>1739</v>
      </c>
      <c r="V277" s="119" t="s">
        <v>1739</v>
      </c>
      <c r="W277" s="119" t="s">
        <v>1739</v>
      </c>
      <c r="X277" s="119" t="s">
        <v>1739</v>
      </c>
      <c r="Y277" s="119" t="s">
        <v>1739</v>
      </c>
      <c r="Z277" s="119" t="s">
        <v>1739</v>
      </c>
      <c r="AA277" s="119" t="s">
        <v>1739</v>
      </c>
      <c r="AB277" s="119" t="s">
        <v>1739</v>
      </c>
      <c r="AC277" s="119" t="s">
        <v>1739</v>
      </c>
      <c r="AD277" s="119" t="s">
        <v>5066</v>
      </c>
      <c r="AE277" s="119" t="s">
        <v>1739</v>
      </c>
      <c r="AF277" s="119" t="s">
        <v>1739</v>
      </c>
      <c r="AG277" s="119" t="s">
        <v>1739</v>
      </c>
      <c r="AH277" s="119" t="s">
        <v>1739</v>
      </c>
      <c r="AI277" s="119" t="s">
        <v>1739</v>
      </c>
      <c r="AJ277" s="119" t="s">
        <v>1739</v>
      </c>
    </row>
    <row r="278" spans="2:36" x14ac:dyDescent="0.3">
      <c r="B278" s="119" t="s">
        <v>128</v>
      </c>
      <c r="C278" s="119" t="s">
        <v>3770</v>
      </c>
      <c r="D278" s="119" t="s">
        <v>5038</v>
      </c>
      <c r="E278" s="119" t="s">
        <v>5067</v>
      </c>
      <c r="F278" s="119" t="s">
        <v>5068</v>
      </c>
      <c r="G278" s="119" t="s">
        <v>5069</v>
      </c>
      <c r="K278" s="119">
        <v>2</v>
      </c>
      <c r="L278" s="119">
        <v>276</v>
      </c>
      <c r="M278" s="119" t="s">
        <v>1739</v>
      </c>
      <c r="N278" s="119" t="s">
        <v>1739</v>
      </c>
      <c r="O278" s="119" t="s">
        <v>1739</v>
      </c>
      <c r="P278" s="119" t="s">
        <v>1739</v>
      </c>
      <c r="Q278" s="119" t="s">
        <v>1739</v>
      </c>
      <c r="R278" s="119" t="s">
        <v>1739</v>
      </c>
      <c r="S278" s="119" t="s">
        <v>5070</v>
      </c>
      <c r="T278" s="119" t="s">
        <v>1739</v>
      </c>
      <c r="U278" s="119" t="s">
        <v>1739</v>
      </c>
      <c r="V278" s="119" t="s">
        <v>1739</v>
      </c>
      <c r="W278" s="119" t="s">
        <v>1739</v>
      </c>
      <c r="X278" s="119" t="s">
        <v>1739</v>
      </c>
      <c r="Y278" s="119" t="s">
        <v>1739</v>
      </c>
      <c r="Z278" s="119" t="s">
        <v>1739</v>
      </c>
      <c r="AA278" s="119" t="s">
        <v>1739</v>
      </c>
      <c r="AB278" s="119" t="s">
        <v>1739</v>
      </c>
      <c r="AC278" s="119" t="s">
        <v>1739</v>
      </c>
      <c r="AD278" s="119" t="s">
        <v>5071</v>
      </c>
      <c r="AE278" s="119" t="s">
        <v>1739</v>
      </c>
      <c r="AF278" s="119" t="s">
        <v>1739</v>
      </c>
      <c r="AG278" s="119" t="s">
        <v>1739</v>
      </c>
      <c r="AH278" s="119" t="s">
        <v>1739</v>
      </c>
      <c r="AI278" s="119" t="s">
        <v>1739</v>
      </c>
      <c r="AJ278" s="119" t="s">
        <v>1739</v>
      </c>
    </row>
    <row r="279" spans="2:36" x14ac:dyDescent="0.3">
      <c r="B279" s="119" t="s">
        <v>128</v>
      </c>
      <c r="C279" s="119" t="s">
        <v>3786</v>
      </c>
      <c r="D279" s="119" t="s">
        <v>5024</v>
      </c>
      <c r="E279" s="119" t="s">
        <v>5072</v>
      </c>
      <c r="F279" s="119" t="s">
        <v>5073</v>
      </c>
      <c r="G279" s="119" t="s">
        <v>5074</v>
      </c>
      <c r="K279" s="119">
        <v>2</v>
      </c>
      <c r="L279" s="119">
        <v>277</v>
      </c>
      <c r="M279" s="119" t="s">
        <v>1739</v>
      </c>
      <c r="N279" s="119" t="s">
        <v>1739</v>
      </c>
      <c r="O279" s="119" t="s">
        <v>1739</v>
      </c>
      <c r="P279" s="119" t="s">
        <v>1739</v>
      </c>
      <c r="Q279" s="119" t="s">
        <v>1739</v>
      </c>
      <c r="R279" s="119" t="s">
        <v>1739</v>
      </c>
      <c r="S279" s="119" t="s">
        <v>5075</v>
      </c>
      <c r="T279" s="119" t="s">
        <v>1739</v>
      </c>
      <c r="U279" s="119" t="s">
        <v>1739</v>
      </c>
      <c r="V279" s="119" t="s">
        <v>1739</v>
      </c>
      <c r="W279" s="119" t="s">
        <v>1739</v>
      </c>
      <c r="X279" s="119" t="s">
        <v>1739</v>
      </c>
      <c r="Y279" s="119" t="s">
        <v>1739</v>
      </c>
      <c r="Z279" s="119" t="s">
        <v>1739</v>
      </c>
      <c r="AA279" s="119" t="s">
        <v>1739</v>
      </c>
      <c r="AB279" s="119" t="s">
        <v>1739</v>
      </c>
      <c r="AC279" s="119" t="s">
        <v>1739</v>
      </c>
      <c r="AD279" s="119" t="s">
        <v>5076</v>
      </c>
      <c r="AE279" s="119" t="s">
        <v>1739</v>
      </c>
      <c r="AF279" s="119" t="s">
        <v>1739</v>
      </c>
      <c r="AG279" s="119" t="s">
        <v>1739</v>
      </c>
      <c r="AH279" s="119" t="s">
        <v>1739</v>
      </c>
      <c r="AI279" s="119" t="s">
        <v>1739</v>
      </c>
      <c r="AJ279" s="119" t="s">
        <v>1739</v>
      </c>
    </row>
    <row r="280" spans="2:36" x14ac:dyDescent="0.3">
      <c r="B280" s="119" t="s">
        <v>128</v>
      </c>
      <c r="C280" s="119" t="s">
        <v>3803</v>
      </c>
      <c r="D280" s="119" t="s">
        <v>5024</v>
      </c>
      <c r="E280" s="119" t="s">
        <v>5077</v>
      </c>
      <c r="F280" s="119" t="s">
        <v>5078</v>
      </c>
      <c r="G280" s="119" t="s">
        <v>5079</v>
      </c>
      <c r="K280" s="119">
        <v>2</v>
      </c>
      <c r="L280" s="119">
        <v>278</v>
      </c>
      <c r="M280" s="119" t="s">
        <v>1739</v>
      </c>
      <c r="N280" s="119" t="s">
        <v>1739</v>
      </c>
      <c r="O280" s="119" t="s">
        <v>1739</v>
      </c>
      <c r="P280" s="119" t="s">
        <v>1739</v>
      </c>
      <c r="Q280" s="119" t="s">
        <v>1739</v>
      </c>
      <c r="R280" s="119" t="s">
        <v>1739</v>
      </c>
      <c r="S280" s="119" t="s">
        <v>5080</v>
      </c>
      <c r="T280" s="119" t="s">
        <v>1739</v>
      </c>
      <c r="U280" s="119" t="s">
        <v>1739</v>
      </c>
      <c r="V280" s="119" t="s">
        <v>1739</v>
      </c>
      <c r="W280" s="119" t="s">
        <v>1739</v>
      </c>
      <c r="X280" s="119" t="s">
        <v>1739</v>
      </c>
      <c r="Y280" s="119" t="s">
        <v>1739</v>
      </c>
      <c r="Z280" s="119" t="s">
        <v>1739</v>
      </c>
      <c r="AA280" s="119" t="s">
        <v>1739</v>
      </c>
      <c r="AB280" s="119" t="s">
        <v>1739</v>
      </c>
      <c r="AC280" s="119" t="s">
        <v>1739</v>
      </c>
      <c r="AD280" s="119" t="s">
        <v>5081</v>
      </c>
      <c r="AE280" s="119" t="s">
        <v>1739</v>
      </c>
      <c r="AF280" s="119" t="s">
        <v>1739</v>
      </c>
      <c r="AG280" s="119" t="s">
        <v>1739</v>
      </c>
      <c r="AH280" s="119" t="s">
        <v>1739</v>
      </c>
      <c r="AI280" s="119" t="s">
        <v>1739</v>
      </c>
      <c r="AJ280" s="119" t="s">
        <v>1739</v>
      </c>
    </row>
    <row r="281" spans="2:36" x14ac:dyDescent="0.3">
      <c r="B281" s="119" t="s">
        <v>128</v>
      </c>
      <c r="C281" s="119" t="s">
        <v>3819</v>
      </c>
      <c r="D281" s="119" t="s">
        <v>5024</v>
      </c>
      <c r="E281" s="119" t="s">
        <v>5082</v>
      </c>
      <c r="F281" s="119" t="s">
        <v>5083</v>
      </c>
      <c r="G281" s="119" t="s">
        <v>5084</v>
      </c>
      <c r="K281" s="119">
        <v>2</v>
      </c>
      <c r="L281" s="119">
        <v>279</v>
      </c>
      <c r="M281" s="119" t="s">
        <v>1739</v>
      </c>
      <c r="N281" s="119" t="s">
        <v>1739</v>
      </c>
      <c r="O281" s="119" t="s">
        <v>1739</v>
      </c>
      <c r="P281" s="119" t="s">
        <v>1739</v>
      </c>
      <c r="Q281" s="119" t="s">
        <v>1739</v>
      </c>
      <c r="R281" s="119" t="s">
        <v>1739</v>
      </c>
      <c r="S281" s="119" t="s">
        <v>5085</v>
      </c>
      <c r="T281" s="119" t="s">
        <v>1739</v>
      </c>
      <c r="U281" s="119" t="s">
        <v>1739</v>
      </c>
      <c r="V281" s="119" t="s">
        <v>1739</v>
      </c>
      <c r="W281" s="119" t="s">
        <v>1739</v>
      </c>
      <c r="X281" s="119" t="s">
        <v>1739</v>
      </c>
      <c r="Y281" s="119" t="s">
        <v>1739</v>
      </c>
      <c r="Z281" s="119" t="s">
        <v>1739</v>
      </c>
      <c r="AA281" s="119" t="s">
        <v>1739</v>
      </c>
      <c r="AB281" s="119" t="s">
        <v>1739</v>
      </c>
      <c r="AC281" s="119" t="s">
        <v>1739</v>
      </c>
      <c r="AD281" s="119" t="s">
        <v>5086</v>
      </c>
      <c r="AE281" s="119" t="s">
        <v>1739</v>
      </c>
      <c r="AF281" s="119" t="s">
        <v>1739</v>
      </c>
      <c r="AG281" s="119" t="s">
        <v>1739</v>
      </c>
      <c r="AH281" s="119" t="s">
        <v>1739</v>
      </c>
      <c r="AI281" s="119" t="s">
        <v>1739</v>
      </c>
      <c r="AJ281" s="119" t="s">
        <v>1739</v>
      </c>
    </row>
    <row r="282" spans="2:36" x14ac:dyDescent="0.3">
      <c r="B282" s="119" t="s">
        <v>128</v>
      </c>
      <c r="C282" s="119" t="s">
        <v>3836</v>
      </c>
      <c r="D282" s="119" t="s">
        <v>5038</v>
      </c>
      <c r="E282" s="119" t="s">
        <v>5087</v>
      </c>
      <c r="F282" s="119" t="s">
        <v>5088</v>
      </c>
      <c r="G282" s="119" t="s">
        <v>5089</v>
      </c>
      <c r="K282" s="119">
        <v>2</v>
      </c>
      <c r="L282" s="119">
        <v>280</v>
      </c>
      <c r="M282" s="119" t="s">
        <v>1739</v>
      </c>
      <c r="N282" s="119" t="s">
        <v>1739</v>
      </c>
      <c r="O282" s="119" t="s">
        <v>1739</v>
      </c>
      <c r="P282" s="119" t="s">
        <v>1739</v>
      </c>
      <c r="Q282" s="119" t="s">
        <v>1739</v>
      </c>
      <c r="R282" s="119" t="s">
        <v>1739</v>
      </c>
      <c r="S282" s="119" t="s">
        <v>5090</v>
      </c>
      <c r="T282" s="119" t="s">
        <v>1739</v>
      </c>
      <c r="U282" s="119" t="s">
        <v>1739</v>
      </c>
      <c r="V282" s="119" t="s">
        <v>1739</v>
      </c>
      <c r="W282" s="119" t="s">
        <v>1739</v>
      </c>
      <c r="X282" s="119" t="s">
        <v>1739</v>
      </c>
      <c r="Y282" s="119" t="s">
        <v>1739</v>
      </c>
      <c r="Z282" s="119" t="s">
        <v>1739</v>
      </c>
      <c r="AA282" s="119" t="s">
        <v>1739</v>
      </c>
      <c r="AB282" s="119" t="s">
        <v>1739</v>
      </c>
      <c r="AC282" s="119" t="s">
        <v>1739</v>
      </c>
      <c r="AD282" s="119" t="s">
        <v>5091</v>
      </c>
      <c r="AE282" s="119" t="s">
        <v>1739</v>
      </c>
      <c r="AF282" s="119" t="s">
        <v>1739</v>
      </c>
      <c r="AG282" s="119" t="s">
        <v>1739</v>
      </c>
      <c r="AH282" s="119" t="s">
        <v>1739</v>
      </c>
      <c r="AI282" s="119" t="s">
        <v>1739</v>
      </c>
      <c r="AJ282" s="119" t="s">
        <v>1739</v>
      </c>
    </row>
    <row r="283" spans="2:36" x14ac:dyDescent="0.3">
      <c r="B283" s="119" t="s">
        <v>128</v>
      </c>
      <c r="C283" s="119" t="s">
        <v>3852</v>
      </c>
      <c r="D283" s="119" t="s">
        <v>5061</v>
      </c>
      <c r="E283" s="119" t="s">
        <v>5092</v>
      </c>
      <c r="F283" s="119" t="s">
        <v>5093</v>
      </c>
      <c r="G283" s="119" t="s">
        <v>5094</v>
      </c>
      <c r="K283" s="119">
        <v>2</v>
      </c>
      <c r="L283" s="119">
        <v>281</v>
      </c>
      <c r="M283" s="119" t="s">
        <v>1739</v>
      </c>
      <c r="N283" s="119" t="s">
        <v>1739</v>
      </c>
      <c r="O283" s="119" t="s">
        <v>1739</v>
      </c>
      <c r="P283" s="119" t="s">
        <v>1739</v>
      </c>
      <c r="Q283" s="119" t="s">
        <v>1739</v>
      </c>
      <c r="R283" s="119" t="s">
        <v>1739</v>
      </c>
      <c r="S283" s="119" t="s">
        <v>5095</v>
      </c>
      <c r="T283" s="119" t="s">
        <v>1739</v>
      </c>
      <c r="U283" s="119" t="s">
        <v>1739</v>
      </c>
      <c r="V283" s="119" t="s">
        <v>1739</v>
      </c>
      <c r="W283" s="119" t="s">
        <v>1739</v>
      </c>
      <c r="X283" s="119" t="s">
        <v>1739</v>
      </c>
      <c r="Y283" s="119" t="s">
        <v>1739</v>
      </c>
      <c r="Z283" s="119" t="s">
        <v>1739</v>
      </c>
      <c r="AA283" s="119" t="s">
        <v>1739</v>
      </c>
      <c r="AB283" s="119" t="s">
        <v>1739</v>
      </c>
      <c r="AC283" s="119" t="s">
        <v>1739</v>
      </c>
      <c r="AD283" s="119" t="s">
        <v>5096</v>
      </c>
      <c r="AE283" s="119" t="s">
        <v>1739</v>
      </c>
      <c r="AF283" s="119" t="s">
        <v>1739</v>
      </c>
      <c r="AG283" s="119" t="s">
        <v>1739</v>
      </c>
      <c r="AH283" s="119" t="s">
        <v>1739</v>
      </c>
      <c r="AI283" s="119" t="s">
        <v>1739</v>
      </c>
      <c r="AJ283" s="119" t="s">
        <v>1739</v>
      </c>
    </row>
    <row r="284" spans="2:36" x14ac:dyDescent="0.3">
      <c r="B284" s="119" t="s">
        <v>128</v>
      </c>
      <c r="C284" s="119" t="s">
        <v>3868</v>
      </c>
      <c r="D284" s="119" t="s">
        <v>5038</v>
      </c>
      <c r="E284" s="119" t="s">
        <v>5097</v>
      </c>
      <c r="F284" s="119" t="s">
        <v>5098</v>
      </c>
      <c r="G284" s="119" t="s">
        <v>5099</v>
      </c>
      <c r="K284" s="119">
        <v>2</v>
      </c>
      <c r="L284" s="119">
        <v>282</v>
      </c>
      <c r="M284" s="119" t="s">
        <v>1739</v>
      </c>
      <c r="N284" s="119" t="s">
        <v>1739</v>
      </c>
      <c r="O284" s="119" t="s">
        <v>1739</v>
      </c>
      <c r="P284" s="119" t="s">
        <v>1739</v>
      </c>
      <c r="Q284" s="119" t="s">
        <v>1739</v>
      </c>
      <c r="R284" s="119" t="s">
        <v>1739</v>
      </c>
      <c r="S284" s="119" t="s">
        <v>5100</v>
      </c>
      <c r="T284" s="119" t="s">
        <v>1739</v>
      </c>
      <c r="U284" s="119" t="s">
        <v>1739</v>
      </c>
      <c r="V284" s="119" t="s">
        <v>1739</v>
      </c>
      <c r="W284" s="119" t="s">
        <v>1739</v>
      </c>
      <c r="X284" s="119" t="s">
        <v>1739</v>
      </c>
      <c r="Y284" s="119" t="s">
        <v>1739</v>
      </c>
      <c r="Z284" s="119" t="s">
        <v>1739</v>
      </c>
      <c r="AA284" s="119" t="s">
        <v>1739</v>
      </c>
      <c r="AB284" s="119" t="s">
        <v>1739</v>
      </c>
      <c r="AC284" s="119" t="s">
        <v>1739</v>
      </c>
      <c r="AD284" s="119" t="s">
        <v>5101</v>
      </c>
      <c r="AE284" s="119" t="s">
        <v>1739</v>
      </c>
      <c r="AF284" s="119" t="s">
        <v>1739</v>
      </c>
      <c r="AG284" s="119" t="s">
        <v>1739</v>
      </c>
      <c r="AH284" s="119" t="s">
        <v>1739</v>
      </c>
      <c r="AI284" s="119" t="s">
        <v>1739</v>
      </c>
      <c r="AJ284" s="119" t="s">
        <v>1739</v>
      </c>
    </row>
    <row r="285" spans="2:36" x14ac:dyDescent="0.3">
      <c r="B285" s="119" t="s">
        <v>128</v>
      </c>
      <c r="C285" s="119" t="s">
        <v>3885</v>
      </c>
      <c r="D285" s="119" t="s">
        <v>5038</v>
      </c>
      <c r="E285" s="119" t="s">
        <v>5102</v>
      </c>
      <c r="F285" s="119" t="s">
        <v>5103</v>
      </c>
      <c r="G285" s="119" t="s">
        <v>5104</v>
      </c>
      <c r="K285" s="119">
        <v>2</v>
      </c>
      <c r="L285" s="119">
        <v>283</v>
      </c>
      <c r="M285" s="119" t="s">
        <v>1739</v>
      </c>
      <c r="N285" s="119" t="s">
        <v>1739</v>
      </c>
      <c r="O285" s="119" t="s">
        <v>1739</v>
      </c>
      <c r="P285" s="119" t="s">
        <v>1739</v>
      </c>
      <c r="Q285" s="119" t="s">
        <v>1739</v>
      </c>
      <c r="R285" s="119" t="s">
        <v>1739</v>
      </c>
      <c r="S285" s="119" t="s">
        <v>5105</v>
      </c>
      <c r="T285" s="119" t="s">
        <v>1739</v>
      </c>
      <c r="U285" s="119" t="s">
        <v>1739</v>
      </c>
      <c r="V285" s="119" t="s">
        <v>1739</v>
      </c>
      <c r="W285" s="119" t="s">
        <v>1739</v>
      </c>
      <c r="X285" s="119" t="s">
        <v>1739</v>
      </c>
      <c r="Y285" s="119" t="s">
        <v>1739</v>
      </c>
      <c r="Z285" s="119" t="s">
        <v>1739</v>
      </c>
      <c r="AA285" s="119" t="s">
        <v>1739</v>
      </c>
      <c r="AB285" s="119" t="s">
        <v>1739</v>
      </c>
      <c r="AC285" s="119" t="s">
        <v>1739</v>
      </c>
      <c r="AD285" s="119" t="s">
        <v>5106</v>
      </c>
      <c r="AE285" s="119" t="s">
        <v>1739</v>
      </c>
      <c r="AF285" s="119" t="s">
        <v>1739</v>
      </c>
      <c r="AG285" s="119" t="s">
        <v>1739</v>
      </c>
      <c r="AH285" s="119" t="s">
        <v>1739</v>
      </c>
      <c r="AI285" s="119" t="s">
        <v>1739</v>
      </c>
      <c r="AJ285" s="119" t="s">
        <v>1739</v>
      </c>
    </row>
    <row r="286" spans="2:36" x14ac:dyDescent="0.3">
      <c r="B286" s="119" t="s">
        <v>128</v>
      </c>
      <c r="C286" s="119" t="s">
        <v>3902</v>
      </c>
      <c r="D286" s="119" t="s">
        <v>5017</v>
      </c>
      <c r="E286" s="119" t="s">
        <v>5107</v>
      </c>
      <c r="F286" s="119" t="s">
        <v>5108</v>
      </c>
      <c r="G286" s="119" t="s">
        <v>5109</v>
      </c>
      <c r="K286" s="119">
        <v>2</v>
      </c>
      <c r="L286" s="119">
        <v>284</v>
      </c>
      <c r="M286" s="119" t="s">
        <v>1739</v>
      </c>
      <c r="N286" s="119" t="s">
        <v>1739</v>
      </c>
      <c r="O286" s="119" t="s">
        <v>1739</v>
      </c>
      <c r="P286" s="119" t="s">
        <v>1739</v>
      </c>
      <c r="Q286" s="119" t="s">
        <v>1739</v>
      </c>
      <c r="R286" s="119" t="s">
        <v>1739</v>
      </c>
      <c r="S286" s="119" t="s">
        <v>5110</v>
      </c>
      <c r="T286" s="119" t="s">
        <v>1739</v>
      </c>
      <c r="U286" s="119" t="s">
        <v>1739</v>
      </c>
      <c r="V286" s="119" t="s">
        <v>1739</v>
      </c>
      <c r="W286" s="119" t="s">
        <v>1739</v>
      </c>
      <c r="X286" s="119" t="s">
        <v>1739</v>
      </c>
      <c r="Y286" s="119" t="s">
        <v>1739</v>
      </c>
      <c r="Z286" s="119" t="s">
        <v>1739</v>
      </c>
      <c r="AA286" s="119" t="s">
        <v>1739</v>
      </c>
      <c r="AB286" s="119" t="s">
        <v>1739</v>
      </c>
      <c r="AC286" s="119" t="s">
        <v>1739</v>
      </c>
      <c r="AD286" s="119" t="s">
        <v>5111</v>
      </c>
      <c r="AE286" s="119" t="s">
        <v>1739</v>
      </c>
      <c r="AF286" s="119" t="s">
        <v>1739</v>
      </c>
      <c r="AG286" s="119" t="s">
        <v>1739</v>
      </c>
      <c r="AH286" s="119" t="s">
        <v>1739</v>
      </c>
      <c r="AI286" s="119" t="s">
        <v>1739</v>
      </c>
      <c r="AJ286" s="119" t="s">
        <v>1739</v>
      </c>
    </row>
    <row r="287" spans="2:36" x14ac:dyDescent="0.3">
      <c r="B287" s="119" t="s">
        <v>128</v>
      </c>
      <c r="C287" s="119" t="s">
        <v>3917</v>
      </c>
      <c r="D287" s="119" t="s">
        <v>5024</v>
      </c>
      <c r="E287" s="119" t="s">
        <v>5112</v>
      </c>
      <c r="F287" s="119" t="s">
        <v>5113</v>
      </c>
      <c r="G287" s="119" t="s">
        <v>5114</v>
      </c>
      <c r="K287" s="119">
        <v>2</v>
      </c>
      <c r="L287" s="119">
        <v>285</v>
      </c>
      <c r="M287" s="119" t="s">
        <v>1739</v>
      </c>
      <c r="N287" s="119" t="s">
        <v>1739</v>
      </c>
      <c r="O287" s="119" t="s">
        <v>1739</v>
      </c>
      <c r="P287" s="119" t="s">
        <v>1739</v>
      </c>
      <c r="Q287" s="119" t="s">
        <v>1739</v>
      </c>
      <c r="R287" s="119" t="s">
        <v>1739</v>
      </c>
      <c r="S287" s="119" t="s">
        <v>5115</v>
      </c>
      <c r="T287" s="119" t="s">
        <v>1739</v>
      </c>
      <c r="U287" s="119" t="s">
        <v>1739</v>
      </c>
      <c r="V287" s="119" t="s">
        <v>1739</v>
      </c>
      <c r="W287" s="119" t="s">
        <v>1739</v>
      </c>
      <c r="X287" s="119" t="s">
        <v>1739</v>
      </c>
      <c r="Y287" s="119" t="s">
        <v>1739</v>
      </c>
      <c r="Z287" s="119" t="s">
        <v>1739</v>
      </c>
      <c r="AA287" s="119" t="s">
        <v>1739</v>
      </c>
      <c r="AB287" s="119" t="s">
        <v>1739</v>
      </c>
      <c r="AC287" s="119" t="s">
        <v>1739</v>
      </c>
      <c r="AD287" s="119" t="s">
        <v>5116</v>
      </c>
      <c r="AE287" s="119" t="s">
        <v>1739</v>
      </c>
      <c r="AF287" s="119" t="s">
        <v>1739</v>
      </c>
      <c r="AG287" s="119" t="s">
        <v>1739</v>
      </c>
      <c r="AH287" s="119" t="s">
        <v>1739</v>
      </c>
      <c r="AI287" s="119" t="s">
        <v>1739</v>
      </c>
      <c r="AJ287" s="119" t="s">
        <v>1739</v>
      </c>
    </row>
    <row r="288" spans="2:36" x14ac:dyDescent="0.3">
      <c r="B288" s="119" t="s">
        <v>128</v>
      </c>
      <c r="C288" s="119" t="s">
        <v>3932</v>
      </c>
      <c r="D288" s="119" t="s">
        <v>5117</v>
      </c>
      <c r="E288" s="119" t="s">
        <v>5118</v>
      </c>
      <c r="F288" s="119" t="s">
        <v>5119</v>
      </c>
      <c r="G288" s="119" t="s">
        <v>5120</v>
      </c>
      <c r="K288" s="119">
        <v>2</v>
      </c>
      <c r="L288" s="119">
        <v>286</v>
      </c>
      <c r="M288" s="119" t="s">
        <v>1739</v>
      </c>
      <c r="N288" s="119" t="s">
        <v>1739</v>
      </c>
      <c r="O288" s="119" t="s">
        <v>1739</v>
      </c>
      <c r="P288" s="119" t="s">
        <v>1739</v>
      </c>
      <c r="Q288" s="119" t="s">
        <v>1739</v>
      </c>
      <c r="R288" s="119" t="s">
        <v>1739</v>
      </c>
      <c r="S288" s="119" t="s">
        <v>5121</v>
      </c>
      <c r="T288" s="119" t="s">
        <v>1739</v>
      </c>
      <c r="U288" s="119" t="s">
        <v>1739</v>
      </c>
      <c r="V288" s="119" t="s">
        <v>1739</v>
      </c>
      <c r="W288" s="119" t="s">
        <v>1739</v>
      </c>
      <c r="X288" s="119" t="s">
        <v>1739</v>
      </c>
      <c r="Y288" s="119" t="s">
        <v>1739</v>
      </c>
      <c r="Z288" s="119" t="s">
        <v>1739</v>
      </c>
      <c r="AA288" s="119" t="s">
        <v>1739</v>
      </c>
      <c r="AB288" s="119" t="s">
        <v>1739</v>
      </c>
      <c r="AC288" s="119" t="s">
        <v>1739</v>
      </c>
      <c r="AD288" s="119" t="s">
        <v>5122</v>
      </c>
      <c r="AE288" s="119" t="s">
        <v>1739</v>
      </c>
      <c r="AF288" s="119" t="s">
        <v>1739</v>
      </c>
      <c r="AG288" s="119" t="s">
        <v>1739</v>
      </c>
      <c r="AH288" s="119" t="s">
        <v>1739</v>
      </c>
      <c r="AI288" s="119" t="s">
        <v>1739</v>
      </c>
      <c r="AJ288" s="119" t="s">
        <v>1739</v>
      </c>
    </row>
    <row r="289" spans="2:36" x14ac:dyDescent="0.3">
      <c r="B289" s="119" t="s">
        <v>128</v>
      </c>
      <c r="C289" s="119" t="s">
        <v>3948</v>
      </c>
      <c r="D289" s="119" t="s">
        <v>5038</v>
      </c>
      <c r="E289" s="119" t="s">
        <v>5123</v>
      </c>
      <c r="F289" s="119" t="s">
        <v>5124</v>
      </c>
      <c r="G289" s="119" t="s">
        <v>5125</v>
      </c>
      <c r="K289" s="119">
        <v>2</v>
      </c>
      <c r="L289" s="119">
        <v>287</v>
      </c>
      <c r="M289" s="119" t="s">
        <v>1739</v>
      </c>
      <c r="N289" s="119" t="s">
        <v>1739</v>
      </c>
      <c r="O289" s="119" t="s">
        <v>1739</v>
      </c>
      <c r="P289" s="119" t="s">
        <v>1739</v>
      </c>
      <c r="Q289" s="119" t="s">
        <v>1739</v>
      </c>
      <c r="R289" s="119" t="s">
        <v>1739</v>
      </c>
      <c r="S289" s="119" t="s">
        <v>5126</v>
      </c>
      <c r="T289" s="119" t="s">
        <v>1739</v>
      </c>
      <c r="U289" s="119" t="s">
        <v>1739</v>
      </c>
      <c r="V289" s="119" t="s">
        <v>1739</v>
      </c>
      <c r="W289" s="119" t="s">
        <v>1739</v>
      </c>
      <c r="X289" s="119" t="s">
        <v>1739</v>
      </c>
      <c r="Y289" s="119" t="s">
        <v>1739</v>
      </c>
      <c r="Z289" s="119" t="s">
        <v>1739</v>
      </c>
      <c r="AA289" s="119" t="s">
        <v>1739</v>
      </c>
      <c r="AB289" s="119" t="s">
        <v>1739</v>
      </c>
      <c r="AC289" s="119" t="s">
        <v>1739</v>
      </c>
      <c r="AD289" s="119" t="s">
        <v>5127</v>
      </c>
      <c r="AE289" s="119" t="s">
        <v>1739</v>
      </c>
      <c r="AF289" s="119" t="s">
        <v>1739</v>
      </c>
      <c r="AG289" s="119" t="s">
        <v>1739</v>
      </c>
      <c r="AH289" s="119" t="s">
        <v>1739</v>
      </c>
      <c r="AI289" s="119" t="s">
        <v>1739</v>
      </c>
      <c r="AJ289" s="119" t="s">
        <v>1739</v>
      </c>
    </row>
    <row r="290" spans="2:36" x14ac:dyDescent="0.3">
      <c r="B290" s="119" t="s">
        <v>128</v>
      </c>
      <c r="C290" s="119" t="s">
        <v>3963</v>
      </c>
      <c r="D290" s="119" t="s">
        <v>5128</v>
      </c>
      <c r="E290" s="119" t="s">
        <v>5129</v>
      </c>
      <c r="F290" s="119" t="s">
        <v>5130</v>
      </c>
      <c r="G290" s="119" t="s">
        <v>5131</v>
      </c>
      <c r="K290" s="119">
        <v>2</v>
      </c>
      <c r="L290" s="119">
        <v>288</v>
      </c>
      <c r="M290" s="119" t="s">
        <v>1739</v>
      </c>
      <c r="N290" s="119" t="s">
        <v>1739</v>
      </c>
      <c r="O290" s="119" t="s">
        <v>1739</v>
      </c>
      <c r="P290" s="119" t="s">
        <v>1739</v>
      </c>
      <c r="Q290" s="119" t="s">
        <v>1739</v>
      </c>
      <c r="R290" s="119" t="s">
        <v>1739</v>
      </c>
      <c r="S290" s="119" t="s">
        <v>5132</v>
      </c>
      <c r="T290" s="119" t="s">
        <v>1739</v>
      </c>
      <c r="U290" s="119" t="s">
        <v>1739</v>
      </c>
      <c r="V290" s="119" t="s">
        <v>1739</v>
      </c>
      <c r="W290" s="119" t="s">
        <v>1739</v>
      </c>
      <c r="X290" s="119" t="s">
        <v>1739</v>
      </c>
      <c r="Y290" s="119" t="s">
        <v>1739</v>
      </c>
      <c r="Z290" s="119" t="s">
        <v>1739</v>
      </c>
      <c r="AA290" s="119" t="s">
        <v>1739</v>
      </c>
      <c r="AB290" s="119" t="s">
        <v>1739</v>
      </c>
      <c r="AC290" s="119" t="s">
        <v>1739</v>
      </c>
      <c r="AD290" s="119" t="s">
        <v>5133</v>
      </c>
      <c r="AE290" s="119" t="s">
        <v>1739</v>
      </c>
      <c r="AF290" s="119" t="s">
        <v>1739</v>
      </c>
      <c r="AG290" s="119" t="s">
        <v>1739</v>
      </c>
      <c r="AH290" s="119" t="s">
        <v>1739</v>
      </c>
      <c r="AI290" s="119" t="s">
        <v>1739</v>
      </c>
      <c r="AJ290" s="119" t="s">
        <v>1739</v>
      </c>
    </row>
    <row r="291" spans="2:36" x14ac:dyDescent="0.3">
      <c r="B291" s="119" t="s">
        <v>128</v>
      </c>
      <c r="C291" s="119" t="s">
        <v>3979</v>
      </c>
      <c r="D291" s="119" t="s">
        <v>5134</v>
      </c>
      <c r="E291" s="119" t="s">
        <v>5135</v>
      </c>
      <c r="F291" s="119" t="s">
        <v>5136</v>
      </c>
      <c r="G291" s="119" t="s">
        <v>5137</v>
      </c>
      <c r="K291" s="119">
        <v>2</v>
      </c>
      <c r="L291" s="119">
        <v>289</v>
      </c>
      <c r="M291" s="119" t="s">
        <v>1739</v>
      </c>
      <c r="N291" s="119" t="s">
        <v>1739</v>
      </c>
      <c r="O291" s="119" t="s">
        <v>1739</v>
      </c>
      <c r="P291" s="119" t="s">
        <v>1739</v>
      </c>
      <c r="Q291" s="119" t="s">
        <v>1739</v>
      </c>
      <c r="R291" s="119" t="s">
        <v>1739</v>
      </c>
      <c r="S291" s="119" t="s">
        <v>5138</v>
      </c>
      <c r="T291" s="119" t="s">
        <v>1739</v>
      </c>
      <c r="U291" s="119" t="s">
        <v>1739</v>
      </c>
      <c r="V291" s="119" t="s">
        <v>1739</v>
      </c>
      <c r="W291" s="119" t="s">
        <v>1739</v>
      </c>
      <c r="X291" s="119" t="s">
        <v>1739</v>
      </c>
      <c r="Y291" s="119" t="s">
        <v>1739</v>
      </c>
      <c r="Z291" s="119" t="s">
        <v>1739</v>
      </c>
      <c r="AA291" s="119" t="s">
        <v>1739</v>
      </c>
      <c r="AB291" s="119" t="s">
        <v>1739</v>
      </c>
      <c r="AC291" s="119" t="s">
        <v>1739</v>
      </c>
      <c r="AD291" s="119" t="s">
        <v>5139</v>
      </c>
      <c r="AE291" s="119" t="s">
        <v>1739</v>
      </c>
      <c r="AF291" s="119" t="s">
        <v>1739</v>
      </c>
      <c r="AG291" s="119" t="s">
        <v>1739</v>
      </c>
      <c r="AH291" s="119" t="s">
        <v>1739</v>
      </c>
      <c r="AI291" s="119" t="s">
        <v>1739</v>
      </c>
      <c r="AJ291" s="119" t="s">
        <v>1739</v>
      </c>
    </row>
    <row r="292" spans="2:36" x14ac:dyDescent="0.3">
      <c r="B292" s="119" t="s">
        <v>128</v>
      </c>
      <c r="C292" s="119" t="s">
        <v>3995</v>
      </c>
      <c r="D292" s="119" t="s">
        <v>5031</v>
      </c>
      <c r="E292" s="119" t="s">
        <v>5140</v>
      </c>
      <c r="F292" s="119" t="s">
        <v>5141</v>
      </c>
      <c r="G292" s="119" t="s">
        <v>5142</v>
      </c>
      <c r="K292" s="119">
        <v>2</v>
      </c>
      <c r="L292" s="119">
        <v>290</v>
      </c>
      <c r="M292" s="119" t="s">
        <v>1739</v>
      </c>
      <c r="N292" s="119" t="s">
        <v>1739</v>
      </c>
      <c r="O292" s="119" t="s">
        <v>1739</v>
      </c>
      <c r="P292" s="119" t="s">
        <v>1739</v>
      </c>
      <c r="Q292" s="119" t="s">
        <v>1739</v>
      </c>
      <c r="R292" s="119" t="s">
        <v>1739</v>
      </c>
      <c r="S292" s="119" t="s">
        <v>5143</v>
      </c>
      <c r="T292" s="119" t="s">
        <v>1739</v>
      </c>
      <c r="U292" s="119" t="s">
        <v>1739</v>
      </c>
      <c r="V292" s="119" t="s">
        <v>1739</v>
      </c>
      <c r="W292" s="119" t="s">
        <v>1739</v>
      </c>
      <c r="X292" s="119" t="s">
        <v>1739</v>
      </c>
      <c r="Y292" s="119" t="s">
        <v>1739</v>
      </c>
      <c r="Z292" s="119" t="s">
        <v>1739</v>
      </c>
      <c r="AA292" s="119" t="s">
        <v>1739</v>
      </c>
      <c r="AB292" s="119" t="s">
        <v>1739</v>
      </c>
      <c r="AC292" s="119" t="s">
        <v>1739</v>
      </c>
      <c r="AD292" s="119" t="s">
        <v>5144</v>
      </c>
      <c r="AE292" s="119" t="s">
        <v>1739</v>
      </c>
      <c r="AF292" s="119" t="s">
        <v>1739</v>
      </c>
      <c r="AG292" s="119" t="s">
        <v>1739</v>
      </c>
      <c r="AH292" s="119" t="s">
        <v>1739</v>
      </c>
      <c r="AI292" s="119" t="s">
        <v>1739</v>
      </c>
      <c r="AJ292" s="119" t="s">
        <v>1739</v>
      </c>
    </row>
    <row r="293" spans="2:36" x14ac:dyDescent="0.3">
      <c r="B293" s="119" t="s">
        <v>128</v>
      </c>
      <c r="C293" s="119" t="s">
        <v>4010</v>
      </c>
      <c r="D293" s="119" t="s">
        <v>5031</v>
      </c>
      <c r="E293" s="119" t="s">
        <v>5145</v>
      </c>
      <c r="F293" s="119" t="s">
        <v>5146</v>
      </c>
      <c r="G293" s="119" t="s">
        <v>5147</v>
      </c>
      <c r="K293" s="119">
        <v>2</v>
      </c>
      <c r="L293" s="119">
        <v>291</v>
      </c>
      <c r="M293" s="119" t="s">
        <v>1739</v>
      </c>
      <c r="N293" s="119" t="s">
        <v>1739</v>
      </c>
      <c r="O293" s="119" t="s">
        <v>1739</v>
      </c>
      <c r="P293" s="119" t="s">
        <v>1739</v>
      </c>
      <c r="Q293" s="119" t="s">
        <v>1739</v>
      </c>
      <c r="R293" s="119" t="s">
        <v>1739</v>
      </c>
      <c r="S293" s="119" t="s">
        <v>5148</v>
      </c>
      <c r="T293" s="119" t="s">
        <v>1739</v>
      </c>
      <c r="U293" s="119" t="s">
        <v>1739</v>
      </c>
      <c r="V293" s="119" t="s">
        <v>1739</v>
      </c>
      <c r="W293" s="119" t="s">
        <v>1739</v>
      </c>
      <c r="X293" s="119" t="s">
        <v>1739</v>
      </c>
      <c r="Y293" s="119" t="s">
        <v>1739</v>
      </c>
      <c r="Z293" s="119" t="s">
        <v>1739</v>
      </c>
      <c r="AA293" s="119" t="s">
        <v>1739</v>
      </c>
      <c r="AB293" s="119" t="s">
        <v>1739</v>
      </c>
      <c r="AC293" s="119" t="s">
        <v>1739</v>
      </c>
      <c r="AD293" s="119" t="s">
        <v>5149</v>
      </c>
      <c r="AE293" s="119" t="s">
        <v>1739</v>
      </c>
      <c r="AF293" s="119" t="s">
        <v>1739</v>
      </c>
      <c r="AG293" s="119" t="s">
        <v>1739</v>
      </c>
      <c r="AH293" s="119" t="s">
        <v>1739</v>
      </c>
      <c r="AI293" s="119" t="s">
        <v>1739</v>
      </c>
      <c r="AJ293" s="119" t="s">
        <v>1739</v>
      </c>
    </row>
    <row r="294" spans="2:36" x14ac:dyDescent="0.3">
      <c r="B294" s="119" t="s">
        <v>128</v>
      </c>
      <c r="C294" s="119" t="s">
        <v>4025</v>
      </c>
      <c r="D294" s="119" t="s">
        <v>5134</v>
      </c>
      <c r="E294" s="119" t="s">
        <v>5150</v>
      </c>
      <c r="F294" s="119" t="s">
        <v>5151</v>
      </c>
      <c r="G294" s="119" t="s">
        <v>5152</v>
      </c>
      <c r="K294" s="119">
        <v>2</v>
      </c>
      <c r="L294" s="119">
        <v>292</v>
      </c>
      <c r="M294" s="119" t="s">
        <v>1739</v>
      </c>
      <c r="N294" s="119" t="s">
        <v>1739</v>
      </c>
      <c r="O294" s="119" t="s">
        <v>1739</v>
      </c>
      <c r="P294" s="119" t="s">
        <v>1739</v>
      </c>
      <c r="Q294" s="119" t="s">
        <v>1739</v>
      </c>
      <c r="R294" s="119" t="s">
        <v>1739</v>
      </c>
      <c r="S294" s="119" t="s">
        <v>5153</v>
      </c>
      <c r="T294" s="119" t="s">
        <v>1739</v>
      </c>
      <c r="U294" s="119" t="s">
        <v>1739</v>
      </c>
      <c r="V294" s="119" t="s">
        <v>1739</v>
      </c>
      <c r="W294" s="119" t="s">
        <v>1739</v>
      </c>
      <c r="X294" s="119" t="s">
        <v>1739</v>
      </c>
      <c r="Y294" s="119" t="s">
        <v>1739</v>
      </c>
      <c r="Z294" s="119" t="s">
        <v>1739</v>
      </c>
      <c r="AA294" s="119" t="s">
        <v>1739</v>
      </c>
      <c r="AB294" s="119" t="s">
        <v>1739</v>
      </c>
      <c r="AC294" s="119" t="s">
        <v>1739</v>
      </c>
      <c r="AD294" s="119" t="s">
        <v>5154</v>
      </c>
      <c r="AE294" s="119" t="s">
        <v>1739</v>
      </c>
      <c r="AF294" s="119" t="s">
        <v>1739</v>
      </c>
      <c r="AG294" s="119" t="s">
        <v>1739</v>
      </c>
      <c r="AH294" s="119" t="s">
        <v>1739</v>
      </c>
      <c r="AI294" s="119" t="s">
        <v>1739</v>
      </c>
      <c r="AJ294" s="119" t="s">
        <v>1739</v>
      </c>
    </row>
    <row r="295" spans="2:36" x14ac:dyDescent="0.3">
      <c r="B295" s="119" t="s">
        <v>128</v>
      </c>
      <c r="C295" s="119" t="s">
        <v>4039</v>
      </c>
      <c r="D295" s="119" t="s">
        <v>5024</v>
      </c>
      <c r="E295" s="119" t="s">
        <v>5155</v>
      </c>
      <c r="F295" s="119" t="s">
        <v>5156</v>
      </c>
      <c r="G295" s="119" t="s">
        <v>5157</v>
      </c>
      <c r="K295" s="119">
        <v>2</v>
      </c>
      <c r="L295" s="119">
        <v>293</v>
      </c>
      <c r="M295" s="119" t="s">
        <v>1739</v>
      </c>
      <c r="N295" s="119" t="s">
        <v>1739</v>
      </c>
      <c r="O295" s="119" t="s">
        <v>1739</v>
      </c>
      <c r="P295" s="119" t="s">
        <v>1739</v>
      </c>
      <c r="Q295" s="119" t="s">
        <v>1739</v>
      </c>
      <c r="R295" s="119" t="s">
        <v>1739</v>
      </c>
      <c r="S295" s="119" t="s">
        <v>5158</v>
      </c>
      <c r="T295" s="119" t="s">
        <v>1739</v>
      </c>
      <c r="U295" s="119" t="s">
        <v>1739</v>
      </c>
      <c r="V295" s="119" t="s">
        <v>1739</v>
      </c>
      <c r="W295" s="119" t="s">
        <v>1739</v>
      </c>
      <c r="X295" s="119" t="s">
        <v>1739</v>
      </c>
      <c r="Y295" s="119" t="s">
        <v>1739</v>
      </c>
      <c r="Z295" s="119" t="s">
        <v>1739</v>
      </c>
      <c r="AA295" s="119" t="s">
        <v>1739</v>
      </c>
      <c r="AB295" s="119" t="s">
        <v>1739</v>
      </c>
      <c r="AC295" s="119" t="s">
        <v>1739</v>
      </c>
      <c r="AD295" s="119" t="s">
        <v>5159</v>
      </c>
      <c r="AE295" s="119" t="s">
        <v>1739</v>
      </c>
      <c r="AF295" s="119" t="s">
        <v>1739</v>
      </c>
      <c r="AG295" s="119" t="s">
        <v>1739</v>
      </c>
      <c r="AH295" s="119" t="s">
        <v>1739</v>
      </c>
      <c r="AI295" s="119" t="s">
        <v>1739</v>
      </c>
      <c r="AJ295" s="119" t="s">
        <v>1739</v>
      </c>
    </row>
    <row r="296" spans="2:36" x14ac:dyDescent="0.3">
      <c r="B296" s="119" t="s">
        <v>100</v>
      </c>
      <c r="C296" s="119" t="s">
        <v>3465</v>
      </c>
      <c r="D296" s="119" t="s">
        <v>5160</v>
      </c>
      <c r="E296" s="119" t="s">
        <v>5161</v>
      </c>
      <c r="F296" s="119" t="s">
        <v>5162</v>
      </c>
      <c r="G296" s="119" t="s">
        <v>5163</v>
      </c>
      <c r="K296" s="119">
        <v>2</v>
      </c>
      <c r="L296" s="119">
        <v>294</v>
      </c>
      <c r="M296" s="119" t="s">
        <v>1739</v>
      </c>
      <c r="N296" s="119" t="s">
        <v>1739</v>
      </c>
      <c r="O296" s="119" t="s">
        <v>1739</v>
      </c>
      <c r="P296" s="119" t="s">
        <v>1739</v>
      </c>
      <c r="Q296" s="119" t="s">
        <v>1739</v>
      </c>
      <c r="R296" s="119" t="s">
        <v>1739</v>
      </c>
      <c r="S296" s="119" t="s">
        <v>5164</v>
      </c>
      <c r="T296" s="119" t="s">
        <v>1739</v>
      </c>
      <c r="U296" s="119" t="s">
        <v>1739</v>
      </c>
      <c r="V296" s="119" t="s">
        <v>1739</v>
      </c>
      <c r="W296" s="119" t="s">
        <v>1739</v>
      </c>
      <c r="X296" s="119" t="s">
        <v>1739</v>
      </c>
      <c r="Y296" s="119" t="s">
        <v>1739</v>
      </c>
      <c r="Z296" s="119" t="s">
        <v>1739</v>
      </c>
      <c r="AA296" s="119" t="s">
        <v>1739</v>
      </c>
      <c r="AB296" s="119" t="s">
        <v>1739</v>
      </c>
      <c r="AC296" s="119" t="s">
        <v>1739</v>
      </c>
      <c r="AD296" s="119" t="s">
        <v>5165</v>
      </c>
      <c r="AE296" s="119" t="s">
        <v>1739</v>
      </c>
      <c r="AF296" s="119" t="s">
        <v>1739</v>
      </c>
      <c r="AG296" s="119" t="s">
        <v>1739</v>
      </c>
      <c r="AH296" s="119" t="s">
        <v>1739</v>
      </c>
      <c r="AI296" s="119" t="s">
        <v>1739</v>
      </c>
      <c r="AJ296" s="119" t="s">
        <v>1739</v>
      </c>
    </row>
    <row r="297" spans="2:36" x14ac:dyDescent="0.3">
      <c r="B297" s="119" t="s">
        <v>100</v>
      </c>
      <c r="C297" s="119" t="s">
        <v>3485</v>
      </c>
      <c r="D297" s="119" t="s">
        <v>5160</v>
      </c>
      <c r="E297" s="119" t="s">
        <v>5166</v>
      </c>
      <c r="F297" s="119" t="s">
        <v>5167</v>
      </c>
      <c r="G297" s="119" t="s">
        <v>5168</v>
      </c>
      <c r="K297" s="119">
        <v>2</v>
      </c>
      <c r="L297" s="119">
        <v>295</v>
      </c>
      <c r="M297" s="119" t="s">
        <v>1739</v>
      </c>
      <c r="N297" s="119" t="s">
        <v>1739</v>
      </c>
      <c r="O297" s="119" t="s">
        <v>1739</v>
      </c>
      <c r="P297" s="119" t="s">
        <v>1739</v>
      </c>
      <c r="Q297" s="119" t="s">
        <v>1739</v>
      </c>
      <c r="R297" s="119" t="s">
        <v>1739</v>
      </c>
      <c r="S297" s="119" t="s">
        <v>5169</v>
      </c>
      <c r="T297" s="119" t="s">
        <v>1739</v>
      </c>
      <c r="U297" s="119" t="s">
        <v>1739</v>
      </c>
      <c r="V297" s="119" t="s">
        <v>1739</v>
      </c>
      <c r="W297" s="119" t="s">
        <v>1739</v>
      </c>
      <c r="X297" s="119" t="s">
        <v>1739</v>
      </c>
      <c r="Y297" s="119" t="s">
        <v>1739</v>
      </c>
      <c r="Z297" s="119" t="s">
        <v>1739</v>
      </c>
      <c r="AA297" s="119" t="s">
        <v>1739</v>
      </c>
      <c r="AB297" s="119" t="s">
        <v>1739</v>
      </c>
      <c r="AC297" s="119" t="s">
        <v>1739</v>
      </c>
      <c r="AD297" s="119" t="s">
        <v>5170</v>
      </c>
      <c r="AE297" s="119" t="s">
        <v>1739</v>
      </c>
      <c r="AF297" s="119" t="s">
        <v>1739</v>
      </c>
      <c r="AG297" s="119" t="s">
        <v>1739</v>
      </c>
      <c r="AH297" s="119" t="s">
        <v>1739</v>
      </c>
      <c r="AI297" s="119" t="s">
        <v>1739</v>
      </c>
      <c r="AJ297" s="119" t="s">
        <v>1739</v>
      </c>
    </row>
    <row r="298" spans="2:36" x14ac:dyDescent="0.3">
      <c r="B298" s="119" t="s">
        <v>100</v>
      </c>
      <c r="C298" s="119" t="s">
        <v>3505</v>
      </c>
      <c r="D298" s="119" t="s">
        <v>5160</v>
      </c>
      <c r="E298" s="119" t="s">
        <v>5171</v>
      </c>
      <c r="F298" s="119" t="s">
        <v>5172</v>
      </c>
      <c r="G298" s="119" t="s">
        <v>5173</v>
      </c>
      <c r="K298" s="119">
        <v>2</v>
      </c>
      <c r="L298" s="119">
        <v>296</v>
      </c>
      <c r="M298" s="119" t="s">
        <v>1739</v>
      </c>
      <c r="N298" s="119" t="s">
        <v>1739</v>
      </c>
      <c r="O298" s="119" t="s">
        <v>1739</v>
      </c>
      <c r="P298" s="119" t="s">
        <v>1739</v>
      </c>
      <c r="Q298" s="119" t="s">
        <v>1739</v>
      </c>
      <c r="R298" s="119" t="s">
        <v>1739</v>
      </c>
      <c r="S298" s="119" t="s">
        <v>5174</v>
      </c>
      <c r="T298" s="119" t="s">
        <v>1739</v>
      </c>
      <c r="U298" s="119" t="s">
        <v>1739</v>
      </c>
      <c r="V298" s="119" t="s">
        <v>1739</v>
      </c>
      <c r="W298" s="119" t="s">
        <v>1739</v>
      </c>
      <c r="X298" s="119" t="s">
        <v>1739</v>
      </c>
      <c r="Y298" s="119" t="s">
        <v>1739</v>
      </c>
      <c r="Z298" s="119" t="s">
        <v>1739</v>
      </c>
      <c r="AA298" s="119" t="s">
        <v>1739</v>
      </c>
      <c r="AB298" s="119" t="s">
        <v>1739</v>
      </c>
      <c r="AC298" s="119" t="s">
        <v>1739</v>
      </c>
      <c r="AD298" s="119" t="s">
        <v>5175</v>
      </c>
      <c r="AE298" s="119" t="s">
        <v>1739</v>
      </c>
      <c r="AF298" s="119" t="s">
        <v>1739</v>
      </c>
      <c r="AG298" s="119" t="s">
        <v>1739</v>
      </c>
      <c r="AH298" s="119" t="s">
        <v>1739</v>
      </c>
      <c r="AI298" s="119" t="s">
        <v>1739</v>
      </c>
      <c r="AJ298" s="119" t="s">
        <v>1739</v>
      </c>
    </row>
    <row r="299" spans="2:36" x14ac:dyDescent="0.3">
      <c r="B299" s="119" t="s">
        <v>100</v>
      </c>
      <c r="C299" s="119" t="s">
        <v>3524</v>
      </c>
      <c r="D299" s="119" t="s">
        <v>5160</v>
      </c>
      <c r="E299" s="119" t="s">
        <v>5176</v>
      </c>
      <c r="F299" s="119" t="s">
        <v>5177</v>
      </c>
      <c r="G299" s="119" t="s">
        <v>5178</v>
      </c>
      <c r="K299" s="119">
        <v>2</v>
      </c>
      <c r="L299" s="119">
        <v>297</v>
      </c>
      <c r="M299" s="119" t="s">
        <v>1739</v>
      </c>
      <c r="N299" s="119" t="s">
        <v>1739</v>
      </c>
      <c r="O299" s="119" t="s">
        <v>1739</v>
      </c>
      <c r="P299" s="119" t="s">
        <v>1739</v>
      </c>
      <c r="Q299" s="119" t="s">
        <v>1739</v>
      </c>
      <c r="R299" s="119" t="s">
        <v>1739</v>
      </c>
      <c r="S299" s="119" t="s">
        <v>5179</v>
      </c>
      <c r="T299" s="119" t="s">
        <v>1739</v>
      </c>
      <c r="U299" s="119" t="s">
        <v>1739</v>
      </c>
      <c r="V299" s="119" t="s">
        <v>1739</v>
      </c>
      <c r="W299" s="119" t="s">
        <v>1739</v>
      </c>
      <c r="X299" s="119" t="s">
        <v>1739</v>
      </c>
      <c r="Y299" s="119" t="s">
        <v>1739</v>
      </c>
      <c r="Z299" s="119" t="s">
        <v>1739</v>
      </c>
      <c r="AA299" s="119" t="s">
        <v>1739</v>
      </c>
      <c r="AB299" s="119" t="s">
        <v>1739</v>
      </c>
      <c r="AC299" s="119" t="s">
        <v>1739</v>
      </c>
      <c r="AD299" s="119" t="s">
        <v>5180</v>
      </c>
      <c r="AE299" s="119" t="s">
        <v>1739</v>
      </c>
      <c r="AF299" s="119" t="s">
        <v>1739</v>
      </c>
      <c r="AG299" s="119" t="s">
        <v>1739</v>
      </c>
      <c r="AH299" s="119" t="s">
        <v>1739</v>
      </c>
      <c r="AI299" s="119" t="s">
        <v>1739</v>
      </c>
      <c r="AJ299" s="119" t="s">
        <v>1739</v>
      </c>
    </row>
    <row r="300" spans="2:36" x14ac:dyDescent="0.3">
      <c r="B300" s="119" t="s">
        <v>100</v>
      </c>
      <c r="C300" s="119" t="s">
        <v>3543</v>
      </c>
      <c r="D300" s="119" t="s">
        <v>5160</v>
      </c>
      <c r="E300" s="119" t="s">
        <v>5181</v>
      </c>
      <c r="F300" s="119" t="s">
        <v>5182</v>
      </c>
      <c r="G300" s="119" t="s">
        <v>5183</v>
      </c>
      <c r="K300" s="119">
        <v>2</v>
      </c>
      <c r="L300" s="119">
        <v>298</v>
      </c>
      <c r="M300" s="119" t="s">
        <v>1739</v>
      </c>
      <c r="N300" s="119" t="s">
        <v>1739</v>
      </c>
      <c r="O300" s="119" t="s">
        <v>1739</v>
      </c>
      <c r="P300" s="119" t="s">
        <v>1739</v>
      </c>
      <c r="Q300" s="119" t="s">
        <v>1739</v>
      </c>
      <c r="R300" s="119" t="s">
        <v>1739</v>
      </c>
      <c r="S300" s="119" t="s">
        <v>5184</v>
      </c>
      <c r="T300" s="119" t="s">
        <v>1739</v>
      </c>
      <c r="U300" s="119" t="s">
        <v>1739</v>
      </c>
      <c r="V300" s="119" t="s">
        <v>1739</v>
      </c>
      <c r="W300" s="119" t="s">
        <v>1739</v>
      </c>
      <c r="X300" s="119" t="s">
        <v>1739</v>
      </c>
      <c r="Y300" s="119" t="s">
        <v>1739</v>
      </c>
      <c r="Z300" s="119" t="s">
        <v>1739</v>
      </c>
      <c r="AA300" s="119" t="s">
        <v>1739</v>
      </c>
      <c r="AB300" s="119" t="s">
        <v>1739</v>
      </c>
      <c r="AC300" s="119" t="s">
        <v>1739</v>
      </c>
      <c r="AD300" s="119" t="s">
        <v>5185</v>
      </c>
      <c r="AE300" s="119" t="s">
        <v>1739</v>
      </c>
      <c r="AF300" s="119" t="s">
        <v>1739</v>
      </c>
      <c r="AG300" s="119" t="s">
        <v>1739</v>
      </c>
      <c r="AH300" s="119" t="s">
        <v>1739</v>
      </c>
      <c r="AI300" s="119" t="s">
        <v>1739</v>
      </c>
      <c r="AJ300" s="119" t="s">
        <v>1739</v>
      </c>
    </row>
    <row r="301" spans="2:36" x14ac:dyDescent="0.3">
      <c r="B301" s="119" t="s">
        <v>100</v>
      </c>
      <c r="C301" s="119" t="s">
        <v>3562</v>
      </c>
      <c r="D301" s="119" t="s">
        <v>5160</v>
      </c>
      <c r="E301" s="119" t="s">
        <v>5186</v>
      </c>
      <c r="F301" s="119" t="s">
        <v>5187</v>
      </c>
      <c r="G301" s="119" t="s">
        <v>5188</v>
      </c>
      <c r="K301" s="119">
        <v>2</v>
      </c>
      <c r="L301" s="119">
        <v>299</v>
      </c>
      <c r="M301" s="119" t="s">
        <v>1739</v>
      </c>
      <c r="N301" s="119" t="s">
        <v>1739</v>
      </c>
      <c r="O301" s="119" t="s">
        <v>1739</v>
      </c>
      <c r="P301" s="119" t="s">
        <v>1739</v>
      </c>
      <c r="Q301" s="119" t="s">
        <v>1739</v>
      </c>
      <c r="R301" s="119" t="s">
        <v>1739</v>
      </c>
      <c r="S301" s="119" t="s">
        <v>5189</v>
      </c>
      <c r="T301" s="119" t="s">
        <v>1739</v>
      </c>
      <c r="U301" s="119" t="s">
        <v>1739</v>
      </c>
      <c r="V301" s="119" t="s">
        <v>1739</v>
      </c>
      <c r="W301" s="119" t="s">
        <v>1739</v>
      </c>
      <c r="X301" s="119" t="s">
        <v>1739</v>
      </c>
      <c r="Y301" s="119" t="s">
        <v>1739</v>
      </c>
      <c r="Z301" s="119" t="s">
        <v>1739</v>
      </c>
      <c r="AA301" s="119" t="s">
        <v>1739</v>
      </c>
      <c r="AB301" s="119" t="s">
        <v>1739</v>
      </c>
      <c r="AC301" s="119" t="s">
        <v>1739</v>
      </c>
      <c r="AD301" s="119" t="s">
        <v>5190</v>
      </c>
      <c r="AE301" s="119" t="s">
        <v>1739</v>
      </c>
      <c r="AF301" s="119" t="s">
        <v>1739</v>
      </c>
      <c r="AG301" s="119" t="s">
        <v>1739</v>
      </c>
      <c r="AH301" s="119" t="s">
        <v>1739</v>
      </c>
      <c r="AI301" s="119" t="s">
        <v>1739</v>
      </c>
      <c r="AJ301" s="119" t="s">
        <v>1739</v>
      </c>
    </row>
    <row r="302" spans="2:36" x14ac:dyDescent="0.3">
      <c r="B302" s="119" t="s">
        <v>100</v>
      </c>
      <c r="C302" s="119" t="s">
        <v>3581</v>
      </c>
      <c r="D302" s="119" t="s">
        <v>5160</v>
      </c>
      <c r="E302" s="119" t="s">
        <v>5191</v>
      </c>
      <c r="F302" s="119" t="s">
        <v>5192</v>
      </c>
      <c r="G302" s="119" t="s">
        <v>5193</v>
      </c>
      <c r="K302" s="119">
        <v>2</v>
      </c>
      <c r="L302" s="119">
        <v>300</v>
      </c>
      <c r="M302" s="119" t="s">
        <v>1739</v>
      </c>
      <c r="N302" s="119" t="s">
        <v>1739</v>
      </c>
      <c r="O302" s="119" t="s">
        <v>1739</v>
      </c>
      <c r="P302" s="119" t="s">
        <v>1739</v>
      </c>
      <c r="Q302" s="119" t="s">
        <v>1739</v>
      </c>
      <c r="R302" s="119" t="s">
        <v>1739</v>
      </c>
      <c r="S302" s="119" t="s">
        <v>5194</v>
      </c>
      <c r="T302" s="119" t="s">
        <v>1739</v>
      </c>
      <c r="U302" s="119" t="s">
        <v>1739</v>
      </c>
      <c r="V302" s="119" t="s">
        <v>1739</v>
      </c>
      <c r="W302" s="119" t="s">
        <v>1739</v>
      </c>
      <c r="X302" s="119" t="s">
        <v>1739</v>
      </c>
      <c r="Y302" s="119" t="s">
        <v>1739</v>
      </c>
      <c r="Z302" s="119" t="s">
        <v>1739</v>
      </c>
      <c r="AA302" s="119" t="s">
        <v>1739</v>
      </c>
      <c r="AB302" s="119" t="s">
        <v>1739</v>
      </c>
      <c r="AC302" s="119" t="s">
        <v>1739</v>
      </c>
      <c r="AD302" s="119" t="s">
        <v>5195</v>
      </c>
      <c r="AE302" s="119" t="s">
        <v>1739</v>
      </c>
      <c r="AF302" s="119" t="s">
        <v>1739</v>
      </c>
      <c r="AG302" s="119" t="s">
        <v>1739</v>
      </c>
      <c r="AH302" s="119" t="s">
        <v>1739</v>
      </c>
      <c r="AI302" s="119" t="s">
        <v>1739</v>
      </c>
      <c r="AJ302" s="119" t="s">
        <v>1739</v>
      </c>
    </row>
    <row r="303" spans="2:36" x14ac:dyDescent="0.3">
      <c r="B303" s="119" t="s">
        <v>100</v>
      </c>
      <c r="C303" s="119" t="s">
        <v>3600</v>
      </c>
      <c r="D303" s="119" t="s">
        <v>5160</v>
      </c>
      <c r="E303" s="119" t="s">
        <v>5196</v>
      </c>
      <c r="F303" s="119" t="s">
        <v>5197</v>
      </c>
      <c r="G303" s="119" t="s">
        <v>5198</v>
      </c>
      <c r="K303" s="119">
        <v>2</v>
      </c>
      <c r="L303" s="119">
        <v>301</v>
      </c>
      <c r="M303" s="119" t="s">
        <v>1739</v>
      </c>
      <c r="N303" s="119" t="s">
        <v>1739</v>
      </c>
      <c r="O303" s="119" t="s">
        <v>1739</v>
      </c>
      <c r="P303" s="119" t="s">
        <v>1739</v>
      </c>
      <c r="Q303" s="119" t="s">
        <v>1739</v>
      </c>
      <c r="R303" s="119" t="s">
        <v>1739</v>
      </c>
      <c r="S303" s="119" t="s">
        <v>5199</v>
      </c>
      <c r="T303" s="119" t="s">
        <v>1739</v>
      </c>
      <c r="U303" s="119" t="s">
        <v>1739</v>
      </c>
      <c r="V303" s="119" t="s">
        <v>1739</v>
      </c>
      <c r="W303" s="119" t="s">
        <v>1739</v>
      </c>
      <c r="X303" s="119" t="s">
        <v>1739</v>
      </c>
      <c r="Y303" s="119" t="s">
        <v>1739</v>
      </c>
      <c r="Z303" s="119" t="s">
        <v>1739</v>
      </c>
      <c r="AA303" s="119" t="s">
        <v>1739</v>
      </c>
      <c r="AB303" s="119" t="s">
        <v>1739</v>
      </c>
      <c r="AC303" s="119" t="s">
        <v>1739</v>
      </c>
      <c r="AD303" s="119" t="s">
        <v>5200</v>
      </c>
      <c r="AE303" s="119" t="s">
        <v>1739</v>
      </c>
      <c r="AF303" s="119" t="s">
        <v>1739</v>
      </c>
      <c r="AG303" s="119" t="s">
        <v>1739</v>
      </c>
      <c r="AH303" s="119" t="s">
        <v>1739</v>
      </c>
      <c r="AI303" s="119" t="s">
        <v>1739</v>
      </c>
      <c r="AJ303" s="119" t="s">
        <v>1739</v>
      </c>
    </row>
    <row r="304" spans="2:36" x14ac:dyDescent="0.3">
      <c r="B304" s="119" t="s">
        <v>100</v>
      </c>
      <c r="C304" s="119" t="s">
        <v>3619</v>
      </c>
      <c r="D304" s="119" t="s">
        <v>5160</v>
      </c>
      <c r="E304" s="119" t="s">
        <v>5201</v>
      </c>
      <c r="F304" s="119" t="s">
        <v>5202</v>
      </c>
      <c r="G304" s="119" t="s">
        <v>5203</v>
      </c>
      <c r="K304" s="119">
        <v>2</v>
      </c>
      <c r="L304" s="119">
        <v>302</v>
      </c>
      <c r="M304" s="119" t="s">
        <v>1739</v>
      </c>
      <c r="N304" s="119" t="s">
        <v>1739</v>
      </c>
      <c r="O304" s="119" t="s">
        <v>1739</v>
      </c>
      <c r="P304" s="119" t="s">
        <v>1739</v>
      </c>
      <c r="Q304" s="119" t="s">
        <v>1739</v>
      </c>
      <c r="R304" s="119" t="s">
        <v>1739</v>
      </c>
      <c r="S304" s="119" t="s">
        <v>5204</v>
      </c>
      <c r="T304" s="119" t="s">
        <v>1739</v>
      </c>
      <c r="U304" s="119" t="s">
        <v>1739</v>
      </c>
      <c r="V304" s="119" t="s">
        <v>1739</v>
      </c>
      <c r="W304" s="119" t="s">
        <v>1739</v>
      </c>
      <c r="X304" s="119" t="s">
        <v>1739</v>
      </c>
      <c r="Y304" s="119" t="s">
        <v>1739</v>
      </c>
      <c r="Z304" s="119" t="s">
        <v>1739</v>
      </c>
      <c r="AA304" s="119" t="s">
        <v>1739</v>
      </c>
      <c r="AB304" s="119" t="s">
        <v>1739</v>
      </c>
      <c r="AC304" s="119" t="s">
        <v>1739</v>
      </c>
      <c r="AD304" s="119" t="s">
        <v>5205</v>
      </c>
      <c r="AE304" s="119" t="s">
        <v>1739</v>
      </c>
      <c r="AF304" s="119" t="s">
        <v>1739</v>
      </c>
      <c r="AG304" s="119" t="s">
        <v>1739</v>
      </c>
      <c r="AH304" s="119" t="s">
        <v>1739</v>
      </c>
      <c r="AI304" s="119" t="s">
        <v>1739</v>
      </c>
      <c r="AJ304" s="119" t="s">
        <v>1739</v>
      </c>
    </row>
    <row r="305" spans="2:36" x14ac:dyDescent="0.3">
      <c r="B305" s="119" t="s">
        <v>100</v>
      </c>
      <c r="C305" s="119" t="s">
        <v>3637</v>
      </c>
      <c r="D305" s="119" t="s">
        <v>5160</v>
      </c>
      <c r="E305" s="119" t="s">
        <v>5206</v>
      </c>
      <c r="F305" s="119" t="s">
        <v>5207</v>
      </c>
      <c r="G305" s="119" t="s">
        <v>5208</v>
      </c>
      <c r="K305" s="119">
        <v>2</v>
      </c>
      <c r="L305" s="119">
        <v>303</v>
      </c>
      <c r="M305" s="119" t="s">
        <v>1739</v>
      </c>
      <c r="N305" s="119" t="s">
        <v>1739</v>
      </c>
      <c r="O305" s="119" t="s">
        <v>1739</v>
      </c>
      <c r="P305" s="119" t="s">
        <v>1739</v>
      </c>
      <c r="Q305" s="119" t="s">
        <v>1739</v>
      </c>
      <c r="R305" s="119" t="s">
        <v>1739</v>
      </c>
      <c r="S305" s="119" t="s">
        <v>5209</v>
      </c>
      <c r="T305" s="119" t="s">
        <v>1739</v>
      </c>
      <c r="U305" s="119" t="s">
        <v>1739</v>
      </c>
      <c r="V305" s="119" t="s">
        <v>1739</v>
      </c>
      <c r="W305" s="119" t="s">
        <v>1739</v>
      </c>
      <c r="X305" s="119" t="s">
        <v>1739</v>
      </c>
      <c r="Y305" s="119" t="s">
        <v>1739</v>
      </c>
      <c r="Z305" s="119" t="s">
        <v>1739</v>
      </c>
      <c r="AA305" s="119" t="s">
        <v>1739</v>
      </c>
      <c r="AB305" s="119" t="s">
        <v>1739</v>
      </c>
      <c r="AC305" s="119" t="s">
        <v>1739</v>
      </c>
      <c r="AD305" s="119" t="s">
        <v>5210</v>
      </c>
      <c r="AE305" s="119" t="s">
        <v>1739</v>
      </c>
      <c r="AF305" s="119" t="s">
        <v>1739</v>
      </c>
      <c r="AG305" s="119" t="s">
        <v>1739</v>
      </c>
      <c r="AH305" s="119" t="s">
        <v>1739</v>
      </c>
      <c r="AI305" s="119" t="s">
        <v>1739</v>
      </c>
      <c r="AJ305" s="119" t="s">
        <v>1739</v>
      </c>
    </row>
    <row r="306" spans="2:36" x14ac:dyDescent="0.3">
      <c r="B306" s="119" t="s">
        <v>100</v>
      </c>
      <c r="C306" s="119" t="s">
        <v>3655</v>
      </c>
      <c r="D306" s="119" t="s">
        <v>5160</v>
      </c>
      <c r="E306" s="119" t="s">
        <v>5211</v>
      </c>
      <c r="F306" s="119" t="s">
        <v>5212</v>
      </c>
      <c r="G306" s="119" t="s">
        <v>5213</v>
      </c>
      <c r="K306" s="119">
        <v>2</v>
      </c>
      <c r="L306" s="119">
        <v>304</v>
      </c>
      <c r="M306" s="119" t="s">
        <v>1739</v>
      </c>
      <c r="N306" s="119" t="s">
        <v>1739</v>
      </c>
      <c r="O306" s="119" t="s">
        <v>1739</v>
      </c>
      <c r="P306" s="119" t="s">
        <v>1739</v>
      </c>
      <c r="Q306" s="119" t="s">
        <v>1739</v>
      </c>
      <c r="R306" s="119" t="s">
        <v>1739</v>
      </c>
      <c r="S306" s="119" t="s">
        <v>5214</v>
      </c>
      <c r="T306" s="119" t="s">
        <v>1739</v>
      </c>
      <c r="U306" s="119" t="s">
        <v>1739</v>
      </c>
      <c r="V306" s="119" t="s">
        <v>1739</v>
      </c>
      <c r="W306" s="119" t="s">
        <v>1739</v>
      </c>
      <c r="X306" s="119" t="s">
        <v>1739</v>
      </c>
      <c r="Y306" s="119" t="s">
        <v>1739</v>
      </c>
      <c r="Z306" s="119" t="s">
        <v>1739</v>
      </c>
      <c r="AA306" s="119" t="s">
        <v>1739</v>
      </c>
      <c r="AB306" s="119" t="s">
        <v>1739</v>
      </c>
      <c r="AC306" s="119" t="s">
        <v>1739</v>
      </c>
      <c r="AD306" s="119" t="s">
        <v>5215</v>
      </c>
      <c r="AE306" s="119" t="s">
        <v>1739</v>
      </c>
      <c r="AF306" s="119" t="s">
        <v>1739</v>
      </c>
      <c r="AG306" s="119" t="s">
        <v>1739</v>
      </c>
      <c r="AH306" s="119" t="s">
        <v>1739</v>
      </c>
      <c r="AI306" s="119" t="s">
        <v>1739</v>
      </c>
      <c r="AJ306" s="119" t="s">
        <v>1739</v>
      </c>
    </row>
    <row r="307" spans="2:36" x14ac:dyDescent="0.3">
      <c r="B307" s="119" t="s">
        <v>100</v>
      </c>
      <c r="C307" s="119" t="s">
        <v>3672</v>
      </c>
      <c r="D307" s="119" t="s">
        <v>5160</v>
      </c>
      <c r="E307" s="119" t="s">
        <v>5216</v>
      </c>
      <c r="F307" s="119" t="s">
        <v>5217</v>
      </c>
      <c r="G307" s="119" t="s">
        <v>5218</v>
      </c>
      <c r="K307" s="119">
        <v>2</v>
      </c>
      <c r="L307" s="119">
        <v>305</v>
      </c>
      <c r="M307" s="119" t="s">
        <v>1739</v>
      </c>
      <c r="N307" s="119" t="s">
        <v>1739</v>
      </c>
      <c r="O307" s="119" t="s">
        <v>1739</v>
      </c>
      <c r="P307" s="119" t="s">
        <v>1739</v>
      </c>
      <c r="Q307" s="119" t="s">
        <v>1739</v>
      </c>
      <c r="R307" s="119" t="s">
        <v>1739</v>
      </c>
      <c r="S307" s="119" t="s">
        <v>5219</v>
      </c>
      <c r="T307" s="119" t="s">
        <v>1739</v>
      </c>
      <c r="U307" s="119" t="s">
        <v>1739</v>
      </c>
      <c r="V307" s="119" t="s">
        <v>1739</v>
      </c>
      <c r="W307" s="119" t="s">
        <v>1739</v>
      </c>
      <c r="X307" s="119" t="s">
        <v>1739</v>
      </c>
      <c r="Y307" s="119" t="s">
        <v>1739</v>
      </c>
      <c r="Z307" s="119" t="s">
        <v>1739</v>
      </c>
      <c r="AA307" s="119" t="s">
        <v>1739</v>
      </c>
      <c r="AB307" s="119" t="s">
        <v>1739</v>
      </c>
      <c r="AC307" s="119" t="s">
        <v>1739</v>
      </c>
      <c r="AD307" s="119" t="s">
        <v>5220</v>
      </c>
      <c r="AE307" s="119" t="s">
        <v>1739</v>
      </c>
      <c r="AF307" s="119" t="s">
        <v>1739</v>
      </c>
      <c r="AG307" s="119" t="s">
        <v>1739</v>
      </c>
      <c r="AH307" s="119" t="s">
        <v>1739</v>
      </c>
      <c r="AI307" s="119" t="s">
        <v>1739</v>
      </c>
      <c r="AJ307" s="119" t="s">
        <v>1739</v>
      </c>
    </row>
    <row r="308" spans="2:36" x14ac:dyDescent="0.3">
      <c r="B308" s="119" t="s">
        <v>100</v>
      </c>
      <c r="C308" s="119" t="s">
        <v>3689</v>
      </c>
      <c r="D308" s="119" t="s">
        <v>5160</v>
      </c>
      <c r="E308" s="119" t="s">
        <v>5221</v>
      </c>
      <c r="F308" s="119" t="s">
        <v>5222</v>
      </c>
      <c r="G308" s="119" t="s">
        <v>5223</v>
      </c>
      <c r="K308" s="119">
        <v>2</v>
      </c>
      <c r="L308" s="119">
        <v>306</v>
      </c>
      <c r="M308" s="119" t="s">
        <v>1739</v>
      </c>
      <c r="N308" s="119" t="s">
        <v>1739</v>
      </c>
      <c r="O308" s="119" t="s">
        <v>1739</v>
      </c>
      <c r="P308" s="119" t="s">
        <v>1739</v>
      </c>
      <c r="Q308" s="119" t="s">
        <v>1739</v>
      </c>
      <c r="R308" s="119" t="s">
        <v>1739</v>
      </c>
      <c r="S308" s="119" t="s">
        <v>5224</v>
      </c>
      <c r="T308" s="119" t="s">
        <v>1739</v>
      </c>
      <c r="U308" s="119" t="s">
        <v>1739</v>
      </c>
      <c r="V308" s="119" t="s">
        <v>1739</v>
      </c>
      <c r="W308" s="119" t="s">
        <v>1739</v>
      </c>
      <c r="X308" s="119" t="s">
        <v>1739</v>
      </c>
      <c r="Y308" s="119" t="s">
        <v>1739</v>
      </c>
      <c r="Z308" s="119" t="s">
        <v>1739</v>
      </c>
      <c r="AA308" s="119" t="s">
        <v>1739</v>
      </c>
      <c r="AB308" s="119" t="s">
        <v>1739</v>
      </c>
      <c r="AC308" s="119" t="s">
        <v>1739</v>
      </c>
      <c r="AD308" s="119" t="s">
        <v>5225</v>
      </c>
      <c r="AE308" s="119" t="s">
        <v>1739</v>
      </c>
      <c r="AF308" s="119" t="s">
        <v>1739</v>
      </c>
      <c r="AG308" s="119" t="s">
        <v>1739</v>
      </c>
      <c r="AH308" s="119" t="s">
        <v>1739</v>
      </c>
      <c r="AI308" s="119" t="s">
        <v>1739</v>
      </c>
      <c r="AJ308" s="119" t="s">
        <v>1739</v>
      </c>
    </row>
    <row r="309" spans="2:36" x14ac:dyDescent="0.3">
      <c r="B309" s="119" t="s">
        <v>128</v>
      </c>
      <c r="C309" s="119" t="s">
        <v>4054</v>
      </c>
      <c r="D309" s="119" t="s">
        <v>5226</v>
      </c>
      <c r="E309" s="119" t="s">
        <v>5227</v>
      </c>
      <c r="F309" s="119" t="s">
        <v>5228</v>
      </c>
      <c r="G309" s="119" t="s">
        <v>5229</v>
      </c>
      <c r="K309" s="119">
        <v>2</v>
      </c>
      <c r="L309" s="119">
        <v>307</v>
      </c>
      <c r="M309" s="119" t="s">
        <v>1739</v>
      </c>
      <c r="N309" s="119" t="s">
        <v>1739</v>
      </c>
      <c r="O309" s="119" t="s">
        <v>1739</v>
      </c>
      <c r="P309" s="119" t="s">
        <v>1739</v>
      </c>
      <c r="Q309" s="119" t="s">
        <v>1739</v>
      </c>
      <c r="R309" s="119" t="s">
        <v>1739</v>
      </c>
      <c r="S309" s="119" t="s">
        <v>5230</v>
      </c>
      <c r="T309" s="119" t="s">
        <v>1739</v>
      </c>
      <c r="U309" s="119" t="s">
        <v>1739</v>
      </c>
      <c r="V309" s="119" t="s">
        <v>1739</v>
      </c>
      <c r="W309" s="119" t="s">
        <v>1739</v>
      </c>
      <c r="X309" s="119" t="s">
        <v>1739</v>
      </c>
      <c r="Y309" s="119" t="s">
        <v>1739</v>
      </c>
      <c r="Z309" s="119" t="s">
        <v>1739</v>
      </c>
      <c r="AA309" s="119" t="s">
        <v>1739</v>
      </c>
      <c r="AB309" s="119" t="s">
        <v>1739</v>
      </c>
      <c r="AC309" s="119" t="s">
        <v>1739</v>
      </c>
      <c r="AD309" s="119" t="s">
        <v>5231</v>
      </c>
      <c r="AE309" s="119" t="s">
        <v>1739</v>
      </c>
      <c r="AF309" s="119" t="s">
        <v>1739</v>
      </c>
      <c r="AG309" s="119" t="s">
        <v>1739</v>
      </c>
      <c r="AH309" s="119" t="s">
        <v>1739</v>
      </c>
      <c r="AI309" s="119" t="s">
        <v>1739</v>
      </c>
      <c r="AJ309" s="119" t="s">
        <v>1739</v>
      </c>
    </row>
    <row r="310" spans="2:36" x14ac:dyDescent="0.3">
      <c r="B310" s="119" t="s">
        <v>128</v>
      </c>
      <c r="C310" s="119" t="s">
        <v>4069</v>
      </c>
      <c r="D310" s="119" t="s">
        <v>5232</v>
      </c>
      <c r="E310" s="119" t="s">
        <v>5233</v>
      </c>
      <c r="F310" s="119" t="s">
        <v>5234</v>
      </c>
      <c r="G310" s="119" t="s">
        <v>5235</v>
      </c>
      <c r="K310" s="119">
        <v>2</v>
      </c>
      <c r="L310" s="119">
        <v>308</v>
      </c>
      <c r="M310" s="119" t="s">
        <v>1739</v>
      </c>
      <c r="N310" s="119" t="s">
        <v>1739</v>
      </c>
      <c r="O310" s="119" t="s">
        <v>1739</v>
      </c>
      <c r="P310" s="119" t="s">
        <v>1739</v>
      </c>
      <c r="Q310" s="119" t="s">
        <v>1739</v>
      </c>
      <c r="R310" s="119" t="s">
        <v>1739</v>
      </c>
      <c r="S310" s="119" t="s">
        <v>5236</v>
      </c>
      <c r="T310" s="119" t="s">
        <v>1739</v>
      </c>
      <c r="U310" s="119" t="s">
        <v>1739</v>
      </c>
      <c r="V310" s="119" t="s">
        <v>1739</v>
      </c>
      <c r="W310" s="119" t="s">
        <v>1739</v>
      </c>
      <c r="X310" s="119" t="s">
        <v>1739</v>
      </c>
      <c r="Y310" s="119" t="s">
        <v>1739</v>
      </c>
      <c r="Z310" s="119" t="s">
        <v>1739</v>
      </c>
      <c r="AA310" s="119" t="s">
        <v>1739</v>
      </c>
      <c r="AB310" s="119" t="s">
        <v>1739</v>
      </c>
      <c r="AC310" s="119" t="s">
        <v>1739</v>
      </c>
      <c r="AD310" s="119" t="s">
        <v>5237</v>
      </c>
      <c r="AE310" s="119" t="s">
        <v>1739</v>
      </c>
      <c r="AF310" s="119" t="s">
        <v>1739</v>
      </c>
      <c r="AG310" s="119" t="s">
        <v>1739</v>
      </c>
      <c r="AH310" s="119" t="s">
        <v>1739</v>
      </c>
      <c r="AI310" s="119" t="s">
        <v>1739</v>
      </c>
      <c r="AJ310" s="119" t="s">
        <v>1739</v>
      </c>
    </row>
    <row r="311" spans="2:36" x14ac:dyDescent="0.3">
      <c r="B311" s="119" t="s">
        <v>128</v>
      </c>
      <c r="C311" s="119" t="s">
        <v>4083</v>
      </c>
      <c r="D311" s="119" t="s">
        <v>5238</v>
      </c>
      <c r="E311" s="119" t="s">
        <v>5239</v>
      </c>
      <c r="F311" s="119" t="s">
        <v>5240</v>
      </c>
      <c r="G311" s="119" t="s">
        <v>5241</v>
      </c>
      <c r="K311" s="119">
        <v>2</v>
      </c>
      <c r="L311" s="119">
        <v>309</v>
      </c>
      <c r="M311" s="119" t="s">
        <v>1739</v>
      </c>
      <c r="N311" s="119" t="s">
        <v>1739</v>
      </c>
      <c r="O311" s="119" t="s">
        <v>1739</v>
      </c>
      <c r="P311" s="119" t="s">
        <v>1739</v>
      </c>
      <c r="Q311" s="119" t="s">
        <v>1739</v>
      </c>
      <c r="R311" s="119" t="s">
        <v>1739</v>
      </c>
      <c r="S311" s="119" t="s">
        <v>5242</v>
      </c>
      <c r="T311" s="119" t="s">
        <v>1739</v>
      </c>
      <c r="U311" s="119" t="s">
        <v>1739</v>
      </c>
      <c r="V311" s="119" t="s">
        <v>1739</v>
      </c>
      <c r="W311" s="119" t="s">
        <v>1739</v>
      </c>
      <c r="X311" s="119" t="s">
        <v>1739</v>
      </c>
      <c r="Y311" s="119" t="s">
        <v>1739</v>
      </c>
      <c r="Z311" s="119" t="s">
        <v>1739</v>
      </c>
      <c r="AA311" s="119" t="s">
        <v>1739</v>
      </c>
      <c r="AB311" s="119" t="s">
        <v>1739</v>
      </c>
      <c r="AC311" s="119" t="s">
        <v>1739</v>
      </c>
      <c r="AD311" s="119" t="s">
        <v>5243</v>
      </c>
      <c r="AE311" s="119" t="s">
        <v>1739</v>
      </c>
      <c r="AF311" s="119" t="s">
        <v>1739</v>
      </c>
      <c r="AG311" s="119" t="s">
        <v>1739</v>
      </c>
      <c r="AH311" s="119" t="s">
        <v>1739</v>
      </c>
      <c r="AI311" s="119" t="s">
        <v>1739</v>
      </c>
      <c r="AJ311" s="119" t="s">
        <v>1739</v>
      </c>
    </row>
    <row r="312" spans="2:36" x14ac:dyDescent="0.3">
      <c r="B312" s="119" t="s">
        <v>128</v>
      </c>
      <c r="C312" s="119" t="s">
        <v>4096</v>
      </c>
      <c r="D312" s="119" t="s">
        <v>5244</v>
      </c>
      <c r="E312" s="119" t="s">
        <v>5245</v>
      </c>
      <c r="F312" s="119" t="s">
        <v>5246</v>
      </c>
      <c r="G312" s="119" t="s">
        <v>5247</v>
      </c>
      <c r="K312" s="119">
        <v>2</v>
      </c>
      <c r="L312" s="119">
        <v>310</v>
      </c>
      <c r="M312" s="119" t="s">
        <v>1739</v>
      </c>
      <c r="N312" s="119" t="s">
        <v>1739</v>
      </c>
      <c r="O312" s="119" t="s">
        <v>1739</v>
      </c>
      <c r="P312" s="119" t="s">
        <v>1739</v>
      </c>
      <c r="Q312" s="119" t="s">
        <v>1739</v>
      </c>
      <c r="R312" s="119" t="s">
        <v>1739</v>
      </c>
      <c r="S312" s="119" t="s">
        <v>5248</v>
      </c>
      <c r="T312" s="119" t="s">
        <v>1739</v>
      </c>
      <c r="U312" s="119" t="s">
        <v>1739</v>
      </c>
      <c r="V312" s="119" t="s">
        <v>1739</v>
      </c>
      <c r="W312" s="119" t="s">
        <v>1739</v>
      </c>
      <c r="X312" s="119" t="s">
        <v>1739</v>
      </c>
      <c r="Y312" s="119" t="s">
        <v>1739</v>
      </c>
      <c r="Z312" s="119" t="s">
        <v>1739</v>
      </c>
      <c r="AA312" s="119" t="s">
        <v>1739</v>
      </c>
      <c r="AB312" s="119" t="s">
        <v>1739</v>
      </c>
      <c r="AC312" s="119" t="s">
        <v>1739</v>
      </c>
      <c r="AD312" s="119" t="s">
        <v>5249</v>
      </c>
      <c r="AE312" s="119" t="s">
        <v>1739</v>
      </c>
      <c r="AF312" s="119" t="s">
        <v>1739</v>
      </c>
      <c r="AG312" s="119" t="s">
        <v>1739</v>
      </c>
      <c r="AH312" s="119" t="s">
        <v>1739</v>
      </c>
      <c r="AI312" s="119" t="s">
        <v>1739</v>
      </c>
      <c r="AJ312" s="119" t="s">
        <v>1739</v>
      </c>
    </row>
    <row r="313" spans="2:36" x14ac:dyDescent="0.3">
      <c r="B313" s="119" t="s">
        <v>128</v>
      </c>
      <c r="C313" s="119" t="s">
        <v>4109</v>
      </c>
      <c r="D313" s="119" t="s">
        <v>5250</v>
      </c>
      <c r="E313" s="119" t="s">
        <v>5251</v>
      </c>
      <c r="F313" s="119" t="s">
        <v>5252</v>
      </c>
      <c r="G313" s="119" t="s">
        <v>5253</v>
      </c>
      <c r="K313" s="119">
        <v>2</v>
      </c>
      <c r="L313" s="119">
        <v>311</v>
      </c>
      <c r="M313" s="119" t="s">
        <v>1739</v>
      </c>
      <c r="N313" s="119" t="s">
        <v>1739</v>
      </c>
      <c r="O313" s="119" t="s">
        <v>1739</v>
      </c>
      <c r="P313" s="119" t="s">
        <v>1739</v>
      </c>
      <c r="Q313" s="119" t="s">
        <v>1739</v>
      </c>
      <c r="R313" s="119" t="s">
        <v>1739</v>
      </c>
      <c r="S313" s="119" t="s">
        <v>5254</v>
      </c>
      <c r="T313" s="119" t="s">
        <v>1739</v>
      </c>
      <c r="U313" s="119" t="s">
        <v>1739</v>
      </c>
      <c r="V313" s="119" t="s">
        <v>1739</v>
      </c>
      <c r="W313" s="119" t="s">
        <v>1739</v>
      </c>
      <c r="X313" s="119" t="s">
        <v>1739</v>
      </c>
      <c r="Y313" s="119" t="s">
        <v>1739</v>
      </c>
      <c r="Z313" s="119" t="s">
        <v>1739</v>
      </c>
      <c r="AA313" s="119" t="s">
        <v>1739</v>
      </c>
      <c r="AB313" s="119" t="s">
        <v>1739</v>
      </c>
      <c r="AC313" s="119" t="s">
        <v>1739</v>
      </c>
      <c r="AD313" s="119" t="s">
        <v>5255</v>
      </c>
      <c r="AE313" s="119" t="s">
        <v>1739</v>
      </c>
      <c r="AF313" s="119" t="s">
        <v>1739</v>
      </c>
      <c r="AG313" s="119" t="s">
        <v>1739</v>
      </c>
      <c r="AH313" s="119" t="s">
        <v>1739</v>
      </c>
      <c r="AI313" s="119" t="s">
        <v>1739</v>
      </c>
      <c r="AJ313" s="119" t="s">
        <v>1739</v>
      </c>
    </row>
    <row r="314" spans="2:36" x14ac:dyDescent="0.3">
      <c r="B314" s="119" t="s">
        <v>128</v>
      </c>
      <c r="C314" s="119" t="s">
        <v>4122</v>
      </c>
      <c r="D314" s="119" t="s">
        <v>5244</v>
      </c>
      <c r="E314" s="119" t="s">
        <v>5256</v>
      </c>
      <c r="F314" s="119" t="s">
        <v>5257</v>
      </c>
      <c r="G314" s="119" t="s">
        <v>5258</v>
      </c>
      <c r="K314" s="119">
        <v>2</v>
      </c>
      <c r="L314" s="119">
        <v>312</v>
      </c>
      <c r="M314" s="119" t="s">
        <v>1739</v>
      </c>
      <c r="N314" s="119" t="s">
        <v>1739</v>
      </c>
      <c r="O314" s="119" t="s">
        <v>1739</v>
      </c>
      <c r="P314" s="119" t="s">
        <v>1739</v>
      </c>
      <c r="Q314" s="119" t="s">
        <v>1739</v>
      </c>
      <c r="R314" s="119" t="s">
        <v>1739</v>
      </c>
      <c r="S314" s="119" t="s">
        <v>5259</v>
      </c>
      <c r="T314" s="119" t="s">
        <v>1739</v>
      </c>
      <c r="U314" s="119" t="s">
        <v>1739</v>
      </c>
      <c r="V314" s="119" t="s">
        <v>1739</v>
      </c>
      <c r="W314" s="119" t="s">
        <v>1739</v>
      </c>
      <c r="X314" s="119" t="s">
        <v>1739</v>
      </c>
      <c r="Y314" s="119" t="s">
        <v>1739</v>
      </c>
      <c r="Z314" s="119" t="s">
        <v>1739</v>
      </c>
      <c r="AA314" s="119" t="s">
        <v>1739</v>
      </c>
      <c r="AB314" s="119" t="s">
        <v>1739</v>
      </c>
      <c r="AC314" s="119" t="s">
        <v>1739</v>
      </c>
      <c r="AD314" s="119" t="s">
        <v>5260</v>
      </c>
      <c r="AE314" s="119" t="s">
        <v>1739</v>
      </c>
      <c r="AF314" s="119" t="s">
        <v>1739</v>
      </c>
      <c r="AG314" s="119" t="s">
        <v>1739</v>
      </c>
      <c r="AH314" s="119" t="s">
        <v>1739</v>
      </c>
      <c r="AI314" s="119" t="s">
        <v>1739</v>
      </c>
      <c r="AJ314" s="119" t="s">
        <v>1739</v>
      </c>
    </row>
    <row r="315" spans="2:36" x14ac:dyDescent="0.3">
      <c r="B315" s="119" t="s">
        <v>128</v>
      </c>
      <c r="C315" s="119" t="s">
        <v>4135</v>
      </c>
      <c r="D315" s="119" t="s">
        <v>5261</v>
      </c>
      <c r="E315" s="119" t="s">
        <v>5262</v>
      </c>
      <c r="F315" s="119" t="s">
        <v>5263</v>
      </c>
      <c r="G315" s="119" t="s">
        <v>5264</v>
      </c>
      <c r="K315" s="119">
        <v>2</v>
      </c>
      <c r="L315" s="119">
        <v>313</v>
      </c>
      <c r="M315" s="119" t="s">
        <v>1739</v>
      </c>
      <c r="N315" s="119" t="s">
        <v>1739</v>
      </c>
      <c r="O315" s="119" t="s">
        <v>1739</v>
      </c>
      <c r="P315" s="119" t="s">
        <v>1739</v>
      </c>
      <c r="Q315" s="119" t="s">
        <v>1739</v>
      </c>
      <c r="R315" s="119" t="s">
        <v>1739</v>
      </c>
      <c r="S315" s="119" t="s">
        <v>5265</v>
      </c>
      <c r="T315" s="119" t="s">
        <v>1739</v>
      </c>
      <c r="U315" s="119" t="s">
        <v>1739</v>
      </c>
      <c r="V315" s="119" t="s">
        <v>1739</v>
      </c>
      <c r="W315" s="119" t="s">
        <v>1739</v>
      </c>
      <c r="X315" s="119" t="s">
        <v>1739</v>
      </c>
      <c r="Y315" s="119" t="s">
        <v>1739</v>
      </c>
      <c r="Z315" s="119" t="s">
        <v>1739</v>
      </c>
      <c r="AA315" s="119" t="s">
        <v>1739</v>
      </c>
      <c r="AB315" s="119" t="s">
        <v>1739</v>
      </c>
      <c r="AC315" s="119" t="s">
        <v>1739</v>
      </c>
      <c r="AD315" s="119" t="s">
        <v>5266</v>
      </c>
      <c r="AE315" s="119" t="s">
        <v>1739</v>
      </c>
      <c r="AF315" s="119" t="s">
        <v>1739</v>
      </c>
      <c r="AG315" s="119" t="s">
        <v>1739</v>
      </c>
      <c r="AH315" s="119" t="s">
        <v>1739</v>
      </c>
      <c r="AI315" s="119" t="s">
        <v>1739</v>
      </c>
      <c r="AJ315" s="119" t="s">
        <v>1739</v>
      </c>
    </row>
    <row r="316" spans="2:36" x14ac:dyDescent="0.3">
      <c r="B316" s="119" t="s">
        <v>128</v>
      </c>
      <c r="C316" s="119" t="s">
        <v>4148</v>
      </c>
      <c r="D316" s="119" t="s">
        <v>5267</v>
      </c>
      <c r="E316" s="119" t="s">
        <v>5268</v>
      </c>
      <c r="F316" s="119" t="s">
        <v>5269</v>
      </c>
      <c r="G316" s="119" t="s">
        <v>5270</v>
      </c>
      <c r="K316" s="119">
        <v>2</v>
      </c>
      <c r="L316" s="119">
        <v>314</v>
      </c>
      <c r="M316" s="119" t="s">
        <v>1739</v>
      </c>
      <c r="N316" s="119" t="s">
        <v>1739</v>
      </c>
      <c r="O316" s="119" t="s">
        <v>1739</v>
      </c>
      <c r="P316" s="119" t="s">
        <v>1739</v>
      </c>
      <c r="Q316" s="119" t="s">
        <v>1739</v>
      </c>
      <c r="R316" s="119" t="s">
        <v>1739</v>
      </c>
      <c r="S316" s="119" t="s">
        <v>5271</v>
      </c>
      <c r="T316" s="119" t="s">
        <v>1739</v>
      </c>
      <c r="U316" s="119" t="s">
        <v>1739</v>
      </c>
      <c r="V316" s="119" t="s">
        <v>1739</v>
      </c>
      <c r="W316" s="119" t="s">
        <v>1739</v>
      </c>
      <c r="X316" s="119" t="s">
        <v>1739</v>
      </c>
      <c r="Y316" s="119" t="s">
        <v>1739</v>
      </c>
      <c r="Z316" s="119" t="s">
        <v>1739</v>
      </c>
      <c r="AA316" s="119" t="s">
        <v>1739</v>
      </c>
      <c r="AB316" s="119" t="s">
        <v>1739</v>
      </c>
      <c r="AC316" s="119" t="s">
        <v>1739</v>
      </c>
      <c r="AD316" s="119" t="s">
        <v>5272</v>
      </c>
      <c r="AE316" s="119" t="s">
        <v>1739</v>
      </c>
      <c r="AF316" s="119" t="s">
        <v>1739</v>
      </c>
      <c r="AG316" s="119" t="s">
        <v>1739</v>
      </c>
      <c r="AH316" s="119" t="s">
        <v>1739</v>
      </c>
      <c r="AI316" s="119" t="s">
        <v>1739</v>
      </c>
      <c r="AJ316" s="119" t="s">
        <v>1739</v>
      </c>
    </row>
    <row r="317" spans="2:36" x14ac:dyDescent="0.3">
      <c r="B317" s="119" t="s">
        <v>128</v>
      </c>
      <c r="C317" s="119" t="s">
        <v>4161</v>
      </c>
      <c r="D317" s="119" t="s">
        <v>5273</v>
      </c>
      <c r="E317" s="119" t="s">
        <v>5274</v>
      </c>
      <c r="F317" s="119" t="s">
        <v>5275</v>
      </c>
      <c r="G317" s="119" t="s">
        <v>5276</v>
      </c>
      <c r="K317" s="119">
        <v>2</v>
      </c>
      <c r="L317" s="119">
        <v>315</v>
      </c>
      <c r="M317" s="119" t="s">
        <v>1739</v>
      </c>
      <c r="N317" s="119" t="s">
        <v>1739</v>
      </c>
      <c r="O317" s="119" t="s">
        <v>1739</v>
      </c>
      <c r="P317" s="119" t="s">
        <v>1739</v>
      </c>
      <c r="Q317" s="119" t="s">
        <v>1739</v>
      </c>
      <c r="R317" s="119" t="s">
        <v>1739</v>
      </c>
      <c r="S317" s="119" t="s">
        <v>5277</v>
      </c>
      <c r="T317" s="119" t="s">
        <v>1739</v>
      </c>
      <c r="U317" s="119" t="s">
        <v>1739</v>
      </c>
      <c r="V317" s="119" t="s">
        <v>1739</v>
      </c>
      <c r="W317" s="119" t="s">
        <v>1739</v>
      </c>
      <c r="X317" s="119" t="s">
        <v>1739</v>
      </c>
      <c r="Y317" s="119" t="s">
        <v>1739</v>
      </c>
      <c r="Z317" s="119" t="s">
        <v>1739</v>
      </c>
      <c r="AA317" s="119" t="s">
        <v>1739</v>
      </c>
      <c r="AB317" s="119" t="s">
        <v>1739</v>
      </c>
      <c r="AC317" s="119" t="s">
        <v>1739</v>
      </c>
      <c r="AD317" s="119" t="s">
        <v>5278</v>
      </c>
      <c r="AE317" s="119" t="s">
        <v>1739</v>
      </c>
      <c r="AF317" s="119" t="s">
        <v>1739</v>
      </c>
      <c r="AG317" s="119" t="s">
        <v>1739</v>
      </c>
      <c r="AH317" s="119" t="s">
        <v>1739</v>
      </c>
      <c r="AI317" s="119" t="s">
        <v>1739</v>
      </c>
      <c r="AJ317" s="119" t="s">
        <v>1739</v>
      </c>
    </row>
    <row r="318" spans="2:36" x14ac:dyDescent="0.3">
      <c r="B318" s="119" t="s">
        <v>128</v>
      </c>
      <c r="C318" s="119" t="s">
        <v>4173</v>
      </c>
      <c r="D318" s="119" t="s">
        <v>5279</v>
      </c>
      <c r="E318" s="119" t="s">
        <v>5280</v>
      </c>
      <c r="F318" s="119" t="s">
        <v>5281</v>
      </c>
      <c r="G318" s="119" t="s">
        <v>5282</v>
      </c>
      <c r="K318" s="119">
        <v>2</v>
      </c>
      <c r="L318" s="119">
        <v>316</v>
      </c>
      <c r="M318" s="119" t="s">
        <v>1739</v>
      </c>
      <c r="N318" s="119" t="s">
        <v>1739</v>
      </c>
      <c r="O318" s="119" t="s">
        <v>1739</v>
      </c>
      <c r="P318" s="119" t="s">
        <v>1739</v>
      </c>
      <c r="Q318" s="119" t="s">
        <v>1739</v>
      </c>
      <c r="R318" s="119" t="s">
        <v>1739</v>
      </c>
      <c r="S318" s="119" t="s">
        <v>5283</v>
      </c>
      <c r="T318" s="119" t="s">
        <v>1739</v>
      </c>
      <c r="U318" s="119" t="s">
        <v>1739</v>
      </c>
      <c r="V318" s="119" t="s">
        <v>1739</v>
      </c>
      <c r="W318" s="119" t="s">
        <v>1739</v>
      </c>
      <c r="X318" s="119" t="s">
        <v>1739</v>
      </c>
      <c r="Y318" s="119" t="s">
        <v>1739</v>
      </c>
      <c r="Z318" s="119" t="s">
        <v>1739</v>
      </c>
      <c r="AA318" s="119" t="s">
        <v>1739</v>
      </c>
      <c r="AB318" s="119" t="s">
        <v>1739</v>
      </c>
      <c r="AC318" s="119" t="s">
        <v>1739</v>
      </c>
      <c r="AD318" s="119" t="s">
        <v>5284</v>
      </c>
      <c r="AE318" s="119" t="s">
        <v>1739</v>
      </c>
      <c r="AF318" s="119" t="s">
        <v>1739</v>
      </c>
      <c r="AG318" s="119" t="s">
        <v>1739</v>
      </c>
      <c r="AH318" s="119" t="s">
        <v>1739</v>
      </c>
      <c r="AI318" s="119" t="s">
        <v>1739</v>
      </c>
      <c r="AJ318" s="119" t="s">
        <v>1739</v>
      </c>
    </row>
    <row r="319" spans="2:36" x14ac:dyDescent="0.3">
      <c r="B319" s="119" t="s">
        <v>128</v>
      </c>
      <c r="C319" s="119" t="s">
        <v>4185</v>
      </c>
      <c r="D319" s="119" t="s">
        <v>5285</v>
      </c>
      <c r="E319" s="119" t="s">
        <v>5286</v>
      </c>
      <c r="F319" s="119" t="s">
        <v>5287</v>
      </c>
      <c r="G319" s="119" t="s">
        <v>5288</v>
      </c>
      <c r="K319" s="119">
        <v>2</v>
      </c>
      <c r="L319" s="119">
        <v>317</v>
      </c>
      <c r="M319" s="119" t="s">
        <v>1739</v>
      </c>
      <c r="N319" s="119" t="s">
        <v>1739</v>
      </c>
      <c r="O319" s="119" t="s">
        <v>1739</v>
      </c>
      <c r="P319" s="119" t="s">
        <v>1739</v>
      </c>
      <c r="Q319" s="119" t="s">
        <v>1739</v>
      </c>
      <c r="R319" s="119" t="s">
        <v>1739</v>
      </c>
      <c r="S319" s="119" t="s">
        <v>5289</v>
      </c>
      <c r="T319" s="119" t="s">
        <v>1739</v>
      </c>
      <c r="U319" s="119" t="s">
        <v>1739</v>
      </c>
      <c r="V319" s="119" t="s">
        <v>1739</v>
      </c>
      <c r="W319" s="119" t="s">
        <v>1739</v>
      </c>
      <c r="X319" s="119" t="s">
        <v>1739</v>
      </c>
      <c r="Y319" s="119" t="s">
        <v>1739</v>
      </c>
      <c r="Z319" s="119" t="s">
        <v>1739</v>
      </c>
      <c r="AA319" s="119" t="s">
        <v>1739</v>
      </c>
      <c r="AB319" s="119" t="s">
        <v>1739</v>
      </c>
      <c r="AC319" s="119" t="s">
        <v>1739</v>
      </c>
      <c r="AD319" s="119" t="s">
        <v>5290</v>
      </c>
      <c r="AE319" s="119" t="s">
        <v>1739</v>
      </c>
      <c r="AF319" s="119" t="s">
        <v>1739</v>
      </c>
      <c r="AG319" s="119" t="s">
        <v>1739</v>
      </c>
      <c r="AH319" s="119" t="s">
        <v>1739</v>
      </c>
      <c r="AI319" s="119" t="s">
        <v>1739</v>
      </c>
      <c r="AJ319" s="119" t="s">
        <v>1739</v>
      </c>
    </row>
    <row r="320" spans="2:36" x14ac:dyDescent="0.3">
      <c r="B320" s="119" t="s">
        <v>128</v>
      </c>
      <c r="C320" s="119" t="s">
        <v>4197</v>
      </c>
      <c r="D320" s="119" t="s">
        <v>5291</v>
      </c>
      <c r="E320" s="119" t="s">
        <v>5292</v>
      </c>
      <c r="F320" s="119" t="s">
        <v>5293</v>
      </c>
      <c r="G320" s="119" t="s">
        <v>5294</v>
      </c>
      <c r="K320" s="119">
        <v>2</v>
      </c>
      <c r="L320" s="119">
        <v>318</v>
      </c>
      <c r="M320" s="119" t="s">
        <v>1739</v>
      </c>
      <c r="N320" s="119" t="s">
        <v>1739</v>
      </c>
      <c r="O320" s="119" t="s">
        <v>1739</v>
      </c>
      <c r="P320" s="119" t="s">
        <v>1739</v>
      </c>
      <c r="Q320" s="119" t="s">
        <v>1739</v>
      </c>
      <c r="R320" s="119" t="s">
        <v>1739</v>
      </c>
      <c r="S320" s="119" t="s">
        <v>5295</v>
      </c>
      <c r="T320" s="119" t="s">
        <v>1739</v>
      </c>
      <c r="U320" s="119" t="s">
        <v>1739</v>
      </c>
      <c r="V320" s="119" t="s">
        <v>1739</v>
      </c>
      <c r="W320" s="119" t="s">
        <v>1739</v>
      </c>
      <c r="X320" s="119" t="s">
        <v>1739</v>
      </c>
      <c r="Y320" s="119" t="s">
        <v>1739</v>
      </c>
      <c r="Z320" s="119" t="s">
        <v>1739</v>
      </c>
      <c r="AA320" s="119" t="s">
        <v>1739</v>
      </c>
      <c r="AB320" s="119" t="s">
        <v>1739</v>
      </c>
      <c r="AC320" s="119" t="s">
        <v>1739</v>
      </c>
      <c r="AD320" s="119" t="s">
        <v>5296</v>
      </c>
      <c r="AE320" s="119" t="s">
        <v>1739</v>
      </c>
      <c r="AF320" s="119" t="s">
        <v>1739</v>
      </c>
      <c r="AG320" s="119" t="s">
        <v>1739</v>
      </c>
      <c r="AH320" s="119" t="s">
        <v>1739</v>
      </c>
      <c r="AI320" s="119" t="s">
        <v>1739</v>
      </c>
      <c r="AJ320" s="119" t="s">
        <v>1739</v>
      </c>
    </row>
    <row r="321" spans="2:36" x14ac:dyDescent="0.3">
      <c r="B321" s="119" t="s">
        <v>128</v>
      </c>
      <c r="C321" s="119" t="s">
        <v>4209</v>
      </c>
      <c r="D321" s="119" t="s">
        <v>5297</v>
      </c>
      <c r="E321" s="119" t="s">
        <v>5298</v>
      </c>
      <c r="F321" s="119" t="s">
        <v>5299</v>
      </c>
      <c r="G321" s="119" t="s">
        <v>5300</v>
      </c>
      <c r="K321" s="119">
        <v>2</v>
      </c>
      <c r="L321" s="119">
        <v>319</v>
      </c>
      <c r="M321" s="119" t="s">
        <v>1739</v>
      </c>
      <c r="N321" s="119" t="s">
        <v>1739</v>
      </c>
      <c r="O321" s="119" t="s">
        <v>1739</v>
      </c>
      <c r="P321" s="119" t="s">
        <v>1739</v>
      </c>
      <c r="Q321" s="119" t="s">
        <v>1739</v>
      </c>
      <c r="R321" s="119" t="s">
        <v>1739</v>
      </c>
      <c r="S321" s="119" t="s">
        <v>5301</v>
      </c>
      <c r="T321" s="119" t="s">
        <v>1739</v>
      </c>
      <c r="U321" s="119" t="s">
        <v>1739</v>
      </c>
      <c r="V321" s="119" t="s">
        <v>1739</v>
      </c>
      <c r="W321" s="119" t="s">
        <v>1739</v>
      </c>
      <c r="X321" s="119" t="s">
        <v>1739</v>
      </c>
      <c r="Y321" s="119" t="s">
        <v>1739</v>
      </c>
      <c r="Z321" s="119" t="s">
        <v>1739</v>
      </c>
      <c r="AA321" s="119" t="s">
        <v>1739</v>
      </c>
      <c r="AB321" s="119" t="s">
        <v>1739</v>
      </c>
      <c r="AC321" s="119" t="s">
        <v>1739</v>
      </c>
      <c r="AD321" s="119" t="s">
        <v>5302</v>
      </c>
      <c r="AE321" s="119" t="s">
        <v>1739</v>
      </c>
      <c r="AF321" s="119" t="s">
        <v>1739</v>
      </c>
      <c r="AG321" s="119" t="s">
        <v>1739</v>
      </c>
      <c r="AH321" s="119" t="s">
        <v>1739</v>
      </c>
      <c r="AI321" s="119" t="s">
        <v>1739</v>
      </c>
      <c r="AJ321" s="119" t="s">
        <v>1739</v>
      </c>
    </row>
    <row r="322" spans="2:36" x14ac:dyDescent="0.3">
      <c r="B322" s="119" t="s">
        <v>128</v>
      </c>
      <c r="C322" s="119" t="s">
        <v>4221</v>
      </c>
      <c r="D322" s="119" t="s">
        <v>5285</v>
      </c>
      <c r="E322" s="119" t="s">
        <v>5303</v>
      </c>
      <c r="F322" s="119" t="s">
        <v>5304</v>
      </c>
      <c r="G322" s="119" t="s">
        <v>5305</v>
      </c>
      <c r="K322" s="119">
        <v>2</v>
      </c>
      <c r="L322" s="119">
        <v>320</v>
      </c>
      <c r="M322" s="119" t="s">
        <v>1739</v>
      </c>
      <c r="N322" s="119" t="s">
        <v>1739</v>
      </c>
      <c r="O322" s="119" t="s">
        <v>1739</v>
      </c>
      <c r="P322" s="119" t="s">
        <v>1739</v>
      </c>
      <c r="Q322" s="119" t="s">
        <v>1739</v>
      </c>
      <c r="R322" s="119" t="s">
        <v>1739</v>
      </c>
      <c r="S322" s="119" t="s">
        <v>5306</v>
      </c>
      <c r="T322" s="119" t="s">
        <v>1739</v>
      </c>
      <c r="U322" s="119" t="s">
        <v>1739</v>
      </c>
      <c r="V322" s="119" t="s">
        <v>1739</v>
      </c>
      <c r="W322" s="119" t="s">
        <v>1739</v>
      </c>
      <c r="X322" s="119" t="s">
        <v>1739</v>
      </c>
      <c r="Y322" s="119" t="s">
        <v>1739</v>
      </c>
      <c r="Z322" s="119" t="s">
        <v>1739</v>
      </c>
      <c r="AA322" s="119" t="s">
        <v>1739</v>
      </c>
      <c r="AB322" s="119" t="s">
        <v>1739</v>
      </c>
      <c r="AC322" s="119" t="s">
        <v>1739</v>
      </c>
      <c r="AD322" s="119" t="s">
        <v>5307</v>
      </c>
      <c r="AE322" s="119" t="s">
        <v>1739</v>
      </c>
      <c r="AF322" s="119" t="s">
        <v>1739</v>
      </c>
      <c r="AG322" s="119" t="s">
        <v>1739</v>
      </c>
      <c r="AH322" s="119" t="s">
        <v>1739</v>
      </c>
      <c r="AI322" s="119" t="s">
        <v>1739</v>
      </c>
      <c r="AJ322" s="119" t="s">
        <v>1739</v>
      </c>
    </row>
    <row r="323" spans="2:36" x14ac:dyDescent="0.3">
      <c r="B323" s="119" t="s">
        <v>128</v>
      </c>
      <c r="C323" s="119" t="s">
        <v>4234</v>
      </c>
      <c r="D323" s="119" t="s">
        <v>5308</v>
      </c>
      <c r="E323" s="119" t="s">
        <v>5309</v>
      </c>
      <c r="F323" s="119" t="s">
        <v>5310</v>
      </c>
      <c r="G323" s="119" t="s">
        <v>5311</v>
      </c>
      <c r="K323" s="119">
        <v>2</v>
      </c>
      <c r="L323" s="119">
        <v>321</v>
      </c>
      <c r="M323" s="119" t="s">
        <v>1739</v>
      </c>
      <c r="N323" s="119" t="s">
        <v>1739</v>
      </c>
      <c r="O323" s="119" t="s">
        <v>1739</v>
      </c>
      <c r="P323" s="119" t="s">
        <v>1739</v>
      </c>
      <c r="Q323" s="119" t="s">
        <v>1739</v>
      </c>
      <c r="R323" s="119" t="s">
        <v>1739</v>
      </c>
      <c r="S323" s="119" t="s">
        <v>5312</v>
      </c>
      <c r="T323" s="119" t="s">
        <v>1739</v>
      </c>
      <c r="U323" s="119" t="s">
        <v>1739</v>
      </c>
      <c r="V323" s="119" t="s">
        <v>1739</v>
      </c>
      <c r="W323" s="119" t="s">
        <v>1739</v>
      </c>
      <c r="X323" s="119" t="s">
        <v>1739</v>
      </c>
      <c r="Y323" s="119" t="s">
        <v>1739</v>
      </c>
      <c r="Z323" s="119" t="s">
        <v>1739</v>
      </c>
      <c r="AA323" s="119" t="s">
        <v>1739</v>
      </c>
      <c r="AB323" s="119" t="s">
        <v>1739</v>
      </c>
      <c r="AC323" s="119" t="s">
        <v>1739</v>
      </c>
      <c r="AD323" s="119" t="s">
        <v>5313</v>
      </c>
      <c r="AE323" s="119" t="s">
        <v>1739</v>
      </c>
      <c r="AF323" s="119" t="s">
        <v>1739</v>
      </c>
      <c r="AG323" s="119" t="s">
        <v>1739</v>
      </c>
      <c r="AH323" s="119" t="s">
        <v>1739</v>
      </c>
      <c r="AI323" s="119" t="s">
        <v>1739</v>
      </c>
      <c r="AJ323" s="119" t="s">
        <v>1739</v>
      </c>
    </row>
    <row r="324" spans="2:36" x14ac:dyDescent="0.3">
      <c r="B324" s="119" t="s">
        <v>128</v>
      </c>
      <c r="C324" s="119" t="s">
        <v>4247</v>
      </c>
      <c r="D324" s="119" t="s">
        <v>5291</v>
      </c>
      <c r="E324" s="119" t="s">
        <v>5314</v>
      </c>
      <c r="F324" s="119" t="s">
        <v>5315</v>
      </c>
      <c r="G324" s="119" t="s">
        <v>5316</v>
      </c>
      <c r="K324" s="119">
        <v>2</v>
      </c>
      <c r="L324" s="119">
        <v>322</v>
      </c>
      <c r="M324" s="119" t="s">
        <v>1739</v>
      </c>
      <c r="N324" s="119" t="s">
        <v>1739</v>
      </c>
      <c r="O324" s="119" t="s">
        <v>1739</v>
      </c>
      <c r="P324" s="119" t="s">
        <v>1739</v>
      </c>
      <c r="Q324" s="119" t="s">
        <v>1739</v>
      </c>
      <c r="R324" s="119" t="s">
        <v>1739</v>
      </c>
      <c r="S324" s="119" t="s">
        <v>5317</v>
      </c>
      <c r="T324" s="119" t="s">
        <v>1739</v>
      </c>
      <c r="U324" s="119" t="s">
        <v>1739</v>
      </c>
      <c r="V324" s="119" t="s">
        <v>1739</v>
      </c>
      <c r="W324" s="119" t="s">
        <v>1739</v>
      </c>
      <c r="X324" s="119" t="s">
        <v>1739</v>
      </c>
      <c r="Y324" s="119" t="s">
        <v>1739</v>
      </c>
      <c r="Z324" s="119" t="s">
        <v>1739</v>
      </c>
      <c r="AA324" s="119" t="s">
        <v>1739</v>
      </c>
      <c r="AB324" s="119" t="s">
        <v>1739</v>
      </c>
      <c r="AC324" s="119" t="s">
        <v>1739</v>
      </c>
      <c r="AD324" s="119" t="s">
        <v>5318</v>
      </c>
      <c r="AE324" s="119" t="s">
        <v>1739</v>
      </c>
      <c r="AF324" s="119" t="s">
        <v>1739</v>
      </c>
      <c r="AG324" s="119" t="s">
        <v>1739</v>
      </c>
      <c r="AH324" s="119" t="s">
        <v>1739</v>
      </c>
      <c r="AI324" s="119" t="s">
        <v>1739</v>
      </c>
      <c r="AJ324" s="119" t="s">
        <v>1739</v>
      </c>
    </row>
    <row r="325" spans="2:36" x14ac:dyDescent="0.3">
      <c r="B325" s="119" t="s">
        <v>128</v>
      </c>
      <c r="C325" s="119" t="s">
        <v>4260</v>
      </c>
      <c r="D325" s="119" t="s">
        <v>5267</v>
      </c>
      <c r="E325" s="119" t="s">
        <v>5319</v>
      </c>
      <c r="F325" s="119" t="s">
        <v>5320</v>
      </c>
      <c r="G325" s="119" t="s">
        <v>5321</v>
      </c>
      <c r="K325" s="119">
        <v>2</v>
      </c>
      <c r="L325" s="119">
        <v>323</v>
      </c>
      <c r="M325" s="119" t="s">
        <v>1739</v>
      </c>
      <c r="N325" s="119" t="s">
        <v>1739</v>
      </c>
      <c r="O325" s="119" t="s">
        <v>1739</v>
      </c>
      <c r="P325" s="119" t="s">
        <v>1739</v>
      </c>
      <c r="Q325" s="119" t="s">
        <v>1739</v>
      </c>
      <c r="R325" s="119" t="s">
        <v>1739</v>
      </c>
      <c r="S325" s="119" t="s">
        <v>5322</v>
      </c>
      <c r="T325" s="119" t="s">
        <v>1739</v>
      </c>
      <c r="U325" s="119" t="s">
        <v>1739</v>
      </c>
      <c r="V325" s="119" t="s">
        <v>1739</v>
      </c>
      <c r="W325" s="119" t="s">
        <v>1739</v>
      </c>
      <c r="X325" s="119" t="s">
        <v>1739</v>
      </c>
      <c r="Y325" s="119" t="s">
        <v>1739</v>
      </c>
      <c r="Z325" s="119" t="s">
        <v>1739</v>
      </c>
      <c r="AA325" s="119" t="s">
        <v>1739</v>
      </c>
      <c r="AB325" s="119" t="s">
        <v>1739</v>
      </c>
      <c r="AC325" s="119" t="s">
        <v>1739</v>
      </c>
      <c r="AD325" s="119" t="s">
        <v>5323</v>
      </c>
      <c r="AE325" s="119" t="s">
        <v>1739</v>
      </c>
      <c r="AF325" s="119" t="s">
        <v>1739</v>
      </c>
      <c r="AG325" s="119" t="s">
        <v>1739</v>
      </c>
      <c r="AH325" s="119" t="s">
        <v>1739</v>
      </c>
      <c r="AI325" s="119" t="s">
        <v>1739</v>
      </c>
      <c r="AJ325" s="119" t="s">
        <v>1739</v>
      </c>
    </row>
    <row r="326" spans="2:36" x14ac:dyDescent="0.3">
      <c r="B326" s="119" t="s">
        <v>128</v>
      </c>
      <c r="C326" s="119" t="s">
        <v>4272</v>
      </c>
      <c r="D326" s="119" t="s">
        <v>5291</v>
      </c>
      <c r="E326" s="119" t="s">
        <v>5324</v>
      </c>
      <c r="F326" s="119" t="s">
        <v>5325</v>
      </c>
      <c r="G326" s="119" t="s">
        <v>5326</v>
      </c>
      <c r="K326" s="119">
        <v>2</v>
      </c>
      <c r="L326" s="119">
        <v>324</v>
      </c>
      <c r="M326" s="119" t="s">
        <v>1739</v>
      </c>
      <c r="N326" s="119" t="s">
        <v>1739</v>
      </c>
      <c r="O326" s="119" t="s">
        <v>1739</v>
      </c>
      <c r="P326" s="119" t="s">
        <v>1739</v>
      </c>
      <c r="Q326" s="119" t="s">
        <v>1739</v>
      </c>
      <c r="R326" s="119" t="s">
        <v>1739</v>
      </c>
      <c r="S326" s="119" t="s">
        <v>5327</v>
      </c>
      <c r="T326" s="119" t="s">
        <v>1739</v>
      </c>
      <c r="U326" s="119" t="s">
        <v>1739</v>
      </c>
      <c r="V326" s="119" t="s">
        <v>1739</v>
      </c>
      <c r="W326" s="119" t="s">
        <v>1739</v>
      </c>
      <c r="X326" s="119" t="s">
        <v>1739</v>
      </c>
      <c r="Y326" s="119" t="s">
        <v>1739</v>
      </c>
      <c r="Z326" s="119" t="s">
        <v>1739</v>
      </c>
      <c r="AA326" s="119" t="s">
        <v>1739</v>
      </c>
      <c r="AB326" s="119" t="s">
        <v>1739</v>
      </c>
      <c r="AC326" s="119" t="s">
        <v>1739</v>
      </c>
      <c r="AD326" s="119" t="s">
        <v>5328</v>
      </c>
      <c r="AE326" s="119" t="s">
        <v>1739</v>
      </c>
      <c r="AF326" s="119" t="s">
        <v>1739</v>
      </c>
      <c r="AG326" s="119" t="s">
        <v>1739</v>
      </c>
      <c r="AH326" s="119" t="s">
        <v>1739</v>
      </c>
      <c r="AI326" s="119" t="s">
        <v>1739</v>
      </c>
      <c r="AJ326" s="119" t="s">
        <v>1739</v>
      </c>
    </row>
    <row r="327" spans="2:36" x14ac:dyDescent="0.3">
      <c r="B327" s="119" t="s">
        <v>100</v>
      </c>
      <c r="C327" s="119" t="s">
        <v>3706</v>
      </c>
      <c r="D327" s="119" t="s">
        <v>5329</v>
      </c>
      <c r="E327" s="119" t="s">
        <v>5330</v>
      </c>
      <c r="F327" s="119" t="s">
        <v>5331</v>
      </c>
      <c r="G327" s="119" t="s">
        <v>5332</v>
      </c>
      <c r="K327" s="119">
        <v>2</v>
      </c>
      <c r="L327" s="119">
        <v>325</v>
      </c>
      <c r="M327" s="119" t="s">
        <v>1739</v>
      </c>
      <c r="N327" s="119" t="s">
        <v>1739</v>
      </c>
      <c r="O327" s="119" t="s">
        <v>1739</v>
      </c>
      <c r="P327" s="119" t="s">
        <v>1739</v>
      </c>
      <c r="Q327" s="119" t="s">
        <v>1739</v>
      </c>
      <c r="R327" s="119" t="s">
        <v>1739</v>
      </c>
      <c r="S327" s="119" t="s">
        <v>5333</v>
      </c>
      <c r="T327" s="119" t="s">
        <v>1739</v>
      </c>
      <c r="U327" s="119" t="s">
        <v>1739</v>
      </c>
      <c r="V327" s="119" t="s">
        <v>1739</v>
      </c>
      <c r="W327" s="119" t="s">
        <v>1739</v>
      </c>
      <c r="X327" s="119" t="s">
        <v>1739</v>
      </c>
      <c r="Y327" s="119" t="s">
        <v>1739</v>
      </c>
      <c r="Z327" s="119" t="s">
        <v>1739</v>
      </c>
      <c r="AA327" s="119" t="s">
        <v>1739</v>
      </c>
      <c r="AB327" s="119" t="s">
        <v>1739</v>
      </c>
      <c r="AC327" s="119" t="s">
        <v>1739</v>
      </c>
      <c r="AD327" s="119" t="s">
        <v>5334</v>
      </c>
      <c r="AE327" s="119" t="s">
        <v>1739</v>
      </c>
      <c r="AF327" s="119" t="s">
        <v>1739</v>
      </c>
      <c r="AG327" s="119" t="s">
        <v>1739</v>
      </c>
      <c r="AH327" s="119" t="s">
        <v>1739</v>
      </c>
      <c r="AI327" s="119" t="s">
        <v>1739</v>
      </c>
      <c r="AJ327" s="119" t="s">
        <v>1739</v>
      </c>
    </row>
    <row r="328" spans="2:36" x14ac:dyDescent="0.3">
      <c r="B328" s="119" t="s">
        <v>100</v>
      </c>
      <c r="C328" s="119" t="s">
        <v>3723</v>
      </c>
      <c r="D328" s="119" t="s">
        <v>5335</v>
      </c>
      <c r="E328" s="119" t="s">
        <v>5336</v>
      </c>
      <c r="F328" s="119" t="s">
        <v>5337</v>
      </c>
      <c r="G328" s="119" t="s">
        <v>5338</v>
      </c>
      <c r="K328" s="119">
        <v>2</v>
      </c>
      <c r="L328" s="119">
        <v>326</v>
      </c>
      <c r="M328" s="119" t="s">
        <v>1739</v>
      </c>
      <c r="N328" s="119" t="s">
        <v>1739</v>
      </c>
      <c r="O328" s="119" t="s">
        <v>1739</v>
      </c>
      <c r="P328" s="119" t="s">
        <v>1739</v>
      </c>
      <c r="Q328" s="119" t="s">
        <v>1739</v>
      </c>
      <c r="R328" s="119" t="s">
        <v>1739</v>
      </c>
      <c r="S328" s="119" t="s">
        <v>5339</v>
      </c>
      <c r="T328" s="119" t="s">
        <v>1739</v>
      </c>
      <c r="U328" s="119" t="s">
        <v>1739</v>
      </c>
      <c r="V328" s="119" t="s">
        <v>1739</v>
      </c>
      <c r="W328" s="119" t="s">
        <v>1739</v>
      </c>
      <c r="X328" s="119" t="s">
        <v>1739</v>
      </c>
      <c r="Y328" s="119" t="s">
        <v>1739</v>
      </c>
      <c r="Z328" s="119" t="s">
        <v>1739</v>
      </c>
      <c r="AA328" s="119" t="s">
        <v>1739</v>
      </c>
      <c r="AB328" s="119" t="s">
        <v>1739</v>
      </c>
      <c r="AC328" s="119" t="s">
        <v>1739</v>
      </c>
      <c r="AD328" s="119" t="s">
        <v>5340</v>
      </c>
      <c r="AE328" s="119" t="s">
        <v>1739</v>
      </c>
      <c r="AF328" s="119" t="s">
        <v>1739</v>
      </c>
      <c r="AG328" s="119" t="s">
        <v>1739</v>
      </c>
      <c r="AH328" s="119" t="s">
        <v>1739</v>
      </c>
      <c r="AI328" s="119" t="s">
        <v>1739</v>
      </c>
      <c r="AJ328" s="119" t="s">
        <v>1739</v>
      </c>
    </row>
    <row r="329" spans="2:36" x14ac:dyDescent="0.3">
      <c r="B329" s="119" t="s">
        <v>100</v>
      </c>
      <c r="C329" s="119" t="s">
        <v>3740</v>
      </c>
      <c r="D329" s="119" t="s">
        <v>5341</v>
      </c>
      <c r="E329" s="119" t="s">
        <v>5342</v>
      </c>
      <c r="F329" s="119" t="s">
        <v>5343</v>
      </c>
      <c r="G329" s="119" t="s">
        <v>5344</v>
      </c>
      <c r="K329" s="119">
        <v>2</v>
      </c>
      <c r="L329" s="119">
        <v>327</v>
      </c>
      <c r="M329" s="119" t="s">
        <v>1739</v>
      </c>
      <c r="N329" s="119" t="s">
        <v>1739</v>
      </c>
      <c r="O329" s="119" t="s">
        <v>1739</v>
      </c>
      <c r="P329" s="119" t="s">
        <v>1739</v>
      </c>
      <c r="Q329" s="119" t="s">
        <v>1739</v>
      </c>
      <c r="R329" s="119" t="s">
        <v>1739</v>
      </c>
      <c r="S329" s="119" t="s">
        <v>5345</v>
      </c>
      <c r="T329" s="119" t="s">
        <v>1739</v>
      </c>
      <c r="U329" s="119" t="s">
        <v>1739</v>
      </c>
      <c r="V329" s="119" t="s">
        <v>1739</v>
      </c>
      <c r="W329" s="119" t="s">
        <v>1739</v>
      </c>
      <c r="X329" s="119" t="s">
        <v>1739</v>
      </c>
      <c r="Y329" s="119" t="s">
        <v>1739</v>
      </c>
      <c r="Z329" s="119" t="s">
        <v>1739</v>
      </c>
      <c r="AA329" s="119" t="s">
        <v>1739</v>
      </c>
      <c r="AB329" s="119" t="s">
        <v>1739</v>
      </c>
      <c r="AC329" s="119" t="s">
        <v>1739</v>
      </c>
      <c r="AD329" s="119" t="s">
        <v>5346</v>
      </c>
      <c r="AE329" s="119" t="s">
        <v>1739</v>
      </c>
      <c r="AF329" s="119" t="s">
        <v>1739</v>
      </c>
      <c r="AG329" s="119" t="s">
        <v>1739</v>
      </c>
      <c r="AH329" s="119" t="s">
        <v>1739</v>
      </c>
      <c r="AI329" s="119" t="s">
        <v>1739</v>
      </c>
      <c r="AJ329" s="119" t="s">
        <v>1739</v>
      </c>
    </row>
    <row r="330" spans="2:36" x14ac:dyDescent="0.3">
      <c r="B330" s="119" t="s">
        <v>100</v>
      </c>
      <c r="C330" s="119" t="s">
        <v>3757</v>
      </c>
      <c r="D330" s="119" t="s">
        <v>5347</v>
      </c>
      <c r="E330" s="119" t="s">
        <v>5348</v>
      </c>
      <c r="F330" s="119" t="s">
        <v>5349</v>
      </c>
      <c r="G330" s="119" t="s">
        <v>5350</v>
      </c>
      <c r="K330" s="119">
        <v>2</v>
      </c>
      <c r="L330" s="119">
        <v>328</v>
      </c>
      <c r="M330" s="119" t="s">
        <v>1739</v>
      </c>
      <c r="N330" s="119" t="s">
        <v>1739</v>
      </c>
      <c r="O330" s="119" t="s">
        <v>1739</v>
      </c>
      <c r="P330" s="119" t="s">
        <v>1739</v>
      </c>
      <c r="Q330" s="119" t="s">
        <v>1739</v>
      </c>
      <c r="R330" s="119" t="s">
        <v>1739</v>
      </c>
      <c r="S330" s="119" t="s">
        <v>5351</v>
      </c>
      <c r="T330" s="119" t="s">
        <v>1739</v>
      </c>
      <c r="U330" s="119" t="s">
        <v>1739</v>
      </c>
      <c r="V330" s="119" t="s">
        <v>1739</v>
      </c>
      <c r="W330" s="119" t="s">
        <v>1739</v>
      </c>
      <c r="X330" s="119" t="s">
        <v>1739</v>
      </c>
      <c r="Y330" s="119" t="s">
        <v>1739</v>
      </c>
      <c r="Z330" s="119" t="s">
        <v>1739</v>
      </c>
      <c r="AA330" s="119" t="s">
        <v>1739</v>
      </c>
      <c r="AB330" s="119" t="s">
        <v>1739</v>
      </c>
      <c r="AC330" s="119" t="s">
        <v>1739</v>
      </c>
      <c r="AD330" s="119" t="s">
        <v>5352</v>
      </c>
      <c r="AE330" s="119" t="s">
        <v>1739</v>
      </c>
      <c r="AF330" s="119" t="s">
        <v>1739</v>
      </c>
      <c r="AG330" s="119" t="s">
        <v>1739</v>
      </c>
      <c r="AH330" s="119" t="s">
        <v>1739</v>
      </c>
      <c r="AI330" s="119" t="s">
        <v>1739</v>
      </c>
      <c r="AJ330" s="119" t="s">
        <v>1739</v>
      </c>
    </row>
    <row r="331" spans="2:36" x14ac:dyDescent="0.3">
      <c r="B331" s="119" t="s">
        <v>100</v>
      </c>
      <c r="C331" s="119" t="s">
        <v>3773</v>
      </c>
      <c r="D331" s="119" t="s">
        <v>5341</v>
      </c>
      <c r="E331" s="119" t="s">
        <v>5353</v>
      </c>
      <c r="F331" s="119" t="s">
        <v>5354</v>
      </c>
      <c r="G331" s="119" t="s">
        <v>5355</v>
      </c>
      <c r="K331" s="119">
        <v>2</v>
      </c>
      <c r="L331" s="119">
        <v>329</v>
      </c>
      <c r="M331" s="119" t="s">
        <v>1739</v>
      </c>
      <c r="N331" s="119" t="s">
        <v>1739</v>
      </c>
      <c r="O331" s="119" t="s">
        <v>1739</v>
      </c>
      <c r="P331" s="119" t="s">
        <v>1739</v>
      </c>
      <c r="Q331" s="119" t="s">
        <v>1739</v>
      </c>
      <c r="R331" s="119" t="s">
        <v>1739</v>
      </c>
      <c r="S331" s="119" t="s">
        <v>5356</v>
      </c>
      <c r="T331" s="119" t="s">
        <v>1739</v>
      </c>
      <c r="U331" s="119" t="s">
        <v>1739</v>
      </c>
      <c r="V331" s="119" t="s">
        <v>1739</v>
      </c>
      <c r="W331" s="119" t="s">
        <v>1739</v>
      </c>
      <c r="X331" s="119" t="s">
        <v>1739</v>
      </c>
      <c r="Y331" s="119" t="s">
        <v>1739</v>
      </c>
      <c r="Z331" s="119" t="s">
        <v>1739</v>
      </c>
      <c r="AA331" s="119" t="s">
        <v>1739</v>
      </c>
      <c r="AB331" s="119" t="s">
        <v>1739</v>
      </c>
      <c r="AC331" s="119" t="s">
        <v>1739</v>
      </c>
      <c r="AD331" s="119" t="s">
        <v>5357</v>
      </c>
      <c r="AE331" s="119" t="s">
        <v>1739</v>
      </c>
      <c r="AF331" s="119" t="s">
        <v>1739</v>
      </c>
      <c r="AG331" s="119" t="s">
        <v>1739</v>
      </c>
      <c r="AH331" s="119" t="s">
        <v>1739</v>
      </c>
      <c r="AI331" s="119" t="s">
        <v>1739</v>
      </c>
      <c r="AJ331" s="119" t="s">
        <v>1739</v>
      </c>
    </row>
    <row r="332" spans="2:36" x14ac:dyDescent="0.3">
      <c r="B332" s="119" t="s">
        <v>100</v>
      </c>
      <c r="C332" s="119" t="s">
        <v>3789</v>
      </c>
      <c r="D332" s="119" t="s">
        <v>5341</v>
      </c>
      <c r="E332" s="119" t="s">
        <v>5358</v>
      </c>
      <c r="F332" s="119" t="s">
        <v>5359</v>
      </c>
      <c r="G332" s="119" t="s">
        <v>5360</v>
      </c>
      <c r="K332" s="119">
        <v>2</v>
      </c>
      <c r="L332" s="119">
        <v>330</v>
      </c>
      <c r="M332" s="119" t="s">
        <v>1739</v>
      </c>
      <c r="N332" s="119" t="s">
        <v>1739</v>
      </c>
      <c r="O332" s="119" t="s">
        <v>1739</v>
      </c>
      <c r="P332" s="119" t="s">
        <v>1739</v>
      </c>
      <c r="Q332" s="119" t="s">
        <v>1739</v>
      </c>
      <c r="R332" s="119" t="s">
        <v>1739</v>
      </c>
      <c r="S332" s="119" t="s">
        <v>5361</v>
      </c>
      <c r="T332" s="119" t="s">
        <v>1739</v>
      </c>
      <c r="U332" s="119" t="s">
        <v>1739</v>
      </c>
      <c r="V332" s="119" t="s">
        <v>1739</v>
      </c>
      <c r="W332" s="119" t="s">
        <v>1739</v>
      </c>
      <c r="X332" s="119" t="s">
        <v>1739</v>
      </c>
      <c r="Y332" s="119" t="s">
        <v>1739</v>
      </c>
      <c r="Z332" s="119" t="s">
        <v>1739</v>
      </c>
      <c r="AA332" s="119" t="s">
        <v>1739</v>
      </c>
      <c r="AB332" s="119" t="s">
        <v>1739</v>
      </c>
      <c r="AC332" s="119" t="s">
        <v>1739</v>
      </c>
      <c r="AD332" s="119" t="s">
        <v>5362</v>
      </c>
      <c r="AE332" s="119" t="s">
        <v>1739</v>
      </c>
      <c r="AF332" s="119" t="s">
        <v>1739</v>
      </c>
      <c r="AG332" s="119" t="s">
        <v>1739</v>
      </c>
      <c r="AH332" s="119" t="s">
        <v>1739</v>
      </c>
      <c r="AI332" s="119" t="s">
        <v>1739</v>
      </c>
      <c r="AJ332" s="119" t="s">
        <v>1739</v>
      </c>
    </row>
    <row r="333" spans="2:36" x14ac:dyDescent="0.3">
      <c r="B333" s="119" t="s">
        <v>100</v>
      </c>
      <c r="C333" s="119" t="s">
        <v>3806</v>
      </c>
      <c r="D333" s="119" t="s">
        <v>5335</v>
      </c>
      <c r="E333" s="119" t="s">
        <v>5363</v>
      </c>
      <c r="F333" s="119" t="s">
        <v>5364</v>
      </c>
      <c r="G333" s="119" t="s">
        <v>5365</v>
      </c>
      <c r="K333" s="119">
        <v>2</v>
      </c>
      <c r="L333" s="119">
        <v>331</v>
      </c>
      <c r="M333" s="119" t="s">
        <v>1739</v>
      </c>
      <c r="N333" s="119" t="s">
        <v>1739</v>
      </c>
      <c r="O333" s="119" t="s">
        <v>1739</v>
      </c>
      <c r="P333" s="119" t="s">
        <v>1739</v>
      </c>
      <c r="Q333" s="119" t="s">
        <v>1739</v>
      </c>
      <c r="R333" s="119" t="s">
        <v>1739</v>
      </c>
      <c r="S333" s="119" t="s">
        <v>5366</v>
      </c>
      <c r="T333" s="119" t="s">
        <v>1739</v>
      </c>
      <c r="U333" s="119" t="s">
        <v>1739</v>
      </c>
      <c r="V333" s="119" t="s">
        <v>1739</v>
      </c>
      <c r="W333" s="119" t="s">
        <v>1739</v>
      </c>
      <c r="X333" s="119" t="s">
        <v>1739</v>
      </c>
      <c r="Y333" s="119" t="s">
        <v>1739</v>
      </c>
      <c r="Z333" s="119" t="s">
        <v>1739</v>
      </c>
      <c r="AA333" s="119" t="s">
        <v>1739</v>
      </c>
      <c r="AB333" s="119" t="s">
        <v>1739</v>
      </c>
      <c r="AC333" s="119" t="s">
        <v>1739</v>
      </c>
      <c r="AD333" s="119" t="s">
        <v>5367</v>
      </c>
      <c r="AE333" s="119" t="s">
        <v>1739</v>
      </c>
      <c r="AF333" s="119" t="s">
        <v>1739</v>
      </c>
      <c r="AG333" s="119" t="s">
        <v>1739</v>
      </c>
      <c r="AH333" s="119" t="s">
        <v>1739</v>
      </c>
      <c r="AI333" s="119" t="s">
        <v>1739</v>
      </c>
      <c r="AJ333" s="119" t="s">
        <v>1739</v>
      </c>
    </row>
    <row r="334" spans="2:36" x14ac:dyDescent="0.3">
      <c r="B334" s="119" t="s">
        <v>100</v>
      </c>
      <c r="C334" s="119" t="s">
        <v>3822</v>
      </c>
      <c r="D334" s="119" t="s">
        <v>5368</v>
      </c>
      <c r="E334" s="119" t="s">
        <v>5369</v>
      </c>
      <c r="F334" s="119" t="s">
        <v>5370</v>
      </c>
      <c r="G334" s="119" t="s">
        <v>5371</v>
      </c>
      <c r="K334" s="119">
        <v>2</v>
      </c>
      <c r="L334" s="119">
        <v>332</v>
      </c>
      <c r="M334" s="119" t="s">
        <v>1739</v>
      </c>
      <c r="N334" s="119" t="s">
        <v>1739</v>
      </c>
      <c r="O334" s="119" t="s">
        <v>1739</v>
      </c>
      <c r="P334" s="119" t="s">
        <v>1739</v>
      </c>
      <c r="Q334" s="119" t="s">
        <v>1739</v>
      </c>
      <c r="R334" s="119" t="s">
        <v>1739</v>
      </c>
      <c r="S334" s="119" t="s">
        <v>5372</v>
      </c>
      <c r="T334" s="119" t="s">
        <v>1739</v>
      </c>
      <c r="U334" s="119" t="s">
        <v>1739</v>
      </c>
      <c r="V334" s="119" t="s">
        <v>1739</v>
      </c>
      <c r="W334" s="119" t="s">
        <v>1739</v>
      </c>
      <c r="X334" s="119" t="s">
        <v>1739</v>
      </c>
      <c r="Y334" s="119" t="s">
        <v>1739</v>
      </c>
      <c r="Z334" s="119" t="s">
        <v>1739</v>
      </c>
      <c r="AA334" s="119" t="s">
        <v>1739</v>
      </c>
      <c r="AB334" s="119" t="s">
        <v>1739</v>
      </c>
      <c r="AC334" s="119" t="s">
        <v>1739</v>
      </c>
      <c r="AD334" s="119" t="s">
        <v>5373</v>
      </c>
      <c r="AE334" s="119" t="s">
        <v>1739</v>
      </c>
      <c r="AF334" s="119" t="s">
        <v>1739</v>
      </c>
      <c r="AG334" s="119" t="s">
        <v>1739</v>
      </c>
      <c r="AH334" s="119" t="s">
        <v>1739</v>
      </c>
      <c r="AI334" s="119" t="s">
        <v>1739</v>
      </c>
      <c r="AJ334" s="119" t="s">
        <v>1739</v>
      </c>
    </row>
    <row r="335" spans="2:36" x14ac:dyDescent="0.3">
      <c r="B335" s="119" t="s">
        <v>100</v>
      </c>
      <c r="C335" s="119" t="s">
        <v>3839</v>
      </c>
      <c r="D335" s="119" t="s">
        <v>5374</v>
      </c>
      <c r="E335" s="119" t="s">
        <v>5375</v>
      </c>
      <c r="F335" s="119" t="s">
        <v>5376</v>
      </c>
      <c r="G335" s="119" t="s">
        <v>5377</v>
      </c>
      <c r="K335" s="119">
        <v>2</v>
      </c>
      <c r="L335" s="119">
        <v>333</v>
      </c>
      <c r="M335" s="119" t="s">
        <v>1739</v>
      </c>
      <c r="N335" s="119" t="s">
        <v>1739</v>
      </c>
      <c r="O335" s="119" t="s">
        <v>1739</v>
      </c>
      <c r="P335" s="119" t="s">
        <v>1739</v>
      </c>
      <c r="Q335" s="119" t="s">
        <v>1739</v>
      </c>
      <c r="R335" s="119" t="s">
        <v>1739</v>
      </c>
      <c r="S335" s="119" t="s">
        <v>5378</v>
      </c>
      <c r="T335" s="119" t="s">
        <v>1739</v>
      </c>
      <c r="U335" s="119" t="s">
        <v>1739</v>
      </c>
      <c r="V335" s="119" t="s">
        <v>1739</v>
      </c>
      <c r="W335" s="119" t="s">
        <v>1739</v>
      </c>
      <c r="X335" s="119" t="s">
        <v>1739</v>
      </c>
      <c r="Y335" s="119" t="s">
        <v>1739</v>
      </c>
      <c r="Z335" s="119" t="s">
        <v>1739</v>
      </c>
      <c r="AA335" s="119" t="s">
        <v>1739</v>
      </c>
      <c r="AB335" s="119" t="s">
        <v>1739</v>
      </c>
      <c r="AC335" s="119" t="s">
        <v>1739</v>
      </c>
      <c r="AD335" s="119" t="s">
        <v>5379</v>
      </c>
      <c r="AE335" s="119" t="s">
        <v>1739</v>
      </c>
      <c r="AF335" s="119" t="s">
        <v>1739</v>
      </c>
      <c r="AG335" s="119" t="s">
        <v>1739</v>
      </c>
      <c r="AH335" s="119" t="s">
        <v>1739</v>
      </c>
      <c r="AI335" s="119" t="s">
        <v>1739</v>
      </c>
      <c r="AJ335" s="119" t="s">
        <v>1739</v>
      </c>
    </row>
    <row r="336" spans="2:36" x14ac:dyDescent="0.3">
      <c r="B336" s="119" t="s">
        <v>100</v>
      </c>
      <c r="C336" s="119" t="s">
        <v>3855</v>
      </c>
      <c r="D336" s="119" t="s">
        <v>5341</v>
      </c>
      <c r="E336" s="119" t="s">
        <v>5380</v>
      </c>
      <c r="F336" s="119" t="s">
        <v>5381</v>
      </c>
      <c r="G336" s="119" t="s">
        <v>5382</v>
      </c>
      <c r="K336" s="119">
        <v>2</v>
      </c>
      <c r="L336" s="119">
        <v>334</v>
      </c>
      <c r="M336" s="119" t="s">
        <v>1739</v>
      </c>
      <c r="N336" s="119" t="s">
        <v>1739</v>
      </c>
      <c r="O336" s="119" t="s">
        <v>1739</v>
      </c>
      <c r="P336" s="119" t="s">
        <v>1739</v>
      </c>
      <c r="Q336" s="119" t="s">
        <v>1739</v>
      </c>
      <c r="R336" s="119" t="s">
        <v>1739</v>
      </c>
      <c r="S336" s="119" t="s">
        <v>5383</v>
      </c>
      <c r="T336" s="119" t="s">
        <v>1739</v>
      </c>
      <c r="U336" s="119" t="s">
        <v>1739</v>
      </c>
      <c r="V336" s="119" t="s">
        <v>1739</v>
      </c>
      <c r="W336" s="119" t="s">
        <v>1739</v>
      </c>
      <c r="X336" s="119" t="s">
        <v>1739</v>
      </c>
      <c r="Y336" s="119" t="s">
        <v>1739</v>
      </c>
      <c r="Z336" s="119" t="s">
        <v>1739</v>
      </c>
      <c r="AA336" s="119" t="s">
        <v>1739</v>
      </c>
      <c r="AB336" s="119" t="s">
        <v>1739</v>
      </c>
      <c r="AC336" s="119" t="s">
        <v>1739</v>
      </c>
      <c r="AD336" s="119" t="s">
        <v>5384</v>
      </c>
      <c r="AE336" s="119" t="s">
        <v>1739</v>
      </c>
      <c r="AF336" s="119" t="s">
        <v>1739</v>
      </c>
      <c r="AG336" s="119" t="s">
        <v>1739</v>
      </c>
      <c r="AH336" s="119" t="s">
        <v>1739</v>
      </c>
      <c r="AI336" s="119" t="s">
        <v>1739</v>
      </c>
      <c r="AJ336" s="119" t="s">
        <v>1739</v>
      </c>
    </row>
    <row r="337" spans="2:36" x14ac:dyDescent="0.3">
      <c r="B337" s="119" t="s">
        <v>100</v>
      </c>
      <c r="C337" s="119" t="s">
        <v>3871</v>
      </c>
      <c r="D337" s="119" t="s">
        <v>5335</v>
      </c>
      <c r="E337" s="119" t="s">
        <v>5385</v>
      </c>
      <c r="F337" s="119" t="s">
        <v>5386</v>
      </c>
      <c r="G337" s="119" t="s">
        <v>5387</v>
      </c>
      <c r="K337" s="119">
        <v>2</v>
      </c>
      <c r="L337" s="119">
        <v>335</v>
      </c>
      <c r="M337" s="119" t="s">
        <v>1739</v>
      </c>
      <c r="N337" s="119" t="s">
        <v>1739</v>
      </c>
      <c r="O337" s="119" t="s">
        <v>1739</v>
      </c>
      <c r="P337" s="119" t="s">
        <v>1739</v>
      </c>
      <c r="Q337" s="119" t="s">
        <v>1739</v>
      </c>
      <c r="R337" s="119" t="s">
        <v>1739</v>
      </c>
      <c r="S337" s="119" t="s">
        <v>5388</v>
      </c>
      <c r="T337" s="119" t="s">
        <v>1739</v>
      </c>
      <c r="U337" s="119" t="s">
        <v>1739</v>
      </c>
      <c r="V337" s="119" t="s">
        <v>1739</v>
      </c>
      <c r="W337" s="119" t="s">
        <v>1739</v>
      </c>
      <c r="X337" s="119" t="s">
        <v>1739</v>
      </c>
      <c r="Y337" s="119" t="s">
        <v>1739</v>
      </c>
      <c r="Z337" s="119" t="s">
        <v>1739</v>
      </c>
      <c r="AA337" s="119" t="s">
        <v>1739</v>
      </c>
      <c r="AB337" s="119" t="s">
        <v>1739</v>
      </c>
      <c r="AC337" s="119" t="s">
        <v>1739</v>
      </c>
      <c r="AD337" s="119" t="s">
        <v>5389</v>
      </c>
      <c r="AE337" s="119" t="s">
        <v>1739</v>
      </c>
      <c r="AF337" s="119" t="s">
        <v>1739</v>
      </c>
      <c r="AG337" s="119" t="s">
        <v>1739</v>
      </c>
      <c r="AH337" s="119" t="s">
        <v>1739</v>
      </c>
      <c r="AI337" s="119" t="s">
        <v>1739</v>
      </c>
      <c r="AJ337" s="119" t="s">
        <v>1739</v>
      </c>
    </row>
    <row r="338" spans="2:36" x14ac:dyDescent="0.3">
      <c r="B338" s="119" t="s">
        <v>100</v>
      </c>
      <c r="C338" s="119" t="s">
        <v>3888</v>
      </c>
      <c r="D338" s="119" t="s">
        <v>5341</v>
      </c>
      <c r="E338" s="119" t="s">
        <v>5390</v>
      </c>
      <c r="F338" s="119" t="s">
        <v>5391</v>
      </c>
      <c r="G338" s="119" t="s">
        <v>5392</v>
      </c>
      <c r="K338" s="119">
        <v>2</v>
      </c>
      <c r="L338" s="119">
        <v>336</v>
      </c>
      <c r="M338" s="119" t="s">
        <v>1739</v>
      </c>
      <c r="N338" s="119" t="s">
        <v>1739</v>
      </c>
      <c r="O338" s="119" t="s">
        <v>1739</v>
      </c>
      <c r="P338" s="119" t="s">
        <v>1739</v>
      </c>
      <c r="Q338" s="119" t="s">
        <v>1739</v>
      </c>
      <c r="R338" s="119" t="s">
        <v>1739</v>
      </c>
      <c r="S338" s="119" t="s">
        <v>5393</v>
      </c>
      <c r="T338" s="119" t="s">
        <v>1739</v>
      </c>
      <c r="U338" s="119" t="s">
        <v>1739</v>
      </c>
      <c r="V338" s="119" t="s">
        <v>1739</v>
      </c>
      <c r="W338" s="119" t="s">
        <v>1739</v>
      </c>
      <c r="X338" s="119" t="s">
        <v>1739</v>
      </c>
      <c r="Y338" s="119" t="s">
        <v>1739</v>
      </c>
      <c r="Z338" s="119" t="s">
        <v>1739</v>
      </c>
      <c r="AA338" s="119" t="s">
        <v>1739</v>
      </c>
      <c r="AB338" s="119" t="s">
        <v>1739</v>
      </c>
      <c r="AC338" s="119" t="s">
        <v>1739</v>
      </c>
      <c r="AD338" s="119" t="s">
        <v>5394</v>
      </c>
      <c r="AE338" s="119" t="s">
        <v>1739</v>
      </c>
      <c r="AF338" s="119" t="s">
        <v>1739</v>
      </c>
      <c r="AG338" s="119" t="s">
        <v>1739</v>
      </c>
      <c r="AH338" s="119" t="s">
        <v>1739</v>
      </c>
      <c r="AI338" s="119" t="s">
        <v>1739</v>
      </c>
      <c r="AJ338" s="119" t="s">
        <v>1739</v>
      </c>
    </row>
    <row r="339" spans="2:36" x14ac:dyDescent="0.3">
      <c r="B339" s="119" t="s">
        <v>129</v>
      </c>
      <c r="C339" s="119" t="s">
        <v>170</v>
      </c>
      <c r="D339" s="119" t="s">
        <v>5395</v>
      </c>
      <c r="E339" s="119" t="s">
        <v>5396</v>
      </c>
      <c r="F339" s="119" t="s">
        <v>5397</v>
      </c>
      <c r="G339" s="119" t="s">
        <v>5398</v>
      </c>
      <c r="K339" s="119">
        <v>2</v>
      </c>
      <c r="L339" s="119">
        <v>337</v>
      </c>
      <c r="M339" s="119" t="s">
        <v>1739</v>
      </c>
      <c r="N339" s="119" t="s">
        <v>1739</v>
      </c>
      <c r="O339" s="119" t="s">
        <v>1739</v>
      </c>
      <c r="P339" s="119" t="s">
        <v>1739</v>
      </c>
      <c r="Q339" s="119" t="s">
        <v>1739</v>
      </c>
      <c r="R339" s="119" t="s">
        <v>1739</v>
      </c>
      <c r="S339" s="119" t="s">
        <v>5399</v>
      </c>
      <c r="T339" s="119" t="s">
        <v>1739</v>
      </c>
      <c r="U339" s="119" t="s">
        <v>1739</v>
      </c>
      <c r="V339" s="119" t="s">
        <v>1739</v>
      </c>
      <c r="W339" s="119" t="s">
        <v>1739</v>
      </c>
      <c r="X339" s="119" t="s">
        <v>1739</v>
      </c>
      <c r="Y339" s="119" t="s">
        <v>1739</v>
      </c>
      <c r="Z339" s="119" t="s">
        <v>1739</v>
      </c>
      <c r="AA339" s="119" t="s">
        <v>1739</v>
      </c>
      <c r="AB339" s="119" t="s">
        <v>1739</v>
      </c>
      <c r="AC339" s="119" t="s">
        <v>1739</v>
      </c>
      <c r="AD339" s="119" t="s">
        <v>5400</v>
      </c>
      <c r="AE339" s="119" t="s">
        <v>1739</v>
      </c>
      <c r="AF339" s="119" t="s">
        <v>1739</v>
      </c>
      <c r="AG339" s="119" t="s">
        <v>1739</v>
      </c>
      <c r="AH339" s="119" t="s">
        <v>1739</v>
      </c>
      <c r="AI339" s="119" t="s">
        <v>1739</v>
      </c>
      <c r="AJ339" s="119" t="s">
        <v>1739</v>
      </c>
    </row>
    <row r="340" spans="2:36" x14ac:dyDescent="0.3">
      <c r="B340" s="119" t="s">
        <v>129</v>
      </c>
      <c r="C340" s="119" t="s">
        <v>199</v>
      </c>
      <c r="D340" s="119" t="s">
        <v>5401</v>
      </c>
      <c r="E340" s="119" t="s">
        <v>5402</v>
      </c>
      <c r="F340" s="119" t="s">
        <v>5403</v>
      </c>
      <c r="G340" s="119" t="s">
        <v>5404</v>
      </c>
      <c r="K340" s="119">
        <v>2</v>
      </c>
      <c r="L340" s="119">
        <v>338</v>
      </c>
      <c r="M340" s="119" t="s">
        <v>1739</v>
      </c>
      <c r="N340" s="119" t="s">
        <v>1739</v>
      </c>
      <c r="O340" s="119" t="s">
        <v>1739</v>
      </c>
      <c r="P340" s="119" t="s">
        <v>1739</v>
      </c>
      <c r="Q340" s="119" t="s">
        <v>1739</v>
      </c>
      <c r="R340" s="119" t="s">
        <v>1739</v>
      </c>
      <c r="S340" s="119" t="s">
        <v>5405</v>
      </c>
      <c r="T340" s="119" t="s">
        <v>1739</v>
      </c>
      <c r="U340" s="119" t="s">
        <v>1739</v>
      </c>
      <c r="V340" s="119" t="s">
        <v>1739</v>
      </c>
      <c r="W340" s="119" t="s">
        <v>1739</v>
      </c>
      <c r="X340" s="119" t="s">
        <v>1739</v>
      </c>
      <c r="Y340" s="119" t="s">
        <v>1739</v>
      </c>
      <c r="Z340" s="119" t="s">
        <v>1739</v>
      </c>
      <c r="AA340" s="119" t="s">
        <v>1739</v>
      </c>
      <c r="AB340" s="119" t="s">
        <v>1739</v>
      </c>
      <c r="AC340" s="119" t="s">
        <v>1739</v>
      </c>
      <c r="AD340" s="119" t="s">
        <v>5406</v>
      </c>
      <c r="AE340" s="119" t="s">
        <v>1739</v>
      </c>
      <c r="AF340" s="119" t="s">
        <v>1739</v>
      </c>
      <c r="AG340" s="119" t="s">
        <v>1739</v>
      </c>
      <c r="AH340" s="119" t="s">
        <v>1739</v>
      </c>
      <c r="AI340" s="119" t="s">
        <v>1739</v>
      </c>
      <c r="AJ340" s="119" t="s">
        <v>1739</v>
      </c>
    </row>
    <row r="341" spans="2:36" x14ac:dyDescent="0.3">
      <c r="B341" s="119" t="s">
        <v>129</v>
      </c>
      <c r="C341" s="119" t="s">
        <v>228</v>
      </c>
      <c r="D341" s="119" t="s">
        <v>5407</v>
      </c>
      <c r="E341" s="119" t="s">
        <v>5408</v>
      </c>
      <c r="F341" s="119" t="s">
        <v>5409</v>
      </c>
      <c r="G341" s="119" t="s">
        <v>5410</v>
      </c>
      <c r="K341" s="119">
        <v>2</v>
      </c>
      <c r="L341" s="119">
        <v>339</v>
      </c>
      <c r="M341" s="119" t="s">
        <v>1739</v>
      </c>
      <c r="N341" s="119" t="s">
        <v>1739</v>
      </c>
      <c r="O341" s="119" t="s">
        <v>1739</v>
      </c>
      <c r="P341" s="119" t="s">
        <v>1739</v>
      </c>
      <c r="Q341" s="119" t="s">
        <v>1739</v>
      </c>
      <c r="R341" s="119" t="s">
        <v>1739</v>
      </c>
      <c r="S341" s="119" t="s">
        <v>5411</v>
      </c>
      <c r="T341" s="119" t="s">
        <v>1739</v>
      </c>
      <c r="U341" s="119" t="s">
        <v>1739</v>
      </c>
      <c r="V341" s="119" t="s">
        <v>1739</v>
      </c>
      <c r="W341" s="119" t="s">
        <v>1739</v>
      </c>
      <c r="X341" s="119" t="s">
        <v>1739</v>
      </c>
      <c r="Y341" s="119" t="s">
        <v>1739</v>
      </c>
      <c r="Z341" s="119" t="s">
        <v>1739</v>
      </c>
      <c r="AA341" s="119" t="s">
        <v>1739</v>
      </c>
      <c r="AB341" s="119" t="s">
        <v>1739</v>
      </c>
      <c r="AC341" s="119" t="s">
        <v>1739</v>
      </c>
      <c r="AD341" s="119" t="s">
        <v>5412</v>
      </c>
      <c r="AE341" s="119" t="s">
        <v>1739</v>
      </c>
      <c r="AF341" s="119" t="s">
        <v>1739</v>
      </c>
      <c r="AG341" s="119" t="s">
        <v>1739</v>
      </c>
      <c r="AH341" s="119" t="s">
        <v>1739</v>
      </c>
      <c r="AI341" s="119" t="s">
        <v>1739</v>
      </c>
      <c r="AJ341" s="119" t="s">
        <v>1739</v>
      </c>
    </row>
    <row r="342" spans="2:36" x14ac:dyDescent="0.3">
      <c r="B342" s="119" t="s">
        <v>129</v>
      </c>
      <c r="C342" s="119" t="s">
        <v>256</v>
      </c>
      <c r="D342" s="119" t="s">
        <v>5395</v>
      </c>
      <c r="E342" s="119" t="s">
        <v>5413</v>
      </c>
      <c r="F342" s="119" t="s">
        <v>5414</v>
      </c>
      <c r="G342" s="119" t="s">
        <v>5415</v>
      </c>
      <c r="K342" s="119">
        <v>2</v>
      </c>
      <c r="L342" s="119">
        <v>340</v>
      </c>
      <c r="M342" s="119" t="s">
        <v>1739</v>
      </c>
      <c r="N342" s="119" t="s">
        <v>1739</v>
      </c>
      <c r="O342" s="119" t="s">
        <v>1739</v>
      </c>
      <c r="P342" s="119" t="s">
        <v>1739</v>
      </c>
      <c r="Q342" s="119" t="s">
        <v>1739</v>
      </c>
      <c r="R342" s="119" t="s">
        <v>1739</v>
      </c>
      <c r="S342" s="119" t="s">
        <v>5416</v>
      </c>
      <c r="T342" s="119" t="s">
        <v>1739</v>
      </c>
      <c r="U342" s="119" t="s">
        <v>1739</v>
      </c>
      <c r="V342" s="119" t="s">
        <v>1739</v>
      </c>
      <c r="W342" s="119" t="s">
        <v>1739</v>
      </c>
      <c r="X342" s="119" t="s">
        <v>1739</v>
      </c>
      <c r="Y342" s="119" t="s">
        <v>1739</v>
      </c>
      <c r="Z342" s="119" t="s">
        <v>1739</v>
      </c>
      <c r="AA342" s="119" t="s">
        <v>1739</v>
      </c>
      <c r="AB342" s="119" t="s">
        <v>1739</v>
      </c>
      <c r="AC342" s="119" t="s">
        <v>1739</v>
      </c>
      <c r="AD342" s="119" t="s">
        <v>5417</v>
      </c>
      <c r="AE342" s="119" t="s">
        <v>1739</v>
      </c>
      <c r="AF342" s="119" t="s">
        <v>1739</v>
      </c>
      <c r="AG342" s="119" t="s">
        <v>1739</v>
      </c>
      <c r="AH342" s="119" t="s">
        <v>1739</v>
      </c>
      <c r="AI342" s="119" t="s">
        <v>1739</v>
      </c>
      <c r="AJ342" s="119" t="s">
        <v>1739</v>
      </c>
    </row>
    <row r="343" spans="2:36" x14ac:dyDescent="0.3">
      <c r="B343" s="119" t="s">
        <v>129</v>
      </c>
      <c r="C343" s="119" t="s">
        <v>284</v>
      </c>
      <c r="D343" s="119" t="s">
        <v>5395</v>
      </c>
      <c r="E343" s="119" t="s">
        <v>5418</v>
      </c>
      <c r="F343" s="119" t="s">
        <v>5419</v>
      </c>
      <c r="G343" s="119" t="s">
        <v>5420</v>
      </c>
      <c r="K343" s="119">
        <v>2</v>
      </c>
      <c r="L343" s="119">
        <v>341</v>
      </c>
      <c r="M343" s="119" t="s">
        <v>1739</v>
      </c>
      <c r="N343" s="119" t="s">
        <v>1739</v>
      </c>
      <c r="O343" s="119" t="s">
        <v>1739</v>
      </c>
      <c r="P343" s="119" t="s">
        <v>1739</v>
      </c>
      <c r="Q343" s="119" t="s">
        <v>1739</v>
      </c>
      <c r="R343" s="119" t="s">
        <v>1739</v>
      </c>
      <c r="S343" s="119" t="s">
        <v>5421</v>
      </c>
      <c r="T343" s="119" t="s">
        <v>1739</v>
      </c>
      <c r="U343" s="119" t="s">
        <v>1739</v>
      </c>
      <c r="V343" s="119" t="s">
        <v>1739</v>
      </c>
      <c r="W343" s="119" t="s">
        <v>1739</v>
      </c>
      <c r="X343" s="119" t="s">
        <v>1739</v>
      </c>
      <c r="Y343" s="119" t="s">
        <v>1739</v>
      </c>
      <c r="Z343" s="119" t="s">
        <v>1739</v>
      </c>
      <c r="AA343" s="119" t="s">
        <v>1739</v>
      </c>
      <c r="AB343" s="119" t="s">
        <v>1739</v>
      </c>
      <c r="AC343" s="119" t="s">
        <v>1739</v>
      </c>
      <c r="AD343" s="119" t="s">
        <v>5422</v>
      </c>
      <c r="AE343" s="119" t="s">
        <v>1739</v>
      </c>
      <c r="AF343" s="119" t="s">
        <v>1739</v>
      </c>
      <c r="AG343" s="119" t="s">
        <v>1739</v>
      </c>
      <c r="AH343" s="119" t="s">
        <v>1739</v>
      </c>
      <c r="AI343" s="119" t="s">
        <v>1739</v>
      </c>
      <c r="AJ343" s="119" t="s">
        <v>1739</v>
      </c>
    </row>
    <row r="344" spans="2:36" x14ac:dyDescent="0.3">
      <c r="B344" s="119" t="s">
        <v>129</v>
      </c>
      <c r="C344" s="119" t="s">
        <v>312</v>
      </c>
      <c r="D344" s="119" t="s">
        <v>5423</v>
      </c>
      <c r="E344" s="119" t="s">
        <v>5424</v>
      </c>
      <c r="F344" s="119" t="s">
        <v>5425</v>
      </c>
      <c r="G344" s="119" t="s">
        <v>5426</v>
      </c>
      <c r="K344" s="119">
        <v>2</v>
      </c>
      <c r="L344" s="119">
        <v>342</v>
      </c>
      <c r="M344" s="119" t="s">
        <v>1739</v>
      </c>
      <c r="N344" s="119" t="s">
        <v>1739</v>
      </c>
      <c r="O344" s="119" t="s">
        <v>1739</v>
      </c>
      <c r="P344" s="119" t="s">
        <v>1739</v>
      </c>
      <c r="Q344" s="119" t="s">
        <v>1739</v>
      </c>
      <c r="R344" s="119" t="s">
        <v>1739</v>
      </c>
      <c r="S344" s="119" t="s">
        <v>5427</v>
      </c>
      <c r="T344" s="119" t="s">
        <v>1739</v>
      </c>
      <c r="U344" s="119" t="s">
        <v>1739</v>
      </c>
      <c r="V344" s="119" t="s">
        <v>1739</v>
      </c>
      <c r="W344" s="119" t="s">
        <v>1739</v>
      </c>
      <c r="X344" s="119" t="s">
        <v>1739</v>
      </c>
      <c r="Y344" s="119" t="s">
        <v>1739</v>
      </c>
      <c r="Z344" s="119" t="s">
        <v>1739</v>
      </c>
      <c r="AA344" s="119" t="s">
        <v>1739</v>
      </c>
      <c r="AB344" s="119" t="s">
        <v>1739</v>
      </c>
      <c r="AC344" s="119" t="s">
        <v>1739</v>
      </c>
      <c r="AD344" s="119" t="s">
        <v>5428</v>
      </c>
      <c r="AE344" s="119" t="s">
        <v>1739</v>
      </c>
      <c r="AF344" s="119" t="s">
        <v>1739</v>
      </c>
      <c r="AG344" s="119" t="s">
        <v>1739</v>
      </c>
      <c r="AH344" s="119" t="s">
        <v>1739</v>
      </c>
      <c r="AI344" s="119" t="s">
        <v>1739</v>
      </c>
      <c r="AJ344" s="119" t="s">
        <v>1739</v>
      </c>
    </row>
    <row r="345" spans="2:36" x14ac:dyDescent="0.3">
      <c r="B345" s="119" t="s">
        <v>129</v>
      </c>
      <c r="C345" s="119" t="s">
        <v>340</v>
      </c>
      <c r="D345" s="119" t="s">
        <v>5429</v>
      </c>
      <c r="E345" s="119" t="s">
        <v>5430</v>
      </c>
      <c r="F345" s="119" t="s">
        <v>5431</v>
      </c>
      <c r="G345" s="119" t="s">
        <v>5432</v>
      </c>
      <c r="K345" s="119">
        <v>2</v>
      </c>
      <c r="L345" s="119">
        <v>343</v>
      </c>
      <c r="M345" s="119" t="s">
        <v>1739</v>
      </c>
      <c r="N345" s="119" t="s">
        <v>1739</v>
      </c>
      <c r="O345" s="119" t="s">
        <v>1739</v>
      </c>
      <c r="P345" s="119" t="s">
        <v>1739</v>
      </c>
      <c r="Q345" s="119" t="s">
        <v>1739</v>
      </c>
      <c r="R345" s="119" t="s">
        <v>1739</v>
      </c>
      <c r="S345" s="119" t="s">
        <v>5433</v>
      </c>
      <c r="T345" s="119" t="s">
        <v>1739</v>
      </c>
      <c r="U345" s="119" t="s">
        <v>1739</v>
      </c>
      <c r="V345" s="119" t="s">
        <v>1739</v>
      </c>
      <c r="W345" s="119" t="s">
        <v>1739</v>
      </c>
      <c r="X345" s="119" t="s">
        <v>1739</v>
      </c>
      <c r="Y345" s="119" t="s">
        <v>1739</v>
      </c>
      <c r="Z345" s="119" t="s">
        <v>1739</v>
      </c>
      <c r="AA345" s="119" t="s">
        <v>1739</v>
      </c>
      <c r="AB345" s="119" t="s">
        <v>1739</v>
      </c>
      <c r="AC345" s="119" t="s">
        <v>1739</v>
      </c>
      <c r="AD345" s="119" t="s">
        <v>5434</v>
      </c>
      <c r="AE345" s="119" t="s">
        <v>1739</v>
      </c>
      <c r="AF345" s="119" t="s">
        <v>1739</v>
      </c>
      <c r="AG345" s="119" t="s">
        <v>1739</v>
      </c>
      <c r="AH345" s="119" t="s">
        <v>1739</v>
      </c>
      <c r="AI345" s="119" t="s">
        <v>1739</v>
      </c>
      <c r="AJ345" s="119" t="s">
        <v>1739</v>
      </c>
    </row>
    <row r="346" spans="2:36" x14ac:dyDescent="0.3">
      <c r="B346" s="119" t="s">
        <v>129</v>
      </c>
      <c r="C346" s="119" t="s">
        <v>368</v>
      </c>
      <c r="D346" s="119" t="s">
        <v>5435</v>
      </c>
      <c r="E346" s="119" t="s">
        <v>5436</v>
      </c>
      <c r="F346" s="119" t="s">
        <v>5437</v>
      </c>
      <c r="G346" s="119" t="s">
        <v>5438</v>
      </c>
      <c r="K346" s="119">
        <v>2</v>
      </c>
      <c r="L346" s="119">
        <v>344</v>
      </c>
      <c r="M346" s="119" t="s">
        <v>1739</v>
      </c>
      <c r="N346" s="119" t="s">
        <v>1739</v>
      </c>
      <c r="O346" s="119" t="s">
        <v>1739</v>
      </c>
      <c r="P346" s="119" t="s">
        <v>1739</v>
      </c>
      <c r="Q346" s="119" t="s">
        <v>1739</v>
      </c>
      <c r="R346" s="119" t="s">
        <v>1739</v>
      </c>
      <c r="S346" s="119" t="s">
        <v>5439</v>
      </c>
      <c r="T346" s="119" t="s">
        <v>1739</v>
      </c>
      <c r="U346" s="119" t="s">
        <v>1739</v>
      </c>
      <c r="V346" s="119" t="s">
        <v>1739</v>
      </c>
      <c r="W346" s="119" t="s">
        <v>1739</v>
      </c>
      <c r="X346" s="119" t="s">
        <v>1739</v>
      </c>
      <c r="Y346" s="119" t="s">
        <v>1739</v>
      </c>
      <c r="Z346" s="119" t="s">
        <v>1739</v>
      </c>
      <c r="AA346" s="119" t="s">
        <v>1739</v>
      </c>
      <c r="AB346" s="119" t="s">
        <v>1739</v>
      </c>
      <c r="AC346" s="119" t="s">
        <v>1739</v>
      </c>
      <c r="AD346" s="119" t="s">
        <v>5440</v>
      </c>
      <c r="AE346" s="119" t="s">
        <v>1739</v>
      </c>
      <c r="AF346" s="119" t="s">
        <v>1739</v>
      </c>
      <c r="AG346" s="119" t="s">
        <v>1739</v>
      </c>
      <c r="AH346" s="119" t="s">
        <v>1739</v>
      </c>
      <c r="AI346" s="119" t="s">
        <v>1739</v>
      </c>
      <c r="AJ346" s="119" t="s">
        <v>1739</v>
      </c>
    </row>
    <row r="347" spans="2:36" x14ac:dyDescent="0.3">
      <c r="B347" s="119" t="s">
        <v>129</v>
      </c>
      <c r="C347" s="119" t="s">
        <v>396</v>
      </c>
      <c r="D347" s="119" t="s">
        <v>5441</v>
      </c>
      <c r="E347" s="119" t="s">
        <v>5442</v>
      </c>
      <c r="F347" s="119" t="s">
        <v>5443</v>
      </c>
      <c r="G347" s="119" t="s">
        <v>5444</v>
      </c>
      <c r="K347" s="119">
        <v>2</v>
      </c>
      <c r="L347" s="119">
        <v>345</v>
      </c>
      <c r="M347" s="119" t="s">
        <v>1739</v>
      </c>
      <c r="N347" s="119" t="s">
        <v>1739</v>
      </c>
      <c r="O347" s="119" t="s">
        <v>1739</v>
      </c>
      <c r="P347" s="119" t="s">
        <v>1739</v>
      </c>
      <c r="Q347" s="119" t="s">
        <v>1739</v>
      </c>
      <c r="R347" s="119" t="s">
        <v>1739</v>
      </c>
      <c r="S347" s="119" t="s">
        <v>5445</v>
      </c>
      <c r="T347" s="119" t="s">
        <v>1739</v>
      </c>
      <c r="U347" s="119" t="s">
        <v>1739</v>
      </c>
      <c r="V347" s="119" t="s">
        <v>1739</v>
      </c>
      <c r="W347" s="119" t="s">
        <v>1739</v>
      </c>
      <c r="X347" s="119" t="s">
        <v>1739</v>
      </c>
      <c r="Y347" s="119" t="s">
        <v>1739</v>
      </c>
      <c r="Z347" s="119" t="s">
        <v>1739</v>
      </c>
      <c r="AA347" s="119" t="s">
        <v>1739</v>
      </c>
      <c r="AB347" s="119" t="s">
        <v>1739</v>
      </c>
      <c r="AC347" s="119" t="s">
        <v>1739</v>
      </c>
      <c r="AD347" s="119" t="s">
        <v>5446</v>
      </c>
      <c r="AE347" s="119" t="s">
        <v>1739</v>
      </c>
      <c r="AF347" s="119" t="s">
        <v>1739</v>
      </c>
      <c r="AG347" s="119" t="s">
        <v>1739</v>
      </c>
      <c r="AH347" s="119" t="s">
        <v>1739</v>
      </c>
      <c r="AI347" s="119" t="s">
        <v>1739</v>
      </c>
      <c r="AJ347" s="119" t="s">
        <v>1739</v>
      </c>
    </row>
    <row r="348" spans="2:36" x14ac:dyDescent="0.3">
      <c r="B348" s="119" t="s">
        <v>129</v>
      </c>
      <c r="C348" s="119" t="s">
        <v>423</v>
      </c>
      <c r="D348" s="119" t="s">
        <v>5447</v>
      </c>
      <c r="E348" s="119" t="s">
        <v>5448</v>
      </c>
      <c r="F348" s="119" t="s">
        <v>5449</v>
      </c>
      <c r="G348" s="119" t="s">
        <v>5450</v>
      </c>
      <c r="K348" s="119">
        <v>2</v>
      </c>
      <c r="L348" s="119">
        <v>346</v>
      </c>
      <c r="M348" s="119" t="s">
        <v>1739</v>
      </c>
      <c r="N348" s="119" t="s">
        <v>1739</v>
      </c>
      <c r="O348" s="119" t="s">
        <v>1739</v>
      </c>
      <c r="P348" s="119" t="s">
        <v>1739</v>
      </c>
      <c r="Q348" s="119" t="s">
        <v>1739</v>
      </c>
      <c r="R348" s="119" t="s">
        <v>1739</v>
      </c>
      <c r="S348" s="119" t="s">
        <v>5451</v>
      </c>
      <c r="T348" s="119" t="s">
        <v>1739</v>
      </c>
      <c r="U348" s="119" t="s">
        <v>1739</v>
      </c>
      <c r="V348" s="119" t="s">
        <v>1739</v>
      </c>
      <c r="W348" s="119" t="s">
        <v>1739</v>
      </c>
      <c r="X348" s="119" t="s">
        <v>1739</v>
      </c>
      <c r="Y348" s="119" t="s">
        <v>1739</v>
      </c>
      <c r="Z348" s="119" t="s">
        <v>1739</v>
      </c>
      <c r="AA348" s="119" t="s">
        <v>1739</v>
      </c>
      <c r="AB348" s="119" t="s">
        <v>1739</v>
      </c>
      <c r="AC348" s="119" t="s">
        <v>1739</v>
      </c>
      <c r="AD348" s="119" t="s">
        <v>5452</v>
      </c>
      <c r="AE348" s="119" t="s">
        <v>1739</v>
      </c>
      <c r="AF348" s="119" t="s">
        <v>1739</v>
      </c>
      <c r="AG348" s="119" t="s">
        <v>1739</v>
      </c>
      <c r="AH348" s="119" t="s">
        <v>1739</v>
      </c>
      <c r="AI348" s="119" t="s">
        <v>1739</v>
      </c>
      <c r="AJ348" s="119" t="s">
        <v>1739</v>
      </c>
    </row>
    <row r="349" spans="2:36" x14ac:dyDescent="0.3">
      <c r="B349" s="119" t="s">
        <v>129</v>
      </c>
      <c r="C349" s="119" t="s">
        <v>450</v>
      </c>
      <c r="D349" s="119" t="s">
        <v>5453</v>
      </c>
      <c r="E349" s="119" t="s">
        <v>5454</v>
      </c>
      <c r="F349" s="119" t="s">
        <v>5455</v>
      </c>
      <c r="G349" s="119" t="s">
        <v>5456</v>
      </c>
      <c r="K349" s="119">
        <v>2</v>
      </c>
      <c r="L349" s="119">
        <v>347</v>
      </c>
      <c r="M349" s="119" t="s">
        <v>1739</v>
      </c>
      <c r="N349" s="119" t="s">
        <v>1739</v>
      </c>
      <c r="O349" s="119" t="s">
        <v>1739</v>
      </c>
      <c r="P349" s="119" t="s">
        <v>1739</v>
      </c>
      <c r="Q349" s="119" t="s">
        <v>1739</v>
      </c>
      <c r="R349" s="119" t="s">
        <v>1739</v>
      </c>
      <c r="S349" s="119" t="s">
        <v>5457</v>
      </c>
      <c r="T349" s="119" t="s">
        <v>1739</v>
      </c>
      <c r="U349" s="119" t="s">
        <v>1739</v>
      </c>
      <c r="V349" s="119" t="s">
        <v>1739</v>
      </c>
      <c r="W349" s="119" t="s">
        <v>1739</v>
      </c>
      <c r="X349" s="119" t="s">
        <v>1739</v>
      </c>
      <c r="Y349" s="119" t="s">
        <v>1739</v>
      </c>
      <c r="Z349" s="119" t="s">
        <v>1739</v>
      </c>
      <c r="AA349" s="119" t="s">
        <v>1739</v>
      </c>
      <c r="AB349" s="119" t="s">
        <v>1739</v>
      </c>
      <c r="AC349" s="119" t="s">
        <v>1739</v>
      </c>
      <c r="AD349" s="119" t="s">
        <v>5458</v>
      </c>
      <c r="AE349" s="119" t="s">
        <v>1739</v>
      </c>
      <c r="AF349" s="119" t="s">
        <v>1739</v>
      </c>
      <c r="AG349" s="119" t="s">
        <v>1739</v>
      </c>
      <c r="AH349" s="119" t="s">
        <v>1739</v>
      </c>
      <c r="AI349" s="119" t="s">
        <v>1739</v>
      </c>
      <c r="AJ349" s="119" t="s">
        <v>1739</v>
      </c>
    </row>
    <row r="350" spans="2:36" x14ac:dyDescent="0.3">
      <c r="B350" s="119" t="s">
        <v>129</v>
      </c>
      <c r="C350" s="119" t="s">
        <v>478</v>
      </c>
      <c r="D350" s="119" t="s">
        <v>5429</v>
      </c>
      <c r="E350" s="119" t="s">
        <v>5459</v>
      </c>
      <c r="F350" s="119" t="s">
        <v>5460</v>
      </c>
      <c r="G350" s="119" t="s">
        <v>5461</v>
      </c>
      <c r="K350" s="119">
        <v>2</v>
      </c>
      <c r="L350" s="119">
        <v>348</v>
      </c>
      <c r="M350" s="119" t="s">
        <v>1739</v>
      </c>
      <c r="N350" s="119" t="s">
        <v>1739</v>
      </c>
      <c r="O350" s="119" t="s">
        <v>1739</v>
      </c>
      <c r="P350" s="119" t="s">
        <v>1739</v>
      </c>
      <c r="Q350" s="119" t="s">
        <v>1739</v>
      </c>
      <c r="R350" s="119" t="s">
        <v>1739</v>
      </c>
      <c r="S350" s="119" t="s">
        <v>5462</v>
      </c>
      <c r="T350" s="119" t="s">
        <v>1739</v>
      </c>
      <c r="U350" s="119" t="s">
        <v>1739</v>
      </c>
      <c r="V350" s="119" t="s">
        <v>1739</v>
      </c>
      <c r="W350" s="119" t="s">
        <v>1739</v>
      </c>
      <c r="X350" s="119" t="s">
        <v>1739</v>
      </c>
      <c r="Y350" s="119" t="s">
        <v>1739</v>
      </c>
      <c r="Z350" s="119" t="s">
        <v>1739</v>
      </c>
      <c r="AA350" s="119" t="s">
        <v>1739</v>
      </c>
      <c r="AB350" s="119" t="s">
        <v>1739</v>
      </c>
      <c r="AC350" s="119" t="s">
        <v>1739</v>
      </c>
      <c r="AD350" s="119" t="s">
        <v>5463</v>
      </c>
      <c r="AE350" s="119" t="s">
        <v>1739</v>
      </c>
      <c r="AF350" s="119" t="s">
        <v>1739</v>
      </c>
      <c r="AG350" s="119" t="s">
        <v>1739</v>
      </c>
      <c r="AH350" s="119" t="s">
        <v>1739</v>
      </c>
      <c r="AI350" s="119" t="s">
        <v>1739</v>
      </c>
      <c r="AJ350" s="119" t="s">
        <v>1739</v>
      </c>
    </row>
    <row r="351" spans="2:36" x14ac:dyDescent="0.3">
      <c r="B351" s="119" t="s">
        <v>129</v>
      </c>
      <c r="C351" s="119" t="s">
        <v>505</v>
      </c>
      <c r="D351" s="119" t="s">
        <v>5464</v>
      </c>
      <c r="E351" s="119" t="s">
        <v>5465</v>
      </c>
      <c r="F351" s="119" t="s">
        <v>5466</v>
      </c>
      <c r="G351" s="119" t="s">
        <v>5467</v>
      </c>
      <c r="K351" s="119">
        <v>2</v>
      </c>
      <c r="L351" s="119">
        <v>349</v>
      </c>
      <c r="M351" s="119" t="s">
        <v>1739</v>
      </c>
      <c r="N351" s="119" t="s">
        <v>1739</v>
      </c>
      <c r="O351" s="119" t="s">
        <v>1739</v>
      </c>
      <c r="P351" s="119" t="s">
        <v>1739</v>
      </c>
      <c r="Q351" s="119" t="s">
        <v>1739</v>
      </c>
      <c r="R351" s="119" t="s">
        <v>1739</v>
      </c>
      <c r="S351" s="119" t="s">
        <v>5468</v>
      </c>
      <c r="T351" s="119" t="s">
        <v>1739</v>
      </c>
      <c r="U351" s="119" t="s">
        <v>1739</v>
      </c>
      <c r="V351" s="119" t="s">
        <v>1739</v>
      </c>
      <c r="W351" s="119" t="s">
        <v>1739</v>
      </c>
      <c r="X351" s="119" t="s">
        <v>1739</v>
      </c>
      <c r="Y351" s="119" t="s">
        <v>1739</v>
      </c>
      <c r="Z351" s="119" t="s">
        <v>1739</v>
      </c>
      <c r="AA351" s="119" t="s">
        <v>1739</v>
      </c>
      <c r="AB351" s="119" t="s">
        <v>1739</v>
      </c>
      <c r="AC351" s="119" t="s">
        <v>1739</v>
      </c>
      <c r="AD351" s="119" t="s">
        <v>5469</v>
      </c>
      <c r="AE351" s="119" t="s">
        <v>1739</v>
      </c>
      <c r="AF351" s="119" t="s">
        <v>1739</v>
      </c>
      <c r="AG351" s="119" t="s">
        <v>1739</v>
      </c>
      <c r="AH351" s="119" t="s">
        <v>1739</v>
      </c>
      <c r="AI351" s="119" t="s">
        <v>1739</v>
      </c>
      <c r="AJ351" s="119" t="s">
        <v>1739</v>
      </c>
    </row>
    <row r="352" spans="2:36" x14ac:dyDescent="0.3">
      <c r="B352" s="119" t="s">
        <v>129</v>
      </c>
      <c r="C352" s="119" t="s">
        <v>533</v>
      </c>
      <c r="D352" s="119" t="s">
        <v>5470</v>
      </c>
      <c r="E352" s="119" t="s">
        <v>5471</v>
      </c>
      <c r="F352" s="119" t="s">
        <v>5472</v>
      </c>
      <c r="G352" s="119" t="s">
        <v>5473</v>
      </c>
      <c r="K352" s="119">
        <v>2</v>
      </c>
      <c r="L352" s="119">
        <v>350</v>
      </c>
      <c r="M352" s="119" t="s">
        <v>1739</v>
      </c>
      <c r="N352" s="119" t="s">
        <v>1739</v>
      </c>
      <c r="O352" s="119" t="s">
        <v>1739</v>
      </c>
      <c r="P352" s="119" t="s">
        <v>1739</v>
      </c>
      <c r="Q352" s="119" t="s">
        <v>1739</v>
      </c>
      <c r="R352" s="119" t="s">
        <v>1739</v>
      </c>
      <c r="S352" s="119" t="s">
        <v>5474</v>
      </c>
      <c r="T352" s="119" t="s">
        <v>1739</v>
      </c>
      <c r="U352" s="119" t="s">
        <v>1739</v>
      </c>
      <c r="V352" s="119" t="s">
        <v>1739</v>
      </c>
      <c r="W352" s="119" t="s">
        <v>1739</v>
      </c>
      <c r="X352" s="119" t="s">
        <v>1739</v>
      </c>
      <c r="Y352" s="119" t="s">
        <v>1739</v>
      </c>
      <c r="Z352" s="119" t="s">
        <v>1739</v>
      </c>
      <c r="AA352" s="119" t="s">
        <v>1739</v>
      </c>
      <c r="AB352" s="119" t="s">
        <v>1739</v>
      </c>
      <c r="AC352" s="119" t="s">
        <v>1739</v>
      </c>
      <c r="AD352" s="119" t="s">
        <v>5475</v>
      </c>
      <c r="AE352" s="119" t="s">
        <v>1739</v>
      </c>
      <c r="AF352" s="119" t="s">
        <v>1739</v>
      </c>
      <c r="AG352" s="119" t="s">
        <v>1739</v>
      </c>
      <c r="AH352" s="119" t="s">
        <v>1739</v>
      </c>
      <c r="AI352" s="119" t="s">
        <v>1739</v>
      </c>
      <c r="AJ352" s="119" t="s">
        <v>1739</v>
      </c>
    </row>
    <row r="353" spans="2:36" x14ac:dyDescent="0.3">
      <c r="B353" s="119" t="s">
        <v>129</v>
      </c>
      <c r="C353" s="119" t="s">
        <v>560</v>
      </c>
      <c r="D353" s="119" t="s">
        <v>5476</v>
      </c>
      <c r="E353" s="119" t="s">
        <v>5477</v>
      </c>
      <c r="F353" s="119" t="s">
        <v>5478</v>
      </c>
      <c r="G353" s="119" t="s">
        <v>5479</v>
      </c>
      <c r="K353" s="119">
        <v>2</v>
      </c>
      <c r="L353" s="119">
        <v>351</v>
      </c>
      <c r="M353" s="119" t="s">
        <v>1739</v>
      </c>
      <c r="N353" s="119" t="s">
        <v>1739</v>
      </c>
      <c r="O353" s="119" t="s">
        <v>1739</v>
      </c>
      <c r="P353" s="119" t="s">
        <v>1739</v>
      </c>
      <c r="Q353" s="119" t="s">
        <v>1739</v>
      </c>
      <c r="R353" s="119" t="s">
        <v>1739</v>
      </c>
      <c r="S353" s="119" t="s">
        <v>5480</v>
      </c>
      <c r="T353" s="119" t="s">
        <v>1739</v>
      </c>
      <c r="U353" s="119" t="s">
        <v>1739</v>
      </c>
      <c r="V353" s="119" t="s">
        <v>1739</v>
      </c>
      <c r="W353" s="119" t="s">
        <v>1739</v>
      </c>
      <c r="X353" s="119" t="s">
        <v>1739</v>
      </c>
      <c r="Y353" s="119" t="s">
        <v>1739</v>
      </c>
      <c r="Z353" s="119" t="s">
        <v>1739</v>
      </c>
      <c r="AA353" s="119" t="s">
        <v>1739</v>
      </c>
      <c r="AB353" s="119" t="s">
        <v>1739</v>
      </c>
      <c r="AC353" s="119" t="s">
        <v>1739</v>
      </c>
      <c r="AD353" s="119" t="s">
        <v>5481</v>
      </c>
      <c r="AE353" s="119" t="s">
        <v>1739</v>
      </c>
      <c r="AF353" s="119" t="s">
        <v>1739</v>
      </c>
      <c r="AG353" s="119" t="s">
        <v>1739</v>
      </c>
      <c r="AH353" s="119" t="s">
        <v>1739</v>
      </c>
      <c r="AI353" s="119" t="s">
        <v>1739</v>
      </c>
      <c r="AJ353" s="119" t="s">
        <v>1739</v>
      </c>
    </row>
    <row r="354" spans="2:36" x14ac:dyDescent="0.3">
      <c r="B354" s="119" t="s">
        <v>129</v>
      </c>
      <c r="C354" s="119" t="s">
        <v>588</v>
      </c>
      <c r="D354" s="119" t="s">
        <v>5482</v>
      </c>
      <c r="E354" s="119" t="s">
        <v>5483</v>
      </c>
      <c r="F354" s="119" t="s">
        <v>5484</v>
      </c>
      <c r="G354" s="119" t="s">
        <v>5485</v>
      </c>
      <c r="K354" s="119">
        <v>2</v>
      </c>
      <c r="L354" s="119">
        <v>352</v>
      </c>
      <c r="M354" s="119" t="s">
        <v>1739</v>
      </c>
      <c r="N354" s="119" t="s">
        <v>1739</v>
      </c>
      <c r="O354" s="119" t="s">
        <v>1739</v>
      </c>
      <c r="P354" s="119" t="s">
        <v>1739</v>
      </c>
      <c r="Q354" s="119" t="s">
        <v>1739</v>
      </c>
      <c r="R354" s="119" t="s">
        <v>1739</v>
      </c>
      <c r="S354" s="119" t="s">
        <v>5486</v>
      </c>
      <c r="T354" s="119" t="s">
        <v>1739</v>
      </c>
      <c r="U354" s="119" t="s">
        <v>1739</v>
      </c>
      <c r="V354" s="119" t="s">
        <v>1739</v>
      </c>
      <c r="W354" s="119" t="s">
        <v>1739</v>
      </c>
      <c r="X354" s="119" t="s">
        <v>1739</v>
      </c>
      <c r="Y354" s="119" t="s">
        <v>1739</v>
      </c>
      <c r="Z354" s="119" t="s">
        <v>1739</v>
      </c>
      <c r="AA354" s="119" t="s">
        <v>1739</v>
      </c>
      <c r="AB354" s="119" t="s">
        <v>1739</v>
      </c>
      <c r="AC354" s="119" t="s">
        <v>1739</v>
      </c>
      <c r="AD354" s="119" t="s">
        <v>5487</v>
      </c>
      <c r="AE354" s="119" t="s">
        <v>1739</v>
      </c>
      <c r="AF354" s="119" t="s">
        <v>1739</v>
      </c>
      <c r="AG354" s="119" t="s">
        <v>1739</v>
      </c>
      <c r="AH354" s="119" t="s">
        <v>1739</v>
      </c>
      <c r="AI354" s="119" t="s">
        <v>1739</v>
      </c>
      <c r="AJ354" s="119" t="s">
        <v>1739</v>
      </c>
    </row>
    <row r="355" spans="2:36" x14ac:dyDescent="0.3">
      <c r="B355" s="119" t="s">
        <v>129</v>
      </c>
      <c r="C355" s="119" t="s">
        <v>616</v>
      </c>
      <c r="D355" s="119" t="s">
        <v>5488</v>
      </c>
      <c r="E355" s="119" t="s">
        <v>5489</v>
      </c>
      <c r="F355" s="119" t="s">
        <v>5490</v>
      </c>
      <c r="G355" s="119" t="s">
        <v>5491</v>
      </c>
      <c r="K355" s="119">
        <v>2</v>
      </c>
      <c r="L355" s="119">
        <v>353</v>
      </c>
      <c r="M355" s="119" t="s">
        <v>1739</v>
      </c>
      <c r="N355" s="119" t="s">
        <v>1739</v>
      </c>
      <c r="O355" s="119" t="s">
        <v>1739</v>
      </c>
      <c r="P355" s="119" t="s">
        <v>1739</v>
      </c>
      <c r="Q355" s="119" t="s">
        <v>1739</v>
      </c>
      <c r="R355" s="119" t="s">
        <v>1739</v>
      </c>
      <c r="S355" s="119" t="s">
        <v>5492</v>
      </c>
      <c r="T355" s="119" t="s">
        <v>1739</v>
      </c>
      <c r="U355" s="119" t="s">
        <v>1739</v>
      </c>
      <c r="V355" s="119" t="s">
        <v>1739</v>
      </c>
      <c r="W355" s="119" t="s">
        <v>1739</v>
      </c>
      <c r="X355" s="119" t="s">
        <v>1739</v>
      </c>
      <c r="Y355" s="119" t="s">
        <v>1739</v>
      </c>
      <c r="Z355" s="119" t="s">
        <v>1739</v>
      </c>
      <c r="AA355" s="119" t="s">
        <v>1739</v>
      </c>
      <c r="AB355" s="119" t="s">
        <v>1739</v>
      </c>
      <c r="AC355" s="119" t="s">
        <v>1739</v>
      </c>
      <c r="AD355" s="119" t="s">
        <v>5493</v>
      </c>
      <c r="AE355" s="119" t="s">
        <v>1739</v>
      </c>
      <c r="AF355" s="119" t="s">
        <v>1739</v>
      </c>
      <c r="AG355" s="119" t="s">
        <v>1739</v>
      </c>
      <c r="AH355" s="119" t="s">
        <v>1739</v>
      </c>
      <c r="AI355" s="119" t="s">
        <v>1739</v>
      </c>
      <c r="AJ355" s="119" t="s">
        <v>1739</v>
      </c>
    </row>
    <row r="356" spans="2:36" x14ac:dyDescent="0.3">
      <c r="B356" s="119" t="s">
        <v>129</v>
      </c>
      <c r="C356" s="119" t="s">
        <v>644</v>
      </c>
      <c r="D356" s="119" t="s">
        <v>5494</v>
      </c>
      <c r="E356" s="119" t="s">
        <v>5495</v>
      </c>
      <c r="F356" s="119" t="s">
        <v>5496</v>
      </c>
      <c r="G356" s="119" t="s">
        <v>5497</v>
      </c>
      <c r="K356" s="119">
        <v>2</v>
      </c>
      <c r="L356" s="119">
        <v>354</v>
      </c>
      <c r="M356" s="119" t="s">
        <v>1739</v>
      </c>
      <c r="N356" s="119" t="s">
        <v>1739</v>
      </c>
      <c r="O356" s="119" t="s">
        <v>1739</v>
      </c>
      <c r="P356" s="119" t="s">
        <v>1739</v>
      </c>
      <c r="Q356" s="119" t="s">
        <v>1739</v>
      </c>
      <c r="R356" s="119" t="s">
        <v>1739</v>
      </c>
      <c r="S356" s="119" t="s">
        <v>5498</v>
      </c>
      <c r="T356" s="119" t="s">
        <v>1739</v>
      </c>
      <c r="U356" s="119" t="s">
        <v>1739</v>
      </c>
      <c r="V356" s="119" t="s">
        <v>1739</v>
      </c>
      <c r="W356" s="119" t="s">
        <v>1739</v>
      </c>
      <c r="X356" s="119" t="s">
        <v>1739</v>
      </c>
      <c r="Y356" s="119" t="s">
        <v>1739</v>
      </c>
      <c r="Z356" s="119" t="s">
        <v>1739</v>
      </c>
      <c r="AA356" s="119" t="s">
        <v>1739</v>
      </c>
      <c r="AB356" s="119" t="s">
        <v>1739</v>
      </c>
      <c r="AC356" s="119" t="s">
        <v>1739</v>
      </c>
      <c r="AD356" s="119" t="s">
        <v>5499</v>
      </c>
      <c r="AE356" s="119" t="s">
        <v>1739</v>
      </c>
      <c r="AF356" s="119" t="s">
        <v>1739</v>
      </c>
      <c r="AG356" s="119" t="s">
        <v>1739</v>
      </c>
      <c r="AH356" s="119" t="s">
        <v>1739</v>
      </c>
      <c r="AI356" s="119" t="s">
        <v>1739</v>
      </c>
      <c r="AJ356" s="119" t="s">
        <v>1739</v>
      </c>
    </row>
    <row r="357" spans="2:36" x14ac:dyDescent="0.3">
      <c r="B357" s="119" t="s">
        <v>129</v>
      </c>
      <c r="C357" s="119" t="s">
        <v>671</v>
      </c>
      <c r="D357" s="119" t="s">
        <v>5500</v>
      </c>
      <c r="E357" s="119" t="s">
        <v>5501</v>
      </c>
      <c r="F357" s="119" t="s">
        <v>5502</v>
      </c>
      <c r="G357" s="119" t="s">
        <v>5503</v>
      </c>
      <c r="K357" s="119">
        <v>2</v>
      </c>
      <c r="L357" s="119">
        <v>355</v>
      </c>
      <c r="M357" s="119" t="s">
        <v>1739</v>
      </c>
      <c r="N357" s="119" t="s">
        <v>1739</v>
      </c>
      <c r="O357" s="119" t="s">
        <v>1739</v>
      </c>
      <c r="P357" s="119" t="s">
        <v>1739</v>
      </c>
      <c r="Q357" s="119" t="s">
        <v>1739</v>
      </c>
      <c r="R357" s="119" t="s">
        <v>1739</v>
      </c>
      <c r="S357" s="119" t="s">
        <v>5504</v>
      </c>
      <c r="T357" s="119" t="s">
        <v>1739</v>
      </c>
      <c r="U357" s="119" t="s">
        <v>1739</v>
      </c>
      <c r="V357" s="119" t="s">
        <v>1739</v>
      </c>
      <c r="W357" s="119" t="s">
        <v>1739</v>
      </c>
      <c r="X357" s="119" t="s">
        <v>1739</v>
      </c>
      <c r="Y357" s="119" t="s">
        <v>1739</v>
      </c>
      <c r="Z357" s="119" t="s">
        <v>1739</v>
      </c>
      <c r="AA357" s="119" t="s">
        <v>1739</v>
      </c>
      <c r="AB357" s="119" t="s">
        <v>1739</v>
      </c>
      <c r="AC357" s="119" t="s">
        <v>1739</v>
      </c>
      <c r="AD357" s="119" t="s">
        <v>5505</v>
      </c>
      <c r="AE357" s="119" t="s">
        <v>1739</v>
      </c>
      <c r="AF357" s="119" t="s">
        <v>1739</v>
      </c>
      <c r="AG357" s="119" t="s">
        <v>1739</v>
      </c>
      <c r="AH357" s="119" t="s">
        <v>1739</v>
      </c>
      <c r="AI357" s="119" t="s">
        <v>1739</v>
      </c>
      <c r="AJ357" s="119" t="s">
        <v>1739</v>
      </c>
    </row>
    <row r="358" spans="2:36" x14ac:dyDescent="0.3">
      <c r="B358" s="119" t="s">
        <v>129</v>
      </c>
      <c r="C358" s="119" t="s">
        <v>699</v>
      </c>
      <c r="D358" s="119" t="s">
        <v>5482</v>
      </c>
      <c r="E358" s="119" t="s">
        <v>5506</v>
      </c>
      <c r="F358" s="119" t="s">
        <v>5507</v>
      </c>
      <c r="G358" s="119" t="s">
        <v>5508</v>
      </c>
      <c r="K358" s="119">
        <v>2</v>
      </c>
      <c r="L358" s="119">
        <v>356</v>
      </c>
      <c r="M358" s="119" t="s">
        <v>1739</v>
      </c>
      <c r="N358" s="119" t="s">
        <v>1739</v>
      </c>
      <c r="O358" s="119" t="s">
        <v>1739</v>
      </c>
      <c r="P358" s="119" t="s">
        <v>1739</v>
      </c>
      <c r="Q358" s="119" t="s">
        <v>1739</v>
      </c>
      <c r="R358" s="119" t="s">
        <v>1739</v>
      </c>
      <c r="S358" s="119" t="s">
        <v>5509</v>
      </c>
      <c r="T358" s="119" t="s">
        <v>1739</v>
      </c>
      <c r="U358" s="119" t="s">
        <v>1739</v>
      </c>
      <c r="V358" s="119" t="s">
        <v>1739</v>
      </c>
      <c r="W358" s="119" t="s">
        <v>1739</v>
      </c>
      <c r="X358" s="119" t="s">
        <v>1739</v>
      </c>
      <c r="Y358" s="119" t="s">
        <v>1739</v>
      </c>
      <c r="Z358" s="119" t="s">
        <v>1739</v>
      </c>
      <c r="AA358" s="119" t="s">
        <v>1739</v>
      </c>
      <c r="AB358" s="119" t="s">
        <v>1739</v>
      </c>
      <c r="AC358" s="119" t="s">
        <v>1739</v>
      </c>
      <c r="AD358" s="119" t="s">
        <v>5510</v>
      </c>
      <c r="AE358" s="119" t="s">
        <v>1739</v>
      </c>
      <c r="AF358" s="119" t="s">
        <v>1739</v>
      </c>
      <c r="AG358" s="119" t="s">
        <v>1739</v>
      </c>
      <c r="AH358" s="119" t="s">
        <v>1739</v>
      </c>
      <c r="AI358" s="119" t="s">
        <v>1739</v>
      </c>
      <c r="AJ358" s="119" t="s">
        <v>1739</v>
      </c>
    </row>
    <row r="359" spans="2:36" x14ac:dyDescent="0.3">
      <c r="B359" s="119" t="s">
        <v>129</v>
      </c>
      <c r="C359" s="119" t="s">
        <v>726</v>
      </c>
      <c r="D359" s="119" t="s">
        <v>5511</v>
      </c>
      <c r="E359" s="119" t="s">
        <v>5512</v>
      </c>
      <c r="F359" s="119" t="s">
        <v>5513</v>
      </c>
      <c r="G359" s="119" t="s">
        <v>5514</v>
      </c>
      <c r="K359" s="119">
        <v>2</v>
      </c>
      <c r="L359" s="119">
        <v>357</v>
      </c>
      <c r="M359" s="119" t="s">
        <v>1739</v>
      </c>
      <c r="N359" s="119" t="s">
        <v>1739</v>
      </c>
      <c r="O359" s="119" t="s">
        <v>1739</v>
      </c>
      <c r="P359" s="119" t="s">
        <v>1739</v>
      </c>
      <c r="Q359" s="119" t="s">
        <v>1739</v>
      </c>
      <c r="R359" s="119" t="s">
        <v>1739</v>
      </c>
      <c r="S359" s="119" t="s">
        <v>5515</v>
      </c>
      <c r="T359" s="119" t="s">
        <v>1739</v>
      </c>
      <c r="U359" s="119" t="s">
        <v>1739</v>
      </c>
      <c r="V359" s="119" t="s">
        <v>1739</v>
      </c>
      <c r="W359" s="119" t="s">
        <v>1739</v>
      </c>
      <c r="X359" s="119" t="s">
        <v>1739</v>
      </c>
      <c r="Y359" s="119" t="s">
        <v>1739</v>
      </c>
      <c r="Z359" s="119" t="s">
        <v>1739</v>
      </c>
      <c r="AA359" s="119" t="s">
        <v>1739</v>
      </c>
      <c r="AB359" s="119" t="s">
        <v>1739</v>
      </c>
      <c r="AC359" s="119" t="s">
        <v>1739</v>
      </c>
      <c r="AD359" s="119" t="s">
        <v>5516</v>
      </c>
      <c r="AE359" s="119" t="s">
        <v>1739</v>
      </c>
      <c r="AF359" s="119" t="s">
        <v>1739</v>
      </c>
      <c r="AG359" s="119" t="s">
        <v>1739</v>
      </c>
      <c r="AH359" s="119" t="s">
        <v>1739</v>
      </c>
      <c r="AI359" s="119" t="s">
        <v>1739</v>
      </c>
      <c r="AJ359" s="119" t="s">
        <v>1739</v>
      </c>
    </row>
    <row r="360" spans="2:36" x14ac:dyDescent="0.3">
      <c r="B360" s="119" t="s">
        <v>129</v>
      </c>
      <c r="C360" s="119" t="s">
        <v>754</v>
      </c>
      <c r="D360" s="119" t="s">
        <v>5517</v>
      </c>
      <c r="E360" s="119" t="s">
        <v>5518</v>
      </c>
      <c r="F360" s="119" t="s">
        <v>5519</v>
      </c>
      <c r="G360" s="119" t="s">
        <v>5520</v>
      </c>
      <c r="K360" s="119">
        <v>2</v>
      </c>
      <c r="L360" s="119">
        <v>358</v>
      </c>
      <c r="M360" s="119" t="s">
        <v>1739</v>
      </c>
      <c r="N360" s="119" t="s">
        <v>1739</v>
      </c>
      <c r="O360" s="119" t="s">
        <v>1739</v>
      </c>
      <c r="P360" s="119" t="s">
        <v>1739</v>
      </c>
      <c r="Q360" s="119" t="s">
        <v>1739</v>
      </c>
      <c r="R360" s="119" t="s">
        <v>1739</v>
      </c>
      <c r="S360" s="119" t="s">
        <v>5521</v>
      </c>
      <c r="T360" s="119" t="s">
        <v>1739</v>
      </c>
      <c r="U360" s="119" t="s">
        <v>1739</v>
      </c>
      <c r="V360" s="119" t="s">
        <v>1739</v>
      </c>
      <c r="W360" s="119" t="s">
        <v>1739</v>
      </c>
      <c r="X360" s="119" t="s">
        <v>1739</v>
      </c>
      <c r="Y360" s="119" t="s">
        <v>1739</v>
      </c>
      <c r="Z360" s="119" t="s">
        <v>1739</v>
      </c>
      <c r="AA360" s="119" t="s">
        <v>1739</v>
      </c>
      <c r="AB360" s="119" t="s">
        <v>1739</v>
      </c>
      <c r="AC360" s="119" t="s">
        <v>1739</v>
      </c>
      <c r="AD360" s="119" t="s">
        <v>5522</v>
      </c>
      <c r="AE360" s="119" t="s">
        <v>1739</v>
      </c>
      <c r="AF360" s="119" t="s">
        <v>1739</v>
      </c>
      <c r="AG360" s="119" t="s">
        <v>1739</v>
      </c>
      <c r="AH360" s="119" t="s">
        <v>1739</v>
      </c>
      <c r="AI360" s="119" t="s">
        <v>1739</v>
      </c>
      <c r="AJ360" s="119" t="s">
        <v>1739</v>
      </c>
    </row>
    <row r="361" spans="2:36" x14ac:dyDescent="0.3">
      <c r="B361" s="119" t="s">
        <v>129</v>
      </c>
      <c r="C361" s="119" t="s">
        <v>782</v>
      </c>
      <c r="D361" s="119" t="s">
        <v>5523</v>
      </c>
      <c r="E361" s="119" t="s">
        <v>5524</v>
      </c>
      <c r="F361" s="119" t="s">
        <v>5525</v>
      </c>
      <c r="G361" s="119" t="s">
        <v>5526</v>
      </c>
      <c r="K361" s="119">
        <v>2</v>
      </c>
      <c r="L361" s="119">
        <v>359</v>
      </c>
      <c r="M361" s="119" t="s">
        <v>1739</v>
      </c>
      <c r="N361" s="119" t="s">
        <v>1739</v>
      </c>
      <c r="O361" s="119" t="s">
        <v>1739</v>
      </c>
      <c r="P361" s="119" t="s">
        <v>1739</v>
      </c>
      <c r="Q361" s="119" t="s">
        <v>1739</v>
      </c>
      <c r="R361" s="119" t="s">
        <v>1739</v>
      </c>
      <c r="S361" s="119" t="s">
        <v>5527</v>
      </c>
      <c r="T361" s="119" t="s">
        <v>1739</v>
      </c>
      <c r="U361" s="119" t="s">
        <v>1739</v>
      </c>
      <c r="V361" s="119" t="s">
        <v>1739</v>
      </c>
      <c r="W361" s="119" t="s">
        <v>1739</v>
      </c>
      <c r="X361" s="119" t="s">
        <v>1739</v>
      </c>
      <c r="Y361" s="119" t="s">
        <v>1739</v>
      </c>
      <c r="Z361" s="119" t="s">
        <v>1739</v>
      </c>
      <c r="AA361" s="119" t="s">
        <v>1739</v>
      </c>
      <c r="AB361" s="119" t="s">
        <v>1739</v>
      </c>
      <c r="AC361" s="119" t="s">
        <v>1739</v>
      </c>
      <c r="AD361" s="119" t="s">
        <v>5528</v>
      </c>
      <c r="AE361" s="119" t="s">
        <v>1739</v>
      </c>
      <c r="AF361" s="119" t="s">
        <v>1739</v>
      </c>
      <c r="AG361" s="119" t="s">
        <v>1739</v>
      </c>
      <c r="AH361" s="119" t="s">
        <v>1739</v>
      </c>
      <c r="AI361" s="119" t="s">
        <v>1739</v>
      </c>
      <c r="AJ361" s="119" t="s">
        <v>1739</v>
      </c>
    </row>
    <row r="362" spans="2:36" x14ac:dyDescent="0.3">
      <c r="B362" s="119" t="s">
        <v>129</v>
      </c>
      <c r="C362" s="119" t="s">
        <v>809</v>
      </c>
      <c r="D362" s="119" t="s">
        <v>5529</v>
      </c>
      <c r="E362" s="119" t="s">
        <v>5530</v>
      </c>
      <c r="F362" s="119" t="s">
        <v>5531</v>
      </c>
      <c r="G362" s="119" t="s">
        <v>5532</v>
      </c>
      <c r="K362" s="119">
        <v>2</v>
      </c>
      <c r="L362" s="119">
        <v>360</v>
      </c>
      <c r="M362" s="119" t="s">
        <v>1739</v>
      </c>
      <c r="N362" s="119" t="s">
        <v>1739</v>
      </c>
      <c r="O362" s="119" t="s">
        <v>1739</v>
      </c>
      <c r="P362" s="119" t="s">
        <v>1739</v>
      </c>
      <c r="Q362" s="119" t="s">
        <v>1739</v>
      </c>
      <c r="R362" s="119" t="s">
        <v>1739</v>
      </c>
      <c r="S362" s="119" t="s">
        <v>5533</v>
      </c>
      <c r="T362" s="119" t="s">
        <v>1739</v>
      </c>
      <c r="U362" s="119" t="s">
        <v>1739</v>
      </c>
      <c r="V362" s="119" t="s">
        <v>1739</v>
      </c>
      <c r="W362" s="119" t="s">
        <v>1739</v>
      </c>
      <c r="X362" s="119" t="s">
        <v>1739</v>
      </c>
      <c r="Y362" s="119" t="s">
        <v>1739</v>
      </c>
      <c r="Z362" s="119" t="s">
        <v>1739</v>
      </c>
      <c r="AA362" s="119" t="s">
        <v>1739</v>
      </c>
      <c r="AB362" s="119" t="s">
        <v>1739</v>
      </c>
      <c r="AC362" s="119" t="s">
        <v>1739</v>
      </c>
      <c r="AD362" s="119" t="s">
        <v>5534</v>
      </c>
      <c r="AE362" s="119" t="s">
        <v>1739</v>
      </c>
      <c r="AF362" s="119" t="s">
        <v>1739</v>
      </c>
      <c r="AG362" s="119" t="s">
        <v>1739</v>
      </c>
      <c r="AH362" s="119" t="s">
        <v>1739</v>
      </c>
      <c r="AI362" s="119" t="s">
        <v>1739</v>
      </c>
      <c r="AJ362" s="119" t="s">
        <v>1739</v>
      </c>
    </row>
    <row r="363" spans="2:36" x14ac:dyDescent="0.3">
      <c r="B363" s="119" t="s">
        <v>129</v>
      </c>
      <c r="C363" s="119" t="s">
        <v>836</v>
      </c>
      <c r="D363" s="119" t="s">
        <v>5535</v>
      </c>
      <c r="E363" s="119" t="s">
        <v>5536</v>
      </c>
      <c r="F363" s="119" t="s">
        <v>5537</v>
      </c>
      <c r="G363" s="119" t="s">
        <v>5538</v>
      </c>
      <c r="K363" s="119">
        <v>2</v>
      </c>
      <c r="L363" s="119">
        <v>361</v>
      </c>
      <c r="M363" s="119" t="s">
        <v>1739</v>
      </c>
      <c r="N363" s="119" t="s">
        <v>1739</v>
      </c>
      <c r="O363" s="119" t="s">
        <v>1739</v>
      </c>
      <c r="P363" s="119" t="s">
        <v>1739</v>
      </c>
      <c r="Q363" s="119" t="s">
        <v>1739</v>
      </c>
      <c r="R363" s="119" t="s">
        <v>1739</v>
      </c>
      <c r="S363" s="119" t="s">
        <v>5539</v>
      </c>
      <c r="T363" s="119" t="s">
        <v>1739</v>
      </c>
      <c r="U363" s="119" t="s">
        <v>1739</v>
      </c>
      <c r="V363" s="119" t="s">
        <v>1739</v>
      </c>
      <c r="W363" s="119" t="s">
        <v>1739</v>
      </c>
      <c r="X363" s="119" t="s">
        <v>1739</v>
      </c>
      <c r="Y363" s="119" t="s">
        <v>1739</v>
      </c>
      <c r="Z363" s="119" t="s">
        <v>1739</v>
      </c>
      <c r="AA363" s="119" t="s">
        <v>1739</v>
      </c>
      <c r="AB363" s="119" t="s">
        <v>1739</v>
      </c>
      <c r="AC363" s="119" t="s">
        <v>1739</v>
      </c>
      <c r="AD363" s="119" t="s">
        <v>5540</v>
      </c>
      <c r="AE363" s="119" t="s">
        <v>1739</v>
      </c>
      <c r="AF363" s="119" t="s">
        <v>1739</v>
      </c>
      <c r="AG363" s="119" t="s">
        <v>1739</v>
      </c>
      <c r="AH363" s="119" t="s">
        <v>1739</v>
      </c>
      <c r="AI363" s="119" t="s">
        <v>1739</v>
      </c>
      <c r="AJ363" s="119" t="s">
        <v>1739</v>
      </c>
    </row>
    <row r="364" spans="2:36" x14ac:dyDescent="0.3">
      <c r="B364" s="119" t="s">
        <v>129</v>
      </c>
      <c r="C364" s="119" t="s">
        <v>863</v>
      </c>
      <c r="D364" s="119" t="s">
        <v>5517</v>
      </c>
      <c r="E364" s="119" t="s">
        <v>5541</v>
      </c>
      <c r="F364" s="119" t="s">
        <v>5542</v>
      </c>
      <c r="G364" s="119" t="s">
        <v>5543</v>
      </c>
      <c r="K364" s="119">
        <v>2</v>
      </c>
      <c r="L364" s="119">
        <v>362</v>
      </c>
      <c r="M364" s="119" t="s">
        <v>1739</v>
      </c>
      <c r="N364" s="119" t="s">
        <v>1739</v>
      </c>
      <c r="O364" s="119" t="s">
        <v>1739</v>
      </c>
      <c r="P364" s="119" t="s">
        <v>1739</v>
      </c>
      <c r="Q364" s="119" t="s">
        <v>1739</v>
      </c>
      <c r="R364" s="119" t="s">
        <v>1739</v>
      </c>
      <c r="S364" s="119" t="s">
        <v>5544</v>
      </c>
      <c r="T364" s="119" t="s">
        <v>1739</v>
      </c>
      <c r="U364" s="119" t="s">
        <v>1739</v>
      </c>
      <c r="V364" s="119" t="s">
        <v>1739</v>
      </c>
      <c r="W364" s="119" t="s">
        <v>1739</v>
      </c>
      <c r="X364" s="119" t="s">
        <v>1739</v>
      </c>
      <c r="Y364" s="119" t="s">
        <v>1739</v>
      </c>
      <c r="Z364" s="119" t="s">
        <v>1739</v>
      </c>
      <c r="AA364" s="119" t="s">
        <v>1739</v>
      </c>
      <c r="AB364" s="119" t="s">
        <v>1739</v>
      </c>
      <c r="AC364" s="119" t="s">
        <v>1739</v>
      </c>
      <c r="AD364" s="119" t="s">
        <v>5545</v>
      </c>
      <c r="AE364" s="119" t="s">
        <v>1739</v>
      </c>
      <c r="AF364" s="119" t="s">
        <v>1739</v>
      </c>
      <c r="AG364" s="119" t="s">
        <v>1739</v>
      </c>
      <c r="AH364" s="119" t="s">
        <v>1739</v>
      </c>
      <c r="AI364" s="119" t="s">
        <v>1739</v>
      </c>
      <c r="AJ364" s="119" t="s">
        <v>1739</v>
      </c>
    </row>
    <row r="365" spans="2:36" x14ac:dyDescent="0.3">
      <c r="B365" s="119" t="s">
        <v>129</v>
      </c>
      <c r="C365" s="119" t="s">
        <v>890</v>
      </c>
      <c r="D365" s="119" t="s">
        <v>5546</v>
      </c>
      <c r="E365" s="119" t="s">
        <v>5547</v>
      </c>
      <c r="F365" s="119" t="s">
        <v>5548</v>
      </c>
      <c r="G365" s="119" t="s">
        <v>5549</v>
      </c>
      <c r="K365" s="119">
        <v>2</v>
      </c>
      <c r="L365" s="119">
        <v>363</v>
      </c>
      <c r="M365" s="119" t="s">
        <v>1739</v>
      </c>
      <c r="N365" s="119" t="s">
        <v>1739</v>
      </c>
      <c r="O365" s="119" t="s">
        <v>1739</v>
      </c>
      <c r="P365" s="119" t="s">
        <v>1739</v>
      </c>
      <c r="Q365" s="119" t="s">
        <v>1739</v>
      </c>
      <c r="R365" s="119" t="s">
        <v>1739</v>
      </c>
      <c r="S365" s="119" t="s">
        <v>5550</v>
      </c>
      <c r="T365" s="119" t="s">
        <v>1739</v>
      </c>
      <c r="U365" s="119" t="s">
        <v>1739</v>
      </c>
      <c r="V365" s="119" t="s">
        <v>1739</v>
      </c>
      <c r="W365" s="119" t="s">
        <v>1739</v>
      </c>
      <c r="X365" s="119" t="s">
        <v>1739</v>
      </c>
      <c r="Y365" s="119" t="s">
        <v>1739</v>
      </c>
      <c r="Z365" s="119" t="s">
        <v>1739</v>
      </c>
      <c r="AA365" s="119" t="s">
        <v>1739</v>
      </c>
      <c r="AB365" s="119" t="s">
        <v>1739</v>
      </c>
      <c r="AC365" s="119" t="s">
        <v>1739</v>
      </c>
      <c r="AD365" s="119" t="s">
        <v>5551</v>
      </c>
      <c r="AE365" s="119" t="s">
        <v>1739</v>
      </c>
      <c r="AF365" s="119" t="s">
        <v>1739</v>
      </c>
      <c r="AG365" s="119" t="s">
        <v>1739</v>
      </c>
      <c r="AH365" s="119" t="s">
        <v>1739</v>
      </c>
      <c r="AI365" s="119" t="s">
        <v>1739</v>
      </c>
      <c r="AJ365" s="119" t="s">
        <v>1739</v>
      </c>
    </row>
    <row r="366" spans="2:36" x14ac:dyDescent="0.3">
      <c r="B366" s="119" t="s">
        <v>129</v>
      </c>
      <c r="C366" s="119" t="s">
        <v>918</v>
      </c>
      <c r="D366" s="119" t="s">
        <v>5552</v>
      </c>
      <c r="E366" s="119" t="s">
        <v>5553</v>
      </c>
      <c r="F366" s="119" t="s">
        <v>5554</v>
      </c>
      <c r="G366" s="119" t="s">
        <v>5555</v>
      </c>
      <c r="K366" s="119">
        <v>2</v>
      </c>
      <c r="L366" s="119">
        <v>364</v>
      </c>
      <c r="M366" s="119" t="s">
        <v>1739</v>
      </c>
      <c r="N366" s="119" t="s">
        <v>1739</v>
      </c>
      <c r="O366" s="119" t="s">
        <v>1739</v>
      </c>
      <c r="P366" s="119" t="s">
        <v>1739</v>
      </c>
      <c r="Q366" s="119" t="s">
        <v>1739</v>
      </c>
      <c r="R366" s="119" t="s">
        <v>1739</v>
      </c>
      <c r="S366" s="119" t="s">
        <v>5556</v>
      </c>
      <c r="T366" s="119" t="s">
        <v>1739</v>
      </c>
      <c r="U366" s="119" t="s">
        <v>1739</v>
      </c>
      <c r="V366" s="119" t="s">
        <v>1739</v>
      </c>
      <c r="W366" s="119" t="s">
        <v>1739</v>
      </c>
      <c r="X366" s="119" t="s">
        <v>1739</v>
      </c>
      <c r="Y366" s="119" t="s">
        <v>1739</v>
      </c>
      <c r="Z366" s="119" t="s">
        <v>1739</v>
      </c>
      <c r="AA366" s="119" t="s">
        <v>1739</v>
      </c>
      <c r="AB366" s="119" t="s">
        <v>1739</v>
      </c>
      <c r="AC366" s="119" t="s">
        <v>1739</v>
      </c>
      <c r="AD366" s="119" t="s">
        <v>5557</v>
      </c>
      <c r="AE366" s="119" t="s">
        <v>1739</v>
      </c>
      <c r="AF366" s="119" t="s">
        <v>1739</v>
      </c>
      <c r="AG366" s="119" t="s">
        <v>1739</v>
      </c>
      <c r="AH366" s="119" t="s">
        <v>1739</v>
      </c>
      <c r="AI366" s="119" t="s">
        <v>1739</v>
      </c>
      <c r="AJ366" s="119" t="s">
        <v>1739</v>
      </c>
    </row>
    <row r="367" spans="2:36" x14ac:dyDescent="0.3">
      <c r="B367" s="119" t="s">
        <v>129</v>
      </c>
      <c r="C367" s="119" t="s">
        <v>947</v>
      </c>
      <c r="D367" s="119" t="s">
        <v>5558</v>
      </c>
      <c r="E367" s="119" t="s">
        <v>5559</v>
      </c>
      <c r="F367" s="119" t="s">
        <v>5560</v>
      </c>
      <c r="G367" s="119" t="s">
        <v>5561</v>
      </c>
      <c r="K367" s="119">
        <v>2</v>
      </c>
      <c r="L367" s="119">
        <v>365</v>
      </c>
      <c r="M367" s="119" t="s">
        <v>1739</v>
      </c>
      <c r="N367" s="119" t="s">
        <v>1739</v>
      </c>
      <c r="O367" s="119" t="s">
        <v>1739</v>
      </c>
      <c r="P367" s="119" t="s">
        <v>1739</v>
      </c>
      <c r="Q367" s="119" t="s">
        <v>1739</v>
      </c>
      <c r="R367" s="119" t="s">
        <v>1739</v>
      </c>
      <c r="S367" s="119" t="s">
        <v>5562</v>
      </c>
      <c r="T367" s="119" t="s">
        <v>1739</v>
      </c>
      <c r="U367" s="119" t="s">
        <v>1739</v>
      </c>
      <c r="V367" s="119" t="s">
        <v>1739</v>
      </c>
      <c r="W367" s="119" t="s">
        <v>1739</v>
      </c>
      <c r="X367" s="119" t="s">
        <v>1739</v>
      </c>
      <c r="Y367" s="119" t="s">
        <v>1739</v>
      </c>
      <c r="Z367" s="119" t="s">
        <v>1739</v>
      </c>
      <c r="AA367" s="119" t="s">
        <v>1739</v>
      </c>
      <c r="AB367" s="119" t="s">
        <v>1739</v>
      </c>
      <c r="AC367" s="119" t="s">
        <v>1739</v>
      </c>
      <c r="AD367" s="119" t="s">
        <v>5563</v>
      </c>
      <c r="AE367" s="119" t="s">
        <v>1739</v>
      </c>
      <c r="AF367" s="119" t="s">
        <v>1739</v>
      </c>
      <c r="AG367" s="119" t="s">
        <v>1739</v>
      </c>
      <c r="AH367" s="119" t="s">
        <v>1739</v>
      </c>
      <c r="AI367" s="119" t="s">
        <v>1739</v>
      </c>
      <c r="AJ367" s="119" t="s">
        <v>1739</v>
      </c>
    </row>
    <row r="368" spans="2:36" x14ac:dyDescent="0.3">
      <c r="B368" s="119" t="s">
        <v>129</v>
      </c>
      <c r="C368" s="119" t="s">
        <v>975</v>
      </c>
      <c r="D368" s="119" t="s">
        <v>5482</v>
      </c>
      <c r="E368" s="119" t="s">
        <v>5564</v>
      </c>
      <c r="F368" s="119" t="s">
        <v>5565</v>
      </c>
      <c r="G368" s="119" t="s">
        <v>5566</v>
      </c>
      <c r="K368" s="119">
        <v>2</v>
      </c>
      <c r="L368" s="119">
        <v>366</v>
      </c>
      <c r="M368" s="119" t="s">
        <v>1739</v>
      </c>
      <c r="N368" s="119" t="s">
        <v>1739</v>
      </c>
      <c r="O368" s="119" t="s">
        <v>1739</v>
      </c>
      <c r="P368" s="119" t="s">
        <v>1739</v>
      </c>
      <c r="Q368" s="119" t="s">
        <v>1739</v>
      </c>
      <c r="R368" s="119" t="s">
        <v>1739</v>
      </c>
      <c r="S368" s="119" t="s">
        <v>5567</v>
      </c>
      <c r="T368" s="119" t="s">
        <v>1739</v>
      </c>
      <c r="U368" s="119" t="s">
        <v>1739</v>
      </c>
      <c r="V368" s="119" t="s">
        <v>1739</v>
      </c>
      <c r="W368" s="119" t="s">
        <v>1739</v>
      </c>
      <c r="X368" s="119" t="s">
        <v>1739</v>
      </c>
      <c r="Y368" s="119" t="s">
        <v>1739</v>
      </c>
      <c r="Z368" s="119" t="s">
        <v>1739</v>
      </c>
      <c r="AA368" s="119" t="s">
        <v>1739</v>
      </c>
      <c r="AB368" s="119" t="s">
        <v>1739</v>
      </c>
      <c r="AC368" s="119" t="s">
        <v>1739</v>
      </c>
      <c r="AD368" s="119" t="s">
        <v>5568</v>
      </c>
      <c r="AE368" s="119" t="s">
        <v>1739</v>
      </c>
      <c r="AF368" s="119" t="s">
        <v>1739</v>
      </c>
      <c r="AG368" s="119" t="s">
        <v>1739</v>
      </c>
      <c r="AH368" s="119" t="s">
        <v>1739</v>
      </c>
      <c r="AI368" s="119" t="s">
        <v>1739</v>
      </c>
      <c r="AJ368" s="119" t="s">
        <v>1739</v>
      </c>
    </row>
    <row r="369" spans="2:36" x14ac:dyDescent="0.3">
      <c r="B369" s="119" t="s">
        <v>129</v>
      </c>
      <c r="C369" s="119" t="s">
        <v>1003</v>
      </c>
      <c r="D369" s="119" t="s">
        <v>5569</v>
      </c>
      <c r="E369" s="119" t="s">
        <v>5570</v>
      </c>
      <c r="F369" s="119" t="s">
        <v>5571</v>
      </c>
      <c r="G369" s="119" t="s">
        <v>5572</v>
      </c>
      <c r="K369" s="119">
        <v>2</v>
      </c>
      <c r="L369" s="119">
        <v>367</v>
      </c>
      <c r="M369" s="119" t="s">
        <v>1739</v>
      </c>
      <c r="N369" s="119" t="s">
        <v>1739</v>
      </c>
      <c r="O369" s="119" t="s">
        <v>1739</v>
      </c>
      <c r="P369" s="119" t="s">
        <v>1739</v>
      </c>
      <c r="Q369" s="119" t="s">
        <v>1739</v>
      </c>
      <c r="R369" s="119" t="s">
        <v>1739</v>
      </c>
      <c r="S369" s="119" t="s">
        <v>5573</v>
      </c>
      <c r="T369" s="119" t="s">
        <v>1739</v>
      </c>
      <c r="U369" s="119" t="s">
        <v>1739</v>
      </c>
      <c r="V369" s="119" t="s">
        <v>1739</v>
      </c>
      <c r="W369" s="119" t="s">
        <v>1739</v>
      </c>
      <c r="X369" s="119" t="s">
        <v>1739</v>
      </c>
      <c r="Y369" s="119" t="s">
        <v>1739</v>
      </c>
      <c r="Z369" s="119" t="s">
        <v>1739</v>
      </c>
      <c r="AA369" s="119" t="s">
        <v>1739</v>
      </c>
      <c r="AB369" s="119" t="s">
        <v>1739</v>
      </c>
      <c r="AC369" s="119" t="s">
        <v>1739</v>
      </c>
      <c r="AD369" s="119" t="s">
        <v>5574</v>
      </c>
      <c r="AE369" s="119" t="s">
        <v>1739</v>
      </c>
      <c r="AF369" s="119" t="s">
        <v>1739</v>
      </c>
      <c r="AG369" s="119" t="s">
        <v>1739</v>
      </c>
      <c r="AH369" s="119" t="s">
        <v>1739</v>
      </c>
      <c r="AI369" s="119" t="s">
        <v>1739</v>
      </c>
      <c r="AJ369" s="119" t="s">
        <v>1739</v>
      </c>
    </row>
    <row r="370" spans="2:36" x14ac:dyDescent="0.3">
      <c r="B370" s="119" t="s">
        <v>129</v>
      </c>
      <c r="C370" s="119" t="s">
        <v>1032</v>
      </c>
      <c r="D370" s="119" t="s">
        <v>5569</v>
      </c>
      <c r="E370" s="119" t="s">
        <v>5575</v>
      </c>
      <c r="F370" s="119" t="s">
        <v>5576</v>
      </c>
      <c r="G370" s="119" t="s">
        <v>5577</v>
      </c>
      <c r="K370" s="119">
        <v>2</v>
      </c>
      <c r="L370" s="119">
        <v>368</v>
      </c>
      <c r="M370" s="119" t="s">
        <v>1739</v>
      </c>
      <c r="N370" s="119" t="s">
        <v>1739</v>
      </c>
      <c r="O370" s="119" t="s">
        <v>1739</v>
      </c>
      <c r="P370" s="119" t="s">
        <v>1739</v>
      </c>
      <c r="Q370" s="119" t="s">
        <v>1739</v>
      </c>
      <c r="R370" s="119" t="s">
        <v>1739</v>
      </c>
      <c r="S370" s="119" t="s">
        <v>5578</v>
      </c>
      <c r="T370" s="119" t="s">
        <v>1739</v>
      </c>
      <c r="U370" s="119" t="s">
        <v>1739</v>
      </c>
      <c r="V370" s="119" t="s">
        <v>1739</v>
      </c>
      <c r="W370" s="119" t="s">
        <v>1739</v>
      </c>
      <c r="X370" s="119" t="s">
        <v>1739</v>
      </c>
      <c r="Y370" s="119" t="s">
        <v>1739</v>
      </c>
      <c r="Z370" s="119" t="s">
        <v>1739</v>
      </c>
      <c r="AA370" s="119" t="s">
        <v>1739</v>
      </c>
      <c r="AB370" s="119" t="s">
        <v>1739</v>
      </c>
      <c r="AC370" s="119" t="s">
        <v>1739</v>
      </c>
      <c r="AD370" s="119" t="s">
        <v>5579</v>
      </c>
      <c r="AE370" s="119" t="s">
        <v>1739</v>
      </c>
      <c r="AF370" s="119" t="s">
        <v>1739</v>
      </c>
      <c r="AG370" s="119" t="s">
        <v>1739</v>
      </c>
      <c r="AH370" s="119" t="s">
        <v>1739</v>
      </c>
      <c r="AI370" s="119" t="s">
        <v>1739</v>
      </c>
      <c r="AJ370" s="119" t="s">
        <v>1739</v>
      </c>
    </row>
    <row r="371" spans="2:36" x14ac:dyDescent="0.3">
      <c r="B371" s="119" t="s">
        <v>129</v>
      </c>
      <c r="C371" s="119" t="s">
        <v>1061</v>
      </c>
      <c r="D371" s="119" t="s">
        <v>5569</v>
      </c>
      <c r="E371" s="119" t="s">
        <v>5580</v>
      </c>
      <c r="F371" s="119" t="s">
        <v>5581</v>
      </c>
      <c r="G371" s="119" t="s">
        <v>5582</v>
      </c>
      <c r="K371" s="119">
        <v>2</v>
      </c>
      <c r="L371" s="119">
        <v>369</v>
      </c>
      <c r="M371" s="119" t="s">
        <v>1739</v>
      </c>
      <c r="N371" s="119" t="s">
        <v>1739</v>
      </c>
      <c r="O371" s="119" t="s">
        <v>1739</v>
      </c>
      <c r="P371" s="119" t="s">
        <v>1739</v>
      </c>
      <c r="Q371" s="119" t="s">
        <v>1739</v>
      </c>
      <c r="R371" s="119" t="s">
        <v>1739</v>
      </c>
      <c r="S371" s="119" t="s">
        <v>5583</v>
      </c>
      <c r="T371" s="119" t="s">
        <v>1739</v>
      </c>
      <c r="U371" s="119" t="s">
        <v>1739</v>
      </c>
      <c r="V371" s="119" t="s">
        <v>1739</v>
      </c>
      <c r="W371" s="119" t="s">
        <v>1739</v>
      </c>
      <c r="X371" s="119" t="s">
        <v>1739</v>
      </c>
      <c r="Y371" s="119" t="s">
        <v>1739</v>
      </c>
      <c r="Z371" s="119" t="s">
        <v>1739</v>
      </c>
      <c r="AA371" s="119" t="s">
        <v>1739</v>
      </c>
      <c r="AB371" s="119" t="s">
        <v>1739</v>
      </c>
      <c r="AC371" s="119" t="s">
        <v>1739</v>
      </c>
      <c r="AD371" s="119" t="s">
        <v>5584</v>
      </c>
      <c r="AE371" s="119" t="s">
        <v>1739</v>
      </c>
      <c r="AF371" s="119" t="s">
        <v>1739</v>
      </c>
      <c r="AG371" s="119" t="s">
        <v>1739</v>
      </c>
      <c r="AH371" s="119" t="s">
        <v>1739</v>
      </c>
      <c r="AI371" s="119" t="s">
        <v>1739</v>
      </c>
      <c r="AJ371" s="119" t="s">
        <v>1739</v>
      </c>
    </row>
    <row r="372" spans="2:36" x14ac:dyDescent="0.3">
      <c r="B372" s="119" t="s">
        <v>129</v>
      </c>
      <c r="C372" s="119" t="s">
        <v>1090</v>
      </c>
      <c r="D372" s="119" t="s">
        <v>5569</v>
      </c>
      <c r="E372" s="119" t="s">
        <v>5585</v>
      </c>
      <c r="F372" s="119" t="s">
        <v>5586</v>
      </c>
      <c r="G372" s="119" t="s">
        <v>5587</v>
      </c>
      <c r="K372" s="119">
        <v>2</v>
      </c>
      <c r="L372" s="119">
        <v>370</v>
      </c>
      <c r="M372" s="119" t="s">
        <v>1739</v>
      </c>
      <c r="N372" s="119" t="s">
        <v>1739</v>
      </c>
      <c r="O372" s="119" t="s">
        <v>1739</v>
      </c>
      <c r="P372" s="119" t="s">
        <v>1739</v>
      </c>
      <c r="Q372" s="119" t="s">
        <v>1739</v>
      </c>
      <c r="R372" s="119" t="s">
        <v>1739</v>
      </c>
      <c r="S372" s="119" t="s">
        <v>5588</v>
      </c>
      <c r="T372" s="119" t="s">
        <v>1739</v>
      </c>
      <c r="U372" s="119" t="s">
        <v>1739</v>
      </c>
      <c r="V372" s="119" t="s">
        <v>1739</v>
      </c>
      <c r="W372" s="119" t="s">
        <v>1739</v>
      </c>
      <c r="X372" s="119" t="s">
        <v>1739</v>
      </c>
      <c r="Y372" s="119" t="s">
        <v>1739</v>
      </c>
      <c r="Z372" s="119" t="s">
        <v>1739</v>
      </c>
      <c r="AA372" s="119" t="s">
        <v>1739</v>
      </c>
      <c r="AB372" s="119" t="s">
        <v>1739</v>
      </c>
      <c r="AC372" s="119" t="s">
        <v>1739</v>
      </c>
      <c r="AD372" s="119" t="s">
        <v>5589</v>
      </c>
      <c r="AE372" s="119" t="s">
        <v>1739</v>
      </c>
      <c r="AF372" s="119" t="s">
        <v>1739</v>
      </c>
      <c r="AG372" s="119" t="s">
        <v>1739</v>
      </c>
      <c r="AH372" s="119" t="s">
        <v>1739</v>
      </c>
      <c r="AI372" s="119" t="s">
        <v>1739</v>
      </c>
      <c r="AJ372" s="119" t="s">
        <v>1739</v>
      </c>
    </row>
    <row r="373" spans="2:36" x14ac:dyDescent="0.3">
      <c r="B373" s="119" t="s">
        <v>129</v>
      </c>
      <c r="C373" s="119" t="s">
        <v>1119</v>
      </c>
      <c r="D373" s="119" t="s">
        <v>5590</v>
      </c>
      <c r="E373" s="119" t="s">
        <v>5591</v>
      </c>
      <c r="F373" s="119" t="s">
        <v>5592</v>
      </c>
      <c r="G373" s="119" t="s">
        <v>5593</v>
      </c>
      <c r="K373" s="119">
        <v>2</v>
      </c>
      <c r="L373" s="119">
        <v>371</v>
      </c>
      <c r="M373" s="119" t="s">
        <v>1739</v>
      </c>
      <c r="N373" s="119" t="s">
        <v>1739</v>
      </c>
      <c r="O373" s="119" t="s">
        <v>1739</v>
      </c>
      <c r="P373" s="119" t="s">
        <v>1739</v>
      </c>
      <c r="Q373" s="119" t="s">
        <v>1739</v>
      </c>
      <c r="R373" s="119" t="s">
        <v>1739</v>
      </c>
      <c r="S373" s="119" t="s">
        <v>5594</v>
      </c>
      <c r="T373" s="119" t="s">
        <v>1739</v>
      </c>
      <c r="U373" s="119" t="s">
        <v>1739</v>
      </c>
      <c r="V373" s="119" t="s">
        <v>1739</v>
      </c>
      <c r="W373" s="119" t="s">
        <v>1739</v>
      </c>
      <c r="X373" s="119" t="s">
        <v>1739</v>
      </c>
      <c r="Y373" s="119" t="s">
        <v>1739</v>
      </c>
      <c r="Z373" s="119" t="s">
        <v>1739</v>
      </c>
      <c r="AA373" s="119" t="s">
        <v>1739</v>
      </c>
      <c r="AB373" s="119" t="s">
        <v>1739</v>
      </c>
      <c r="AC373" s="119" t="s">
        <v>1739</v>
      </c>
      <c r="AD373" s="119" t="s">
        <v>5595</v>
      </c>
      <c r="AE373" s="119" t="s">
        <v>1739</v>
      </c>
      <c r="AF373" s="119" t="s">
        <v>1739</v>
      </c>
      <c r="AG373" s="119" t="s">
        <v>1739</v>
      </c>
      <c r="AH373" s="119" t="s">
        <v>1739</v>
      </c>
      <c r="AI373" s="119" t="s">
        <v>1739</v>
      </c>
      <c r="AJ373" s="119" t="s">
        <v>1739</v>
      </c>
    </row>
    <row r="374" spans="2:36" x14ac:dyDescent="0.3">
      <c r="B374" s="119" t="s">
        <v>129</v>
      </c>
      <c r="C374" s="119" t="s">
        <v>1148</v>
      </c>
      <c r="D374" s="119" t="s">
        <v>5569</v>
      </c>
      <c r="E374" s="119" t="s">
        <v>5596</v>
      </c>
      <c r="F374" s="119" t="s">
        <v>5597</v>
      </c>
      <c r="G374" s="119" t="s">
        <v>5598</v>
      </c>
      <c r="K374" s="119">
        <v>2</v>
      </c>
      <c r="L374" s="119">
        <v>372</v>
      </c>
      <c r="M374" s="119" t="s">
        <v>1739</v>
      </c>
      <c r="N374" s="119" t="s">
        <v>1739</v>
      </c>
      <c r="O374" s="119" t="s">
        <v>1739</v>
      </c>
      <c r="P374" s="119" t="s">
        <v>1739</v>
      </c>
      <c r="Q374" s="119" t="s">
        <v>1739</v>
      </c>
      <c r="R374" s="119" t="s">
        <v>1739</v>
      </c>
      <c r="S374" s="119" t="s">
        <v>5599</v>
      </c>
      <c r="T374" s="119" t="s">
        <v>1739</v>
      </c>
      <c r="U374" s="119" t="s">
        <v>1739</v>
      </c>
      <c r="V374" s="119" t="s">
        <v>1739</v>
      </c>
      <c r="W374" s="119" t="s">
        <v>1739</v>
      </c>
      <c r="X374" s="119" t="s">
        <v>1739</v>
      </c>
      <c r="Y374" s="119" t="s">
        <v>1739</v>
      </c>
      <c r="Z374" s="119" t="s">
        <v>1739</v>
      </c>
      <c r="AA374" s="119" t="s">
        <v>1739</v>
      </c>
      <c r="AB374" s="119" t="s">
        <v>1739</v>
      </c>
      <c r="AC374" s="119" t="s">
        <v>1739</v>
      </c>
      <c r="AD374" s="119" t="s">
        <v>5600</v>
      </c>
      <c r="AE374" s="119" t="s">
        <v>1739</v>
      </c>
      <c r="AF374" s="119" t="s">
        <v>1739</v>
      </c>
      <c r="AG374" s="119" t="s">
        <v>1739</v>
      </c>
      <c r="AH374" s="119" t="s">
        <v>1739</v>
      </c>
      <c r="AI374" s="119" t="s">
        <v>1739</v>
      </c>
      <c r="AJ374" s="119" t="s">
        <v>1739</v>
      </c>
    </row>
    <row r="375" spans="2:36" x14ac:dyDescent="0.3">
      <c r="B375" s="119" t="s">
        <v>129</v>
      </c>
      <c r="C375" s="119" t="s">
        <v>1177</v>
      </c>
      <c r="D375" s="119" t="s">
        <v>5601</v>
      </c>
      <c r="E375" s="119" t="s">
        <v>5602</v>
      </c>
      <c r="F375" s="119" t="s">
        <v>5603</v>
      </c>
      <c r="G375" s="119" t="s">
        <v>5604</v>
      </c>
      <c r="K375" s="119">
        <v>2</v>
      </c>
      <c r="L375" s="119">
        <v>373</v>
      </c>
      <c r="M375" s="119" t="s">
        <v>1739</v>
      </c>
      <c r="N375" s="119" t="s">
        <v>1739</v>
      </c>
      <c r="O375" s="119" t="s">
        <v>1739</v>
      </c>
      <c r="P375" s="119" t="s">
        <v>1739</v>
      </c>
      <c r="Q375" s="119" t="s">
        <v>1739</v>
      </c>
      <c r="R375" s="119" t="s">
        <v>1739</v>
      </c>
      <c r="S375" s="119" t="s">
        <v>5605</v>
      </c>
      <c r="T375" s="119" t="s">
        <v>1739</v>
      </c>
      <c r="U375" s="119" t="s">
        <v>1739</v>
      </c>
      <c r="V375" s="119" t="s">
        <v>1739</v>
      </c>
      <c r="W375" s="119" t="s">
        <v>1739</v>
      </c>
      <c r="X375" s="119" t="s">
        <v>1739</v>
      </c>
      <c r="Y375" s="119" t="s">
        <v>1739</v>
      </c>
      <c r="Z375" s="119" t="s">
        <v>1739</v>
      </c>
      <c r="AA375" s="119" t="s">
        <v>1739</v>
      </c>
      <c r="AB375" s="119" t="s">
        <v>1739</v>
      </c>
      <c r="AC375" s="119" t="s">
        <v>1739</v>
      </c>
      <c r="AD375" s="119" t="s">
        <v>5606</v>
      </c>
      <c r="AE375" s="119" t="s">
        <v>1739</v>
      </c>
      <c r="AF375" s="119" t="s">
        <v>1739</v>
      </c>
      <c r="AG375" s="119" t="s">
        <v>1739</v>
      </c>
      <c r="AH375" s="119" t="s">
        <v>1739</v>
      </c>
      <c r="AI375" s="119" t="s">
        <v>1739</v>
      </c>
      <c r="AJ375" s="119" t="s">
        <v>1739</v>
      </c>
    </row>
    <row r="376" spans="2:36" x14ac:dyDescent="0.3">
      <c r="B376" s="119" t="s">
        <v>129</v>
      </c>
      <c r="C376" s="119" t="s">
        <v>1206</v>
      </c>
      <c r="D376" s="119" t="s">
        <v>5607</v>
      </c>
      <c r="E376" s="119" t="s">
        <v>5608</v>
      </c>
      <c r="F376" s="119" t="s">
        <v>5609</v>
      </c>
      <c r="G376" s="119" t="s">
        <v>5610</v>
      </c>
      <c r="K376" s="119">
        <v>2</v>
      </c>
      <c r="L376" s="119">
        <v>374</v>
      </c>
      <c r="M376" s="119" t="s">
        <v>1739</v>
      </c>
      <c r="N376" s="119" t="s">
        <v>1739</v>
      </c>
      <c r="O376" s="119" t="s">
        <v>1739</v>
      </c>
      <c r="P376" s="119" t="s">
        <v>1739</v>
      </c>
      <c r="Q376" s="119" t="s">
        <v>1739</v>
      </c>
      <c r="R376" s="119" t="s">
        <v>1739</v>
      </c>
      <c r="S376" s="119" t="s">
        <v>5611</v>
      </c>
      <c r="T376" s="119" t="s">
        <v>1739</v>
      </c>
      <c r="U376" s="119" t="s">
        <v>1739</v>
      </c>
      <c r="V376" s="119" t="s">
        <v>1739</v>
      </c>
      <c r="W376" s="119" t="s">
        <v>1739</v>
      </c>
      <c r="X376" s="119" t="s">
        <v>1739</v>
      </c>
      <c r="Y376" s="119" t="s">
        <v>1739</v>
      </c>
      <c r="Z376" s="119" t="s">
        <v>1739</v>
      </c>
      <c r="AA376" s="119" t="s">
        <v>1739</v>
      </c>
      <c r="AB376" s="119" t="s">
        <v>1739</v>
      </c>
      <c r="AC376" s="119" t="s">
        <v>1739</v>
      </c>
      <c r="AD376" s="119" t="s">
        <v>5612</v>
      </c>
      <c r="AE376" s="119" t="s">
        <v>1739</v>
      </c>
      <c r="AF376" s="119" t="s">
        <v>1739</v>
      </c>
      <c r="AG376" s="119" t="s">
        <v>1739</v>
      </c>
      <c r="AH376" s="119" t="s">
        <v>1739</v>
      </c>
      <c r="AI376" s="119" t="s">
        <v>1739</v>
      </c>
      <c r="AJ376" s="119" t="s">
        <v>1739</v>
      </c>
    </row>
    <row r="377" spans="2:36" x14ac:dyDescent="0.3">
      <c r="B377" s="119" t="s">
        <v>129</v>
      </c>
      <c r="C377" s="119" t="s">
        <v>1234</v>
      </c>
      <c r="D377" s="119" t="s">
        <v>5613</v>
      </c>
      <c r="E377" s="119" t="s">
        <v>5614</v>
      </c>
      <c r="F377" s="119" t="s">
        <v>5615</v>
      </c>
      <c r="G377" s="119" t="s">
        <v>5616</v>
      </c>
      <c r="K377" s="119">
        <v>2</v>
      </c>
      <c r="L377" s="119">
        <v>375</v>
      </c>
      <c r="M377" s="119" t="s">
        <v>1739</v>
      </c>
      <c r="N377" s="119" t="s">
        <v>1739</v>
      </c>
      <c r="O377" s="119" t="s">
        <v>1739</v>
      </c>
      <c r="P377" s="119" t="s">
        <v>1739</v>
      </c>
      <c r="Q377" s="119" t="s">
        <v>1739</v>
      </c>
      <c r="R377" s="119" t="s">
        <v>1739</v>
      </c>
      <c r="S377" s="119" t="s">
        <v>5617</v>
      </c>
      <c r="T377" s="119" t="s">
        <v>1739</v>
      </c>
      <c r="U377" s="119" t="s">
        <v>1739</v>
      </c>
      <c r="V377" s="119" t="s">
        <v>1739</v>
      </c>
      <c r="W377" s="119" t="s">
        <v>1739</v>
      </c>
      <c r="X377" s="119" t="s">
        <v>1739</v>
      </c>
      <c r="Y377" s="119" t="s">
        <v>1739</v>
      </c>
      <c r="Z377" s="119" t="s">
        <v>1739</v>
      </c>
      <c r="AA377" s="119" t="s">
        <v>1739</v>
      </c>
      <c r="AB377" s="119" t="s">
        <v>1739</v>
      </c>
      <c r="AC377" s="119" t="s">
        <v>1739</v>
      </c>
      <c r="AD377" s="119" t="s">
        <v>5618</v>
      </c>
      <c r="AE377" s="119" t="s">
        <v>1739</v>
      </c>
      <c r="AF377" s="119" t="s">
        <v>1739</v>
      </c>
      <c r="AG377" s="119" t="s">
        <v>1739</v>
      </c>
      <c r="AH377" s="119" t="s">
        <v>1739</v>
      </c>
      <c r="AI377" s="119" t="s">
        <v>1739</v>
      </c>
      <c r="AJ377" s="119" t="s">
        <v>1739</v>
      </c>
    </row>
    <row r="378" spans="2:36" x14ac:dyDescent="0.3">
      <c r="B378" s="119" t="s">
        <v>129</v>
      </c>
      <c r="C378" s="119" t="s">
        <v>1262</v>
      </c>
      <c r="D378" s="119" t="s">
        <v>5619</v>
      </c>
      <c r="E378" s="119" t="s">
        <v>5620</v>
      </c>
      <c r="F378" s="119" t="s">
        <v>5621</v>
      </c>
      <c r="G378" s="119" t="s">
        <v>5622</v>
      </c>
      <c r="K378" s="119">
        <v>2</v>
      </c>
      <c r="L378" s="119">
        <v>376</v>
      </c>
      <c r="M378" s="119" t="s">
        <v>1739</v>
      </c>
      <c r="N378" s="119" t="s">
        <v>1739</v>
      </c>
      <c r="O378" s="119" t="s">
        <v>1739</v>
      </c>
      <c r="P378" s="119" t="s">
        <v>1739</v>
      </c>
      <c r="Q378" s="119" t="s">
        <v>1739</v>
      </c>
      <c r="R378" s="119" t="s">
        <v>1739</v>
      </c>
      <c r="S378" s="119" t="s">
        <v>5623</v>
      </c>
      <c r="T378" s="119" t="s">
        <v>1739</v>
      </c>
      <c r="U378" s="119" t="s">
        <v>1739</v>
      </c>
      <c r="V378" s="119" t="s">
        <v>1739</v>
      </c>
      <c r="W378" s="119" t="s">
        <v>1739</v>
      </c>
      <c r="X378" s="119" t="s">
        <v>1739</v>
      </c>
      <c r="Y378" s="119" t="s">
        <v>1739</v>
      </c>
      <c r="Z378" s="119" t="s">
        <v>1739</v>
      </c>
      <c r="AA378" s="119" t="s">
        <v>1739</v>
      </c>
      <c r="AB378" s="119" t="s">
        <v>1739</v>
      </c>
      <c r="AC378" s="119" t="s">
        <v>1739</v>
      </c>
      <c r="AD378" s="119" t="s">
        <v>5624</v>
      </c>
      <c r="AE378" s="119" t="s">
        <v>1739</v>
      </c>
      <c r="AF378" s="119" t="s">
        <v>1739</v>
      </c>
      <c r="AG378" s="119" t="s">
        <v>1739</v>
      </c>
      <c r="AH378" s="119" t="s">
        <v>1739</v>
      </c>
      <c r="AI378" s="119" t="s">
        <v>1739</v>
      </c>
      <c r="AJ378" s="119" t="s">
        <v>1739</v>
      </c>
    </row>
    <row r="379" spans="2:36" x14ac:dyDescent="0.3">
      <c r="B379" s="119" t="s">
        <v>129</v>
      </c>
      <c r="C379" s="119" t="s">
        <v>1291</v>
      </c>
      <c r="D379" s="119" t="s">
        <v>5625</v>
      </c>
      <c r="E379" s="119" t="s">
        <v>5626</v>
      </c>
      <c r="F379" s="119" t="s">
        <v>5627</v>
      </c>
      <c r="G379" s="119" t="s">
        <v>5628</v>
      </c>
      <c r="K379" s="119">
        <v>2</v>
      </c>
      <c r="L379" s="119">
        <v>377</v>
      </c>
      <c r="M379" s="119" t="s">
        <v>1739</v>
      </c>
      <c r="N379" s="119" t="s">
        <v>1739</v>
      </c>
      <c r="O379" s="119" t="s">
        <v>1739</v>
      </c>
      <c r="P379" s="119" t="s">
        <v>1739</v>
      </c>
      <c r="Q379" s="119" t="s">
        <v>1739</v>
      </c>
      <c r="R379" s="119" t="s">
        <v>1739</v>
      </c>
      <c r="S379" s="119" t="s">
        <v>5629</v>
      </c>
      <c r="T379" s="119" t="s">
        <v>1739</v>
      </c>
      <c r="U379" s="119" t="s">
        <v>1739</v>
      </c>
      <c r="V379" s="119" t="s">
        <v>1739</v>
      </c>
      <c r="W379" s="119" t="s">
        <v>1739</v>
      </c>
      <c r="X379" s="119" t="s">
        <v>1739</v>
      </c>
      <c r="Y379" s="119" t="s">
        <v>1739</v>
      </c>
      <c r="Z379" s="119" t="s">
        <v>1739</v>
      </c>
      <c r="AA379" s="119" t="s">
        <v>1739</v>
      </c>
      <c r="AB379" s="119" t="s">
        <v>1739</v>
      </c>
      <c r="AC379" s="119" t="s">
        <v>1739</v>
      </c>
      <c r="AD379" s="119" t="s">
        <v>5630</v>
      </c>
      <c r="AE379" s="119" t="s">
        <v>1739</v>
      </c>
      <c r="AF379" s="119" t="s">
        <v>1739</v>
      </c>
      <c r="AG379" s="119" t="s">
        <v>1739</v>
      </c>
      <c r="AH379" s="119" t="s">
        <v>1739</v>
      </c>
      <c r="AI379" s="119" t="s">
        <v>1739</v>
      </c>
      <c r="AJ379" s="119" t="s">
        <v>1739</v>
      </c>
    </row>
    <row r="380" spans="2:36" x14ac:dyDescent="0.3">
      <c r="B380" s="119" t="s">
        <v>129</v>
      </c>
      <c r="C380" s="119" t="s">
        <v>1320</v>
      </c>
      <c r="D380" s="119" t="s">
        <v>5625</v>
      </c>
      <c r="E380" s="119" t="s">
        <v>5631</v>
      </c>
      <c r="F380" s="119" t="s">
        <v>5632</v>
      </c>
      <c r="G380" s="119" t="s">
        <v>5633</v>
      </c>
      <c r="K380" s="119">
        <v>2</v>
      </c>
      <c r="L380" s="119">
        <v>378</v>
      </c>
      <c r="M380" s="119" t="s">
        <v>1739</v>
      </c>
      <c r="N380" s="119" t="s">
        <v>1739</v>
      </c>
      <c r="O380" s="119" t="s">
        <v>1739</v>
      </c>
      <c r="P380" s="119" t="s">
        <v>1739</v>
      </c>
      <c r="Q380" s="119" t="s">
        <v>1739</v>
      </c>
      <c r="R380" s="119" t="s">
        <v>1739</v>
      </c>
      <c r="S380" s="119" t="s">
        <v>5634</v>
      </c>
      <c r="T380" s="119" t="s">
        <v>1739</v>
      </c>
      <c r="U380" s="119" t="s">
        <v>1739</v>
      </c>
      <c r="V380" s="119" t="s">
        <v>1739</v>
      </c>
      <c r="W380" s="119" t="s">
        <v>1739</v>
      </c>
      <c r="X380" s="119" t="s">
        <v>1739</v>
      </c>
      <c r="Y380" s="119" t="s">
        <v>1739</v>
      </c>
      <c r="Z380" s="119" t="s">
        <v>1739</v>
      </c>
      <c r="AA380" s="119" t="s">
        <v>1739</v>
      </c>
      <c r="AB380" s="119" t="s">
        <v>1739</v>
      </c>
      <c r="AC380" s="119" t="s">
        <v>1739</v>
      </c>
      <c r="AD380" s="119" t="s">
        <v>5635</v>
      </c>
      <c r="AE380" s="119" t="s">
        <v>1739</v>
      </c>
      <c r="AF380" s="119" t="s">
        <v>1739</v>
      </c>
      <c r="AG380" s="119" t="s">
        <v>1739</v>
      </c>
      <c r="AH380" s="119" t="s">
        <v>1739</v>
      </c>
      <c r="AI380" s="119" t="s">
        <v>1739</v>
      </c>
      <c r="AJ380" s="119" t="s">
        <v>1739</v>
      </c>
    </row>
    <row r="381" spans="2:36" x14ac:dyDescent="0.3">
      <c r="B381" s="119" t="s">
        <v>129</v>
      </c>
      <c r="C381" s="119" t="s">
        <v>1348</v>
      </c>
      <c r="D381" s="119" t="s">
        <v>5636</v>
      </c>
      <c r="E381" s="119" t="s">
        <v>5637</v>
      </c>
      <c r="F381" s="119" t="s">
        <v>5638</v>
      </c>
      <c r="G381" s="119" t="s">
        <v>5639</v>
      </c>
      <c r="K381" s="119">
        <v>2</v>
      </c>
      <c r="L381" s="119">
        <v>379</v>
      </c>
      <c r="M381" s="119" t="s">
        <v>1739</v>
      </c>
      <c r="N381" s="119" t="s">
        <v>1739</v>
      </c>
      <c r="O381" s="119" t="s">
        <v>1739</v>
      </c>
      <c r="P381" s="119" t="s">
        <v>1739</v>
      </c>
      <c r="Q381" s="119" t="s">
        <v>1739</v>
      </c>
      <c r="R381" s="119" t="s">
        <v>1739</v>
      </c>
      <c r="S381" s="119" t="s">
        <v>5640</v>
      </c>
      <c r="T381" s="119" t="s">
        <v>1739</v>
      </c>
      <c r="U381" s="119" t="s">
        <v>1739</v>
      </c>
      <c r="V381" s="119" t="s">
        <v>1739</v>
      </c>
      <c r="W381" s="119" t="s">
        <v>1739</v>
      </c>
      <c r="X381" s="119" t="s">
        <v>1739</v>
      </c>
      <c r="Y381" s="119" t="s">
        <v>1739</v>
      </c>
      <c r="Z381" s="119" t="s">
        <v>1739</v>
      </c>
      <c r="AA381" s="119" t="s">
        <v>1739</v>
      </c>
      <c r="AB381" s="119" t="s">
        <v>1739</v>
      </c>
      <c r="AC381" s="119" t="s">
        <v>1739</v>
      </c>
      <c r="AD381" s="119" t="s">
        <v>5641</v>
      </c>
      <c r="AE381" s="119" t="s">
        <v>1739</v>
      </c>
      <c r="AF381" s="119" t="s">
        <v>1739</v>
      </c>
      <c r="AG381" s="119" t="s">
        <v>1739</v>
      </c>
      <c r="AH381" s="119" t="s">
        <v>1739</v>
      </c>
      <c r="AI381" s="119" t="s">
        <v>1739</v>
      </c>
      <c r="AJ381" s="119" t="s">
        <v>1739</v>
      </c>
    </row>
    <row r="382" spans="2:36" x14ac:dyDescent="0.3">
      <c r="B382" s="119" t="s">
        <v>129</v>
      </c>
      <c r="C382" s="119" t="s">
        <v>1375</v>
      </c>
      <c r="D382" s="119" t="s">
        <v>5642</v>
      </c>
      <c r="E382" s="119" t="s">
        <v>5643</v>
      </c>
      <c r="F382" s="119" t="s">
        <v>5644</v>
      </c>
      <c r="G382" s="119" t="s">
        <v>5645</v>
      </c>
      <c r="K382" s="119">
        <v>2</v>
      </c>
      <c r="L382" s="119">
        <v>380</v>
      </c>
      <c r="M382" s="119" t="s">
        <v>1739</v>
      </c>
      <c r="N382" s="119" t="s">
        <v>1739</v>
      </c>
      <c r="O382" s="119" t="s">
        <v>1739</v>
      </c>
      <c r="P382" s="119" t="s">
        <v>1739</v>
      </c>
      <c r="Q382" s="119" t="s">
        <v>1739</v>
      </c>
      <c r="R382" s="119" t="s">
        <v>1739</v>
      </c>
      <c r="S382" s="119" t="s">
        <v>5646</v>
      </c>
      <c r="T382" s="119" t="s">
        <v>1739</v>
      </c>
      <c r="U382" s="119" t="s">
        <v>1739</v>
      </c>
      <c r="V382" s="119" t="s">
        <v>1739</v>
      </c>
      <c r="W382" s="119" t="s">
        <v>1739</v>
      </c>
      <c r="X382" s="119" t="s">
        <v>1739</v>
      </c>
      <c r="Y382" s="119" t="s">
        <v>1739</v>
      </c>
      <c r="Z382" s="119" t="s">
        <v>1739</v>
      </c>
      <c r="AA382" s="119" t="s">
        <v>1739</v>
      </c>
      <c r="AB382" s="119" t="s">
        <v>1739</v>
      </c>
      <c r="AC382" s="119" t="s">
        <v>1739</v>
      </c>
      <c r="AD382" s="119" t="s">
        <v>5647</v>
      </c>
      <c r="AE382" s="119" t="s">
        <v>1739</v>
      </c>
      <c r="AF382" s="119" t="s">
        <v>1739</v>
      </c>
      <c r="AG382" s="119" t="s">
        <v>1739</v>
      </c>
      <c r="AH382" s="119" t="s">
        <v>1739</v>
      </c>
      <c r="AI382" s="119" t="s">
        <v>1739</v>
      </c>
      <c r="AJ382" s="119" t="s">
        <v>1739</v>
      </c>
    </row>
    <row r="383" spans="2:36" x14ac:dyDescent="0.3">
      <c r="B383" s="119" t="s">
        <v>129</v>
      </c>
      <c r="C383" s="119" t="s">
        <v>1403</v>
      </c>
      <c r="D383" s="119" t="s">
        <v>5619</v>
      </c>
      <c r="E383" s="119" t="s">
        <v>5648</v>
      </c>
      <c r="F383" s="119" t="s">
        <v>5649</v>
      </c>
      <c r="G383" s="119" t="s">
        <v>5650</v>
      </c>
      <c r="K383" s="119">
        <v>2</v>
      </c>
      <c r="L383" s="119">
        <v>381</v>
      </c>
      <c r="M383" s="119" t="s">
        <v>1739</v>
      </c>
      <c r="N383" s="119" t="s">
        <v>1739</v>
      </c>
      <c r="O383" s="119" t="s">
        <v>1739</v>
      </c>
      <c r="P383" s="119" t="s">
        <v>1739</v>
      </c>
      <c r="Q383" s="119" t="s">
        <v>1739</v>
      </c>
      <c r="R383" s="119" t="s">
        <v>1739</v>
      </c>
      <c r="S383" s="119" t="s">
        <v>5651</v>
      </c>
      <c r="T383" s="119" t="s">
        <v>1739</v>
      </c>
      <c r="U383" s="119" t="s">
        <v>1739</v>
      </c>
      <c r="V383" s="119" t="s">
        <v>1739</v>
      </c>
      <c r="W383" s="119" t="s">
        <v>1739</v>
      </c>
      <c r="X383" s="119" t="s">
        <v>1739</v>
      </c>
      <c r="Y383" s="119" t="s">
        <v>1739</v>
      </c>
      <c r="Z383" s="119" t="s">
        <v>1739</v>
      </c>
      <c r="AA383" s="119" t="s">
        <v>1739</v>
      </c>
      <c r="AB383" s="119" t="s">
        <v>1739</v>
      </c>
      <c r="AC383" s="119" t="s">
        <v>1739</v>
      </c>
      <c r="AD383" s="119" t="s">
        <v>5652</v>
      </c>
      <c r="AE383" s="119" t="s">
        <v>1739</v>
      </c>
      <c r="AF383" s="119" t="s">
        <v>1739</v>
      </c>
      <c r="AG383" s="119" t="s">
        <v>1739</v>
      </c>
      <c r="AH383" s="119" t="s">
        <v>1739</v>
      </c>
      <c r="AI383" s="119" t="s">
        <v>1739</v>
      </c>
      <c r="AJ383" s="119" t="s">
        <v>1739</v>
      </c>
    </row>
    <row r="384" spans="2:36" x14ac:dyDescent="0.3">
      <c r="B384" s="119" t="s">
        <v>129</v>
      </c>
      <c r="C384" s="119" t="s">
        <v>1431</v>
      </c>
      <c r="D384" s="119" t="s">
        <v>5653</v>
      </c>
      <c r="E384" s="119" t="s">
        <v>5654</v>
      </c>
      <c r="F384" s="119" t="s">
        <v>5655</v>
      </c>
      <c r="G384" s="119" t="s">
        <v>5656</v>
      </c>
      <c r="K384" s="119">
        <v>2</v>
      </c>
      <c r="L384" s="119">
        <v>382</v>
      </c>
      <c r="M384" s="119" t="s">
        <v>1739</v>
      </c>
      <c r="N384" s="119" t="s">
        <v>1739</v>
      </c>
      <c r="O384" s="119" t="s">
        <v>1739</v>
      </c>
      <c r="P384" s="119" t="s">
        <v>1739</v>
      </c>
      <c r="Q384" s="119" t="s">
        <v>1739</v>
      </c>
      <c r="R384" s="119" t="s">
        <v>1739</v>
      </c>
      <c r="S384" s="119" t="s">
        <v>5657</v>
      </c>
      <c r="T384" s="119" t="s">
        <v>1739</v>
      </c>
      <c r="U384" s="119" t="s">
        <v>1739</v>
      </c>
      <c r="V384" s="119" t="s">
        <v>1739</v>
      </c>
      <c r="W384" s="119" t="s">
        <v>1739</v>
      </c>
      <c r="X384" s="119" t="s">
        <v>1739</v>
      </c>
      <c r="Y384" s="119" t="s">
        <v>1739</v>
      </c>
      <c r="Z384" s="119" t="s">
        <v>1739</v>
      </c>
      <c r="AA384" s="119" t="s">
        <v>1739</v>
      </c>
      <c r="AB384" s="119" t="s">
        <v>1739</v>
      </c>
      <c r="AC384" s="119" t="s">
        <v>1739</v>
      </c>
      <c r="AD384" s="119" t="s">
        <v>5658</v>
      </c>
      <c r="AE384" s="119" t="s">
        <v>1739</v>
      </c>
      <c r="AF384" s="119" t="s">
        <v>1739</v>
      </c>
      <c r="AG384" s="119" t="s">
        <v>1739</v>
      </c>
      <c r="AH384" s="119" t="s">
        <v>1739</v>
      </c>
      <c r="AI384" s="119" t="s">
        <v>1739</v>
      </c>
      <c r="AJ384" s="119" t="s">
        <v>1739</v>
      </c>
    </row>
    <row r="385" spans="2:36" x14ac:dyDescent="0.3">
      <c r="B385" s="119" t="s">
        <v>129</v>
      </c>
      <c r="C385" s="119" t="s">
        <v>1459</v>
      </c>
      <c r="D385" s="119" t="s">
        <v>5659</v>
      </c>
      <c r="E385" s="119" t="s">
        <v>5660</v>
      </c>
      <c r="F385" s="119" t="s">
        <v>5661</v>
      </c>
      <c r="G385" s="119" t="s">
        <v>5662</v>
      </c>
      <c r="K385" s="119">
        <v>2</v>
      </c>
      <c r="L385" s="119">
        <v>383</v>
      </c>
      <c r="M385" s="119" t="s">
        <v>1739</v>
      </c>
      <c r="N385" s="119" t="s">
        <v>1739</v>
      </c>
      <c r="O385" s="119" t="s">
        <v>1739</v>
      </c>
      <c r="P385" s="119" t="s">
        <v>1739</v>
      </c>
      <c r="Q385" s="119" t="s">
        <v>1739</v>
      </c>
      <c r="R385" s="119" t="s">
        <v>1739</v>
      </c>
      <c r="S385" s="119" t="s">
        <v>5663</v>
      </c>
      <c r="T385" s="119" t="s">
        <v>1739</v>
      </c>
      <c r="U385" s="119" t="s">
        <v>1739</v>
      </c>
      <c r="V385" s="119" t="s">
        <v>1739</v>
      </c>
      <c r="W385" s="119" t="s">
        <v>1739</v>
      </c>
      <c r="X385" s="119" t="s">
        <v>1739</v>
      </c>
      <c r="Y385" s="119" t="s">
        <v>1739</v>
      </c>
      <c r="Z385" s="119" t="s">
        <v>1739</v>
      </c>
      <c r="AA385" s="119" t="s">
        <v>1739</v>
      </c>
      <c r="AB385" s="119" t="s">
        <v>1739</v>
      </c>
      <c r="AC385" s="119" t="s">
        <v>1739</v>
      </c>
      <c r="AD385" s="119" t="s">
        <v>5664</v>
      </c>
      <c r="AE385" s="119" t="s">
        <v>1739</v>
      </c>
      <c r="AF385" s="119" t="s">
        <v>1739</v>
      </c>
      <c r="AG385" s="119" t="s">
        <v>1739</v>
      </c>
      <c r="AH385" s="119" t="s">
        <v>1739</v>
      </c>
      <c r="AI385" s="119" t="s">
        <v>1739</v>
      </c>
      <c r="AJ385" s="119" t="s">
        <v>1739</v>
      </c>
    </row>
    <row r="386" spans="2:36" x14ac:dyDescent="0.3">
      <c r="B386" s="119" t="s">
        <v>129</v>
      </c>
      <c r="C386" s="119" t="s">
        <v>1487</v>
      </c>
      <c r="D386" s="119" t="s">
        <v>5665</v>
      </c>
      <c r="E386" s="119" t="s">
        <v>5666</v>
      </c>
      <c r="F386" s="119" t="s">
        <v>5667</v>
      </c>
      <c r="G386" s="119" t="s">
        <v>5668</v>
      </c>
      <c r="K386" s="119">
        <v>2</v>
      </c>
      <c r="L386" s="119">
        <v>384</v>
      </c>
      <c r="M386" s="119" t="s">
        <v>1739</v>
      </c>
      <c r="N386" s="119" t="s">
        <v>1739</v>
      </c>
      <c r="O386" s="119" t="s">
        <v>1739</v>
      </c>
      <c r="P386" s="119" t="s">
        <v>1739</v>
      </c>
      <c r="Q386" s="119" t="s">
        <v>1739</v>
      </c>
      <c r="R386" s="119" t="s">
        <v>1739</v>
      </c>
      <c r="S386" s="119" t="s">
        <v>5669</v>
      </c>
      <c r="T386" s="119" t="s">
        <v>1739</v>
      </c>
      <c r="U386" s="119" t="s">
        <v>1739</v>
      </c>
      <c r="V386" s="119" t="s">
        <v>1739</v>
      </c>
      <c r="W386" s="119" t="s">
        <v>1739</v>
      </c>
      <c r="X386" s="119" t="s">
        <v>1739</v>
      </c>
      <c r="Y386" s="119" t="s">
        <v>1739</v>
      </c>
      <c r="Z386" s="119" t="s">
        <v>1739</v>
      </c>
      <c r="AA386" s="119" t="s">
        <v>1739</v>
      </c>
      <c r="AB386" s="119" t="s">
        <v>1739</v>
      </c>
      <c r="AC386" s="119" t="s">
        <v>1739</v>
      </c>
      <c r="AD386" s="119" t="s">
        <v>5670</v>
      </c>
      <c r="AE386" s="119" t="s">
        <v>1739</v>
      </c>
      <c r="AF386" s="119" t="s">
        <v>1739</v>
      </c>
      <c r="AG386" s="119" t="s">
        <v>1739</v>
      </c>
      <c r="AH386" s="119" t="s">
        <v>1739</v>
      </c>
      <c r="AI386" s="119" t="s">
        <v>1739</v>
      </c>
      <c r="AJ386" s="119" t="s">
        <v>1739</v>
      </c>
    </row>
    <row r="387" spans="2:36" x14ac:dyDescent="0.3">
      <c r="B387" s="119" t="s">
        <v>129</v>
      </c>
      <c r="C387" s="119" t="s">
        <v>1515</v>
      </c>
      <c r="D387" s="119" t="s">
        <v>5671</v>
      </c>
      <c r="E387" s="119" t="s">
        <v>5672</v>
      </c>
      <c r="F387" s="119" t="s">
        <v>5673</v>
      </c>
      <c r="G387" s="119" t="s">
        <v>5674</v>
      </c>
      <c r="K387" s="119">
        <v>2</v>
      </c>
      <c r="L387" s="119">
        <v>385</v>
      </c>
      <c r="M387" s="119" t="s">
        <v>1739</v>
      </c>
      <c r="N387" s="119" t="s">
        <v>1739</v>
      </c>
      <c r="O387" s="119" t="s">
        <v>1739</v>
      </c>
      <c r="P387" s="119" t="s">
        <v>1739</v>
      </c>
      <c r="Q387" s="119" t="s">
        <v>1739</v>
      </c>
      <c r="R387" s="119" t="s">
        <v>1739</v>
      </c>
      <c r="S387" s="119" t="s">
        <v>5675</v>
      </c>
      <c r="T387" s="119" t="s">
        <v>1739</v>
      </c>
      <c r="U387" s="119" t="s">
        <v>1739</v>
      </c>
      <c r="V387" s="119" t="s">
        <v>1739</v>
      </c>
      <c r="W387" s="119" t="s">
        <v>1739</v>
      </c>
      <c r="X387" s="119" t="s">
        <v>1739</v>
      </c>
      <c r="Y387" s="119" t="s">
        <v>1739</v>
      </c>
      <c r="Z387" s="119" t="s">
        <v>1739</v>
      </c>
      <c r="AA387" s="119" t="s">
        <v>1739</v>
      </c>
      <c r="AB387" s="119" t="s">
        <v>1739</v>
      </c>
      <c r="AC387" s="119" t="s">
        <v>1739</v>
      </c>
      <c r="AD387" s="119" t="s">
        <v>5676</v>
      </c>
      <c r="AE387" s="119" t="s">
        <v>1739</v>
      </c>
      <c r="AF387" s="119" t="s">
        <v>1739</v>
      </c>
      <c r="AG387" s="119" t="s">
        <v>1739</v>
      </c>
      <c r="AH387" s="119" t="s">
        <v>1739</v>
      </c>
      <c r="AI387" s="119" t="s">
        <v>1739</v>
      </c>
      <c r="AJ387" s="119" t="s">
        <v>1739</v>
      </c>
    </row>
    <row r="388" spans="2:36" x14ac:dyDescent="0.3">
      <c r="B388" s="119" t="s">
        <v>129</v>
      </c>
      <c r="C388" s="119" t="s">
        <v>1543</v>
      </c>
      <c r="D388" s="119" t="s">
        <v>5677</v>
      </c>
      <c r="E388" s="119" t="s">
        <v>5678</v>
      </c>
      <c r="F388" s="119" t="s">
        <v>5679</v>
      </c>
      <c r="G388" s="119" t="s">
        <v>5680</v>
      </c>
      <c r="K388" s="119">
        <v>2</v>
      </c>
      <c r="L388" s="119">
        <v>386</v>
      </c>
      <c r="M388" s="119" t="s">
        <v>1739</v>
      </c>
      <c r="N388" s="119" t="s">
        <v>1739</v>
      </c>
      <c r="O388" s="119" t="s">
        <v>1739</v>
      </c>
      <c r="P388" s="119" t="s">
        <v>1739</v>
      </c>
      <c r="Q388" s="119" t="s">
        <v>1739</v>
      </c>
      <c r="R388" s="119" t="s">
        <v>1739</v>
      </c>
      <c r="S388" s="119" t="s">
        <v>5681</v>
      </c>
      <c r="T388" s="119" t="s">
        <v>1739</v>
      </c>
      <c r="U388" s="119" t="s">
        <v>1739</v>
      </c>
      <c r="V388" s="119" t="s">
        <v>1739</v>
      </c>
      <c r="W388" s="119" t="s">
        <v>1739</v>
      </c>
      <c r="X388" s="119" t="s">
        <v>1739</v>
      </c>
      <c r="Y388" s="119" t="s">
        <v>1739</v>
      </c>
      <c r="Z388" s="119" t="s">
        <v>1739</v>
      </c>
      <c r="AA388" s="119" t="s">
        <v>1739</v>
      </c>
      <c r="AB388" s="119" t="s">
        <v>1739</v>
      </c>
      <c r="AC388" s="119" t="s">
        <v>1739</v>
      </c>
      <c r="AD388" s="119" t="s">
        <v>5682</v>
      </c>
      <c r="AE388" s="119" t="s">
        <v>1739</v>
      </c>
      <c r="AF388" s="119" t="s">
        <v>1739</v>
      </c>
      <c r="AG388" s="119" t="s">
        <v>1739</v>
      </c>
      <c r="AH388" s="119" t="s">
        <v>1739</v>
      </c>
      <c r="AI388" s="119" t="s">
        <v>1739</v>
      </c>
      <c r="AJ388" s="119" t="s">
        <v>1739</v>
      </c>
    </row>
    <row r="389" spans="2:36" x14ac:dyDescent="0.3">
      <c r="B389" s="119" t="s">
        <v>129</v>
      </c>
      <c r="C389" s="119" t="s">
        <v>1571</v>
      </c>
      <c r="D389" s="119" t="s">
        <v>5683</v>
      </c>
      <c r="E389" s="119" t="s">
        <v>5684</v>
      </c>
      <c r="F389" s="119" t="s">
        <v>5685</v>
      </c>
      <c r="G389" s="119" t="s">
        <v>5686</v>
      </c>
      <c r="K389" s="119">
        <v>2</v>
      </c>
      <c r="L389" s="119">
        <v>387</v>
      </c>
      <c r="M389" s="119" t="s">
        <v>1739</v>
      </c>
      <c r="N389" s="119" t="s">
        <v>1739</v>
      </c>
      <c r="O389" s="119" t="s">
        <v>1739</v>
      </c>
      <c r="P389" s="119" t="s">
        <v>1739</v>
      </c>
      <c r="Q389" s="119" t="s">
        <v>1739</v>
      </c>
      <c r="R389" s="119" t="s">
        <v>1739</v>
      </c>
      <c r="S389" s="119" t="s">
        <v>5687</v>
      </c>
      <c r="T389" s="119" t="s">
        <v>1739</v>
      </c>
      <c r="U389" s="119" t="s">
        <v>1739</v>
      </c>
      <c r="V389" s="119" t="s">
        <v>1739</v>
      </c>
      <c r="W389" s="119" t="s">
        <v>1739</v>
      </c>
      <c r="X389" s="119" t="s">
        <v>1739</v>
      </c>
      <c r="Y389" s="119" t="s">
        <v>1739</v>
      </c>
      <c r="Z389" s="119" t="s">
        <v>1739</v>
      </c>
      <c r="AA389" s="119" t="s">
        <v>1739</v>
      </c>
      <c r="AB389" s="119" t="s">
        <v>1739</v>
      </c>
      <c r="AC389" s="119" t="s">
        <v>1739</v>
      </c>
      <c r="AD389" s="119" t="s">
        <v>5688</v>
      </c>
      <c r="AE389" s="119" t="s">
        <v>1739</v>
      </c>
      <c r="AF389" s="119" t="s">
        <v>1739</v>
      </c>
      <c r="AG389" s="119" t="s">
        <v>1739</v>
      </c>
      <c r="AH389" s="119" t="s">
        <v>1739</v>
      </c>
      <c r="AI389" s="119" t="s">
        <v>1739</v>
      </c>
      <c r="AJ389" s="119" t="s">
        <v>1739</v>
      </c>
    </row>
    <row r="390" spans="2:36" x14ac:dyDescent="0.3">
      <c r="B390" s="119" t="s">
        <v>129</v>
      </c>
      <c r="C390" s="119" t="s">
        <v>1599</v>
      </c>
      <c r="D390" s="119" t="s">
        <v>5683</v>
      </c>
      <c r="E390" s="119" t="s">
        <v>5689</v>
      </c>
      <c r="F390" s="119" t="s">
        <v>5690</v>
      </c>
      <c r="G390" s="119" t="s">
        <v>5691</v>
      </c>
      <c r="K390" s="119">
        <v>2</v>
      </c>
      <c r="L390" s="119">
        <v>388</v>
      </c>
      <c r="M390" s="119" t="s">
        <v>1739</v>
      </c>
      <c r="N390" s="119" t="s">
        <v>1739</v>
      </c>
      <c r="O390" s="119" t="s">
        <v>1739</v>
      </c>
      <c r="P390" s="119" t="s">
        <v>1739</v>
      </c>
      <c r="Q390" s="119" t="s">
        <v>1739</v>
      </c>
      <c r="R390" s="119" t="s">
        <v>1739</v>
      </c>
      <c r="S390" s="119" t="s">
        <v>5692</v>
      </c>
      <c r="T390" s="119" t="s">
        <v>1739</v>
      </c>
      <c r="U390" s="119" t="s">
        <v>1739</v>
      </c>
      <c r="V390" s="119" t="s">
        <v>1739</v>
      </c>
      <c r="W390" s="119" t="s">
        <v>1739</v>
      </c>
      <c r="X390" s="119" t="s">
        <v>1739</v>
      </c>
      <c r="Y390" s="119" t="s">
        <v>1739</v>
      </c>
      <c r="Z390" s="119" t="s">
        <v>1739</v>
      </c>
      <c r="AA390" s="119" t="s">
        <v>1739</v>
      </c>
      <c r="AB390" s="119" t="s">
        <v>1739</v>
      </c>
      <c r="AC390" s="119" t="s">
        <v>1739</v>
      </c>
      <c r="AD390" s="119" t="s">
        <v>5693</v>
      </c>
      <c r="AE390" s="119" t="s">
        <v>1739</v>
      </c>
      <c r="AF390" s="119" t="s">
        <v>1739</v>
      </c>
      <c r="AG390" s="119" t="s">
        <v>1739</v>
      </c>
      <c r="AH390" s="119" t="s">
        <v>1739</v>
      </c>
      <c r="AI390" s="119" t="s">
        <v>1739</v>
      </c>
      <c r="AJ390" s="119" t="s">
        <v>1739</v>
      </c>
    </row>
    <row r="391" spans="2:36" x14ac:dyDescent="0.3">
      <c r="B391" s="119" t="s">
        <v>129</v>
      </c>
      <c r="C391" s="119" t="s">
        <v>1627</v>
      </c>
      <c r="D391" s="119" t="s">
        <v>5694</v>
      </c>
      <c r="E391" s="119" t="s">
        <v>5695</v>
      </c>
      <c r="F391" s="119" t="s">
        <v>5696</v>
      </c>
      <c r="G391" s="119" t="s">
        <v>5697</v>
      </c>
      <c r="K391" s="119">
        <v>2</v>
      </c>
      <c r="L391" s="119">
        <v>389</v>
      </c>
      <c r="M391" s="119" t="s">
        <v>1739</v>
      </c>
      <c r="N391" s="119" t="s">
        <v>1739</v>
      </c>
      <c r="O391" s="119" t="s">
        <v>1739</v>
      </c>
      <c r="P391" s="119" t="s">
        <v>1739</v>
      </c>
      <c r="Q391" s="119" t="s">
        <v>1739</v>
      </c>
      <c r="R391" s="119" t="s">
        <v>1739</v>
      </c>
      <c r="S391" s="119" t="s">
        <v>5698</v>
      </c>
      <c r="T391" s="119" t="s">
        <v>1739</v>
      </c>
      <c r="U391" s="119" t="s">
        <v>1739</v>
      </c>
      <c r="V391" s="119" t="s">
        <v>1739</v>
      </c>
      <c r="W391" s="119" t="s">
        <v>1739</v>
      </c>
      <c r="X391" s="119" t="s">
        <v>1739</v>
      </c>
      <c r="Y391" s="119" t="s">
        <v>1739</v>
      </c>
      <c r="Z391" s="119" t="s">
        <v>1739</v>
      </c>
      <c r="AA391" s="119" t="s">
        <v>1739</v>
      </c>
      <c r="AB391" s="119" t="s">
        <v>1739</v>
      </c>
      <c r="AC391" s="119" t="s">
        <v>1739</v>
      </c>
      <c r="AD391" s="119" t="s">
        <v>5699</v>
      </c>
      <c r="AE391" s="119" t="s">
        <v>1739</v>
      </c>
      <c r="AF391" s="119" t="s">
        <v>1739</v>
      </c>
      <c r="AG391" s="119" t="s">
        <v>1739</v>
      </c>
      <c r="AH391" s="119" t="s">
        <v>1739</v>
      </c>
      <c r="AI391" s="119" t="s">
        <v>1739</v>
      </c>
      <c r="AJ391" s="119" t="s">
        <v>1739</v>
      </c>
    </row>
    <row r="392" spans="2:36" x14ac:dyDescent="0.3">
      <c r="B392" s="119" t="s">
        <v>129</v>
      </c>
      <c r="C392" s="119" t="s">
        <v>1654</v>
      </c>
      <c r="D392" s="119" t="s">
        <v>5700</v>
      </c>
      <c r="E392" s="119" t="s">
        <v>5701</v>
      </c>
      <c r="F392" s="119" t="s">
        <v>5702</v>
      </c>
      <c r="G392" s="119" t="s">
        <v>5703</v>
      </c>
      <c r="K392" s="119">
        <v>2</v>
      </c>
      <c r="L392" s="119">
        <v>390</v>
      </c>
      <c r="M392" s="119" t="s">
        <v>1739</v>
      </c>
      <c r="N392" s="119" t="s">
        <v>1739</v>
      </c>
      <c r="O392" s="119" t="s">
        <v>1739</v>
      </c>
      <c r="P392" s="119" t="s">
        <v>1739</v>
      </c>
      <c r="Q392" s="119" t="s">
        <v>1739</v>
      </c>
      <c r="R392" s="119" t="s">
        <v>1739</v>
      </c>
      <c r="S392" s="119" t="s">
        <v>5704</v>
      </c>
      <c r="T392" s="119" t="s">
        <v>1739</v>
      </c>
      <c r="U392" s="119" t="s">
        <v>1739</v>
      </c>
      <c r="V392" s="119" t="s">
        <v>1739</v>
      </c>
      <c r="W392" s="119" t="s">
        <v>1739</v>
      </c>
      <c r="X392" s="119" t="s">
        <v>1739</v>
      </c>
      <c r="Y392" s="119" t="s">
        <v>1739</v>
      </c>
      <c r="Z392" s="119" t="s">
        <v>1739</v>
      </c>
      <c r="AA392" s="119" t="s">
        <v>1739</v>
      </c>
      <c r="AB392" s="119" t="s">
        <v>1739</v>
      </c>
      <c r="AC392" s="119" t="s">
        <v>1739</v>
      </c>
      <c r="AD392" s="119" t="s">
        <v>5705</v>
      </c>
      <c r="AE392" s="119" t="s">
        <v>1739</v>
      </c>
      <c r="AF392" s="119" t="s">
        <v>1739</v>
      </c>
      <c r="AG392" s="119" t="s">
        <v>1739</v>
      </c>
      <c r="AH392" s="119" t="s">
        <v>1739</v>
      </c>
      <c r="AI392" s="119" t="s">
        <v>1739</v>
      </c>
      <c r="AJ392" s="119" t="s">
        <v>1739</v>
      </c>
    </row>
    <row r="393" spans="2:36" x14ac:dyDescent="0.3">
      <c r="B393" s="119" t="s">
        <v>129</v>
      </c>
      <c r="C393" s="119" t="s">
        <v>1681</v>
      </c>
      <c r="D393" s="119" t="s">
        <v>5706</v>
      </c>
      <c r="E393" s="119" t="s">
        <v>5707</v>
      </c>
      <c r="F393" s="119" t="s">
        <v>5708</v>
      </c>
      <c r="G393" s="119" t="s">
        <v>5709</v>
      </c>
      <c r="K393" s="119">
        <v>2</v>
      </c>
      <c r="L393" s="119">
        <v>391</v>
      </c>
      <c r="M393" s="119" t="s">
        <v>1739</v>
      </c>
      <c r="N393" s="119" t="s">
        <v>1739</v>
      </c>
      <c r="O393" s="119" t="s">
        <v>1739</v>
      </c>
      <c r="P393" s="119" t="s">
        <v>1739</v>
      </c>
      <c r="Q393" s="119" t="s">
        <v>1739</v>
      </c>
      <c r="R393" s="119" t="s">
        <v>1739</v>
      </c>
      <c r="S393" s="119" t="s">
        <v>5710</v>
      </c>
      <c r="T393" s="119" t="s">
        <v>1739</v>
      </c>
      <c r="U393" s="119" t="s">
        <v>1739</v>
      </c>
      <c r="V393" s="119" t="s">
        <v>1739</v>
      </c>
      <c r="W393" s="119" t="s">
        <v>1739</v>
      </c>
      <c r="X393" s="119" t="s">
        <v>1739</v>
      </c>
      <c r="Y393" s="119" t="s">
        <v>1739</v>
      </c>
      <c r="Z393" s="119" t="s">
        <v>1739</v>
      </c>
      <c r="AA393" s="119" t="s">
        <v>1739</v>
      </c>
      <c r="AB393" s="119" t="s">
        <v>1739</v>
      </c>
      <c r="AC393" s="119" t="s">
        <v>1739</v>
      </c>
      <c r="AD393" s="119" t="s">
        <v>5711</v>
      </c>
      <c r="AE393" s="119" t="s">
        <v>1739</v>
      </c>
      <c r="AF393" s="119" t="s">
        <v>1739</v>
      </c>
      <c r="AG393" s="119" t="s">
        <v>1739</v>
      </c>
      <c r="AH393" s="119" t="s">
        <v>1739</v>
      </c>
      <c r="AI393" s="119" t="s">
        <v>1739</v>
      </c>
      <c r="AJ393" s="119" t="s">
        <v>1739</v>
      </c>
    </row>
    <row r="394" spans="2:36" x14ac:dyDescent="0.3">
      <c r="B394" s="119" t="s">
        <v>129</v>
      </c>
      <c r="C394" s="119" t="s">
        <v>1709</v>
      </c>
      <c r="D394" s="119" t="s">
        <v>5712</v>
      </c>
      <c r="E394" s="119" t="s">
        <v>5713</v>
      </c>
      <c r="F394" s="119" t="s">
        <v>5714</v>
      </c>
      <c r="G394" s="119" t="s">
        <v>5715</v>
      </c>
      <c r="K394" s="119">
        <v>2</v>
      </c>
      <c r="L394" s="119">
        <v>392</v>
      </c>
      <c r="M394" s="119" t="s">
        <v>1739</v>
      </c>
      <c r="N394" s="119" t="s">
        <v>1739</v>
      </c>
      <c r="O394" s="119" t="s">
        <v>1739</v>
      </c>
      <c r="P394" s="119" t="s">
        <v>1739</v>
      </c>
      <c r="Q394" s="119" t="s">
        <v>1739</v>
      </c>
      <c r="R394" s="119" t="s">
        <v>1739</v>
      </c>
      <c r="S394" s="119" t="s">
        <v>5716</v>
      </c>
      <c r="T394" s="119" t="s">
        <v>1739</v>
      </c>
      <c r="U394" s="119" t="s">
        <v>1739</v>
      </c>
      <c r="V394" s="119" t="s">
        <v>1739</v>
      </c>
      <c r="W394" s="119" t="s">
        <v>1739</v>
      </c>
      <c r="X394" s="119" t="s">
        <v>1739</v>
      </c>
      <c r="Y394" s="119" t="s">
        <v>1739</v>
      </c>
      <c r="Z394" s="119" t="s">
        <v>1739</v>
      </c>
      <c r="AA394" s="119" t="s">
        <v>1739</v>
      </c>
      <c r="AB394" s="119" t="s">
        <v>1739</v>
      </c>
      <c r="AC394" s="119" t="s">
        <v>1739</v>
      </c>
      <c r="AD394" s="119" t="s">
        <v>5717</v>
      </c>
      <c r="AE394" s="119" t="s">
        <v>1739</v>
      </c>
      <c r="AF394" s="119" t="s">
        <v>1739</v>
      </c>
      <c r="AG394" s="119" t="s">
        <v>1739</v>
      </c>
      <c r="AH394" s="119" t="s">
        <v>1739</v>
      </c>
      <c r="AI394" s="119" t="s">
        <v>1739</v>
      </c>
      <c r="AJ394" s="119" t="s">
        <v>1739</v>
      </c>
    </row>
    <row r="395" spans="2:36" x14ac:dyDescent="0.3">
      <c r="B395" s="119" t="s">
        <v>129</v>
      </c>
      <c r="C395" s="119" t="s">
        <v>1737</v>
      </c>
      <c r="D395" s="119" t="s">
        <v>5718</v>
      </c>
      <c r="E395" s="119" t="s">
        <v>5719</v>
      </c>
      <c r="F395" s="119" t="s">
        <v>5720</v>
      </c>
      <c r="G395" s="119" t="s">
        <v>5721</v>
      </c>
      <c r="K395" s="119">
        <v>2</v>
      </c>
      <c r="L395" s="119">
        <v>393</v>
      </c>
      <c r="M395" s="119" t="s">
        <v>1739</v>
      </c>
      <c r="N395" s="119" t="s">
        <v>1739</v>
      </c>
      <c r="O395" s="119" t="s">
        <v>1739</v>
      </c>
      <c r="P395" s="119" t="s">
        <v>1739</v>
      </c>
      <c r="Q395" s="119" t="s">
        <v>1739</v>
      </c>
      <c r="R395" s="119" t="s">
        <v>1739</v>
      </c>
      <c r="S395" s="119" t="s">
        <v>5722</v>
      </c>
      <c r="T395" s="119" t="s">
        <v>1739</v>
      </c>
      <c r="U395" s="119" t="s">
        <v>1739</v>
      </c>
      <c r="V395" s="119" t="s">
        <v>1739</v>
      </c>
      <c r="W395" s="119" t="s">
        <v>1739</v>
      </c>
      <c r="X395" s="119" t="s">
        <v>1739</v>
      </c>
      <c r="Y395" s="119" t="s">
        <v>1739</v>
      </c>
      <c r="Z395" s="119" t="s">
        <v>1739</v>
      </c>
      <c r="AA395" s="119" t="s">
        <v>1739</v>
      </c>
      <c r="AB395" s="119" t="s">
        <v>1739</v>
      </c>
      <c r="AC395" s="119" t="s">
        <v>1739</v>
      </c>
      <c r="AD395" s="119" t="s">
        <v>5723</v>
      </c>
      <c r="AE395" s="119" t="s">
        <v>1739</v>
      </c>
      <c r="AF395" s="119" t="s">
        <v>1739</v>
      </c>
      <c r="AG395" s="119" t="s">
        <v>1739</v>
      </c>
      <c r="AH395" s="119" t="s">
        <v>1739</v>
      </c>
      <c r="AI395" s="119" t="s">
        <v>1739</v>
      </c>
      <c r="AJ395" s="119" t="s">
        <v>1739</v>
      </c>
    </row>
    <row r="396" spans="2:36" x14ac:dyDescent="0.3">
      <c r="B396" s="119" t="s">
        <v>129</v>
      </c>
      <c r="C396" s="119" t="s">
        <v>1764</v>
      </c>
      <c r="D396" s="119" t="s">
        <v>5718</v>
      </c>
      <c r="E396" s="119" t="s">
        <v>5724</v>
      </c>
      <c r="F396" s="119" t="s">
        <v>5725</v>
      </c>
      <c r="G396" s="119" t="s">
        <v>5726</v>
      </c>
      <c r="K396" s="119">
        <v>2</v>
      </c>
      <c r="L396" s="119">
        <v>394</v>
      </c>
      <c r="M396" s="119" t="s">
        <v>1739</v>
      </c>
      <c r="N396" s="119" t="s">
        <v>1739</v>
      </c>
      <c r="O396" s="119" t="s">
        <v>1739</v>
      </c>
      <c r="P396" s="119" t="s">
        <v>1739</v>
      </c>
      <c r="Q396" s="119" t="s">
        <v>1739</v>
      </c>
      <c r="R396" s="119" t="s">
        <v>1739</v>
      </c>
      <c r="S396" s="119" t="s">
        <v>5727</v>
      </c>
      <c r="T396" s="119" t="s">
        <v>1739</v>
      </c>
      <c r="U396" s="119" t="s">
        <v>1739</v>
      </c>
      <c r="V396" s="119" t="s">
        <v>1739</v>
      </c>
      <c r="W396" s="119" t="s">
        <v>1739</v>
      </c>
      <c r="X396" s="119" t="s">
        <v>1739</v>
      </c>
      <c r="Y396" s="119" t="s">
        <v>1739</v>
      </c>
      <c r="Z396" s="119" t="s">
        <v>1739</v>
      </c>
      <c r="AA396" s="119" t="s">
        <v>1739</v>
      </c>
      <c r="AB396" s="119" t="s">
        <v>1739</v>
      </c>
      <c r="AC396" s="119" t="s">
        <v>1739</v>
      </c>
      <c r="AD396" s="119" t="s">
        <v>5728</v>
      </c>
      <c r="AE396" s="119" t="s">
        <v>1739</v>
      </c>
      <c r="AF396" s="119" t="s">
        <v>1739</v>
      </c>
      <c r="AG396" s="119" t="s">
        <v>1739</v>
      </c>
      <c r="AH396" s="119" t="s">
        <v>1739</v>
      </c>
      <c r="AI396" s="119" t="s">
        <v>1739</v>
      </c>
      <c r="AJ396" s="119" t="s">
        <v>1739</v>
      </c>
    </row>
    <row r="397" spans="2:36" x14ac:dyDescent="0.3">
      <c r="B397" s="119" t="s">
        <v>129</v>
      </c>
      <c r="C397" s="119" t="s">
        <v>1791</v>
      </c>
      <c r="D397" s="119" t="s">
        <v>5729</v>
      </c>
      <c r="E397" s="119" t="s">
        <v>5730</v>
      </c>
      <c r="F397" s="119" t="s">
        <v>5731</v>
      </c>
      <c r="G397" s="119" t="s">
        <v>5732</v>
      </c>
      <c r="K397" s="119">
        <v>2</v>
      </c>
      <c r="L397" s="119">
        <v>395</v>
      </c>
      <c r="M397" s="119" t="s">
        <v>1739</v>
      </c>
      <c r="N397" s="119" t="s">
        <v>1739</v>
      </c>
      <c r="O397" s="119" t="s">
        <v>1739</v>
      </c>
      <c r="P397" s="119" t="s">
        <v>1739</v>
      </c>
      <c r="Q397" s="119" t="s">
        <v>1739</v>
      </c>
      <c r="R397" s="119" t="s">
        <v>1739</v>
      </c>
      <c r="S397" s="119" t="s">
        <v>5733</v>
      </c>
      <c r="T397" s="119" t="s">
        <v>1739</v>
      </c>
      <c r="U397" s="119" t="s">
        <v>1739</v>
      </c>
      <c r="V397" s="119" t="s">
        <v>1739</v>
      </c>
      <c r="W397" s="119" t="s">
        <v>1739</v>
      </c>
      <c r="X397" s="119" t="s">
        <v>1739</v>
      </c>
      <c r="Y397" s="119" t="s">
        <v>1739</v>
      </c>
      <c r="Z397" s="119" t="s">
        <v>1739</v>
      </c>
      <c r="AA397" s="119" t="s">
        <v>1739</v>
      </c>
      <c r="AB397" s="119" t="s">
        <v>1739</v>
      </c>
      <c r="AC397" s="119" t="s">
        <v>1739</v>
      </c>
      <c r="AD397" s="119" t="s">
        <v>5734</v>
      </c>
      <c r="AE397" s="119" t="s">
        <v>1739</v>
      </c>
      <c r="AF397" s="119" t="s">
        <v>1739</v>
      </c>
      <c r="AG397" s="119" t="s">
        <v>1739</v>
      </c>
      <c r="AH397" s="119" t="s">
        <v>1739</v>
      </c>
      <c r="AI397" s="119" t="s">
        <v>1739</v>
      </c>
      <c r="AJ397" s="119" t="s">
        <v>1739</v>
      </c>
    </row>
    <row r="398" spans="2:36" x14ac:dyDescent="0.3">
      <c r="B398" s="119" t="s">
        <v>129</v>
      </c>
      <c r="C398" s="119" t="s">
        <v>1818</v>
      </c>
      <c r="D398" s="119" t="s">
        <v>5735</v>
      </c>
      <c r="E398" s="119" t="s">
        <v>5736</v>
      </c>
      <c r="F398" s="119" t="s">
        <v>5737</v>
      </c>
      <c r="G398" s="119" t="s">
        <v>5738</v>
      </c>
      <c r="K398" s="119">
        <v>2</v>
      </c>
      <c r="L398" s="119">
        <v>396</v>
      </c>
      <c r="M398" s="119" t="s">
        <v>1739</v>
      </c>
      <c r="N398" s="119" t="s">
        <v>1739</v>
      </c>
      <c r="O398" s="119" t="s">
        <v>1739</v>
      </c>
      <c r="P398" s="119" t="s">
        <v>1739</v>
      </c>
      <c r="Q398" s="119" t="s">
        <v>1739</v>
      </c>
      <c r="R398" s="119" t="s">
        <v>1739</v>
      </c>
      <c r="S398" s="119" t="s">
        <v>5739</v>
      </c>
      <c r="T398" s="119" t="s">
        <v>1739</v>
      </c>
      <c r="U398" s="119" t="s">
        <v>1739</v>
      </c>
      <c r="V398" s="119" t="s">
        <v>1739</v>
      </c>
      <c r="W398" s="119" t="s">
        <v>1739</v>
      </c>
      <c r="X398" s="119" t="s">
        <v>1739</v>
      </c>
      <c r="Y398" s="119" t="s">
        <v>1739</v>
      </c>
      <c r="Z398" s="119" t="s">
        <v>1739</v>
      </c>
      <c r="AA398" s="119" t="s">
        <v>1739</v>
      </c>
      <c r="AB398" s="119" t="s">
        <v>1739</v>
      </c>
      <c r="AC398" s="119" t="s">
        <v>1739</v>
      </c>
      <c r="AD398" s="119" t="s">
        <v>5740</v>
      </c>
      <c r="AE398" s="119" t="s">
        <v>1739</v>
      </c>
      <c r="AF398" s="119" t="s">
        <v>1739</v>
      </c>
      <c r="AG398" s="119" t="s">
        <v>1739</v>
      </c>
      <c r="AH398" s="119" t="s">
        <v>1739</v>
      </c>
      <c r="AI398" s="119" t="s">
        <v>1739</v>
      </c>
      <c r="AJ398" s="119" t="s">
        <v>1739</v>
      </c>
    </row>
    <row r="399" spans="2:36" x14ac:dyDescent="0.3">
      <c r="B399" s="119" t="s">
        <v>129</v>
      </c>
      <c r="C399" s="119" t="s">
        <v>1845</v>
      </c>
      <c r="D399" s="119" t="s">
        <v>5700</v>
      </c>
      <c r="E399" s="119" t="s">
        <v>5741</v>
      </c>
      <c r="F399" s="119" t="s">
        <v>5742</v>
      </c>
      <c r="G399" s="119" t="s">
        <v>5743</v>
      </c>
      <c r="K399" s="119">
        <v>2</v>
      </c>
      <c r="L399" s="119">
        <v>397</v>
      </c>
      <c r="M399" s="119" t="s">
        <v>1739</v>
      </c>
      <c r="N399" s="119" t="s">
        <v>1739</v>
      </c>
      <c r="O399" s="119" t="s">
        <v>1739</v>
      </c>
      <c r="P399" s="119" t="s">
        <v>1739</v>
      </c>
      <c r="Q399" s="119" t="s">
        <v>1739</v>
      </c>
      <c r="R399" s="119" t="s">
        <v>1739</v>
      </c>
      <c r="S399" s="119" t="s">
        <v>5744</v>
      </c>
      <c r="T399" s="119" t="s">
        <v>1739</v>
      </c>
      <c r="U399" s="119" t="s">
        <v>1739</v>
      </c>
      <c r="V399" s="119" t="s">
        <v>1739</v>
      </c>
      <c r="W399" s="119" t="s">
        <v>1739</v>
      </c>
      <c r="X399" s="119" t="s">
        <v>1739</v>
      </c>
      <c r="Y399" s="119" t="s">
        <v>1739</v>
      </c>
      <c r="Z399" s="119" t="s">
        <v>1739</v>
      </c>
      <c r="AA399" s="119" t="s">
        <v>1739</v>
      </c>
      <c r="AB399" s="119" t="s">
        <v>1739</v>
      </c>
      <c r="AC399" s="119" t="s">
        <v>1739</v>
      </c>
      <c r="AD399" s="119" t="s">
        <v>5745</v>
      </c>
      <c r="AE399" s="119" t="s">
        <v>1739</v>
      </c>
      <c r="AF399" s="119" t="s">
        <v>1739</v>
      </c>
      <c r="AG399" s="119" t="s">
        <v>1739</v>
      </c>
      <c r="AH399" s="119" t="s">
        <v>1739</v>
      </c>
      <c r="AI399" s="119" t="s">
        <v>1739</v>
      </c>
      <c r="AJ399" s="119" t="s">
        <v>1739</v>
      </c>
    </row>
    <row r="400" spans="2:36" x14ac:dyDescent="0.3">
      <c r="B400" s="119" t="s">
        <v>129</v>
      </c>
      <c r="C400" s="119" t="s">
        <v>1872</v>
      </c>
      <c r="D400" s="119" t="s">
        <v>5718</v>
      </c>
      <c r="E400" s="119" t="s">
        <v>5746</v>
      </c>
      <c r="F400" s="119" t="s">
        <v>5747</v>
      </c>
      <c r="G400" s="119" t="s">
        <v>5748</v>
      </c>
      <c r="K400" s="119">
        <v>2</v>
      </c>
      <c r="L400" s="119">
        <v>398</v>
      </c>
      <c r="M400" s="119" t="s">
        <v>1739</v>
      </c>
      <c r="N400" s="119" t="s">
        <v>1739</v>
      </c>
      <c r="O400" s="119" t="s">
        <v>1739</v>
      </c>
      <c r="P400" s="119" t="s">
        <v>1739</v>
      </c>
      <c r="Q400" s="119" t="s">
        <v>1739</v>
      </c>
      <c r="R400" s="119" t="s">
        <v>1739</v>
      </c>
      <c r="S400" s="119" t="s">
        <v>5749</v>
      </c>
      <c r="T400" s="119" t="s">
        <v>1739</v>
      </c>
      <c r="U400" s="119" t="s">
        <v>1739</v>
      </c>
      <c r="V400" s="119" t="s">
        <v>1739</v>
      </c>
      <c r="W400" s="119" t="s">
        <v>1739</v>
      </c>
      <c r="X400" s="119" t="s">
        <v>1739</v>
      </c>
      <c r="Y400" s="119" t="s">
        <v>1739</v>
      </c>
      <c r="Z400" s="119" t="s">
        <v>1739</v>
      </c>
      <c r="AA400" s="119" t="s">
        <v>1739</v>
      </c>
      <c r="AB400" s="119" t="s">
        <v>1739</v>
      </c>
      <c r="AC400" s="119" t="s">
        <v>1739</v>
      </c>
      <c r="AD400" s="119" t="s">
        <v>5750</v>
      </c>
      <c r="AE400" s="119" t="s">
        <v>1739</v>
      </c>
      <c r="AF400" s="119" t="s">
        <v>1739</v>
      </c>
      <c r="AG400" s="119" t="s">
        <v>1739</v>
      </c>
      <c r="AH400" s="119" t="s">
        <v>1739</v>
      </c>
      <c r="AI400" s="119" t="s">
        <v>1739</v>
      </c>
      <c r="AJ400" s="119" t="s">
        <v>1739</v>
      </c>
    </row>
    <row r="401" spans="2:36" x14ac:dyDescent="0.3">
      <c r="B401" s="119" t="s">
        <v>129</v>
      </c>
      <c r="C401" s="119" t="s">
        <v>1899</v>
      </c>
      <c r="D401" s="119" t="s">
        <v>5751</v>
      </c>
      <c r="E401" s="119" t="s">
        <v>5752</v>
      </c>
      <c r="F401" s="119" t="s">
        <v>5753</v>
      </c>
      <c r="G401" s="119" t="s">
        <v>5754</v>
      </c>
      <c r="K401" s="119">
        <v>2</v>
      </c>
      <c r="L401" s="119">
        <v>399</v>
      </c>
      <c r="M401" s="119" t="s">
        <v>1739</v>
      </c>
      <c r="N401" s="119" t="s">
        <v>1739</v>
      </c>
      <c r="O401" s="119" t="s">
        <v>1739</v>
      </c>
      <c r="P401" s="119" t="s">
        <v>1739</v>
      </c>
      <c r="Q401" s="119" t="s">
        <v>1739</v>
      </c>
      <c r="R401" s="119" t="s">
        <v>1739</v>
      </c>
      <c r="S401" s="119" t="s">
        <v>1739</v>
      </c>
      <c r="T401" s="119" t="s">
        <v>1739</v>
      </c>
      <c r="U401" s="119" t="s">
        <v>1739</v>
      </c>
      <c r="V401" s="119" t="s">
        <v>1739</v>
      </c>
      <c r="W401" s="119" t="s">
        <v>1739</v>
      </c>
      <c r="X401" s="119" t="s">
        <v>1739</v>
      </c>
      <c r="Y401" s="119" t="s">
        <v>1739</v>
      </c>
      <c r="Z401" s="119" t="s">
        <v>1739</v>
      </c>
      <c r="AA401" s="119" t="s">
        <v>1739</v>
      </c>
      <c r="AB401" s="119" t="s">
        <v>1739</v>
      </c>
      <c r="AC401" s="119" t="s">
        <v>1739</v>
      </c>
      <c r="AD401" s="119" t="s">
        <v>5755</v>
      </c>
      <c r="AE401" s="119" t="s">
        <v>1739</v>
      </c>
      <c r="AF401" s="119" t="s">
        <v>1739</v>
      </c>
      <c r="AG401" s="119" t="s">
        <v>1739</v>
      </c>
      <c r="AH401" s="119" t="s">
        <v>1739</v>
      </c>
      <c r="AI401" s="119" t="s">
        <v>1739</v>
      </c>
      <c r="AJ401" s="119" t="s">
        <v>1739</v>
      </c>
    </row>
    <row r="402" spans="2:36" x14ac:dyDescent="0.3">
      <c r="B402" s="119" t="s">
        <v>129</v>
      </c>
      <c r="C402" s="119" t="s">
        <v>1926</v>
      </c>
      <c r="D402" s="119" t="s">
        <v>5718</v>
      </c>
      <c r="E402" s="119" t="s">
        <v>5756</v>
      </c>
      <c r="F402" s="119" t="s">
        <v>5757</v>
      </c>
      <c r="G402" s="119" t="s">
        <v>5758</v>
      </c>
      <c r="K402" s="119">
        <v>2</v>
      </c>
      <c r="L402" s="119">
        <v>400</v>
      </c>
      <c r="M402" s="119" t="s">
        <v>1739</v>
      </c>
      <c r="N402" s="119" t="s">
        <v>1739</v>
      </c>
      <c r="O402" s="119" t="s">
        <v>1739</v>
      </c>
      <c r="P402" s="119" t="s">
        <v>1739</v>
      </c>
      <c r="Q402" s="119" t="s">
        <v>1739</v>
      </c>
      <c r="R402" s="119" t="s">
        <v>1739</v>
      </c>
      <c r="S402" s="119" t="s">
        <v>1739</v>
      </c>
      <c r="T402" s="119" t="s">
        <v>1739</v>
      </c>
      <c r="U402" s="119" t="s">
        <v>1739</v>
      </c>
      <c r="V402" s="119" t="s">
        <v>1739</v>
      </c>
      <c r="W402" s="119" t="s">
        <v>1739</v>
      </c>
      <c r="X402" s="119" t="s">
        <v>1739</v>
      </c>
      <c r="Y402" s="119" t="s">
        <v>1739</v>
      </c>
      <c r="Z402" s="119" t="s">
        <v>1739</v>
      </c>
      <c r="AA402" s="119" t="s">
        <v>1739</v>
      </c>
      <c r="AB402" s="119" t="s">
        <v>1739</v>
      </c>
      <c r="AC402" s="119" t="s">
        <v>1739</v>
      </c>
      <c r="AD402" s="119" t="s">
        <v>5759</v>
      </c>
      <c r="AE402" s="119" t="s">
        <v>1739</v>
      </c>
      <c r="AF402" s="119" t="s">
        <v>1739</v>
      </c>
      <c r="AG402" s="119" t="s">
        <v>1739</v>
      </c>
      <c r="AH402" s="119" t="s">
        <v>1739</v>
      </c>
      <c r="AI402" s="119" t="s">
        <v>1739</v>
      </c>
      <c r="AJ402" s="119" t="s">
        <v>1739</v>
      </c>
    </row>
    <row r="403" spans="2:36" x14ac:dyDescent="0.3">
      <c r="B403" s="119" t="s">
        <v>129</v>
      </c>
      <c r="C403" s="119" t="s">
        <v>1952</v>
      </c>
      <c r="D403" s="119" t="s">
        <v>5760</v>
      </c>
      <c r="E403" s="119" t="s">
        <v>5761</v>
      </c>
      <c r="F403" s="119" t="s">
        <v>5762</v>
      </c>
      <c r="G403" s="119" t="s">
        <v>5763</v>
      </c>
      <c r="K403" s="119">
        <v>2</v>
      </c>
      <c r="L403" s="119">
        <v>401</v>
      </c>
      <c r="M403" s="119" t="s">
        <v>1739</v>
      </c>
      <c r="N403" s="119" t="s">
        <v>1739</v>
      </c>
      <c r="O403" s="119" t="s">
        <v>1739</v>
      </c>
      <c r="P403" s="119" t="s">
        <v>1739</v>
      </c>
      <c r="Q403" s="119" t="s">
        <v>1739</v>
      </c>
      <c r="R403" s="119" t="s">
        <v>1739</v>
      </c>
      <c r="S403" s="119" t="s">
        <v>1739</v>
      </c>
      <c r="T403" s="119" t="s">
        <v>1739</v>
      </c>
      <c r="U403" s="119" t="s">
        <v>1739</v>
      </c>
      <c r="V403" s="119" t="s">
        <v>1739</v>
      </c>
      <c r="W403" s="119" t="s">
        <v>1739</v>
      </c>
      <c r="X403" s="119" t="s">
        <v>1739</v>
      </c>
      <c r="Y403" s="119" t="s">
        <v>1739</v>
      </c>
      <c r="Z403" s="119" t="s">
        <v>1739</v>
      </c>
      <c r="AA403" s="119" t="s">
        <v>1739</v>
      </c>
      <c r="AB403" s="119" t="s">
        <v>1739</v>
      </c>
      <c r="AC403" s="119" t="s">
        <v>1739</v>
      </c>
      <c r="AD403" s="119" t="s">
        <v>5764</v>
      </c>
      <c r="AE403" s="119" t="s">
        <v>1739</v>
      </c>
      <c r="AF403" s="119" t="s">
        <v>1739</v>
      </c>
      <c r="AG403" s="119" t="s">
        <v>1739</v>
      </c>
      <c r="AH403" s="119" t="s">
        <v>1739</v>
      </c>
      <c r="AI403" s="119" t="s">
        <v>1739</v>
      </c>
      <c r="AJ403" s="119" t="s">
        <v>1739</v>
      </c>
    </row>
    <row r="404" spans="2:36" x14ac:dyDescent="0.3">
      <c r="B404" s="119" t="s">
        <v>129</v>
      </c>
      <c r="C404" s="119" t="s">
        <v>1979</v>
      </c>
      <c r="D404" s="119" t="s">
        <v>5765</v>
      </c>
      <c r="E404" s="119" t="s">
        <v>5766</v>
      </c>
      <c r="F404" s="119" t="s">
        <v>5767</v>
      </c>
      <c r="G404" s="119" t="s">
        <v>5768</v>
      </c>
      <c r="K404" s="119">
        <v>2</v>
      </c>
      <c r="L404" s="119">
        <v>402</v>
      </c>
      <c r="M404" s="119" t="s">
        <v>1739</v>
      </c>
      <c r="N404" s="119" t="s">
        <v>1739</v>
      </c>
      <c r="O404" s="119" t="s">
        <v>1739</v>
      </c>
      <c r="P404" s="119" t="s">
        <v>1739</v>
      </c>
      <c r="Q404" s="119" t="s">
        <v>1739</v>
      </c>
      <c r="R404" s="119" t="s">
        <v>1739</v>
      </c>
      <c r="S404" s="119" t="s">
        <v>1739</v>
      </c>
      <c r="T404" s="119" t="s">
        <v>1739</v>
      </c>
      <c r="U404" s="119" t="s">
        <v>1739</v>
      </c>
      <c r="V404" s="119" t="s">
        <v>1739</v>
      </c>
      <c r="W404" s="119" t="s">
        <v>1739</v>
      </c>
      <c r="X404" s="119" t="s">
        <v>1739</v>
      </c>
      <c r="Y404" s="119" t="s">
        <v>1739</v>
      </c>
      <c r="Z404" s="119" t="s">
        <v>1739</v>
      </c>
      <c r="AA404" s="119" t="s">
        <v>1739</v>
      </c>
      <c r="AB404" s="119" t="s">
        <v>1739</v>
      </c>
      <c r="AC404" s="119" t="s">
        <v>1739</v>
      </c>
      <c r="AD404" s="119" t="s">
        <v>5769</v>
      </c>
      <c r="AE404" s="119" t="s">
        <v>1739</v>
      </c>
      <c r="AF404" s="119" t="s">
        <v>1739</v>
      </c>
      <c r="AG404" s="119" t="s">
        <v>1739</v>
      </c>
      <c r="AH404" s="119" t="s">
        <v>1739</v>
      </c>
      <c r="AI404" s="119" t="s">
        <v>1739</v>
      </c>
      <c r="AJ404" s="119" t="s">
        <v>1739</v>
      </c>
    </row>
    <row r="405" spans="2:36" x14ac:dyDescent="0.3">
      <c r="B405" s="119" t="s">
        <v>129</v>
      </c>
      <c r="C405" s="119" t="s">
        <v>2006</v>
      </c>
      <c r="D405" s="119" t="s">
        <v>5770</v>
      </c>
      <c r="E405" s="119" t="s">
        <v>5771</v>
      </c>
      <c r="F405" s="119" t="s">
        <v>5772</v>
      </c>
      <c r="G405" s="119" t="s">
        <v>5773</v>
      </c>
      <c r="K405" s="119">
        <v>2</v>
      </c>
      <c r="L405" s="119">
        <v>403</v>
      </c>
      <c r="M405" s="119" t="s">
        <v>1739</v>
      </c>
      <c r="N405" s="119" t="s">
        <v>1739</v>
      </c>
      <c r="O405" s="119" t="s">
        <v>1739</v>
      </c>
      <c r="P405" s="119" t="s">
        <v>1739</v>
      </c>
      <c r="Q405" s="119" t="s">
        <v>1739</v>
      </c>
      <c r="R405" s="119" t="s">
        <v>1739</v>
      </c>
      <c r="S405" s="119" t="s">
        <v>1739</v>
      </c>
      <c r="T405" s="119" t="s">
        <v>1739</v>
      </c>
      <c r="U405" s="119" t="s">
        <v>1739</v>
      </c>
      <c r="V405" s="119" t="s">
        <v>1739</v>
      </c>
      <c r="W405" s="119" t="s">
        <v>1739</v>
      </c>
      <c r="X405" s="119" t="s">
        <v>1739</v>
      </c>
      <c r="Y405" s="119" t="s">
        <v>1739</v>
      </c>
      <c r="Z405" s="119" t="s">
        <v>1739</v>
      </c>
      <c r="AA405" s="119" t="s">
        <v>1739</v>
      </c>
      <c r="AB405" s="119" t="s">
        <v>1739</v>
      </c>
      <c r="AC405" s="119" t="s">
        <v>1739</v>
      </c>
      <c r="AD405" s="119" t="s">
        <v>5774</v>
      </c>
      <c r="AE405" s="119" t="s">
        <v>1739</v>
      </c>
      <c r="AF405" s="119" t="s">
        <v>1739</v>
      </c>
      <c r="AG405" s="119" t="s">
        <v>1739</v>
      </c>
      <c r="AH405" s="119" t="s">
        <v>1739</v>
      </c>
      <c r="AI405" s="119" t="s">
        <v>1739</v>
      </c>
      <c r="AJ405" s="119" t="s">
        <v>1739</v>
      </c>
    </row>
    <row r="406" spans="2:36" x14ac:dyDescent="0.3">
      <c r="B406" s="119" t="s">
        <v>129</v>
      </c>
      <c r="C406" s="119" t="s">
        <v>2032</v>
      </c>
      <c r="D406" s="119" t="s">
        <v>5770</v>
      </c>
      <c r="E406" s="119" t="s">
        <v>5775</v>
      </c>
      <c r="F406" s="119" t="s">
        <v>5776</v>
      </c>
      <c r="G406" s="119" t="s">
        <v>5777</v>
      </c>
      <c r="K406" s="119">
        <v>2</v>
      </c>
      <c r="L406" s="119">
        <v>404</v>
      </c>
      <c r="M406" s="119" t="s">
        <v>1739</v>
      </c>
      <c r="N406" s="119" t="s">
        <v>1739</v>
      </c>
      <c r="O406" s="119" t="s">
        <v>1739</v>
      </c>
      <c r="P406" s="119" t="s">
        <v>1739</v>
      </c>
      <c r="Q406" s="119" t="s">
        <v>1739</v>
      </c>
      <c r="R406" s="119" t="s">
        <v>1739</v>
      </c>
      <c r="S406" s="119" t="s">
        <v>1739</v>
      </c>
      <c r="T406" s="119" t="s">
        <v>1739</v>
      </c>
      <c r="U406" s="119" t="s">
        <v>1739</v>
      </c>
      <c r="V406" s="119" t="s">
        <v>1739</v>
      </c>
      <c r="W406" s="119" t="s">
        <v>1739</v>
      </c>
      <c r="X406" s="119" t="s">
        <v>1739</v>
      </c>
      <c r="Y406" s="119" t="s">
        <v>1739</v>
      </c>
      <c r="Z406" s="119" t="s">
        <v>1739</v>
      </c>
      <c r="AA406" s="119" t="s">
        <v>1739</v>
      </c>
      <c r="AB406" s="119" t="s">
        <v>1739</v>
      </c>
      <c r="AC406" s="119" t="s">
        <v>1739</v>
      </c>
      <c r="AD406" s="119" t="s">
        <v>5778</v>
      </c>
      <c r="AE406" s="119" t="s">
        <v>1739</v>
      </c>
      <c r="AF406" s="119" t="s">
        <v>1739</v>
      </c>
      <c r="AG406" s="119" t="s">
        <v>1739</v>
      </c>
      <c r="AH406" s="119" t="s">
        <v>1739</v>
      </c>
      <c r="AI406" s="119" t="s">
        <v>1739</v>
      </c>
      <c r="AJ406" s="119" t="s">
        <v>1739</v>
      </c>
    </row>
    <row r="407" spans="2:36" x14ac:dyDescent="0.3">
      <c r="B407" s="119" t="s">
        <v>129</v>
      </c>
      <c r="C407" s="119" t="s">
        <v>2058</v>
      </c>
      <c r="D407" s="119" t="s">
        <v>5770</v>
      </c>
      <c r="E407" s="119" t="s">
        <v>5779</v>
      </c>
      <c r="F407" s="119" t="s">
        <v>5780</v>
      </c>
      <c r="G407" s="119" t="s">
        <v>5781</v>
      </c>
      <c r="K407" s="119">
        <v>2</v>
      </c>
      <c r="L407" s="119">
        <v>405</v>
      </c>
      <c r="M407" s="119" t="s">
        <v>1739</v>
      </c>
      <c r="N407" s="119" t="s">
        <v>1739</v>
      </c>
      <c r="O407" s="119" t="s">
        <v>1739</v>
      </c>
      <c r="P407" s="119" t="s">
        <v>1739</v>
      </c>
      <c r="Q407" s="119" t="s">
        <v>1739</v>
      </c>
      <c r="R407" s="119" t="s">
        <v>1739</v>
      </c>
      <c r="S407" s="119" t="s">
        <v>1739</v>
      </c>
      <c r="T407" s="119" t="s">
        <v>1739</v>
      </c>
      <c r="U407" s="119" t="s">
        <v>1739</v>
      </c>
      <c r="V407" s="119" t="s">
        <v>1739</v>
      </c>
      <c r="W407" s="119" t="s">
        <v>1739</v>
      </c>
      <c r="X407" s="119" t="s">
        <v>1739</v>
      </c>
      <c r="Y407" s="119" t="s">
        <v>1739</v>
      </c>
      <c r="Z407" s="119" t="s">
        <v>1739</v>
      </c>
      <c r="AA407" s="119" t="s">
        <v>1739</v>
      </c>
      <c r="AB407" s="119" t="s">
        <v>1739</v>
      </c>
      <c r="AC407" s="119" t="s">
        <v>1739</v>
      </c>
      <c r="AD407" s="119" t="s">
        <v>5782</v>
      </c>
      <c r="AE407" s="119" t="s">
        <v>1739</v>
      </c>
      <c r="AF407" s="119" t="s">
        <v>1739</v>
      </c>
      <c r="AG407" s="119" t="s">
        <v>1739</v>
      </c>
      <c r="AH407" s="119" t="s">
        <v>1739</v>
      </c>
      <c r="AI407" s="119" t="s">
        <v>1739</v>
      </c>
      <c r="AJ407" s="119" t="s">
        <v>1739</v>
      </c>
    </row>
    <row r="408" spans="2:36" x14ac:dyDescent="0.3">
      <c r="B408" s="119" t="s">
        <v>129</v>
      </c>
      <c r="C408" s="119" t="s">
        <v>2083</v>
      </c>
      <c r="D408" s="119" t="s">
        <v>5783</v>
      </c>
      <c r="E408" s="119" t="s">
        <v>5784</v>
      </c>
      <c r="F408" s="119" t="s">
        <v>5785</v>
      </c>
      <c r="G408" s="119" t="s">
        <v>5786</v>
      </c>
      <c r="K408" s="119">
        <v>2</v>
      </c>
      <c r="L408" s="119">
        <v>406</v>
      </c>
      <c r="M408" s="119" t="s">
        <v>1739</v>
      </c>
      <c r="N408" s="119" t="s">
        <v>1739</v>
      </c>
      <c r="O408" s="119" t="s">
        <v>1739</v>
      </c>
      <c r="P408" s="119" t="s">
        <v>1739</v>
      </c>
      <c r="Q408" s="119" t="s">
        <v>1739</v>
      </c>
      <c r="R408" s="119" t="s">
        <v>1739</v>
      </c>
      <c r="S408" s="119" t="s">
        <v>1739</v>
      </c>
      <c r="T408" s="119" t="s">
        <v>1739</v>
      </c>
      <c r="U408" s="119" t="s">
        <v>1739</v>
      </c>
      <c r="V408" s="119" t="s">
        <v>1739</v>
      </c>
      <c r="W408" s="119" t="s">
        <v>1739</v>
      </c>
      <c r="X408" s="119" t="s">
        <v>1739</v>
      </c>
      <c r="Y408" s="119" t="s">
        <v>1739</v>
      </c>
      <c r="Z408" s="119" t="s">
        <v>1739</v>
      </c>
      <c r="AA408" s="119" t="s">
        <v>1739</v>
      </c>
      <c r="AB408" s="119" t="s">
        <v>1739</v>
      </c>
      <c r="AC408" s="119" t="s">
        <v>1739</v>
      </c>
      <c r="AD408" s="119" t="s">
        <v>5787</v>
      </c>
      <c r="AE408" s="119" t="s">
        <v>1739</v>
      </c>
      <c r="AF408" s="119" t="s">
        <v>1739</v>
      </c>
      <c r="AG408" s="119" t="s">
        <v>1739</v>
      </c>
      <c r="AH408" s="119" t="s">
        <v>1739</v>
      </c>
      <c r="AI408" s="119" t="s">
        <v>1739</v>
      </c>
      <c r="AJ408" s="119" t="s">
        <v>1739</v>
      </c>
    </row>
    <row r="409" spans="2:36" x14ac:dyDescent="0.3">
      <c r="B409" s="119" t="s">
        <v>129</v>
      </c>
      <c r="C409" s="119" t="s">
        <v>2109</v>
      </c>
      <c r="D409" s="119" t="s">
        <v>5788</v>
      </c>
      <c r="E409" s="119" t="s">
        <v>5789</v>
      </c>
      <c r="F409" s="119" t="s">
        <v>5790</v>
      </c>
      <c r="G409" s="119" t="s">
        <v>5791</v>
      </c>
      <c r="K409" s="119">
        <v>2</v>
      </c>
      <c r="L409" s="119">
        <v>407</v>
      </c>
      <c r="M409" s="119" t="s">
        <v>1739</v>
      </c>
      <c r="N409" s="119" t="s">
        <v>1739</v>
      </c>
      <c r="O409" s="119" t="s">
        <v>1739</v>
      </c>
      <c r="P409" s="119" t="s">
        <v>1739</v>
      </c>
      <c r="Q409" s="119" t="s">
        <v>1739</v>
      </c>
      <c r="R409" s="119" t="s">
        <v>1739</v>
      </c>
      <c r="S409" s="119" t="s">
        <v>1739</v>
      </c>
      <c r="T409" s="119" t="s">
        <v>1739</v>
      </c>
      <c r="U409" s="119" t="s">
        <v>1739</v>
      </c>
      <c r="V409" s="119" t="s">
        <v>1739</v>
      </c>
      <c r="W409" s="119" t="s">
        <v>1739</v>
      </c>
      <c r="X409" s="119" t="s">
        <v>1739</v>
      </c>
      <c r="Y409" s="119" t="s">
        <v>1739</v>
      </c>
      <c r="Z409" s="119" t="s">
        <v>1739</v>
      </c>
      <c r="AA409" s="119" t="s">
        <v>1739</v>
      </c>
      <c r="AB409" s="119" t="s">
        <v>1739</v>
      </c>
      <c r="AC409" s="119" t="s">
        <v>1739</v>
      </c>
      <c r="AD409" s="119" t="s">
        <v>5792</v>
      </c>
      <c r="AE409" s="119" t="s">
        <v>1739</v>
      </c>
      <c r="AF409" s="119" t="s">
        <v>1739</v>
      </c>
      <c r="AG409" s="119" t="s">
        <v>1739</v>
      </c>
      <c r="AH409" s="119" t="s">
        <v>1739</v>
      </c>
      <c r="AI409" s="119" t="s">
        <v>1739</v>
      </c>
      <c r="AJ409" s="119" t="s">
        <v>1739</v>
      </c>
    </row>
    <row r="410" spans="2:36" x14ac:dyDescent="0.3">
      <c r="B410" s="119" t="s">
        <v>129</v>
      </c>
      <c r="C410" s="119" t="s">
        <v>2134</v>
      </c>
      <c r="D410" s="119" t="s">
        <v>5783</v>
      </c>
      <c r="E410" s="119" t="s">
        <v>5793</v>
      </c>
      <c r="F410" s="119" t="s">
        <v>5794</v>
      </c>
      <c r="G410" s="119" t="s">
        <v>5795</v>
      </c>
      <c r="K410" s="119">
        <v>2</v>
      </c>
      <c r="L410" s="119">
        <v>408</v>
      </c>
      <c r="M410" s="119" t="s">
        <v>1739</v>
      </c>
      <c r="N410" s="119" t="s">
        <v>1739</v>
      </c>
      <c r="O410" s="119" t="s">
        <v>1739</v>
      </c>
      <c r="P410" s="119" t="s">
        <v>1739</v>
      </c>
      <c r="Q410" s="119" t="s">
        <v>1739</v>
      </c>
      <c r="R410" s="119" t="s">
        <v>1739</v>
      </c>
      <c r="S410" s="119" t="s">
        <v>1739</v>
      </c>
      <c r="T410" s="119" t="s">
        <v>1739</v>
      </c>
      <c r="U410" s="119" t="s">
        <v>1739</v>
      </c>
      <c r="V410" s="119" t="s">
        <v>1739</v>
      </c>
      <c r="W410" s="119" t="s">
        <v>1739</v>
      </c>
      <c r="X410" s="119" t="s">
        <v>1739</v>
      </c>
      <c r="Y410" s="119" t="s">
        <v>1739</v>
      </c>
      <c r="Z410" s="119" t="s">
        <v>1739</v>
      </c>
      <c r="AA410" s="119" t="s">
        <v>1739</v>
      </c>
      <c r="AB410" s="119" t="s">
        <v>1739</v>
      </c>
      <c r="AC410" s="119" t="s">
        <v>1739</v>
      </c>
      <c r="AD410" s="119" t="s">
        <v>5796</v>
      </c>
      <c r="AE410" s="119" t="s">
        <v>1739</v>
      </c>
      <c r="AF410" s="119" t="s">
        <v>1739</v>
      </c>
      <c r="AG410" s="119" t="s">
        <v>1739</v>
      </c>
      <c r="AH410" s="119" t="s">
        <v>1739</v>
      </c>
      <c r="AI410" s="119" t="s">
        <v>1739</v>
      </c>
      <c r="AJ410" s="119" t="s">
        <v>1739</v>
      </c>
    </row>
    <row r="411" spans="2:36" x14ac:dyDescent="0.3">
      <c r="B411" s="119" t="s">
        <v>129</v>
      </c>
      <c r="C411" s="119" t="s">
        <v>2159</v>
      </c>
      <c r="D411" s="119" t="s">
        <v>5783</v>
      </c>
      <c r="E411" s="119" t="s">
        <v>5797</v>
      </c>
      <c r="F411" s="119" t="s">
        <v>5798</v>
      </c>
      <c r="G411" s="119" t="s">
        <v>5799</v>
      </c>
      <c r="K411" s="119">
        <v>2</v>
      </c>
      <c r="L411" s="119">
        <v>409</v>
      </c>
      <c r="M411" s="119" t="s">
        <v>1739</v>
      </c>
      <c r="N411" s="119" t="s">
        <v>1739</v>
      </c>
      <c r="O411" s="119" t="s">
        <v>1739</v>
      </c>
      <c r="P411" s="119" t="s">
        <v>1739</v>
      </c>
      <c r="Q411" s="119" t="s">
        <v>1739</v>
      </c>
      <c r="R411" s="119" t="s">
        <v>1739</v>
      </c>
      <c r="S411" s="119" t="s">
        <v>1739</v>
      </c>
      <c r="T411" s="119" t="s">
        <v>1739</v>
      </c>
      <c r="U411" s="119" t="s">
        <v>1739</v>
      </c>
      <c r="V411" s="119" t="s">
        <v>1739</v>
      </c>
      <c r="W411" s="119" t="s">
        <v>1739</v>
      </c>
      <c r="X411" s="119" t="s">
        <v>1739</v>
      </c>
      <c r="Y411" s="119" t="s">
        <v>1739</v>
      </c>
      <c r="Z411" s="119" t="s">
        <v>1739</v>
      </c>
      <c r="AA411" s="119" t="s">
        <v>1739</v>
      </c>
      <c r="AB411" s="119" t="s">
        <v>1739</v>
      </c>
      <c r="AC411" s="119" t="s">
        <v>1739</v>
      </c>
      <c r="AD411" s="119" t="s">
        <v>5800</v>
      </c>
      <c r="AE411" s="119" t="s">
        <v>1739</v>
      </c>
      <c r="AF411" s="119" t="s">
        <v>1739</v>
      </c>
      <c r="AG411" s="119" t="s">
        <v>1739</v>
      </c>
      <c r="AH411" s="119" t="s">
        <v>1739</v>
      </c>
      <c r="AI411" s="119" t="s">
        <v>1739</v>
      </c>
      <c r="AJ411" s="119" t="s">
        <v>1739</v>
      </c>
    </row>
    <row r="412" spans="2:36" x14ac:dyDescent="0.3">
      <c r="B412" s="119" t="s">
        <v>129</v>
      </c>
      <c r="C412" s="119" t="s">
        <v>2184</v>
      </c>
      <c r="D412" s="119" t="s">
        <v>5801</v>
      </c>
      <c r="E412" s="119" t="s">
        <v>5802</v>
      </c>
      <c r="F412" s="119" t="s">
        <v>5803</v>
      </c>
      <c r="G412" s="119" t="s">
        <v>5804</v>
      </c>
      <c r="K412" s="119">
        <v>2</v>
      </c>
      <c r="L412" s="119">
        <v>410</v>
      </c>
      <c r="M412" s="119" t="s">
        <v>1739</v>
      </c>
      <c r="N412" s="119" t="s">
        <v>1739</v>
      </c>
      <c r="O412" s="119" t="s">
        <v>1739</v>
      </c>
      <c r="P412" s="119" t="s">
        <v>1739</v>
      </c>
      <c r="Q412" s="119" t="s">
        <v>1739</v>
      </c>
      <c r="R412" s="119" t="s">
        <v>1739</v>
      </c>
      <c r="S412" s="119" t="s">
        <v>1739</v>
      </c>
      <c r="T412" s="119" t="s">
        <v>1739</v>
      </c>
      <c r="U412" s="119" t="s">
        <v>1739</v>
      </c>
      <c r="V412" s="119" t="s">
        <v>1739</v>
      </c>
      <c r="W412" s="119" t="s">
        <v>1739</v>
      </c>
      <c r="X412" s="119" t="s">
        <v>1739</v>
      </c>
      <c r="Y412" s="119" t="s">
        <v>1739</v>
      </c>
      <c r="Z412" s="119" t="s">
        <v>1739</v>
      </c>
      <c r="AA412" s="119" t="s">
        <v>1739</v>
      </c>
      <c r="AB412" s="119" t="s">
        <v>1739</v>
      </c>
      <c r="AC412" s="119" t="s">
        <v>1739</v>
      </c>
      <c r="AD412" s="119" t="s">
        <v>5805</v>
      </c>
      <c r="AE412" s="119" t="s">
        <v>1739</v>
      </c>
      <c r="AF412" s="119" t="s">
        <v>1739</v>
      </c>
      <c r="AG412" s="119" t="s">
        <v>1739</v>
      </c>
      <c r="AH412" s="119" t="s">
        <v>1739</v>
      </c>
      <c r="AI412" s="119" t="s">
        <v>1739</v>
      </c>
      <c r="AJ412" s="119" t="s">
        <v>1739</v>
      </c>
    </row>
    <row r="413" spans="2:36" x14ac:dyDescent="0.3">
      <c r="B413" s="119" t="s">
        <v>129</v>
      </c>
      <c r="C413" s="119" t="s">
        <v>2210</v>
      </c>
      <c r="D413" s="119" t="s">
        <v>5806</v>
      </c>
      <c r="E413" s="119" t="s">
        <v>5807</v>
      </c>
      <c r="F413" s="119" t="s">
        <v>5808</v>
      </c>
      <c r="G413" s="119" t="s">
        <v>5809</v>
      </c>
      <c r="K413" s="119">
        <v>2</v>
      </c>
      <c r="L413" s="119">
        <v>411</v>
      </c>
      <c r="M413" s="119" t="s">
        <v>1739</v>
      </c>
      <c r="N413" s="119" t="s">
        <v>1739</v>
      </c>
      <c r="O413" s="119" t="s">
        <v>1739</v>
      </c>
      <c r="P413" s="119" t="s">
        <v>1739</v>
      </c>
      <c r="Q413" s="119" t="s">
        <v>1739</v>
      </c>
      <c r="R413" s="119" t="s">
        <v>1739</v>
      </c>
      <c r="S413" s="119" t="s">
        <v>1739</v>
      </c>
      <c r="T413" s="119" t="s">
        <v>1739</v>
      </c>
      <c r="U413" s="119" t="s">
        <v>1739</v>
      </c>
      <c r="V413" s="119" t="s">
        <v>1739</v>
      </c>
      <c r="W413" s="119" t="s">
        <v>1739</v>
      </c>
      <c r="X413" s="119" t="s">
        <v>1739</v>
      </c>
      <c r="Y413" s="119" t="s">
        <v>1739</v>
      </c>
      <c r="Z413" s="119" t="s">
        <v>1739</v>
      </c>
      <c r="AA413" s="119" t="s">
        <v>1739</v>
      </c>
      <c r="AB413" s="119" t="s">
        <v>1739</v>
      </c>
      <c r="AC413" s="119" t="s">
        <v>1739</v>
      </c>
      <c r="AD413" s="119" t="s">
        <v>5810</v>
      </c>
      <c r="AE413" s="119" t="s">
        <v>1739</v>
      </c>
      <c r="AF413" s="119" t="s">
        <v>1739</v>
      </c>
      <c r="AG413" s="119" t="s">
        <v>1739</v>
      </c>
      <c r="AH413" s="119" t="s">
        <v>1739</v>
      </c>
      <c r="AI413" s="119" t="s">
        <v>1739</v>
      </c>
      <c r="AJ413" s="119" t="s">
        <v>1739</v>
      </c>
    </row>
    <row r="414" spans="2:36" x14ac:dyDescent="0.3">
      <c r="B414" s="119" t="s">
        <v>129</v>
      </c>
      <c r="C414" s="119" t="s">
        <v>2235</v>
      </c>
      <c r="D414" s="119" t="s">
        <v>5811</v>
      </c>
      <c r="E414" s="119" t="s">
        <v>5812</v>
      </c>
      <c r="F414" s="119" t="s">
        <v>5813</v>
      </c>
      <c r="G414" s="119" t="s">
        <v>5814</v>
      </c>
      <c r="K414" s="119">
        <v>2</v>
      </c>
      <c r="L414" s="119">
        <v>412</v>
      </c>
      <c r="M414" s="119" t="s">
        <v>1739</v>
      </c>
      <c r="N414" s="119" t="s">
        <v>1739</v>
      </c>
      <c r="O414" s="119" t="s">
        <v>1739</v>
      </c>
      <c r="P414" s="119" t="s">
        <v>1739</v>
      </c>
      <c r="Q414" s="119" t="s">
        <v>1739</v>
      </c>
      <c r="R414" s="119" t="s">
        <v>1739</v>
      </c>
      <c r="S414" s="119" t="s">
        <v>1739</v>
      </c>
      <c r="T414" s="119" t="s">
        <v>1739</v>
      </c>
      <c r="U414" s="119" t="s">
        <v>1739</v>
      </c>
      <c r="V414" s="119" t="s">
        <v>1739</v>
      </c>
      <c r="W414" s="119" t="s">
        <v>1739</v>
      </c>
      <c r="X414" s="119" t="s">
        <v>1739</v>
      </c>
      <c r="Y414" s="119" t="s">
        <v>1739</v>
      </c>
      <c r="Z414" s="119" t="s">
        <v>1739</v>
      </c>
      <c r="AA414" s="119" t="s">
        <v>1739</v>
      </c>
      <c r="AB414" s="119" t="s">
        <v>1739</v>
      </c>
      <c r="AC414" s="119" t="s">
        <v>1739</v>
      </c>
      <c r="AD414" s="119" t="s">
        <v>5815</v>
      </c>
      <c r="AE414" s="119" t="s">
        <v>1739</v>
      </c>
      <c r="AF414" s="119" t="s">
        <v>1739</v>
      </c>
      <c r="AG414" s="119" t="s">
        <v>1739</v>
      </c>
      <c r="AH414" s="119" t="s">
        <v>1739</v>
      </c>
      <c r="AI414" s="119" t="s">
        <v>1739</v>
      </c>
      <c r="AJ414" s="119" t="s">
        <v>1739</v>
      </c>
    </row>
    <row r="415" spans="2:36" x14ac:dyDescent="0.3">
      <c r="B415" s="119" t="s">
        <v>129</v>
      </c>
      <c r="C415" s="119" t="s">
        <v>2260</v>
      </c>
      <c r="D415" s="119" t="s">
        <v>5816</v>
      </c>
      <c r="E415" s="119" t="s">
        <v>5817</v>
      </c>
      <c r="F415" s="119" t="s">
        <v>5818</v>
      </c>
      <c r="G415" s="119" t="s">
        <v>5819</v>
      </c>
      <c r="K415" s="119">
        <v>2</v>
      </c>
      <c r="L415" s="119">
        <v>413</v>
      </c>
      <c r="M415" s="119" t="s">
        <v>1739</v>
      </c>
      <c r="N415" s="119" t="s">
        <v>1739</v>
      </c>
      <c r="O415" s="119" t="s">
        <v>1739</v>
      </c>
      <c r="P415" s="119" t="s">
        <v>1739</v>
      </c>
      <c r="Q415" s="119" t="s">
        <v>1739</v>
      </c>
      <c r="R415" s="119" t="s">
        <v>1739</v>
      </c>
      <c r="S415" s="119" t="s">
        <v>1739</v>
      </c>
      <c r="T415" s="119" t="s">
        <v>1739</v>
      </c>
      <c r="U415" s="119" t="s">
        <v>1739</v>
      </c>
      <c r="V415" s="119" t="s">
        <v>1739</v>
      </c>
      <c r="W415" s="119" t="s">
        <v>1739</v>
      </c>
      <c r="X415" s="119" t="s">
        <v>1739</v>
      </c>
      <c r="Y415" s="119" t="s">
        <v>1739</v>
      </c>
      <c r="Z415" s="119" t="s">
        <v>1739</v>
      </c>
      <c r="AA415" s="119" t="s">
        <v>1739</v>
      </c>
      <c r="AB415" s="119" t="s">
        <v>1739</v>
      </c>
      <c r="AC415" s="119" t="s">
        <v>1739</v>
      </c>
      <c r="AD415" s="119" t="s">
        <v>5820</v>
      </c>
      <c r="AE415" s="119" t="s">
        <v>1739</v>
      </c>
      <c r="AF415" s="119" t="s">
        <v>1739</v>
      </c>
      <c r="AG415" s="119" t="s">
        <v>1739</v>
      </c>
      <c r="AH415" s="119" t="s">
        <v>1739</v>
      </c>
      <c r="AI415" s="119" t="s">
        <v>1739</v>
      </c>
      <c r="AJ415" s="119" t="s">
        <v>1739</v>
      </c>
    </row>
    <row r="416" spans="2:36" x14ac:dyDescent="0.3">
      <c r="B416" s="119" t="s">
        <v>129</v>
      </c>
      <c r="C416" s="119" t="s">
        <v>2286</v>
      </c>
      <c r="D416" s="119" t="s">
        <v>5821</v>
      </c>
      <c r="E416" s="119" t="s">
        <v>5822</v>
      </c>
      <c r="F416" s="119" t="s">
        <v>5823</v>
      </c>
      <c r="G416" s="119" t="s">
        <v>5824</v>
      </c>
      <c r="K416" s="119">
        <v>2</v>
      </c>
      <c r="L416" s="119">
        <v>414</v>
      </c>
      <c r="M416" s="119" t="s">
        <v>1739</v>
      </c>
      <c r="N416" s="119" t="s">
        <v>1739</v>
      </c>
      <c r="O416" s="119" t="s">
        <v>1739</v>
      </c>
      <c r="P416" s="119" t="s">
        <v>1739</v>
      </c>
      <c r="Q416" s="119" t="s">
        <v>1739</v>
      </c>
      <c r="R416" s="119" t="s">
        <v>1739</v>
      </c>
      <c r="S416" s="119" t="s">
        <v>1739</v>
      </c>
      <c r="T416" s="119" t="s">
        <v>1739</v>
      </c>
      <c r="U416" s="119" t="s">
        <v>1739</v>
      </c>
      <c r="V416" s="119" t="s">
        <v>1739</v>
      </c>
      <c r="W416" s="119" t="s">
        <v>1739</v>
      </c>
      <c r="X416" s="119" t="s">
        <v>1739</v>
      </c>
      <c r="Y416" s="119" t="s">
        <v>1739</v>
      </c>
      <c r="Z416" s="119" t="s">
        <v>1739</v>
      </c>
      <c r="AA416" s="119" t="s">
        <v>1739</v>
      </c>
      <c r="AB416" s="119" t="s">
        <v>1739</v>
      </c>
      <c r="AC416" s="119" t="s">
        <v>1739</v>
      </c>
      <c r="AD416" s="119" t="s">
        <v>5825</v>
      </c>
      <c r="AE416" s="119" t="s">
        <v>1739</v>
      </c>
      <c r="AF416" s="119" t="s">
        <v>1739</v>
      </c>
      <c r="AG416" s="119" t="s">
        <v>1739</v>
      </c>
      <c r="AH416" s="119" t="s">
        <v>1739</v>
      </c>
      <c r="AI416" s="119" t="s">
        <v>1739</v>
      </c>
      <c r="AJ416" s="119" t="s">
        <v>1739</v>
      </c>
    </row>
    <row r="417" spans="2:36" x14ac:dyDescent="0.3">
      <c r="B417" s="119" t="s">
        <v>129</v>
      </c>
      <c r="C417" s="119" t="s">
        <v>2311</v>
      </c>
      <c r="D417" s="119" t="s">
        <v>5826</v>
      </c>
      <c r="E417" s="119" t="s">
        <v>5827</v>
      </c>
      <c r="F417" s="119" t="s">
        <v>5828</v>
      </c>
      <c r="G417" s="119" t="s">
        <v>5829</v>
      </c>
      <c r="K417" s="119">
        <v>2</v>
      </c>
      <c r="L417" s="119">
        <v>415</v>
      </c>
      <c r="M417" s="119" t="s">
        <v>1739</v>
      </c>
      <c r="N417" s="119" t="s">
        <v>1739</v>
      </c>
      <c r="O417" s="119" t="s">
        <v>1739</v>
      </c>
      <c r="P417" s="119" t="s">
        <v>1739</v>
      </c>
      <c r="Q417" s="119" t="s">
        <v>1739</v>
      </c>
      <c r="R417" s="119" t="s">
        <v>1739</v>
      </c>
      <c r="S417" s="119" t="s">
        <v>1739</v>
      </c>
      <c r="T417" s="119" t="s">
        <v>1739</v>
      </c>
      <c r="U417" s="119" t="s">
        <v>1739</v>
      </c>
      <c r="V417" s="119" t="s">
        <v>1739</v>
      </c>
      <c r="W417" s="119" t="s">
        <v>1739</v>
      </c>
      <c r="X417" s="119" t="s">
        <v>1739</v>
      </c>
      <c r="Y417" s="119" t="s">
        <v>1739</v>
      </c>
      <c r="Z417" s="119" t="s">
        <v>1739</v>
      </c>
      <c r="AA417" s="119" t="s">
        <v>1739</v>
      </c>
      <c r="AB417" s="119" t="s">
        <v>1739</v>
      </c>
      <c r="AC417" s="119" t="s">
        <v>1739</v>
      </c>
      <c r="AD417" s="119" t="s">
        <v>5830</v>
      </c>
      <c r="AE417" s="119" t="s">
        <v>1739</v>
      </c>
      <c r="AF417" s="119" t="s">
        <v>1739</v>
      </c>
      <c r="AG417" s="119" t="s">
        <v>1739</v>
      </c>
      <c r="AH417" s="119" t="s">
        <v>1739</v>
      </c>
      <c r="AI417" s="119" t="s">
        <v>1739</v>
      </c>
      <c r="AJ417" s="119" t="s">
        <v>1739</v>
      </c>
    </row>
    <row r="418" spans="2:36" x14ac:dyDescent="0.3">
      <c r="B418" s="119" t="s">
        <v>129</v>
      </c>
      <c r="C418" s="119" t="s">
        <v>2336</v>
      </c>
      <c r="D418" s="119" t="s">
        <v>5831</v>
      </c>
      <c r="E418" s="119" t="s">
        <v>5832</v>
      </c>
      <c r="F418" s="119" t="s">
        <v>5833</v>
      </c>
      <c r="G418" s="119" t="s">
        <v>5834</v>
      </c>
      <c r="K418" s="119">
        <v>2</v>
      </c>
      <c r="L418" s="119">
        <v>416</v>
      </c>
      <c r="M418" s="119" t="s">
        <v>1739</v>
      </c>
      <c r="N418" s="119" t="s">
        <v>1739</v>
      </c>
      <c r="O418" s="119" t="s">
        <v>1739</v>
      </c>
      <c r="P418" s="119" t="s">
        <v>1739</v>
      </c>
      <c r="Q418" s="119" t="s">
        <v>1739</v>
      </c>
      <c r="R418" s="119" t="s">
        <v>1739</v>
      </c>
      <c r="S418" s="119" t="s">
        <v>1739</v>
      </c>
      <c r="T418" s="119" t="s">
        <v>1739</v>
      </c>
      <c r="U418" s="119" t="s">
        <v>1739</v>
      </c>
      <c r="V418" s="119" t="s">
        <v>1739</v>
      </c>
      <c r="W418" s="119" t="s">
        <v>1739</v>
      </c>
      <c r="X418" s="119" t="s">
        <v>1739</v>
      </c>
      <c r="Y418" s="119" t="s">
        <v>1739</v>
      </c>
      <c r="Z418" s="119" t="s">
        <v>1739</v>
      </c>
      <c r="AA418" s="119" t="s">
        <v>1739</v>
      </c>
      <c r="AB418" s="119" t="s">
        <v>1739</v>
      </c>
      <c r="AC418" s="119" t="s">
        <v>1739</v>
      </c>
      <c r="AD418" s="119" t="s">
        <v>5835</v>
      </c>
      <c r="AE418" s="119" t="s">
        <v>1739</v>
      </c>
      <c r="AF418" s="119" t="s">
        <v>1739</v>
      </c>
      <c r="AG418" s="119" t="s">
        <v>1739</v>
      </c>
      <c r="AH418" s="119" t="s">
        <v>1739</v>
      </c>
      <c r="AI418" s="119" t="s">
        <v>1739</v>
      </c>
      <c r="AJ418" s="119" t="s">
        <v>1739</v>
      </c>
    </row>
    <row r="419" spans="2:36" x14ac:dyDescent="0.3">
      <c r="B419" s="119" t="s">
        <v>129</v>
      </c>
      <c r="C419" s="119" t="s">
        <v>2361</v>
      </c>
      <c r="D419" s="119" t="s">
        <v>5801</v>
      </c>
      <c r="E419" s="119" t="s">
        <v>5836</v>
      </c>
      <c r="F419" s="119" t="s">
        <v>5837</v>
      </c>
      <c r="G419" s="119" t="s">
        <v>5838</v>
      </c>
      <c r="K419" s="119">
        <v>2</v>
      </c>
      <c r="L419" s="119">
        <v>417</v>
      </c>
      <c r="M419" s="119" t="s">
        <v>1739</v>
      </c>
      <c r="N419" s="119" t="s">
        <v>1739</v>
      </c>
      <c r="O419" s="119" t="s">
        <v>1739</v>
      </c>
      <c r="P419" s="119" t="s">
        <v>1739</v>
      </c>
      <c r="Q419" s="119" t="s">
        <v>1739</v>
      </c>
      <c r="R419" s="119" t="s">
        <v>1739</v>
      </c>
      <c r="S419" s="119" t="s">
        <v>1739</v>
      </c>
      <c r="T419" s="119" t="s">
        <v>1739</v>
      </c>
      <c r="U419" s="119" t="s">
        <v>1739</v>
      </c>
      <c r="V419" s="119" t="s">
        <v>1739</v>
      </c>
      <c r="W419" s="119" t="s">
        <v>1739</v>
      </c>
      <c r="X419" s="119" t="s">
        <v>1739</v>
      </c>
      <c r="Y419" s="119" t="s">
        <v>1739</v>
      </c>
      <c r="Z419" s="119" t="s">
        <v>1739</v>
      </c>
      <c r="AA419" s="119" t="s">
        <v>1739</v>
      </c>
      <c r="AB419" s="119" t="s">
        <v>1739</v>
      </c>
      <c r="AC419" s="119" t="s">
        <v>1739</v>
      </c>
      <c r="AD419" s="119" t="s">
        <v>5839</v>
      </c>
      <c r="AE419" s="119" t="s">
        <v>1739</v>
      </c>
      <c r="AF419" s="119" t="s">
        <v>1739</v>
      </c>
      <c r="AG419" s="119" t="s">
        <v>1739</v>
      </c>
      <c r="AH419" s="119" t="s">
        <v>1739</v>
      </c>
      <c r="AI419" s="119" t="s">
        <v>1739</v>
      </c>
      <c r="AJ419" s="119" t="s">
        <v>1739</v>
      </c>
    </row>
    <row r="420" spans="2:36" x14ac:dyDescent="0.3">
      <c r="B420" s="119" t="s">
        <v>129</v>
      </c>
      <c r="C420" s="119" t="s">
        <v>2386</v>
      </c>
      <c r="D420" s="119" t="s">
        <v>5840</v>
      </c>
      <c r="E420" s="119" t="s">
        <v>5841</v>
      </c>
      <c r="F420" s="119" t="s">
        <v>5842</v>
      </c>
      <c r="G420" s="119" t="s">
        <v>5843</v>
      </c>
      <c r="K420" s="119">
        <v>2</v>
      </c>
      <c r="L420" s="119">
        <v>418</v>
      </c>
      <c r="M420" s="119" t="s">
        <v>1739</v>
      </c>
      <c r="N420" s="119" t="s">
        <v>1739</v>
      </c>
      <c r="O420" s="119" t="s">
        <v>1739</v>
      </c>
      <c r="P420" s="119" t="s">
        <v>1739</v>
      </c>
      <c r="Q420" s="119" t="s">
        <v>1739</v>
      </c>
      <c r="R420" s="119" t="s">
        <v>1739</v>
      </c>
      <c r="S420" s="119" t="s">
        <v>1739</v>
      </c>
      <c r="T420" s="119" t="s">
        <v>1739</v>
      </c>
      <c r="U420" s="119" t="s">
        <v>1739</v>
      </c>
      <c r="V420" s="119" t="s">
        <v>1739</v>
      </c>
      <c r="W420" s="119" t="s">
        <v>1739</v>
      </c>
      <c r="X420" s="119" t="s">
        <v>1739</v>
      </c>
      <c r="Y420" s="119" t="s">
        <v>1739</v>
      </c>
      <c r="Z420" s="119" t="s">
        <v>1739</v>
      </c>
      <c r="AA420" s="119" t="s">
        <v>1739</v>
      </c>
      <c r="AB420" s="119" t="s">
        <v>1739</v>
      </c>
      <c r="AC420" s="119" t="s">
        <v>1739</v>
      </c>
      <c r="AD420" s="119" t="s">
        <v>5844</v>
      </c>
      <c r="AE420" s="119" t="s">
        <v>1739</v>
      </c>
      <c r="AF420" s="119" t="s">
        <v>1739</v>
      </c>
      <c r="AG420" s="119" t="s">
        <v>1739</v>
      </c>
      <c r="AH420" s="119" t="s">
        <v>1739</v>
      </c>
      <c r="AI420" s="119" t="s">
        <v>1739</v>
      </c>
      <c r="AJ420" s="119" t="s">
        <v>1739</v>
      </c>
    </row>
    <row r="421" spans="2:36" x14ac:dyDescent="0.3">
      <c r="B421" s="119" t="s">
        <v>129</v>
      </c>
      <c r="C421" s="119" t="s">
        <v>2411</v>
      </c>
      <c r="D421" s="119" t="s">
        <v>5845</v>
      </c>
      <c r="E421" s="119" t="s">
        <v>5846</v>
      </c>
      <c r="F421" s="119" t="s">
        <v>5847</v>
      </c>
      <c r="G421" s="119" t="s">
        <v>5848</v>
      </c>
      <c r="K421" s="119">
        <v>2</v>
      </c>
      <c r="L421" s="119">
        <v>419</v>
      </c>
      <c r="M421" s="119" t="s">
        <v>1739</v>
      </c>
      <c r="N421" s="119" t="s">
        <v>1739</v>
      </c>
      <c r="O421" s="119" t="s">
        <v>1739</v>
      </c>
      <c r="P421" s="119" t="s">
        <v>1739</v>
      </c>
      <c r="Q421" s="119" t="s">
        <v>1739</v>
      </c>
      <c r="R421" s="119" t="s">
        <v>1739</v>
      </c>
      <c r="S421" s="119" t="s">
        <v>1739</v>
      </c>
      <c r="T421" s="119" t="s">
        <v>1739</v>
      </c>
      <c r="U421" s="119" t="s">
        <v>1739</v>
      </c>
      <c r="V421" s="119" t="s">
        <v>1739</v>
      </c>
      <c r="W421" s="119" t="s">
        <v>1739</v>
      </c>
      <c r="X421" s="119" t="s">
        <v>1739</v>
      </c>
      <c r="Y421" s="119" t="s">
        <v>1739</v>
      </c>
      <c r="Z421" s="119" t="s">
        <v>1739</v>
      </c>
      <c r="AA421" s="119" t="s">
        <v>1739</v>
      </c>
      <c r="AB421" s="119" t="s">
        <v>1739</v>
      </c>
      <c r="AC421" s="119" t="s">
        <v>1739</v>
      </c>
      <c r="AD421" s="119" t="s">
        <v>5849</v>
      </c>
      <c r="AE421" s="119" t="s">
        <v>1739</v>
      </c>
      <c r="AF421" s="119" t="s">
        <v>1739</v>
      </c>
      <c r="AG421" s="119" t="s">
        <v>1739</v>
      </c>
      <c r="AH421" s="119" t="s">
        <v>1739</v>
      </c>
      <c r="AI421" s="119" t="s">
        <v>1739</v>
      </c>
      <c r="AJ421" s="119" t="s">
        <v>1739</v>
      </c>
    </row>
    <row r="422" spans="2:36" x14ac:dyDescent="0.3">
      <c r="B422" s="119" t="s">
        <v>129</v>
      </c>
      <c r="C422" s="119" t="s">
        <v>2436</v>
      </c>
      <c r="D422" s="119" t="s">
        <v>5850</v>
      </c>
      <c r="E422" s="119" t="s">
        <v>5851</v>
      </c>
      <c r="F422" s="119" t="s">
        <v>5852</v>
      </c>
      <c r="G422" s="119" t="s">
        <v>5853</v>
      </c>
      <c r="K422" s="119">
        <v>2</v>
      </c>
      <c r="L422" s="119">
        <v>420</v>
      </c>
      <c r="M422" s="119" t="s">
        <v>1739</v>
      </c>
      <c r="N422" s="119" t="s">
        <v>1739</v>
      </c>
      <c r="O422" s="119" t="s">
        <v>1739</v>
      </c>
      <c r="P422" s="119" t="s">
        <v>1739</v>
      </c>
      <c r="Q422" s="119" t="s">
        <v>1739</v>
      </c>
      <c r="R422" s="119" t="s">
        <v>1739</v>
      </c>
      <c r="S422" s="119" t="s">
        <v>1739</v>
      </c>
      <c r="T422" s="119" t="s">
        <v>1739</v>
      </c>
      <c r="U422" s="119" t="s">
        <v>1739</v>
      </c>
      <c r="V422" s="119" t="s">
        <v>1739</v>
      </c>
      <c r="W422" s="119" t="s">
        <v>1739</v>
      </c>
      <c r="X422" s="119" t="s">
        <v>1739</v>
      </c>
      <c r="Y422" s="119" t="s">
        <v>1739</v>
      </c>
      <c r="Z422" s="119" t="s">
        <v>1739</v>
      </c>
      <c r="AA422" s="119" t="s">
        <v>1739</v>
      </c>
      <c r="AB422" s="119" t="s">
        <v>1739</v>
      </c>
      <c r="AC422" s="119" t="s">
        <v>1739</v>
      </c>
      <c r="AD422" s="119" t="s">
        <v>5854</v>
      </c>
      <c r="AE422" s="119" t="s">
        <v>1739</v>
      </c>
      <c r="AF422" s="119" t="s">
        <v>1739</v>
      </c>
      <c r="AG422" s="119" t="s">
        <v>1739</v>
      </c>
      <c r="AH422" s="119" t="s">
        <v>1739</v>
      </c>
      <c r="AI422" s="119" t="s">
        <v>1739</v>
      </c>
      <c r="AJ422" s="119" t="s">
        <v>1739</v>
      </c>
    </row>
    <row r="423" spans="2:36" x14ac:dyDescent="0.3">
      <c r="B423" s="119" t="s">
        <v>129</v>
      </c>
      <c r="C423" s="119" t="s">
        <v>2461</v>
      </c>
      <c r="D423" s="119" t="s">
        <v>5855</v>
      </c>
      <c r="E423" s="119" t="s">
        <v>5856</v>
      </c>
      <c r="F423" s="119" t="s">
        <v>5857</v>
      </c>
      <c r="G423" s="119" t="s">
        <v>5858</v>
      </c>
      <c r="K423" s="119">
        <v>2</v>
      </c>
      <c r="L423" s="119">
        <v>421</v>
      </c>
      <c r="M423" s="119" t="s">
        <v>1739</v>
      </c>
      <c r="N423" s="119" t="s">
        <v>1739</v>
      </c>
      <c r="O423" s="119" t="s">
        <v>1739</v>
      </c>
      <c r="P423" s="119" t="s">
        <v>1739</v>
      </c>
      <c r="Q423" s="119" t="s">
        <v>1739</v>
      </c>
      <c r="R423" s="119" t="s">
        <v>1739</v>
      </c>
      <c r="S423" s="119" t="s">
        <v>1739</v>
      </c>
      <c r="T423" s="119" t="s">
        <v>1739</v>
      </c>
      <c r="U423" s="119" t="s">
        <v>1739</v>
      </c>
      <c r="V423" s="119" t="s">
        <v>1739</v>
      </c>
      <c r="W423" s="119" t="s">
        <v>1739</v>
      </c>
      <c r="X423" s="119" t="s">
        <v>1739</v>
      </c>
      <c r="Y423" s="119" t="s">
        <v>1739</v>
      </c>
      <c r="Z423" s="119" t="s">
        <v>1739</v>
      </c>
      <c r="AA423" s="119" t="s">
        <v>1739</v>
      </c>
      <c r="AB423" s="119" t="s">
        <v>1739</v>
      </c>
      <c r="AC423" s="119" t="s">
        <v>1739</v>
      </c>
      <c r="AD423" s="119" t="s">
        <v>5859</v>
      </c>
      <c r="AE423" s="119" t="s">
        <v>1739</v>
      </c>
      <c r="AF423" s="119" t="s">
        <v>1739</v>
      </c>
      <c r="AG423" s="119" t="s">
        <v>1739</v>
      </c>
      <c r="AH423" s="119" t="s">
        <v>1739</v>
      </c>
      <c r="AI423" s="119" t="s">
        <v>1739</v>
      </c>
      <c r="AJ423" s="119" t="s">
        <v>1739</v>
      </c>
    </row>
    <row r="424" spans="2:36" x14ac:dyDescent="0.3">
      <c r="B424" s="119" t="s">
        <v>129</v>
      </c>
      <c r="C424" s="119" t="s">
        <v>2486</v>
      </c>
      <c r="D424" s="119" t="s">
        <v>5860</v>
      </c>
      <c r="E424" s="119" t="s">
        <v>5861</v>
      </c>
      <c r="F424" s="119" t="s">
        <v>5862</v>
      </c>
      <c r="G424" s="119" t="s">
        <v>5863</v>
      </c>
      <c r="K424" s="119">
        <v>2</v>
      </c>
      <c r="L424" s="119">
        <v>422</v>
      </c>
      <c r="M424" s="119" t="s">
        <v>1739</v>
      </c>
      <c r="N424" s="119" t="s">
        <v>1739</v>
      </c>
      <c r="O424" s="119" t="s">
        <v>1739</v>
      </c>
      <c r="P424" s="119" t="s">
        <v>1739</v>
      </c>
      <c r="Q424" s="119" t="s">
        <v>1739</v>
      </c>
      <c r="R424" s="119" t="s">
        <v>1739</v>
      </c>
      <c r="S424" s="119" t="s">
        <v>1739</v>
      </c>
      <c r="T424" s="119" t="s">
        <v>1739</v>
      </c>
      <c r="U424" s="119" t="s">
        <v>1739</v>
      </c>
      <c r="V424" s="119" t="s">
        <v>1739</v>
      </c>
      <c r="W424" s="119" t="s">
        <v>1739</v>
      </c>
      <c r="X424" s="119" t="s">
        <v>1739</v>
      </c>
      <c r="Y424" s="119" t="s">
        <v>1739</v>
      </c>
      <c r="Z424" s="119" t="s">
        <v>1739</v>
      </c>
      <c r="AA424" s="119" t="s">
        <v>1739</v>
      </c>
      <c r="AB424" s="119" t="s">
        <v>1739</v>
      </c>
      <c r="AC424" s="119" t="s">
        <v>1739</v>
      </c>
      <c r="AD424" s="119" t="s">
        <v>5864</v>
      </c>
      <c r="AE424" s="119" t="s">
        <v>1739</v>
      </c>
      <c r="AF424" s="119" t="s">
        <v>1739</v>
      </c>
      <c r="AG424" s="119" t="s">
        <v>1739</v>
      </c>
      <c r="AH424" s="119" t="s">
        <v>1739</v>
      </c>
      <c r="AI424" s="119" t="s">
        <v>1739</v>
      </c>
      <c r="AJ424" s="119" t="s">
        <v>1739</v>
      </c>
    </row>
    <row r="425" spans="2:36" x14ac:dyDescent="0.3">
      <c r="B425" s="119" t="s">
        <v>129</v>
      </c>
      <c r="C425" s="119" t="s">
        <v>2511</v>
      </c>
      <c r="D425" s="119" t="s">
        <v>5860</v>
      </c>
      <c r="E425" s="119" t="s">
        <v>5865</v>
      </c>
      <c r="F425" s="119" t="s">
        <v>5866</v>
      </c>
      <c r="G425" s="119" t="s">
        <v>5867</v>
      </c>
      <c r="K425" s="119">
        <v>2</v>
      </c>
      <c r="L425" s="119">
        <v>423</v>
      </c>
      <c r="M425" s="119" t="s">
        <v>1739</v>
      </c>
      <c r="N425" s="119" t="s">
        <v>1739</v>
      </c>
      <c r="O425" s="119" t="s">
        <v>1739</v>
      </c>
      <c r="P425" s="119" t="s">
        <v>1739</v>
      </c>
      <c r="Q425" s="119" t="s">
        <v>1739</v>
      </c>
      <c r="R425" s="119" t="s">
        <v>1739</v>
      </c>
      <c r="S425" s="119" t="s">
        <v>1739</v>
      </c>
      <c r="T425" s="119" t="s">
        <v>1739</v>
      </c>
      <c r="U425" s="119" t="s">
        <v>1739</v>
      </c>
      <c r="V425" s="119" t="s">
        <v>1739</v>
      </c>
      <c r="W425" s="119" t="s">
        <v>1739</v>
      </c>
      <c r="X425" s="119" t="s">
        <v>1739</v>
      </c>
      <c r="Y425" s="119" t="s">
        <v>1739</v>
      </c>
      <c r="Z425" s="119" t="s">
        <v>1739</v>
      </c>
      <c r="AA425" s="119" t="s">
        <v>1739</v>
      </c>
      <c r="AB425" s="119" t="s">
        <v>1739</v>
      </c>
      <c r="AC425" s="119" t="s">
        <v>1739</v>
      </c>
      <c r="AD425" s="119" t="s">
        <v>5868</v>
      </c>
      <c r="AE425" s="119" t="s">
        <v>1739</v>
      </c>
      <c r="AF425" s="119" t="s">
        <v>1739</v>
      </c>
      <c r="AG425" s="119" t="s">
        <v>1739</v>
      </c>
      <c r="AH425" s="119" t="s">
        <v>1739</v>
      </c>
      <c r="AI425" s="119" t="s">
        <v>1739</v>
      </c>
      <c r="AJ425" s="119" t="s">
        <v>1739</v>
      </c>
    </row>
    <row r="426" spans="2:36" x14ac:dyDescent="0.3">
      <c r="B426" s="119" t="s">
        <v>129</v>
      </c>
      <c r="C426" s="119" t="s">
        <v>2536</v>
      </c>
      <c r="D426" s="119" t="s">
        <v>5869</v>
      </c>
      <c r="E426" s="119" t="s">
        <v>5870</v>
      </c>
      <c r="F426" s="119" t="s">
        <v>5871</v>
      </c>
      <c r="G426" s="119" t="s">
        <v>5872</v>
      </c>
      <c r="K426" s="119">
        <v>2</v>
      </c>
      <c r="L426" s="119">
        <v>424</v>
      </c>
      <c r="M426" s="119" t="s">
        <v>1739</v>
      </c>
      <c r="N426" s="119" t="s">
        <v>1739</v>
      </c>
      <c r="O426" s="119" t="s">
        <v>1739</v>
      </c>
      <c r="P426" s="119" t="s">
        <v>1739</v>
      </c>
      <c r="Q426" s="119" t="s">
        <v>1739</v>
      </c>
      <c r="R426" s="119" t="s">
        <v>1739</v>
      </c>
      <c r="S426" s="119" t="s">
        <v>1739</v>
      </c>
      <c r="T426" s="119" t="s">
        <v>1739</v>
      </c>
      <c r="U426" s="119" t="s">
        <v>1739</v>
      </c>
      <c r="V426" s="119" t="s">
        <v>1739</v>
      </c>
      <c r="W426" s="119" t="s">
        <v>1739</v>
      </c>
      <c r="X426" s="119" t="s">
        <v>1739</v>
      </c>
      <c r="Y426" s="119" t="s">
        <v>1739</v>
      </c>
      <c r="Z426" s="119" t="s">
        <v>1739</v>
      </c>
      <c r="AA426" s="119" t="s">
        <v>1739</v>
      </c>
      <c r="AB426" s="119" t="s">
        <v>1739</v>
      </c>
      <c r="AC426" s="119" t="s">
        <v>1739</v>
      </c>
      <c r="AD426" s="119" t="s">
        <v>5873</v>
      </c>
      <c r="AE426" s="119" t="s">
        <v>1739</v>
      </c>
      <c r="AF426" s="119" t="s">
        <v>1739</v>
      </c>
      <c r="AG426" s="119" t="s">
        <v>1739</v>
      </c>
      <c r="AH426" s="119" t="s">
        <v>1739</v>
      </c>
      <c r="AI426" s="119" t="s">
        <v>1739</v>
      </c>
      <c r="AJ426" s="119" t="s">
        <v>1739</v>
      </c>
    </row>
    <row r="427" spans="2:36" x14ac:dyDescent="0.3">
      <c r="B427" s="119" t="s">
        <v>129</v>
      </c>
      <c r="C427" s="119" t="s">
        <v>2561</v>
      </c>
      <c r="D427" s="119" t="s">
        <v>5874</v>
      </c>
      <c r="E427" s="119" t="s">
        <v>5875</v>
      </c>
      <c r="F427" s="119" t="s">
        <v>5876</v>
      </c>
      <c r="G427" s="119" t="s">
        <v>5877</v>
      </c>
      <c r="K427" s="119">
        <v>2</v>
      </c>
      <c r="L427" s="119">
        <v>425</v>
      </c>
      <c r="M427" s="119" t="s">
        <v>1739</v>
      </c>
      <c r="N427" s="119" t="s">
        <v>1739</v>
      </c>
      <c r="O427" s="119" t="s">
        <v>1739</v>
      </c>
      <c r="P427" s="119" t="s">
        <v>1739</v>
      </c>
      <c r="Q427" s="119" t="s">
        <v>1739</v>
      </c>
      <c r="R427" s="119" t="s">
        <v>1739</v>
      </c>
      <c r="S427" s="119" t="s">
        <v>1739</v>
      </c>
      <c r="T427" s="119" t="s">
        <v>1739</v>
      </c>
      <c r="U427" s="119" t="s">
        <v>1739</v>
      </c>
      <c r="V427" s="119" t="s">
        <v>1739</v>
      </c>
      <c r="W427" s="119" t="s">
        <v>1739</v>
      </c>
      <c r="X427" s="119" t="s">
        <v>1739</v>
      </c>
      <c r="Y427" s="119" t="s">
        <v>1739</v>
      </c>
      <c r="Z427" s="119" t="s">
        <v>1739</v>
      </c>
      <c r="AA427" s="119" t="s">
        <v>1739</v>
      </c>
      <c r="AB427" s="119" t="s">
        <v>1739</v>
      </c>
      <c r="AC427" s="119" t="s">
        <v>1739</v>
      </c>
      <c r="AD427" s="119" t="s">
        <v>5878</v>
      </c>
      <c r="AE427" s="119" t="s">
        <v>1739</v>
      </c>
      <c r="AF427" s="119" t="s">
        <v>1739</v>
      </c>
      <c r="AG427" s="119" t="s">
        <v>1739</v>
      </c>
      <c r="AH427" s="119" t="s">
        <v>1739</v>
      </c>
      <c r="AI427" s="119" t="s">
        <v>1739</v>
      </c>
      <c r="AJ427" s="119" t="s">
        <v>1739</v>
      </c>
    </row>
    <row r="428" spans="2:36" x14ac:dyDescent="0.3">
      <c r="B428" s="119" t="s">
        <v>129</v>
      </c>
      <c r="C428" s="119" t="s">
        <v>2586</v>
      </c>
      <c r="D428" s="119" t="s">
        <v>5874</v>
      </c>
      <c r="E428" s="119" t="s">
        <v>5879</v>
      </c>
      <c r="F428" s="119" t="s">
        <v>5880</v>
      </c>
      <c r="G428" s="119" t="s">
        <v>5881</v>
      </c>
      <c r="K428" s="119">
        <v>2</v>
      </c>
      <c r="L428" s="119">
        <v>426</v>
      </c>
      <c r="M428" s="119" t="s">
        <v>1739</v>
      </c>
      <c r="N428" s="119" t="s">
        <v>1739</v>
      </c>
      <c r="O428" s="119" t="s">
        <v>1739</v>
      </c>
      <c r="P428" s="119" t="s">
        <v>1739</v>
      </c>
      <c r="Q428" s="119" t="s">
        <v>1739</v>
      </c>
      <c r="R428" s="119" t="s">
        <v>1739</v>
      </c>
      <c r="S428" s="119" t="s">
        <v>1739</v>
      </c>
      <c r="T428" s="119" t="s">
        <v>1739</v>
      </c>
      <c r="U428" s="119" t="s">
        <v>1739</v>
      </c>
      <c r="V428" s="119" t="s">
        <v>1739</v>
      </c>
      <c r="W428" s="119" t="s">
        <v>1739</v>
      </c>
      <c r="X428" s="119" t="s">
        <v>1739</v>
      </c>
      <c r="Y428" s="119" t="s">
        <v>1739</v>
      </c>
      <c r="Z428" s="119" t="s">
        <v>1739</v>
      </c>
      <c r="AA428" s="119" t="s">
        <v>1739</v>
      </c>
      <c r="AB428" s="119" t="s">
        <v>1739</v>
      </c>
      <c r="AC428" s="119" t="s">
        <v>1739</v>
      </c>
      <c r="AD428" s="119" t="s">
        <v>5882</v>
      </c>
      <c r="AE428" s="119" t="s">
        <v>1739</v>
      </c>
      <c r="AF428" s="119" t="s">
        <v>1739</v>
      </c>
      <c r="AG428" s="119" t="s">
        <v>1739</v>
      </c>
      <c r="AH428" s="119" t="s">
        <v>1739</v>
      </c>
      <c r="AI428" s="119" t="s">
        <v>1739</v>
      </c>
      <c r="AJ428" s="119" t="s">
        <v>1739</v>
      </c>
    </row>
    <row r="429" spans="2:36" x14ac:dyDescent="0.3">
      <c r="B429" s="119" t="s">
        <v>129</v>
      </c>
      <c r="C429" s="119" t="s">
        <v>2612</v>
      </c>
      <c r="D429" s="119" t="s">
        <v>5869</v>
      </c>
      <c r="E429" s="119" t="s">
        <v>5883</v>
      </c>
      <c r="F429" s="119" t="s">
        <v>5884</v>
      </c>
      <c r="G429" s="119" t="s">
        <v>5885</v>
      </c>
      <c r="K429" s="119">
        <v>2</v>
      </c>
      <c r="L429" s="119">
        <v>427</v>
      </c>
      <c r="M429" s="119" t="s">
        <v>1739</v>
      </c>
      <c r="N429" s="119" t="s">
        <v>1739</v>
      </c>
      <c r="O429" s="119" t="s">
        <v>1739</v>
      </c>
      <c r="P429" s="119" t="s">
        <v>1739</v>
      </c>
      <c r="Q429" s="119" t="s">
        <v>1739</v>
      </c>
      <c r="R429" s="119" t="s">
        <v>1739</v>
      </c>
      <c r="S429" s="119" t="s">
        <v>1739</v>
      </c>
      <c r="T429" s="119" t="s">
        <v>1739</v>
      </c>
      <c r="U429" s="119" t="s">
        <v>1739</v>
      </c>
      <c r="V429" s="119" t="s">
        <v>1739</v>
      </c>
      <c r="W429" s="119" t="s">
        <v>1739</v>
      </c>
      <c r="X429" s="119" t="s">
        <v>1739</v>
      </c>
      <c r="Y429" s="119" t="s">
        <v>1739</v>
      </c>
      <c r="Z429" s="119" t="s">
        <v>1739</v>
      </c>
      <c r="AA429" s="119" t="s">
        <v>1739</v>
      </c>
      <c r="AB429" s="119" t="s">
        <v>1739</v>
      </c>
      <c r="AC429" s="119" t="s">
        <v>1739</v>
      </c>
      <c r="AD429" s="119" t="s">
        <v>5886</v>
      </c>
      <c r="AE429" s="119" t="s">
        <v>1739</v>
      </c>
      <c r="AF429" s="119" t="s">
        <v>1739</v>
      </c>
      <c r="AG429" s="119" t="s">
        <v>1739</v>
      </c>
      <c r="AH429" s="119" t="s">
        <v>1739</v>
      </c>
      <c r="AI429" s="119" t="s">
        <v>1739</v>
      </c>
      <c r="AJ429" s="119" t="s">
        <v>1739</v>
      </c>
    </row>
    <row r="430" spans="2:36" x14ac:dyDescent="0.3">
      <c r="B430" s="119" t="s">
        <v>129</v>
      </c>
      <c r="C430" s="119" t="s">
        <v>2636</v>
      </c>
      <c r="D430" s="119" t="s">
        <v>5874</v>
      </c>
      <c r="E430" s="119" t="s">
        <v>5887</v>
      </c>
      <c r="F430" s="119" t="s">
        <v>5888</v>
      </c>
      <c r="G430" s="119" t="s">
        <v>5889</v>
      </c>
      <c r="K430" s="119">
        <v>2</v>
      </c>
      <c r="L430" s="119">
        <v>428</v>
      </c>
      <c r="M430" s="119" t="s">
        <v>1739</v>
      </c>
      <c r="N430" s="119" t="s">
        <v>1739</v>
      </c>
      <c r="O430" s="119" t="s">
        <v>1739</v>
      </c>
      <c r="P430" s="119" t="s">
        <v>1739</v>
      </c>
      <c r="Q430" s="119" t="s">
        <v>1739</v>
      </c>
      <c r="R430" s="119" t="s">
        <v>1739</v>
      </c>
      <c r="S430" s="119" t="s">
        <v>1739</v>
      </c>
      <c r="T430" s="119" t="s">
        <v>1739</v>
      </c>
      <c r="U430" s="119" t="s">
        <v>1739</v>
      </c>
      <c r="V430" s="119" t="s">
        <v>1739</v>
      </c>
      <c r="W430" s="119" t="s">
        <v>1739</v>
      </c>
      <c r="X430" s="119" t="s">
        <v>1739</v>
      </c>
      <c r="Y430" s="119" t="s">
        <v>1739</v>
      </c>
      <c r="Z430" s="119" t="s">
        <v>1739</v>
      </c>
      <c r="AA430" s="119" t="s">
        <v>1739</v>
      </c>
      <c r="AB430" s="119" t="s">
        <v>1739</v>
      </c>
      <c r="AC430" s="119" t="s">
        <v>1739</v>
      </c>
      <c r="AD430" s="119" t="s">
        <v>5890</v>
      </c>
      <c r="AE430" s="119" t="s">
        <v>1739</v>
      </c>
      <c r="AF430" s="119" t="s">
        <v>1739</v>
      </c>
      <c r="AG430" s="119" t="s">
        <v>1739</v>
      </c>
      <c r="AH430" s="119" t="s">
        <v>1739</v>
      </c>
      <c r="AI430" s="119" t="s">
        <v>1739</v>
      </c>
      <c r="AJ430" s="119" t="s">
        <v>1739</v>
      </c>
    </row>
    <row r="431" spans="2:36" x14ac:dyDescent="0.3">
      <c r="B431" s="119" t="s">
        <v>129</v>
      </c>
      <c r="C431" s="119" t="s">
        <v>2660</v>
      </c>
      <c r="D431" s="119" t="s">
        <v>5891</v>
      </c>
      <c r="E431" s="119" t="s">
        <v>5892</v>
      </c>
      <c r="F431" s="119" t="s">
        <v>5893</v>
      </c>
      <c r="G431" s="119" t="s">
        <v>5894</v>
      </c>
      <c r="K431" s="119">
        <v>2</v>
      </c>
      <c r="L431" s="119">
        <v>429</v>
      </c>
      <c r="M431" s="119" t="s">
        <v>1739</v>
      </c>
      <c r="N431" s="119" t="s">
        <v>1739</v>
      </c>
      <c r="O431" s="119" t="s">
        <v>1739</v>
      </c>
      <c r="P431" s="119" t="s">
        <v>1739</v>
      </c>
      <c r="Q431" s="119" t="s">
        <v>1739</v>
      </c>
      <c r="R431" s="119" t="s">
        <v>1739</v>
      </c>
      <c r="S431" s="119" t="s">
        <v>1739</v>
      </c>
      <c r="T431" s="119" t="s">
        <v>1739</v>
      </c>
      <c r="U431" s="119" t="s">
        <v>1739</v>
      </c>
      <c r="V431" s="119" t="s">
        <v>1739</v>
      </c>
      <c r="W431" s="119" t="s">
        <v>1739</v>
      </c>
      <c r="X431" s="119" t="s">
        <v>1739</v>
      </c>
      <c r="Y431" s="119" t="s">
        <v>1739</v>
      </c>
      <c r="Z431" s="119" t="s">
        <v>1739</v>
      </c>
      <c r="AA431" s="119" t="s">
        <v>1739</v>
      </c>
      <c r="AB431" s="119" t="s">
        <v>1739</v>
      </c>
      <c r="AC431" s="119" t="s">
        <v>1739</v>
      </c>
      <c r="AD431" s="119" t="s">
        <v>5895</v>
      </c>
      <c r="AE431" s="119" t="s">
        <v>1739</v>
      </c>
      <c r="AF431" s="119" t="s">
        <v>1739</v>
      </c>
      <c r="AG431" s="119" t="s">
        <v>1739</v>
      </c>
      <c r="AH431" s="119" t="s">
        <v>1739</v>
      </c>
      <c r="AI431" s="119" t="s">
        <v>1739</v>
      </c>
      <c r="AJ431" s="119" t="s">
        <v>1739</v>
      </c>
    </row>
    <row r="432" spans="2:36" x14ac:dyDescent="0.3">
      <c r="B432" s="119" t="s">
        <v>129</v>
      </c>
      <c r="C432" s="119" t="s">
        <v>2684</v>
      </c>
      <c r="D432" s="119" t="s">
        <v>5896</v>
      </c>
      <c r="E432" s="119" t="s">
        <v>5897</v>
      </c>
      <c r="F432" s="119" t="s">
        <v>5898</v>
      </c>
      <c r="G432" s="119" t="s">
        <v>5899</v>
      </c>
      <c r="K432" s="119">
        <v>2</v>
      </c>
      <c r="L432" s="119">
        <v>430</v>
      </c>
      <c r="M432" s="119" t="s">
        <v>1739</v>
      </c>
      <c r="N432" s="119" t="s">
        <v>1739</v>
      </c>
      <c r="O432" s="119" t="s">
        <v>1739</v>
      </c>
      <c r="P432" s="119" t="s">
        <v>1739</v>
      </c>
      <c r="Q432" s="119" t="s">
        <v>1739</v>
      </c>
      <c r="R432" s="119" t="s">
        <v>1739</v>
      </c>
      <c r="S432" s="119" t="s">
        <v>1739</v>
      </c>
      <c r="T432" s="119" t="s">
        <v>1739</v>
      </c>
      <c r="U432" s="119" t="s">
        <v>1739</v>
      </c>
      <c r="V432" s="119" t="s">
        <v>1739</v>
      </c>
      <c r="W432" s="119" t="s">
        <v>1739</v>
      </c>
      <c r="X432" s="119" t="s">
        <v>1739</v>
      </c>
      <c r="Y432" s="119" t="s">
        <v>1739</v>
      </c>
      <c r="Z432" s="119" t="s">
        <v>1739</v>
      </c>
      <c r="AA432" s="119" t="s">
        <v>1739</v>
      </c>
      <c r="AB432" s="119" t="s">
        <v>1739</v>
      </c>
      <c r="AC432" s="119" t="s">
        <v>1739</v>
      </c>
      <c r="AD432" s="119" t="s">
        <v>5900</v>
      </c>
      <c r="AE432" s="119" t="s">
        <v>1739</v>
      </c>
      <c r="AF432" s="119" t="s">
        <v>1739</v>
      </c>
      <c r="AG432" s="119" t="s">
        <v>1739</v>
      </c>
      <c r="AH432" s="119" t="s">
        <v>1739</v>
      </c>
      <c r="AI432" s="119" t="s">
        <v>1739</v>
      </c>
      <c r="AJ432" s="119" t="s">
        <v>1739</v>
      </c>
    </row>
    <row r="433" spans="2:36" x14ac:dyDescent="0.3">
      <c r="B433" s="119" t="s">
        <v>129</v>
      </c>
      <c r="C433" s="119" t="s">
        <v>2708</v>
      </c>
      <c r="D433" s="119" t="s">
        <v>5901</v>
      </c>
      <c r="E433" s="119" t="s">
        <v>5902</v>
      </c>
      <c r="F433" s="119" t="s">
        <v>5903</v>
      </c>
      <c r="G433" s="119" t="s">
        <v>5904</v>
      </c>
      <c r="K433" s="119">
        <v>2</v>
      </c>
      <c r="L433" s="119">
        <v>431</v>
      </c>
      <c r="M433" s="119" t="s">
        <v>1739</v>
      </c>
      <c r="N433" s="119" t="s">
        <v>1739</v>
      </c>
      <c r="O433" s="119" t="s">
        <v>1739</v>
      </c>
      <c r="P433" s="119" t="s">
        <v>1739</v>
      </c>
      <c r="Q433" s="119" t="s">
        <v>1739</v>
      </c>
      <c r="R433" s="119" t="s">
        <v>1739</v>
      </c>
      <c r="S433" s="119" t="s">
        <v>1739</v>
      </c>
      <c r="T433" s="119" t="s">
        <v>1739</v>
      </c>
      <c r="U433" s="119" t="s">
        <v>1739</v>
      </c>
      <c r="V433" s="119" t="s">
        <v>1739</v>
      </c>
      <c r="W433" s="119" t="s">
        <v>1739</v>
      </c>
      <c r="X433" s="119" t="s">
        <v>1739</v>
      </c>
      <c r="Y433" s="119" t="s">
        <v>1739</v>
      </c>
      <c r="Z433" s="119" t="s">
        <v>1739</v>
      </c>
      <c r="AA433" s="119" t="s">
        <v>1739</v>
      </c>
      <c r="AB433" s="119" t="s">
        <v>1739</v>
      </c>
      <c r="AC433" s="119" t="s">
        <v>1739</v>
      </c>
      <c r="AD433" s="119" t="s">
        <v>5905</v>
      </c>
      <c r="AE433" s="119" t="s">
        <v>1739</v>
      </c>
      <c r="AF433" s="119" t="s">
        <v>1739</v>
      </c>
      <c r="AG433" s="119" t="s">
        <v>1739</v>
      </c>
      <c r="AH433" s="119" t="s">
        <v>1739</v>
      </c>
      <c r="AI433" s="119" t="s">
        <v>1739</v>
      </c>
      <c r="AJ433" s="119" t="s">
        <v>1739</v>
      </c>
    </row>
    <row r="434" spans="2:36" x14ac:dyDescent="0.3">
      <c r="B434" s="119" t="s">
        <v>129</v>
      </c>
      <c r="C434" s="119" t="s">
        <v>2732</v>
      </c>
      <c r="D434" s="119" t="s">
        <v>5906</v>
      </c>
      <c r="E434" s="119" t="s">
        <v>5907</v>
      </c>
      <c r="F434" s="119" t="s">
        <v>5908</v>
      </c>
      <c r="G434" s="119" t="s">
        <v>5909</v>
      </c>
      <c r="K434" s="119">
        <v>2</v>
      </c>
      <c r="L434" s="119">
        <v>432</v>
      </c>
      <c r="M434" s="119" t="s">
        <v>1739</v>
      </c>
      <c r="N434" s="119" t="s">
        <v>1739</v>
      </c>
      <c r="O434" s="119" t="s">
        <v>1739</v>
      </c>
      <c r="P434" s="119" t="s">
        <v>1739</v>
      </c>
      <c r="Q434" s="119" t="s">
        <v>1739</v>
      </c>
      <c r="R434" s="119" t="s">
        <v>1739</v>
      </c>
      <c r="S434" s="119" t="s">
        <v>1739</v>
      </c>
      <c r="T434" s="119" t="s">
        <v>1739</v>
      </c>
      <c r="U434" s="119" t="s">
        <v>1739</v>
      </c>
      <c r="V434" s="119" t="s">
        <v>1739</v>
      </c>
      <c r="W434" s="119" t="s">
        <v>1739</v>
      </c>
      <c r="X434" s="119" t="s">
        <v>1739</v>
      </c>
      <c r="Y434" s="119" t="s">
        <v>1739</v>
      </c>
      <c r="Z434" s="119" t="s">
        <v>1739</v>
      </c>
      <c r="AA434" s="119" t="s">
        <v>1739</v>
      </c>
      <c r="AB434" s="119" t="s">
        <v>1739</v>
      </c>
      <c r="AC434" s="119" t="s">
        <v>1739</v>
      </c>
      <c r="AD434" s="119" t="s">
        <v>5910</v>
      </c>
      <c r="AE434" s="119" t="s">
        <v>1739</v>
      </c>
      <c r="AF434" s="119" t="s">
        <v>1739</v>
      </c>
      <c r="AG434" s="119" t="s">
        <v>1739</v>
      </c>
      <c r="AH434" s="119" t="s">
        <v>1739</v>
      </c>
      <c r="AI434" s="119" t="s">
        <v>1739</v>
      </c>
      <c r="AJ434" s="119" t="s">
        <v>1739</v>
      </c>
    </row>
    <row r="435" spans="2:36" x14ac:dyDescent="0.3">
      <c r="B435" s="119" t="s">
        <v>129</v>
      </c>
      <c r="C435" s="119" t="s">
        <v>2757</v>
      </c>
      <c r="D435" s="119" t="s">
        <v>5911</v>
      </c>
      <c r="E435" s="119" t="s">
        <v>5912</v>
      </c>
      <c r="F435" s="119" t="s">
        <v>5913</v>
      </c>
      <c r="G435" s="119" t="s">
        <v>5914</v>
      </c>
      <c r="K435" s="119">
        <v>2</v>
      </c>
      <c r="L435" s="119">
        <v>433</v>
      </c>
      <c r="M435" s="119" t="s">
        <v>1739</v>
      </c>
      <c r="N435" s="119" t="s">
        <v>1739</v>
      </c>
      <c r="O435" s="119" t="s">
        <v>1739</v>
      </c>
      <c r="P435" s="119" t="s">
        <v>1739</v>
      </c>
      <c r="Q435" s="119" t="s">
        <v>1739</v>
      </c>
      <c r="R435" s="119" t="s">
        <v>1739</v>
      </c>
      <c r="S435" s="119" t="s">
        <v>1739</v>
      </c>
      <c r="T435" s="119" t="s">
        <v>1739</v>
      </c>
      <c r="U435" s="119" t="s">
        <v>1739</v>
      </c>
      <c r="V435" s="119" t="s">
        <v>1739</v>
      </c>
      <c r="W435" s="119" t="s">
        <v>1739</v>
      </c>
      <c r="X435" s="119" t="s">
        <v>1739</v>
      </c>
      <c r="Y435" s="119" t="s">
        <v>1739</v>
      </c>
      <c r="Z435" s="119" t="s">
        <v>1739</v>
      </c>
      <c r="AA435" s="119" t="s">
        <v>1739</v>
      </c>
      <c r="AB435" s="119" t="s">
        <v>1739</v>
      </c>
      <c r="AC435" s="119" t="s">
        <v>1739</v>
      </c>
      <c r="AD435" s="119" t="s">
        <v>5915</v>
      </c>
      <c r="AE435" s="119" t="s">
        <v>1739</v>
      </c>
      <c r="AF435" s="119" t="s">
        <v>1739</v>
      </c>
      <c r="AG435" s="119" t="s">
        <v>1739</v>
      </c>
      <c r="AH435" s="119" t="s">
        <v>1739</v>
      </c>
      <c r="AI435" s="119" t="s">
        <v>1739</v>
      </c>
      <c r="AJ435" s="119" t="s">
        <v>1739</v>
      </c>
    </row>
    <row r="436" spans="2:36" x14ac:dyDescent="0.3">
      <c r="B436" s="119" t="s">
        <v>129</v>
      </c>
      <c r="C436" s="119" t="s">
        <v>2782</v>
      </c>
      <c r="D436" s="119" t="s">
        <v>5869</v>
      </c>
      <c r="E436" s="119" t="s">
        <v>5916</v>
      </c>
      <c r="F436" s="119" t="s">
        <v>5917</v>
      </c>
      <c r="G436" s="119" t="s">
        <v>5918</v>
      </c>
      <c r="K436" s="119">
        <v>2</v>
      </c>
      <c r="L436" s="119">
        <v>434</v>
      </c>
      <c r="M436" s="119" t="s">
        <v>1739</v>
      </c>
      <c r="N436" s="119" t="s">
        <v>1739</v>
      </c>
      <c r="O436" s="119" t="s">
        <v>1739</v>
      </c>
      <c r="P436" s="119" t="s">
        <v>1739</v>
      </c>
      <c r="Q436" s="119" t="s">
        <v>1739</v>
      </c>
      <c r="R436" s="119" t="s">
        <v>1739</v>
      </c>
      <c r="S436" s="119" t="s">
        <v>1739</v>
      </c>
      <c r="T436" s="119" t="s">
        <v>1739</v>
      </c>
      <c r="U436" s="119" t="s">
        <v>1739</v>
      </c>
      <c r="V436" s="119" t="s">
        <v>1739</v>
      </c>
      <c r="W436" s="119" t="s">
        <v>1739</v>
      </c>
      <c r="X436" s="119" t="s">
        <v>1739</v>
      </c>
      <c r="Y436" s="119" t="s">
        <v>1739</v>
      </c>
      <c r="Z436" s="119" t="s">
        <v>1739</v>
      </c>
      <c r="AA436" s="119" t="s">
        <v>1739</v>
      </c>
      <c r="AB436" s="119" t="s">
        <v>1739</v>
      </c>
      <c r="AC436" s="119" t="s">
        <v>1739</v>
      </c>
      <c r="AD436" s="119" t="s">
        <v>5919</v>
      </c>
      <c r="AE436" s="119" t="s">
        <v>1739</v>
      </c>
      <c r="AF436" s="119" t="s">
        <v>1739</v>
      </c>
      <c r="AG436" s="119" t="s">
        <v>1739</v>
      </c>
      <c r="AH436" s="119" t="s">
        <v>1739</v>
      </c>
      <c r="AI436" s="119" t="s">
        <v>1739</v>
      </c>
      <c r="AJ436" s="119" t="s">
        <v>1739</v>
      </c>
    </row>
    <row r="437" spans="2:36" x14ac:dyDescent="0.3">
      <c r="B437" s="119" t="s">
        <v>129</v>
      </c>
      <c r="C437" s="119" t="s">
        <v>2807</v>
      </c>
      <c r="D437" s="119" t="s">
        <v>5920</v>
      </c>
      <c r="E437" s="119" t="s">
        <v>5921</v>
      </c>
      <c r="F437" s="119" t="s">
        <v>5922</v>
      </c>
      <c r="G437" s="119" t="s">
        <v>5923</v>
      </c>
      <c r="K437" s="119">
        <v>2</v>
      </c>
      <c r="L437" s="119">
        <v>435</v>
      </c>
      <c r="M437" s="119" t="s">
        <v>1739</v>
      </c>
      <c r="N437" s="119" t="s">
        <v>1739</v>
      </c>
      <c r="O437" s="119" t="s">
        <v>1739</v>
      </c>
      <c r="P437" s="119" t="s">
        <v>1739</v>
      </c>
      <c r="Q437" s="119" t="s">
        <v>1739</v>
      </c>
      <c r="R437" s="119" t="s">
        <v>1739</v>
      </c>
      <c r="S437" s="119" t="s">
        <v>1739</v>
      </c>
      <c r="T437" s="119" t="s">
        <v>1739</v>
      </c>
      <c r="U437" s="119" t="s">
        <v>1739</v>
      </c>
      <c r="V437" s="119" t="s">
        <v>1739</v>
      </c>
      <c r="W437" s="119" t="s">
        <v>1739</v>
      </c>
      <c r="X437" s="119" t="s">
        <v>1739</v>
      </c>
      <c r="Y437" s="119" t="s">
        <v>1739</v>
      </c>
      <c r="Z437" s="119" t="s">
        <v>1739</v>
      </c>
      <c r="AA437" s="119" t="s">
        <v>1739</v>
      </c>
      <c r="AB437" s="119" t="s">
        <v>1739</v>
      </c>
      <c r="AC437" s="119" t="s">
        <v>1739</v>
      </c>
      <c r="AD437" s="119" t="s">
        <v>5924</v>
      </c>
      <c r="AE437" s="119" t="s">
        <v>1739</v>
      </c>
      <c r="AF437" s="119" t="s">
        <v>1739</v>
      </c>
      <c r="AG437" s="119" t="s">
        <v>1739</v>
      </c>
      <c r="AH437" s="119" t="s">
        <v>1739</v>
      </c>
      <c r="AI437" s="119" t="s">
        <v>1739</v>
      </c>
      <c r="AJ437" s="119" t="s">
        <v>1739</v>
      </c>
    </row>
    <row r="438" spans="2:36" x14ac:dyDescent="0.3">
      <c r="B438" s="119" t="s">
        <v>129</v>
      </c>
      <c r="C438" s="119" t="s">
        <v>2832</v>
      </c>
      <c r="D438" s="119" t="s">
        <v>5925</v>
      </c>
      <c r="E438" s="119" t="s">
        <v>5926</v>
      </c>
      <c r="F438" s="119" t="s">
        <v>5927</v>
      </c>
      <c r="G438" s="119" t="s">
        <v>5928</v>
      </c>
      <c r="K438" s="119">
        <v>2</v>
      </c>
      <c r="L438" s="119">
        <v>436</v>
      </c>
      <c r="M438" s="119" t="s">
        <v>1739</v>
      </c>
      <c r="N438" s="119" t="s">
        <v>1739</v>
      </c>
      <c r="O438" s="119" t="s">
        <v>1739</v>
      </c>
      <c r="P438" s="119" t="s">
        <v>1739</v>
      </c>
      <c r="Q438" s="119" t="s">
        <v>1739</v>
      </c>
      <c r="R438" s="119" t="s">
        <v>1739</v>
      </c>
      <c r="S438" s="119" t="s">
        <v>1739</v>
      </c>
      <c r="T438" s="119" t="s">
        <v>1739</v>
      </c>
      <c r="U438" s="119" t="s">
        <v>1739</v>
      </c>
      <c r="V438" s="119" t="s">
        <v>1739</v>
      </c>
      <c r="W438" s="119" t="s">
        <v>1739</v>
      </c>
      <c r="X438" s="119" t="s">
        <v>1739</v>
      </c>
      <c r="Y438" s="119" t="s">
        <v>1739</v>
      </c>
      <c r="Z438" s="119" t="s">
        <v>1739</v>
      </c>
      <c r="AA438" s="119" t="s">
        <v>1739</v>
      </c>
      <c r="AB438" s="119" t="s">
        <v>1739</v>
      </c>
      <c r="AC438" s="119" t="s">
        <v>1739</v>
      </c>
      <c r="AD438" s="119" t="s">
        <v>5929</v>
      </c>
      <c r="AE438" s="119" t="s">
        <v>1739</v>
      </c>
      <c r="AF438" s="119" t="s">
        <v>1739</v>
      </c>
      <c r="AG438" s="119" t="s">
        <v>1739</v>
      </c>
      <c r="AH438" s="119" t="s">
        <v>1739</v>
      </c>
      <c r="AI438" s="119" t="s">
        <v>1739</v>
      </c>
      <c r="AJ438" s="119" t="s">
        <v>1739</v>
      </c>
    </row>
    <row r="439" spans="2:36" x14ac:dyDescent="0.3">
      <c r="B439" s="119" t="s">
        <v>129</v>
      </c>
      <c r="C439" s="119" t="s">
        <v>2857</v>
      </c>
      <c r="D439" s="119" t="s">
        <v>5930</v>
      </c>
      <c r="E439" s="119" t="s">
        <v>5931</v>
      </c>
      <c r="F439" s="119" t="s">
        <v>5932</v>
      </c>
      <c r="G439" s="119" t="s">
        <v>5933</v>
      </c>
      <c r="K439" s="119">
        <v>2</v>
      </c>
      <c r="L439" s="119">
        <v>437</v>
      </c>
      <c r="M439" s="119" t="s">
        <v>1739</v>
      </c>
      <c r="N439" s="119" t="s">
        <v>1739</v>
      </c>
      <c r="O439" s="119" t="s">
        <v>1739</v>
      </c>
      <c r="P439" s="119" t="s">
        <v>1739</v>
      </c>
      <c r="Q439" s="119" t="s">
        <v>1739</v>
      </c>
      <c r="R439" s="119" t="s">
        <v>1739</v>
      </c>
      <c r="S439" s="119" t="s">
        <v>1739</v>
      </c>
      <c r="T439" s="119" t="s">
        <v>1739</v>
      </c>
      <c r="U439" s="119" t="s">
        <v>1739</v>
      </c>
      <c r="V439" s="119" t="s">
        <v>1739</v>
      </c>
      <c r="W439" s="119" t="s">
        <v>1739</v>
      </c>
      <c r="X439" s="119" t="s">
        <v>1739</v>
      </c>
      <c r="Y439" s="119" t="s">
        <v>1739</v>
      </c>
      <c r="Z439" s="119" t="s">
        <v>1739</v>
      </c>
      <c r="AA439" s="119" t="s">
        <v>1739</v>
      </c>
      <c r="AB439" s="119" t="s">
        <v>1739</v>
      </c>
      <c r="AC439" s="119" t="s">
        <v>1739</v>
      </c>
      <c r="AD439" s="119" t="s">
        <v>5934</v>
      </c>
      <c r="AE439" s="119" t="s">
        <v>1739</v>
      </c>
      <c r="AF439" s="119" t="s">
        <v>1739</v>
      </c>
      <c r="AG439" s="119" t="s">
        <v>1739</v>
      </c>
      <c r="AH439" s="119" t="s">
        <v>1739</v>
      </c>
      <c r="AI439" s="119" t="s">
        <v>1739</v>
      </c>
      <c r="AJ439" s="119" t="s">
        <v>1739</v>
      </c>
    </row>
    <row r="440" spans="2:36" x14ac:dyDescent="0.3">
      <c r="B440" s="119" t="s">
        <v>129</v>
      </c>
      <c r="C440" s="119" t="s">
        <v>2882</v>
      </c>
      <c r="D440" s="119" t="s">
        <v>5935</v>
      </c>
      <c r="E440" s="119" t="s">
        <v>5936</v>
      </c>
      <c r="F440" s="119" t="s">
        <v>5937</v>
      </c>
      <c r="G440" s="119" t="s">
        <v>5938</v>
      </c>
      <c r="K440" s="119">
        <v>2</v>
      </c>
      <c r="L440" s="119">
        <v>438</v>
      </c>
      <c r="M440" s="119" t="s">
        <v>1739</v>
      </c>
      <c r="N440" s="119" t="s">
        <v>1739</v>
      </c>
      <c r="O440" s="119" t="s">
        <v>1739</v>
      </c>
      <c r="P440" s="119" t="s">
        <v>1739</v>
      </c>
      <c r="Q440" s="119" t="s">
        <v>1739</v>
      </c>
      <c r="R440" s="119" t="s">
        <v>1739</v>
      </c>
      <c r="S440" s="119" t="s">
        <v>1739</v>
      </c>
      <c r="T440" s="119" t="s">
        <v>1739</v>
      </c>
      <c r="U440" s="119" t="s">
        <v>1739</v>
      </c>
      <c r="V440" s="119" t="s">
        <v>1739</v>
      </c>
      <c r="W440" s="119" t="s">
        <v>1739</v>
      </c>
      <c r="X440" s="119" t="s">
        <v>1739</v>
      </c>
      <c r="Y440" s="119" t="s">
        <v>1739</v>
      </c>
      <c r="Z440" s="119" t="s">
        <v>1739</v>
      </c>
      <c r="AA440" s="119" t="s">
        <v>1739</v>
      </c>
      <c r="AB440" s="119" t="s">
        <v>1739</v>
      </c>
      <c r="AC440" s="119" t="s">
        <v>1739</v>
      </c>
      <c r="AD440" s="119" t="s">
        <v>5939</v>
      </c>
      <c r="AE440" s="119" t="s">
        <v>1739</v>
      </c>
      <c r="AF440" s="119" t="s">
        <v>1739</v>
      </c>
      <c r="AG440" s="119" t="s">
        <v>1739</v>
      </c>
      <c r="AH440" s="119" t="s">
        <v>1739</v>
      </c>
      <c r="AI440" s="119" t="s">
        <v>1739</v>
      </c>
      <c r="AJ440" s="119" t="s">
        <v>1739</v>
      </c>
    </row>
    <row r="441" spans="2:36" x14ac:dyDescent="0.3">
      <c r="B441" s="119" t="s">
        <v>130</v>
      </c>
      <c r="C441" s="119" t="s">
        <v>171</v>
      </c>
      <c r="D441" s="119" t="s">
        <v>5940</v>
      </c>
      <c r="E441" s="119" t="s">
        <v>5941</v>
      </c>
      <c r="F441" s="119" t="s">
        <v>5942</v>
      </c>
      <c r="G441" s="119" t="s">
        <v>5943</v>
      </c>
      <c r="K441" s="119">
        <v>2</v>
      </c>
      <c r="L441" s="119">
        <v>439</v>
      </c>
      <c r="M441" s="119" t="s">
        <v>1739</v>
      </c>
      <c r="N441" s="119" t="s">
        <v>1739</v>
      </c>
      <c r="O441" s="119" t="s">
        <v>1739</v>
      </c>
      <c r="P441" s="119" t="s">
        <v>1739</v>
      </c>
      <c r="Q441" s="119" t="s">
        <v>1739</v>
      </c>
      <c r="R441" s="119" t="s">
        <v>1739</v>
      </c>
      <c r="S441" s="119" t="s">
        <v>1739</v>
      </c>
      <c r="T441" s="119" t="s">
        <v>1739</v>
      </c>
      <c r="U441" s="119" t="s">
        <v>1739</v>
      </c>
      <c r="V441" s="119" t="s">
        <v>1739</v>
      </c>
      <c r="W441" s="119" t="s">
        <v>1739</v>
      </c>
      <c r="X441" s="119" t="s">
        <v>1739</v>
      </c>
      <c r="Y441" s="119" t="s">
        <v>1739</v>
      </c>
      <c r="Z441" s="119" t="s">
        <v>1739</v>
      </c>
      <c r="AA441" s="119" t="s">
        <v>1739</v>
      </c>
      <c r="AB441" s="119" t="s">
        <v>1739</v>
      </c>
      <c r="AC441" s="119" t="s">
        <v>1739</v>
      </c>
      <c r="AD441" s="119" t="s">
        <v>5944</v>
      </c>
      <c r="AE441" s="119" t="s">
        <v>1739</v>
      </c>
      <c r="AF441" s="119" t="s">
        <v>1739</v>
      </c>
      <c r="AG441" s="119" t="s">
        <v>1739</v>
      </c>
      <c r="AH441" s="119" t="s">
        <v>1739</v>
      </c>
      <c r="AI441" s="119" t="s">
        <v>1739</v>
      </c>
      <c r="AJ441" s="119" t="s">
        <v>1739</v>
      </c>
    </row>
    <row r="442" spans="2:36" x14ac:dyDescent="0.3">
      <c r="B442" s="119" t="s">
        <v>130</v>
      </c>
      <c r="C442" s="119" t="s">
        <v>200</v>
      </c>
      <c r="D442" s="119" t="s">
        <v>5945</v>
      </c>
      <c r="E442" s="119" t="s">
        <v>5946</v>
      </c>
      <c r="F442" s="119" t="s">
        <v>5947</v>
      </c>
      <c r="G442" s="119" t="s">
        <v>5948</v>
      </c>
      <c r="K442" s="119">
        <v>2</v>
      </c>
      <c r="L442" s="119">
        <v>440</v>
      </c>
      <c r="M442" s="119" t="s">
        <v>1739</v>
      </c>
      <c r="N442" s="119" t="s">
        <v>1739</v>
      </c>
      <c r="O442" s="119" t="s">
        <v>1739</v>
      </c>
      <c r="P442" s="119" t="s">
        <v>1739</v>
      </c>
      <c r="Q442" s="119" t="s">
        <v>1739</v>
      </c>
      <c r="R442" s="119" t="s">
        <v>1739</v>
      </c>
      <c r="S442" s="119" t="s">
        <v>1739</v>
      </c>
      <c r="T442" s="119" t="s">
        <v>1739</v>
      </c>
      <c r="U442" s="119" t="s">
        <v>1739</v>
      </c>
      <c r="V442" s="119" t="s">
        <v>1739</v>
      </c>
      <c r="W442" s="119" t="s">
        <v>1739</v>
      </c>
      <c r="X442" s="119" t="s">
        <v>1739</v>
      </c>
      <c r="Y442" s="119" t="s">
        <v>1739</v>
      </c>
      <c r="Z442" s="119" t="s">
        <v>1739</v>
      </c>
      <c r="AA442" s="119" t="s">
        <v>1739</v>
      </c>
      <c r="AB442" s="119" t="s">
        <v>1739</v>
      </c>
      <c r="AC442" s="119" t="s">
        <v>1739</v>
      </c>
      <c r="AD442" s="119" t="s">
        <v>5949</v>
      </c>
      <c r="AE442" s="119" t="s">
        <v>1739</v>
      </c>
      <c r="AF442" s="119" t="s">
        <v>1739</v>
      </c>
      <c r="AG442" s="119" t="s">
        <v>1739</v>
      </c>
      <c r="AH442" s="119" t="s">
        <v>1739</v>
      </c>
      <c r="AI442" s="119" t="s">
        <v>1739</v>
      </c>
      <c r="AJ442" s="119" t="s">
        <v>1739</v>
      </c>
    </row>
    <row r="443" spans="2:36" x14ac:dyDescent="0.3">
      <c r="B443" s="119" t="s">
        <v>130</v>
      </c>
      <c r="C443" s="119" t="s">
        <v>229</v>
      </c>
      <c r="D443" s="119" t="s">
        <v>5950</v>
      </c>
      <c r="E443" s="119" t="s">
        <v>5951</v>
      </c>
      <c r="F443" s="119" t="s">
        <v>5952</v>
      </c>
      <c r="G443" s="119" t="s">
        <v>5953</v>
      </c>
      <c r="K443" s="119">
        <v>2</v>
      </c>
      <c r="L443" s="119">
        <v>441</v>
      </c>
      <c r="M443" s="119" t="s">
        <v>1739</v>
      </c>
      <c r="N443" s="119" t="s">
        <v>1739</v>
      </c>
      <c r="O443" s="119" t="s">
        <v>1739</v>
      </c>
      <c r="P443" s="119" t="s">
        <v>1739</v>
      </c>
      <c r="Q443" s="119" t="s">
        <v>1739</v>
      </c>
      <c r="R443" s="119" t="s">
        <v>1739</v>
      </c>
      <c r="S443" s="119" t="s">
        <v>1739</v>
      </c>
      <c r="T443" s="119" t="s">
        <v>1739</v>
      </c>
      <c r="U443" s="119" t="s">
        <v>1739</v>
      </c>
      <c r="V443" s="119" t="s">
        <v>1739</v>
      </c>
      <c r="W443" s="119" t="s">
        <v>1739</v>
      </c>
      <c r="X443" s="119" t="s">
        <v>1739</v>
      </c>
      <c r="Y443" s="119" t="s">
        <v>1739</v>
      </c>
      <c r="Z443" s="119" t="s">
        <v>1739</v>
      </c>
      <c r="AA443" s="119" t="s">
        <v>1739</v>
      </c>
      <c r="AB443" s="119" t="s">
        <v>1739</v>
      </c>
      <c r="AC443" s="119" t="s">
        <v>1739</v>
      </c>
      <c r="AD443" s="119" t="s">
        <v>5954</v>
      </c>
      <c r="AE443" s="119" t="s">
        <v>1739</v>
      </c>
      <c r="AF443" s="119" t="s">
        <v>1739</v>
      </c>
      <c r="AG443" s="119" t="s">
        <v>1739</v>
      </c>
      <c r="AH443" s="119" t="s">
        <v>1739</v>
      </c>
      <c r="AI443" s="119" t="s">
        <v>1739</v>
      </c>
      <c r="AJ443" s="119" t="s">
        <v>1739</v>
      </c>
    </row>
    <row r="444" spans="2:36" x14ac:dyDescent="0.3">
      <c r="B444" s="119" t="s">
        <v>130</v>
      </c>
      <c r="C444" s="119" t="s">
        <v>257</v>
      </c>
      <c r="D444" s="119" t="s">
        <v>5955</v>
      </c>
      <c r="E444" s="119" t="s">
        <v>5956</v>
      </c>
      <c r="F444" s="119" t="s">
        <v>5957</v>
      </c>
      <c r="G444" s="119" t="s">
        <v>5958</v>
      </c>
      <c r="K444" s="119">
        <v>2</v>
      </c>
      <c r="L444" s="119">
        <v>442</v>
      </c>
      <c r="M444" s="119" t="s">
        <v>1739</v>
      </c>
      <c r="N444" s="119" t="s">
        <v>1739</v>
      </c>
      <c r="O444" s="119" t="s">
        <v>1739</v>
      </c>
      <c r="P444" s="119" t="s">
        <v>1739</v>
      </c>
      <c r="Q444" s="119" t="s">
        <v>1739</v>
      </c>
      <c r="R444" s="119" t="s">
        <v>1739</v>
      </c>
      <c r="S444" s="119" t="s">
        <v>1739</v>
      </c>
      <c r="T444" s="119" t="s">
        <v>1739</v>
      </c>
      <c r="U444" s="119" t="s">
        <v>1739</v>
      </c>
      <c r="V444" s="119" t="s">
        <v>1739</v>
      </c>
      <c r="W444" s="119" t="s">
        <v>1739</v>
      </c>
      <c r="X444" s="119" t="s">
        <v>1739</v>
      </c>
      <c r="Y444" s="119" t="s">
        <v>1739</v>
      </c>
      <c r="Z444" s="119" t="s">
        <v>1739</v>
      </c>
      <c r="AA444" s="119" t="s">
        <v>1739</v>
      </c>
      <c r="AB444" s="119" t="s">
        <v>1739</v>
      </c>
      <c r="AC444" s="119" t="s">
        <v>1739</v>
      </c>
      <c r="AD444" s="119" t="s">
        <v>5959</v>
      </c>
      <c r="AE444" s="119" t="s">
        <v>1739</v>
      </c>
      <c r="AF444" s="119" t="s">
        <v>1739</v>
      </c>
      <c r="AG444" s="119" t="s">
        <v>1739</v>
      </c>
      <c r="AH444" s="119" t="s">
        <v>1739</v>
      </c>
      <c r="AI444" s="119" t="s">
        <v>1739</v>
      </c>
      <c r="AJ444" s="119" t="s">
        <v>1739</v>
      </c>
    </row>
    <row r="445" spans="2:36" x14ac:dyDescent="0.3">
      <c r="B445" s="119" t="s">
        <v>130</v>
      </c>
      <c r="C445" s="119" t="s">
        <v>285</v>
      </c>
      <c r="D445" s="119" t="s">
        <v>5960</v>
      </c>
      <c r="E445" s="119" t="s">
        <v>5961</v>
      </c>
      <c r="F445" s="119" t="s">
        <v>5962</v>
      </c>
      <c r="G445" s="119" t="s">
        <v>5963</v>
      </c>
      <c r="K445" s="119">
        <v>2</v>
      </c>
      <c r="L445" s="119">
        <v>443</v>
      </c>
      <c r="M445" s="119" t="s">
        <v>1739</v>
      </c>
      <c r="N445" s="119" t="s">
        <v>1739</v>
      </c>
      <c r="O445" s="119" t="s">
        <v>1739</v>
      </c>
      <c r="P445" s="119" t="s">
        <v>1739</v>
      </c>
      <c r="Q445" s="119" t="s">
        <v>1739</v>
      </c>
      <c r="R445" s="119" t="s">
        <v>1739</v>
      </c>
      <c r="S445" s="119" t="s">
        <v>1739</v>
      </c>
      <c r="T445" s="119" t="s">
        <v>1739</v>
      </c>
      <c r="U445" s="119" t="s">
        <v>1739</v>
      </c>
      <c r="V445" s="119" t="s">
        <v>1739</v>
      </c>
      <c r="W445" s="119" t="s">
        <v>1739</v>
      </c>
      <c r="X445" s="119" t="s">
        <v>1739</v>
      </c>
      <c r="Y445" s="119" t="s">
        <v>1739</v>
      </c>
      <c r="Z445" s="119" t="s">
        <v>1739</v>
      </c>
      <c r="AA445" s="119" t="s">
        <v>1739</v>
      </c>
      <c r="AB445" s="119" t="s">
        <v>1739</v>
      </c>
      <c r="AC445" s="119" t="s">
        <v>1739</v>
      </c>
      <c r="AD445" s="119" t="s">
        <v>5964</v>
      </c>
      <c r="AE445" s="119" t="s">
        <v>1739</v>
      </c>
      <c r="AF445" s="119" t="s">
        <v>1739</v>
      </c>
      <c r="AG445" s="119" t="s">
        <v>1739</v>
      </c>
      <c r="AH445" s="119" t="s">
        <v>1739</v>
      </c>
      <c r="AI445" s="119" t="s">
        <v>1739</v>
      </c>
      <c r="AJ445" s="119" t="s">
        <v>1739</v>
      </c>
    </row>
    <row r="446" spans="2:36" x14ac:dyDescent="0.3">
      <c r="B446" s="119" t="s">
        <v>130</v>
      </c>
      <c r="C446" s="119" t="s">
        <v>313</v>
      </c>
      <c r="D446" s="119" t="s">
        <v>5965</v>
      </c>
      <c r="E446" s="119" t="s">
        <v>5966</v>
      </c>
      <c r="F446" s="119" t="s">
        <v>5967</v>
      </c>
      <c r="G446" s="119" t="s">
        <v>5968</v>
      </c>
      <c r="K446" s="119">
        <v>2</v>
      </c>
      <c r="L446" s="119">
        <v>444</v>
      </c>
      <c r="M446" s="119" t="s">
        <v>1739</v>
      </c>
      <c r="N446" s="119" t="s">
        <v>1739</v>
      </c>
      <c r="O446" s="119" t="s">
        <v>1739</v>
      </c>
      <c r="P446" s="119" t="s">
        <v>1739</v>
      </c>
      <c r="Q446" s="119" t="s">
        <v>1739</v>
      </c>
      <c r="R446" s="119" t="s">
        <v>1739</v>
      </c>
      <c r="S446" s="119" t="s">
        <v>1739</v>
      </c>
      <c r="T446" s="119" t="s">
        <v>1739</v>
      </c>
      <c r="U446" s="119" t="s">
        <v>1739</v>
      </c>
      <c r="V446" s="119" t="s">
        <v>1739</v>
      </c>
      <c r="W446" s="119" t="s">
        <v>1739</v>
      </c>
      <c r="X446" s="119" t="s">
        <v>1739</v>
      </c>
      <c r="Y446" s="119" t="s">
        <v>1739</v>
      </c>
      <c r="Z446" s="119" t="s">
        <v>1739</v>
      </c>
      <c r="AA446" s="119" t="s">
        <v>1739</v>
      </c>
      <c r="AB446" s="119" t="s">
        <v>1739</v>
      </c>
      <c r="AC446" s="119" t="s">
        <v>1739</v>
      </c>
      <c r="AD446" s="119" t="s">
        <v>5969</v>
      </c>
      <c r="AE446" s="119" t="s">
        <v>1739</v>
      </c>
      <c r="AF446" s="119" t="s">
        <v>1739</v>
      </c>
      <c r="AG446" s="119" t="s">
        <v>1739</v>
      </c>
      <c r="AH446" s="119" t="s">
        <v>1739</v>
      </c>
      <c r="AI446" s="119" t="s">
        <v>1739</v>
      </c>
      <c r="AJ446" s="119" t="s">
        <v>1739</v>
      </c>
    </row>
    <row r="447" spans="2:36" x14ac:dyDescent="0.3">
      <c r="B447" s="119" t="s">
        <v>130</v>
      </c>
      <c r="C447" s="119" t="s">
        <v>341</v>
      </c>
      <c r="D447" s="119" t="s">
        <v>5970</v>
      </c>
      <c r="E447" s="119" t="s">
        <v>5971</v>
      </c>
      <c r="F447" s="119" t="s">
        <v>5972</v>
      </c>
      <c r="G447" s="119" t="s">
        <v>5973</v>
      </c>
      <c r="K447" s="119">
        <v>2</v>
      </c>
      <c r="L447" s="119">
        <v>445</v>
      </c>
      <c r="M447" s="119" t="s">
        <v>1739</v>
      </c>
      <c r="N447" s="119" t="s">
        <v>1739</v>
      </c>
      <c r="O447" s="119" t="s">
        <v>1739</v>
      </c>
      <c r="P447" s="119" t="s">
        <v>1739</v>
      </c>
      <c r="Q447" s="119" t="s">
        <v>1739</v>
      </c>
      <c r="R447" s="119" t="s">
        <v>1739</v>
      </c>
      <c r="S447" s="119" t="s">
        <v>1739</v>
      </c>
      <c r="T447" s="119" t="s">
        <v>1739</v>
      </c>
      <c r="U447" s="119" t="s">
        <v>1739</v>
      </c>
      <c r="V447" s="119" t="s">
        <v>1739</v>
      </c>
      <c r="W447" s="119" t="s">
        <v>1739</v>
      </c>
      <c r="X447" s="119" t="s">
        <v>1739</v>
      </c>
      <c r="Y447" s="119" t="s">
        <v>1739</v>
      </c>
      <c r="Z447" s="119" t="s">
        <v>1739</v>
      </c>
      <c r="AA447" s="119" t="s">
        <v>1739</v>
      </c>
      <c r="AB447" s="119" t="s">
        <v>1739</v>
      </c>
      <c r="AC447" s="119" t="s">
        <v>1739</v>
      </c>
      <c r="AD447" s="119" t="s">
        <v>5974</v>
      </c>
      <c r="AE447" s="119" t="s">
        <v>1739</v>
      </c>
      <c r="AF447" s="119" t="s">
        <v>1739</v>
      </c>
      <c r="AG447" s="119" t="s">
        <v>1739</v>
      </c>
      <c r="AH447" s="119" t="s">
        <v>1739</v>
      </c>
      <c r="AI447" s="119" t="s">
        <v>1739</v>
      </c>
      <c r="AJ447" s="119" t="s">
        <v>1739</v>
      </c>
    </row>
    <row r="448" spans="2:36" x14ac:dyDescent="0.3">
      <c r="B448" s="119" t="s">
        <v>130</v>
      </c>
      <c r="C448" s="119" t="s">
        <v>369</v>
      </c>
      <c r="D448" s="119" t="s">
        <v>5965</v>
      </c>
      <c r="E448" s="119" t="s">
        <v>5975</v>
      </c>
      <c r="F448" s="119" t="s">
        <v>5976</v>
      </c>
      <c r="G448" s="119" t="s">
        <v>5977</v>
      </c>
      <c r="K448" s="119">
        <v>2</v>
      </c>
      <c r="L448" s="119">
        <v>446</v>
      </c>
      <c r="M448" s="119" t="s">
        <v>1739</v>
      </c>
      <c r="N448" s="119" t="s">
        <v>1739</v>
      </c>
      <c r="O448" s="119" t="s">
        <v>1739</v>
      </c>
      <c r="P448" s="119" t="s">
        <v>1739</v>
      </c>
      <c r="Q448" s="119" t="s">
        <v>1739</v>
      </c>
      <c r="R448" s="119" t="s">
        <v>1739</v>
      </c>
      <c r="S448" s="119" t="s">
        <v>1739</v>
      </c>
      <c r="T448" s="119" t="s">
        <v>1739</v>
      </c>
      <c r="U448" s="119" t="s">
        <v>1739</v>
      </c>
      <c r="V448" s="119" t="s">
        <v>1739</v>
      </c>
      <c r="W448" s="119" t="s">
        <v>1739</v>
      </c>
      <c r="X448" s="119" t="s">
        <v>1739</v>
      </c>
      <c r="Y448" s="119" t="s">
        <v>1739</v>
      </c>
      <c r="Z448" s="119" t="s">
        <v>1739</v>
      </c>
      <c r="AA448" s="119" t="s">
        <v>1739</v>
      </c>
      <c r="AB448" s="119" t="s">
        <v>1739</v>
      </c>
      <c r="AC448" s="119" t="s">
        <v>1739</v>
      </c>
      <c r="AD448" s="119" t="s">
        <v>5978</v>
      </c>
      <c r="AE448" s="119" t="s">
        <v>1739</v>
      </c>
      <c r="AF448" s="119" t="s">
        <v>1739</v>
      </c>
      <c r="AG448" s="119" t="s">
        <v>1739</v>
      </c>
      <c r="AH448" s="119" t="s">
        <v>1739</v>
      </c>
      <c r="AI448" s="119" t="s">
        <v>1739</v>
      </c>
      <c r="AJ448" s="119" t="s">
        <v>1739</v>
      </c>
    </row>
    <row r="449" spans="2:36" x14ac:dyDescent="0.3">
      <c r="B449" s="119" t="s">
        <v>130</v>
      </c>
      <c r="C449" s="119" t="s">
        <v>397</v>
      </c>
      <c r="D449" s="119" t="s">
        <v>5979</v>
      </c>
      <c r="E449" s="119" t="s">
        <v>5980</v>
      </c>
      <c r="F449" s="119" t="s">
        <v>5981</v>
      </c>
      <c r="G449" s="119" t="s">
        <v>5982</v>
      </c>
      <c r="K449" s="119">
        <v>2</v>
      </c>
      <c r="L449" s="119">
        <v>447</v>
      </c>
      <c r="M449" s="119" t="s">
        <v>1739</v>
      </c>
      <c r="N449" s="119" t="s">
        <v>1739</v>
      </c>
      <c r="O449" s="119" t="s">
        <v>1739</v>
      </c>
      <c r="P449" s="119" t="s">
        <v>1739</v>
      </c>
      <c r="Q449" s="119" t="s">
        <v>1739</v>
      </c>
      <c r="R449" s="119" t="s">
        <v>1739</v>
      </c>
      <c r="S449" s="119" t="s">
        <v>1739</v>
      </c>
      <c r="T449" s="119" t="s">
        <v>1739</v>
      </c>
      <c r="U449" s="119" t="s">
        <v>1739</v>
      </c>
      <c r="V449" s="119" t="s">
        <v>1739</v>
      </c>
      <c r="W449" s="119" t="s">
        <v>1739</v>
      </c>
      <c r="X449" s="119" t="s">
        <v>1739</v>
      </c>
      <c r="Y449" s="119" t="s">
        <v>1739</v>
      </c>
      <c r="Z449" s="119" t="s">
        <v>1739</v>
      </c>
      <c r="AA449" s="119" t="s">
        <v>1739</v>
      </c>
      <c r="AB449" s="119" t="s">
        <v>1739</v>
      </c>
      <c r="AC449" s="119" t="s">
        <v>1739</v>
      </c>
      <c r="AD449" s="119" t="s">
        <v>5983</v>
      </c>
      <c r="AE449" s="119" t="s">
        <v>1739</v>
      </c>
      <c r="AF449" s="119" t="s">
        <v>1739</v>
      </c>
      <c r="AG449" s="119" t="s">
        <v>1739</v>
      </c>
      <c r="AH449" s="119" t="s">
        <v>1739</v>
      </c>
      <c r="AI449" s="119" t="s">
        <v>1739</v>
      </c>
      <c r="AJ449" s="119" t="s">
        <v>1739</v>
      </c>
    </row>
    <row r="450" spans="2:36" x14ac:dyDescent="0.3">
      <c r="B450" s="119" t="s">
        <v>130</v>
      </c>
      <c r="C450" s="119" t="s">
        <v>424</v>
      </c>
      <c r="D450" s="119" t="s">
        <v>5984</v>
      </c>
      <c r="E450" s="119" t="s">
        <v>5985</v>
      </c>
      <c r="F450" s="119" t="s">
        <v>5986</v>
      </c>
      <c r="G450" s="119" t="s">
        <v>5987</v>
      </c>
      <c r="K450" s="119">
        <v>2</v>
      </c>
      <c r="L450" s="119">
        <v>448</v>
      </c>
      <c r="M450" s="119" t="s">
        <v>1739</v>
      </c>
      <c r="N450" s="119" t="s">
        <v>1739</v>
      </c>
      <c r="O450" s="119" t="s">
        <v>1739</v>
      </c>
      <c r="P450" s="119" t="s">
        <v>1739</v>
      </c>
      <c r="Q450" s="119" t="s">
        <v>1739</v>
      </c>
      <c r="R450" s="119" t="s">
        <v>1739</v>
      </c>
      <c r="S450" s="119" t="s">
        <v>1739</v>
      </c>
      <c r="T450" s="119" t="s">
        <v>1739</v>
      </c>
      <c r="U450" s="119" t="s">
        <v>1739</v>
      </c>
      <c r="V450" s="119" t="s">
        <v>1739</v>
      </c>
      <c r="W450" s="119" t="s">
        <v>1739</v>
      </c>
      <c r="X450" s="119" t="s">
        <v>1739</v>
      </c>
      <c r="Y450" s="119" t="s">
        <v>1739</v>
      </c>
      <c r="Z450" s="119" t="s">
        <v>1739</v>
      </c>
      <c r="AA450" s="119" t="s">
        <v>1739</v>
      </c>
      <c r="AB450" s="119" t="s">
        <v>1739</v>
      </c>
      <c r="AC450" s="119" t="s">
        <v>1739</v>
      </c>
      <c r="AD450" s="119" t="s">
        <v>5988</v>
      </c>
      <c r="AE450" s="119" t="s">
        <v>1739</v>
      </c>
      <c r="AF450" s="119" t="s">
        <v>1739</v>
      </c>
      <c r="AG450" s="119" t="s">
        <v>1739</v>
      </c>
      <c r="AH450" s="119" t="s">
        <v>1739</v>
      </c>
      <c r="AI450" s="119" t="s">
        <v>1739</v>
      </c>
      <c r="AJ450" s="119" t="s">
        <v>1739</v>
      </c>
    </row>
    <row r="451" spans="2:36" x14ac:dyDescent="0.3">
      <c r="B451" s="119" t="s">
        <v>130</v>
      </c>
      <c r="C451" s="119" t="s">
        <v>451</v>
      </c>
      <c r="D451" s="119" t="s">
        <v>5989</v>
      </c>
      <c r="E451" s="119" t="s">
        <v>5990</v>
      </c>
      <c r="F451" s="119" t="s">
        <v>5991</v>
      </c>
      <c r="G451" s="119" t="s">
        <v>5992</v>
      </c>
      <c r="K451" s="119">
        <v>2</v>
      </c>
      <c r="L451" s="119">
        <v>449</v>
      </c>
      <c r="M451" s="119" t="s">
        <v>1739</v>
      </c>
      <c r="N451" s="119" t="s">
        <v>1739</v>
      </c>
      <c r="O451" s="119" t="s">
        <v>1739</v>
      </c>
      <c r="P451" s="119" t="s">
        <v>1739</v>
      </c>
      <c r="Q451" s="119" t="s">
        <v>1739</v>
      </c>
      <c r="R451" s="119" t="s">
        <v>1739</v>
      </c>
      <c r="S451" s="119" t="s">
        <v>1739</v>
      </c>
      <c r="T451" s="119" t="s">
        <v>1739</v>
      </c>
      <c r="U451" s="119" t="s">
        <v>1739</v>
      </c>
      <c r="V451" s="119" t="s">
        <v>1739</v>
      </c>
      <c r="W451" s="119" t="s">
        <v>1739</v>
      </c>
      <c r="X451" s="119" t="s">
        <v>1739</v>
      </c>
      <c r="Y451" s="119" t="s">
        <v>1739</v>
      </c>
      <c r="Z451" s="119" t="s">
        <v>1739</v>
      </c>
      <c r="AA451" s="119" t="s">
        <v>1739</v>
      </c>
      <c r="AB451" s="119" t="s">
        <v>1739</v>
      </c>
      <c r="AC451" s="119" t="s">
        <v>1739</v>
      </c>
      <c r="AD451" s="119" t="s">
        <v>5993</v>
      </c>
      <c r="AE451" s="119" t="s">
        <v>1739</v>
      </c>
      <c r="AF451" s="119" t="s">
        <v>1739</v>
      </c>
      <c r="AG451" s="119" t="s">
        <v>1739</v>
      </c>
      <c r="AH451" s="119" t="s">
        <v>1739</v>
      </c>
      <c r="AI451" s="119" t="s">
        <v>1739</v>
      </c>
      <c r="AJ451" s="119" t="s">
        <v>1739</v>
      </c>
    </row>
    <row r="452" spans="2:36" x14ac:dyDescent="0.3">
      <c r="B452" s="119" t="s">
        <v>130</v>
      </c>
      <c r="C452" s="119" t="s">
        <v>479</v>
      </c>
      <c r="D452" s="119" t="s">
        <v>5994</v>
      </c>
      <c r="E452" s="119" t="s">
        <v>5995</v>
      </c>
      <c r="F452" s="119" t="s">
        <v>5996</v>
      </c>
      <c r="G452" s="119" t="s">
        <v>5997</v>
      </c>
      <c r="K452" s="119">
        <v>2</v>
      </c>
      <c r="L452" s="119">
        <v>450</v>
      </c>
      <c r="M452" s="119" t="s">
        <v>1739</v>
      </c>
      <c r="N452" s="119" t="s">
        <v>1739</v>
      </c>
      <c r="O452" s="119" t="s">
        <v>1739</v>
      </c>
      <c r="P452" s="119" t="s">
        <v>1739</v>
      </c>
      <c r="Q452" s="119" t="s">
        <v>1739</v>
      </c>
      <c r="R452" s="119" t="s">
        <v>1739</v>
      </c>
      <c r="S452" s="119" t="s">
        <v>1739</v>
      </c>
      <c r="T452" s="119" t="s">
        <v>1739</v>
      </c>
      <c r="U452" s="119" t="s">
        <v>1739</v>
      </c>
      <c r="V452" s="119" t="s">
        <v>1739</v>
      </c>
      <c r="W452" s="119" t="s">
        <v>1739</v>
      </c>
      <c r="X452" s="119" t="s">
        <v>1739</v>
      </c>
      <c r="Y452" s="119" t="s">
        <v>1739</v>
      </c>
      <c r="Z452" s="119" t="s">
        <v>1739</v>
      </c>
      <c r="AA452" s="119" t="s">
        <v>1739</v>
      </c>
      <c r="AB452" s="119" t="s">
        <v>1739</v>
      </c>
      <c r="AC452" s="119" t="s">
        <v>1739</v>
      </c>
      <c r="AD452" s="119" t="s">
        <v>5998</v>
      </c>
      <c r="AE452" s="119" t="s">
        <v>1739</v>
      </c>
      <c r="AF452" s="119" t="s">
        <v>1739</v>
      </c>
      <c r="AG452" s="119" t="s">
        <v>1739</v>
      </c>
      <c r="AH452" s="119" t="s">
        <v>1739</v>
      </c>
      <c r="AI452" s="119" t="s">
        <v>1739</v>
      </c>
      <c r="AJ452" s="119" t="s">
        <v>1739</v>
      </c>
    </row>
    <row r="453" spans="2:36" x14ac:dyDescent="0.3">
      <c r="B453" s="119" t="s">
        <v>130</v>
      </c>
      <c r="C453" s="119" t="s">
        <v>506</v>
      </c>
      <c r="D453" s="119" t="s">
        <v>5999</v>
      </c>
      <c r="E453" s="119" t="s">
        <v>6000</v>
      </c>
      <c r="F453" s="119" t="s">
        <v>6001</v>
      </c>
      <c r="G453" s="119" t="s">
        <v>6002</v>
      </c>
      <c r="K453" s="119">
        <v>2</v>
      </c>
      <c r="L453" s="119">
        <v>451</v>
      </c>
      <c r="M453" s="119" t="s">
        <v>1739</v>
      </c>
      <c r="N453" s="119" t="s">
        <v>1739</v>
      </c>
      <c r="O453" s="119" t="s">
        <v>1739</v>
      </c>
      <c r="P453" s="119" t="s">
        <v>1739</v>
      </c>
      <c r="Q453" s="119" t="s">
        <v>1739</v>
      </c>
      <c r="R453" s="119" t="s">
        <v>1739</v>
      </c>
      <c r="S453" s="119" t="s">
        <v>1739</v>
      </c>
      <c r="T453" s="119" t="s">
        <v>1739</v>
      </c>
      <c r="U453" s="119" t="s">
        <v>1739</v>
      </c>
      <c r="V453" s="119" t="s">
        <v>1739</v>
      </c>
      <c r="W453" s="119" t="s">
        <v>1739</v>
      </c>
      <c r="X453" s="119" t="s">
        <v>1739</v>
      </c>
      <c r="Y453" s="119" t="s">
        <v>1739</v>
      </c>
      <c r="Z453" s="119" t="s">
        <v>1739</v>
      </c>
      <c r="AA453" s="119" t="s">
        <v>1739</v>
      </c>
      <c r="AB453" s="119" t="s">
        <v>1739</v>
      </c>
      <c r="AC453" s="119" t="s">
        <v>1739</v>
      </c>
      <c r="AD453" s="119" t="s">
        <v>6003</v>
      </c>
      <c r="AE453" s="119" t="s">
        <v>1739</v>
      </c>
      <c r="AF453" s="119" t="s">
        <v>1739</v>
      </c>
      <c r="AG453" s="119" t="s">
        <v>1739</v>
      </c>
      <c r="AH453" s="119" t="s">
        <v>1739</v>
      </c>
      <c r="AI453" s="119" t="s">
        <v>1739</v>
      </c>
      <c r="AJ453" s="119" t="s">
        <v>1739</v>
      </c>
    </row>
    <row r="454" spans="2:36" x14ac:dyDescent="0.3">
      <c r="B454" s="119" t="s">
        <v>130</v>
      </c>
      <c r="C454" s="119" t="s">
        <v>534</v>
      </c>
      <c r="D454" s="119" t="s">
        <v>6004</v>
      </c>
      <c r="E454" s="119" t="s">
        <v>6005</v>
      </c>
      <c r="F454" s="119" t="s">
        <v>6006</v>
      </c>
      <c r="G454" s="119" t="s">
        <v>6007</v>
      </c>
      <c r="K454" s="119">
        <v>2</v>
      </c>
      <c r="L454" s="119">
        <v>452</v>
      </c>
      <c r="M454" s="119" t="s">
        <v>1739</v>
      </c>
      <c r="N454" s="119" t="s">
        <v>1739</v>
      </c>
      <c r="O454" s="119" t="s">
        <v>1739</v>
      </c>
      <c r="P454" s="119" t="s">
        <v>1739</v>
      </c>
      <c r="Q454" s="119" t="s">
        <v>1739</v>
      </c>
      <c r="R454" s="119" t="s">
        <v>1739</v>
      </c>
      <c r="S454" s="119" t="s">
        <v>1739</v>
      </c>
      <c r="T454" s="119" t="s">
        <v>1739</v>
      </c>
      <c r="U454" s="119" t="s">
        <v>1739</v>
      </c>
      <c r="V454" s="119" t="s">
        <v>1739</v>
      </c>
      <c r="W454" s="119" t="s">
        <v>1739</v>
      </c>
      <c r="X454" s="119" t="s">
        <v>1739</v>
      </c>
      <c r="Y454" s="119" t="s">
        <v>1739</v>
      </c>
      <c r="Z454" s="119" t="s">
        <v>1739</v>
      </c>
      <c r="AA454" s="119" t="s">
        <v>1739</v>
      </c>
      <c r="AB454" s="119" t="s">
        <v>1739</v>
      </c>
      <c r="AC454" s="119" t="s">
        <v>1739</v>
      </c>
      <c r="AD454" s="119" t="s">
        <v>6008</v>
      </c>
      <c r="AE454" s="119" t="s">
        <v>1739</v>
      </c>
      <c r="AF454" s="119" t="s">
        <v>1739</v>
      </c>
      <c r="AG454" s="119" t="s">
        <v>1739</v>
      </c>
      <c r="AH454" s="119" t="s">
        <v>1739</v>
      </c>
      <c r="AI454" s="119" t="s">
        <v>1739</v>
      </c>
      <c r="AJ454" s="119" t="s">
        <v>1739</v>
      </c>
    </row>
    <row r="455" spans="2:36" x14ac:dyDescent="0.3">
      <c r="B455" s="119" t="s">
        <v>130</v>
      </c>
      <c r="C455" s="119" t="s">
        <v>561</v>
      </c>
      <c r="D455" s="119" t="s">
        <v>6009</v>
      </c>
      <c r="E455" s="119" t="s">
        <v>6010</v>
      </c>
      <c r="F455" s="119" t="s">
        <v>6011</v>
      </c>
      <c r="G455" s="119" t="s">
        <v>6012</v>
      </c>
      <c r="K455" s="119">
        <v>2</v>
      </c>
      <c r="L455" s="119">
        <v>453</v>
      </c>
      <c r="M455" s="119" t="s">
        <v>1739</v>
      </c>
      <c r="N455" s="119" t="s">
        <v>1739</v>
      </c>
      <c r="O455" s="119" t="s">
        <v>1739</v>
      </c>
      <c r="P455" s="119" t="s">
        <v>1739</v>
      </c>
      <c r="Q455" s="119" t="s">
        <v>1739</v>
      </c>
      <c r="R455" s="119" t="s">
        <v>1739</v>
      </c>
      <c r="S455" s="119" t="s">
        <v>1739</v>
      </c>
      <c r="T455" s="119" t="s">
        <v>1739</v>
      </c>
      <c r="U455" s="119" t="s">
        <v>1739</v>
      </c>
      <c r="V455" s="119" t="s">
        <v>1739</v>
      </c>
      <c r="W455" s="119" t="s">
        <v>1739</v>
      </c>
      <c r="X455" s="119" t="s">
        <v>1739</v>
      </c>
      <c r="Y455" s="119" t="s">
        <v>1739</v>
      </c>
      <c r="Z455" s="119" t="s">
        <v>1739</v>
      </c>
      <c r="AA455" s="119" t="s">
        <v>1739</v>
      </c>
      <c r="AB455" s="119" t="s">
        <v>1739</v>
      </c>
      <c r="AC455" s="119" t="s">
        <v>1739</v>
      </c>
      <c r="AD455" s="119" t="s">
        <v>6013</v>
      </c>
      <c r="AE455" s="119" t="s">
        <v>1739</v>
      </c>
      <c r="AF455" s="119" t="s">
        <v>1739</v>
      </c>
      <c r="AG455" s="119" t="s">
        <v>1739</v>
      </c>
      <c r="AH455" s="119" t="s">
        <v>1739</v>
      </c>
      <c r="AI455" s="119" t="s">
        <v>1739</v>
      </c>
      <c r="AJ455" s="119" t="s">
        <v>1739</v>
      </c>
    </row>
    <row r="456" spans="2:36" x14ac:dyDescent="0.3">
      <c r="B456" s="119" t="s">
        <v>130</v>
      </c>
      <c r="C456" s="119" t="s">
        <v>589</v>
      </c>
      <c r="D456" s="119" t="s">
        <v>6014</v>
      </c>
      <c r="E456" s="119" t="s">
        <v>6015</v>
      </c>
      <c r="F456" s="119" t="s">
        <v>6016</v>
      </c>
      <c r="G456" s="119" t="s">
        <v>6017</v>
      </c>
      <c r="K456" s="119">
        <v>2</v>
      </c>
      <c r="L456" s="119">
        <v>454</v>
      </c>
      <c r="M456" s="119" t="s">
        <v>1739</v>
      </c>
      <c r="N456" s="119" t="s">
        <v>1739</v>
      </c>
      <c r="O456" s="119" t="s">
        <v>1739</v>
      </c>
      <c r="P456" s="119" t="s">
        <v>1739</v>
      </c>
      <c r="Q456" s="119" t="s">
        <v>1739</v>
      </c>
      <c r="R456" s="119" t="s">
        <v>1739</v>
      </c>
      <c r="S456" s="119" t="s">
        <v>1739</v>
      </c>
      <c r="T456" s="119" t="s">
        <v>1739</v>
      </c>
      <c r="U456" s="119" t="s">
        <v>1739</v>
      </c>
      <c r="V456" s="119" t="s">
        <v>1739</v>
      </c>
      <c r="W456" s="119" t="s">
        <v>1739</v>
      </c>
      <c r="X456" s="119" t="s">
        <v>1739</v>
      </c>
      <c r="Y456" s="119" t="s">
        <v>1739</v>
      </c>
      <c r="Z456" s="119" t="s">
        <v>1739</v>
      </c>
      <c r="AA456" s="119" t="s">
        <v>1739</v>
      </c>
      <c r="AB456" s="119" t="s">
        <v>1739</v>
      </c>
      <c r="AC456" s="119" t="s">
        <v>1739</v>
      </c>
      <c r="AD456" s="119" t="s">
        <v>6018</v>
      </c>
      <c r="AE456" s="119" t="s">
        <v>1739</v>
      </c>
      <c r="AF456" s="119" t="s">
        <v>1739</v>
      </c>
      <c r="AG456" s="119" t="s">
        <v>1739</v>
      </c>
      <c r="AH456" s="119" t="s">
        <v>1739</v>
      </c>
      <c r="AI456" s="119" t="s">
        <v>1739</v>
      </c>
      <c r="AJ456" s="119" t="s">
        <v>1739</v>
      </c>
    </row>
    <row r="457" spans="2:36" x14ac:dyDescent="0.3">
      <c r="B457" s="119" t="s">
        <v>130</v>
      </c>
      <c r="C457" s="119" t="s">
        <v>617</v>
      </c>
      <c r="D457" s="119" t="s">
        <v>6019</v>
      </c>
      <c r="E457" s="119" t="s">
        <v>6020</v>
      </c>
      <c r="F457" s="119" t="s">
        <v>6021</v>
      </c>
      <c r="G457" s="119" t="s">
        <v>6022</v>
      </c>
      <c r="K457" s="119">
        <v>2</v>
      </c>
      <c r="L457" s="119">
        <v>455</v>
      </c>
      <c r="M457" s="119" t="s">
        <v>1739</v>
      </c>
      <c r="N457" s="119" t="s">
        <v>1739</v>
      </c>
      <c r="O457" s="119" t="s">
        <v>1739</v>
      </c>
      <c r="P457" s="119" t="s">
        <v>1739</v>
      </c>
      <c r="Q457" s="119" t="s">
        <v>1739</v>
      </c>
      <c r="R457" s="119" t="s">
        <v>1739</v>
      </c>
      <c r="S457" s="119" t="s">
        <v>1739</v>
      </c>
      <c r="T457" s="119" t="s">
        <v>1739</v>
      </c>
      <c r="U457" s="119" t="s">
        <v>1739</v>
      </c>
      <c r="V457" s="119" t="s">
        <v>1739</v>
      </c>
      <c r="W457" s="119" t="s">
        <v>1739</v>
      </c>
      <c r="X457" s="119" t="s">
        <v>1739</v>
      </c>
      <c r="Y457" s="119" t="s">
        <v>1739</v>
      </c>
      <c r="Z457" s="119" t="s">
        <v>1739</v>
      </c>
      <c r="AA457" s="119" t="s">
        <v>1739</v>
      </c>
      <c r="AB457" s="119" t="s">
        <v>1739</v>
      </c>
      <c r="AC457" s="119" t="s">
        <v>1739</v>
      </c>
      <c r="AD457" s="119" t="s">
        <v>6023</v>
      </c>
      <c r="AE457" s="119" t="s">
        <v>1739</v>
      </c>
      <c r="AF457" s="119" t="s">
        <v>1739</v>
      </c>
      <c r="AG457" s="119" t="s">
        <v>1739</v>
      </c>
      <c r="AH457" s="119" t="s">
        <v>1739</v>
      </c>
      <c r="AI457" s="119" t="s">
        <v>1739</v>
      </c>
      <c r="AJ457" s="119" t="s">
        <v>1739</v>
      </c>
    </row>
    <row r="458" spans="2:36" x14ac:dyDescent="0.3">
      <c r="B458" s="119" t="s">
        <v>130</v>
      </c>
      <c r="C458" s="119" t="s">
        <v>645</v>
      </c>
      <c r="D458" s="119" t="s">
        <v>6024</v>
      </c>
      <c r="E458" s="119" t="s">
        <v>6025</v>
      </c>
      <c r="F458" s="119" t="s">
        <v>6026</v>
      </c>
      <c r="G458" s="119" t="s">
        <v>6027</v>
      </c>
      <c r="K458" s="119">
        <v>2</v>
      </c>
      <c r="L458" s="119">
        <v>456</v>
      </c>
      <c r="M458" s="119" t="s">
        <v>1739</v>
      </c>
      <c r="N458" s="119" t="s">
        <v>1739</v>
      </c>
      <c r="O458" s="119" t="s">
        <v>1739</v>
      </c>
      <c r="P458" s="119" t="s">
        <v>1739</v>
      </c>
      <c r="Q458" s="119" t="s">
        <v>1739</v>
      </c>
      <c r="R458" s="119" t="s">
        <v>1739</v>
      </c>
      <c r="S458" s="119" t="s">
        <v>1739</v>
      </c>
      <c r="T458" s="119" t="s">
        <v>1739</v>
      </c>
      <c r="U458" s="119" t="s">
        <v>1739</v>
      </c>
      <c r="V458" s="119" t="s">
        <v>1739</v>
      </c>
      <c r="W458" s="119" t="s">
        <v>1739</v>
      </c>
      <c r="X458" s="119" t="s">
        <v>1739</v>
      </c>
      <c r="Y458" s="119" t="s">
        <v>1739</v>
      </c>
      <c r="Z458" s="119" t="s">
        <v>1739</v>
      </c>
      <c r="AA458" s="119" t="s">
        <v>1739</v>
      </c>
      <c r="AB458" s="119" t="s">
        <v>1739</v>
      </c>
      <c r="AC458" s="119" t="s">
        <v>1739</v>
      </c>
      <c r="AD458" s="119" t="s">
        <v>6028</v>
      </c>
      <c r="AE458" s="119" t="s">
        <v>1739</v>
      </c>
      <c r="AF458" s="119" t="s">
        <v>1739</v>
      </c>
      <c r="AG458" s="119" t="s">
        <v>1739</v>
      </c>
      <c r="AH458" s="119" t="s">
        <v>1739</v>
      </c>
      <c r="AI458" s="119" t="s">
        <v>1739</v>
      </c>
      <c r="AJ458" s="119" t="s">
        <v>1739</v>
      </c>
    </row>
    <row r="459" spans="2:36" x14ac:dyDescent="0.3">
      <c r="B459" s="119" t="s">
        <v>130</v>
      </c>
      <c r="C459" s="119" t="s">
        <v>672</v>
      </c>
      <c r="D459" s="119" t="s">
        <v>6029</v>
      </c>
      <c r="E459" s="119" t="s">
        <v>6030</v>
      </c>
      <c r="F459" s="119" t="s">
        <v>6031</v>
      </c>
      <c r="G459" s="119" t="s">
        <v>6032</v>
      </c>
      <c r="K459" s="119">
        <v>2</v>
      </c>
      <c r="L459" s="119">
        <v>457</v>
      </c>
      <c r="M459" s="119" t="s">
        <v>1739</v>
      </c>
      <c r="N459" s="119" t="s">
        <v>1739</v>
      </c>
      <c r="O459" s="119" t="s">
        <v>1739</v>
      </c>
      <c r="P459" s="119" t="s">
        <v>1739</v>
      </c>
      <c r="Q459" s="119" t="s">
        <v>1739</v>
      </c>
      <c r="R459" s="119" t="s">
        <v>1739</v>
      </c>
      <c r="S459" s="119" t="s">
        <v>1739</v>
      </c>
      <c r="T459" s="119" t="s">
        <v>1739</v>
      </c>
      <c r="U459" s="119" t="s">
        <v>1739</v>
      </c>
      <c r="V459" s="119" t="s">
        <v>1739</v>
      </c>
      <c r="W459" s="119" t="s">
        <v>1739</v>
      </c>
      <c r="X459" s="119" t="s">
        <v>1739</v>
      </c>
      <c r="Y459" s="119" t="s">
        <v>1739</v>
      </c>
      <c r="Z459" s="119" t="s">
        <v>1739</v>
      </c>
      <c r="AA459" s="119" t="s">
        <v>1739</v>
      </c>
      <c r="AB459" s="119" t="s">
        <v>1739</v>
      </c>
      <c r="AC459" s="119" t="s">
        <v>1739</v>
      </c>
      <c r="AD459" s="119" t="s">
        <v>6033</v>
      </c>
      <c r="AE459" s="119" t="s">
        <v>1739</v>
      </c>
      <c r="AF459" s="119" t="s">
        <v>1739</v>
      </c>
      <c r="AG459" s="119" t="s">
        <v>1739</v>
      </c>
      <c r="AH459" s="119" t="s">
        <v>1739</v>
      </c>
      <c r="AI459" s="119" t="s">
        <v>1739</v>
      </c>
      <c r="AJ459" s="119" t="s">
        <v>1739</v>
      </c>
    </row>
    <row r="460" spans="2:36" x14ac:dyDescent="0.3">
      <c r="B460" s="119" t="s">
        <v>130</v>
      </c>
      <c r="C460" s="119" t="s">
        <v>700</v>
      </c>
      <c r="D460" s="119" t="s">
        <v>6034</v>
      </c>
      <c r="E460" s="119" t="s">
        <v>6035</v>
      </c>
      <c r="F460" s="119" t="s">
        <v>6036</v>
      </c>
      <c r="G460" s="119" t="s">
        <v>6037</v>
      </c>
      <c r="K460" s="119">
        <v>2</v>
      </c>
      <c r="L460" s="119">
        <v>458</v>
      </c>
      <c r="M460" s="119" t="s">
        <v>1739</v>
      </c>
      <c r="N460" s="119" t="s">
        <v>1739</v>
      </c>
      <c r="O460" s="119" t="s">
        <v>1739</v>
      </c>
      <c r="P460" s="119" t="s">
        <v>1739</v>
      </c>
      <c r="Q460" s="119" t="s">
        <v>1739</v>
      </c>
      <c r="R460" s="119" t="s">
        <v>1739</v>
      </c>
      <c r="S460" s="119" t="s">
        <v>1739</v>
      </c>
      <c r="T460" s="119" t="s">
        <v>1739</v>
      </c>
      <c r="U460" s="119" t="s">
        <v>1739</v>
      </c>
      <c r="V460" s="119" t="s">
        <v>1739</v>
      </c>
      <c r="W460" s="119" t="s">
        <v>1739</v>
      </c>
      <c r="X460" s="119" t="s">
        <v>1739</v>
      </c>
      <c r="Y460" s="119" t="s">
        <v>1739</v>
      </c>
      <c r="Z460" s="119" t="s">
        <v>1739</v>
      </c>
      <c r="AA460" s="119" t="s">
        <v>1739</v>
      </c>
      <c r="AB460" s="119" t="s">
        <v>1739</v>
      </c>
      <c r="AC460" s="119" t="s">
        <v>1739</v>
      </c>
      <c r="AD460" s="119" t="s">
        <v>6038</v>
      </c>
      <c r="AE460" s="119" t="s">
        <v>1739</v>
      </c>
      <c r="AF460" s="119" t="s">
        <v>1739</v>
      </c>
      <c r="AG460" s="119" t="s">
        <v>1739</v>
      </c>
      <c r="AH460" s="119" t="s">
        <v>1739</v>
      </c>
      <c r="AI460" s="119" t="s">
        <v>1739</v>
      </c>
      <c r="AJ460" s="119" t="s">
        <v>1739</v>
      </c>
    </row>
    <row r="461" spans="2:36" x14ac:dyDescent="0.3">
      <c r="B461" s="119" t="s">
        <v>130</v>
      </c>
      <c r="C461" s="119" t="s">
        <v>727</v>
      </c>
      <c r="D461" s="119" t="s">
        <v>6039</v>
      </c>
      <c r="E461" s="119" t="s">
        <v>6040</v>
      </c>
      <c r="F461" s="119" t="s">
        <v>6041</v>
      </c>
      <c r="G461" s="119" t="s">
        <v>6042</v>
      </c>
      <c r="K461" s="119">
        <v>2</v>
      </c>
      <c r="L461" s="119">
        <v>459</v>
      </c>
      <c r="M461" s="119" t="s">
        <v>1739</v>
      </c>
      <c r="N461" s="119" t="s">
        <v>1739</v>
      </c>
      <c r="O461" s="119" t="s">
        <v>1739</v>
      </c>
      <c r="P461" s="119" t="s">
        <v>1739</v>
      </c>
      <c r="Q461" s="119" t="s">
        <v>1739</v>
      </c>
      <c r="R461" s="119" t="s">
        <v>1739</v>
      </c>
      <c r="S461" s="119" t="s">
        <v>1739</v>
      </c>
      <c r="T461" s="119" t="s">
        <v>1739</v>
      </c>
      <c r="U461" s="119" t="s">
        <v>1739</v>
      </c>
      <c r="V461" s="119" t="s">
        <v>1739</v>
      </c>
      <c r="W461" s="119" t="s">
        <v>1739</v>
      </c>
      <c r="X461" s="119" t="s">
        <v>1739</v>
      </c>
      <c r="Y461" s="119" t="s">
        <v>1739</v>
      </c>
      <c r="Z461" s="119" t="s">
        <v>1739</v>
      </c>
      <c r="AA461" s="119" t="s">
        <v>1739</v>
      </c>
      <c r="AB461" s="119" t="s">
        <v>1739</v>
      </c>
      <c r="AC461" s="119" t="s">
        <v>1739</v>
      </c>
      <c r="AD461" s="119" t="s">
        <v>6043</v>
      </c>
      <c r="AE461" s="119" t="s">
        <v>1739</v>
      </c>
      <c r="AF461" s="119" t="s">
        <v>1739</v>
      </c>
      <c r="AG461" s="119" t="s">
        <v>1739</v>
      </c>
      <c r="AH461" s="119" t="s">
        <v>1739</v>
      </c>
      <c r="AI461" s="119" t="s">
        <v>1739</v>
      </c>
      <c r="AJ461" s="119" t="s">
        <v>1739</v>
      </c>
    </row>
    <row r="462" spans="2:36" x14ac:dyDescent="0.3">
      <c r="B462" s="119" t="s">
        <v>130</v>
      </c>
      <c r="C462" s="119" t="s">
        <v>755</v>
      </c>
      <c r="D462" s="119" t="s">
        <v>6044</v>
      </c>
      <c r="E462" s="119" t="s">
        <v>6045</v>
      </c>
      <c r="F462" s="119" t="s">
        <v>6046</v>
      </c>
      <c r="G462" s="119" t="s">
        <v>6047</v>
      </c>
      <c r="K462" s="119">
        <v>2</v>
      </c>
      <c r="L462" s="119">
        <v>460</v>
      </c>
      <c r="M462" s="119" t="s">
        <v>1739</v>
      </c>
      <c r="N462" s="119" t="s">
        <v>1739</v>
      </c>
      <c r="O462" s="119" t="s">
        <v>1739</v>
      </c>
      <c r="P462" s="119" t="s">
        <v>1739</v>
      </c>
      <c r="Q462" s="119" t="s">
        <v>1739</v>
      </c>
      <c r="R462" s="119" t="s">
        <v>1739</v>
      </c>
      <c r="S462" s="119" t="s">
        <v>1739</v>
      </c>
      <c r="T462" s="119" t="s">
        <v>1739</v>
      </c>
      <c r="U462" s="119" t="s">
        <v>1739</v>
      </c>
      <c r="V462" s="119" t="s">
        <v>1739</v>
      </c>
      <c r="W462" s="119" t="s">
        <v>1739</v>
      </c>
      <c r="X462" s="119" t="s">
        <v>1739</v>
      </c>
      <c r="Y462" s="119" t="s">
        <v>1739</v>
      </c>
      <c r="Z462" s="119" t="s">
        <v>1739</v>
      </c>
      <c r="AA462" s="119" t="s">
        <v>1739</v>
      </c>
      <c r="AB462" s="119" t="s">
        <v>1739</v>
      </c>
      <c r="AC462" s="119" t="s">
        <v>1739</v>
      </c>
      <c r="AD462" s="119" t="s">
        <v>6048</v>
      </c>
      <c r="AE462" s="119" t="s">
        <v>1739</v>
      </c>
      <c r="AF462" s="119" t="s">
        <v>1739</v>
      </c>
      <c r="AG462" s="119" t="s">
        <v>1739</v>
      </c>
      <c r="AH462" s="119" t="s">
        <v>1739</v>
      </c>
      <c r="AI462" s="119" t="s">
        <v>1739</v>
      </c>
      <c r="AJ462" s="119" t="s">
        <v>1739</v>
      </c>
    </row>
    <row r="463" spans="2:36" x14ac:dyDescent="0.3">
      <c r="B463" s="119" t="s">
        <v>130</v>
      </c>
      <c r="C463" s="119" t="s">
        <v>783</v>
      </c>
      <c r="D463" s="119" t="s">
        <v>6049</v>
      </c>
      <c r="E463" s="119" t="s">
        <v>6050</v>
      </c>
      <c r="F463" s="119" t="s">
        <v>6051</v>
      </c>
      <c r="G463" s="119" t="s">
        <v>6052</v>
      </c>
      <c r="K463" s="119">
        <v>2</v>
      </c>
      <c r="L463" s="119">
        <v>461</v>
      </c>
      <c r="M463" s="119" t="s">
        <v>1739</v>
      </c>
      <c r="N463" s="119" t="s">
        <v>1739</v>
      </c>
      <c r="O463" s="119" t="s">
        <v>1739</v>
      </c>
      <c r="P463" s="119" t="s">
        <v>1739</v>
      </c>
      <c r="Q463" s="119" t="s">
        <v>1739</v>
      </c>
      <c r="R463" s="119" t="s">
        <v>1739</v>
      </c>
      <c r="S463" s="119" t="s">
        <v>1739</v>
      </c>
      <c r="T463" s="119" t="s">
        <v>1739</v>
      </c>
      <c r="U463" s="119" t="s">
        <v>1739</v>
      </c>
      <c r="V463" s="119" t="s">
        <v>1739</v>
      </c>
      <c r="W463" s="119" t="s">
        <v>1739</v>
      </c>
      <c r="X463" s="119" t="s">
        <v>1739</v>
      </c>
      <c r="Y463" s="119" t="s">
        <v>1739</v>
      </c>
      <c r="Z463" s="119" t="s">
        <v>1739</v>
      </c>
      <c r="AA463" s="119" t="s">
        <v>1739</v>
      </c>
      <c r="AB463" s="119" t="s">
        <v>1739</v>
      </c>
      <c r="AC463" s="119" t="s">
        <v>1739</v>
      </c>
      <c r="AD463" s="119" t="s">
        <v>6053</v>
      </c>
      <c r="AE463" s="119" t="s">
        <v>1739</v>
      </c>
      <c r="AF463" s="119" t="s">
        <v>1739</v>
      </c>
      <c r="AG463" s="119" t="s">
        <v>1739</v>
      </c>
      <c r="AH463" s="119" t="s">
        <v>1739</v>
      </c>
      <c r="AI463" s="119" t="s">
        <v>1739</v>
      </c>
      <c r="AJ463" s="119" t="s">
        <v>1739</v>
      </c>
    </row>
    <row r="464" spans="2:36" x14ac:dyDescent="0.3">
      <c r="B464" s="119" t="s">
        <v>130</v>
      </c>
      <c r="C464" s="119" t="s">
        <v>810</v>
      </c>
      <c r="D464" s="119" t="s">
        <v>6054</v>
      </c>
      <c r="E464" s="119" t="s">
        <v>6055</v>
      </c>
      <c r="F464" s="119" t="s">
        <v>6056</v>
      </c>
      <c r="G464" s="119" t="s">
        <v>6057</v>
      </c>
      <c r="K464" s="119">
        <v>2</v>
      </c>
      <c r="L464" s="119">
        <v>462</v>
      </c>
      <c r="M464" s="119" t="s">
        <v>1739</v>
      </c>
      <c r="N464" s="119" t="s">
        <v>1739</v>
      </c>
      <c r="O464" s="119" t="s">
        <v>1739</v>
      </c>
      <c r="P464" s="119" t="s">
        <v>1739</v>
      </c>
      <c r="Q464" s="119" t="s">
        <v>1739</v>
      </c>
      <c r="R464" s="119" t="s">
        <v>1739</v>
      </c>
      <c r="S464" s="119" t="s">
        <v>1739</v>
      </c>
      <c r="T464" s="119" t="s">
        <v>1739</v>
      </c>
      <c r="U464" s="119" t="s">
        <v>1739</v>
      </c>
      <c r="V464" s="119" t="s">
        <v>1739</v>
      </c>
      <c r="W464" s="119" t="s">
        <v>1739</v>
      </c>
      <c r="X464" s="119" t="s">
        <v>1739</v>
      </c>
      <c r="Y464" s="119" t="s">
        <v>1739</v>
      </c>
      <c r="Z464" s="119" t="s">
        <v>1739</v>
      </c>
      <c r="AA464" s="119" t="s">
        <v>1739</v>
      </c>
      <c r="AB464" s="119" t="s">
        <v>1739</v>
      </c>
      <c r="AC464" s="119" t="s">
        <v>1739</v>
      </c>
      <c r="AD464" s="119" t="s">
        <v>6058</v>
      </c>
      <c r="AE464" s="119" t="s">
        <v>1739</v>
      </c>
      <c r="AF464" s="119" t="s">
        <v>1739</v>
      </c>
      <c r="AG464" s="119" t="s">
        <v>1739</v>
      </c>
      <c r="AH464" s="119" t="s">
        <v>1739</v>
      </c>
      <c r="AI464" s="119" t="s">
        <v>1739</v>
      </c>
      <c r="AJ464" s="119" t="s">
        <v>1739</v>
      </c>
    </row>
    <row r="465" spans="2:36" x14ac:dyDescent="0.3">
      <c r="B465" s="119" t="s">
        <v>130</v>
      </c>
      <c r="C465" s="119" t="s">
        <v>837</v>
      </c>
      <c r="D465" s="119" t="s">
        <v>5984</v>
      </c>
      <c r="E465" s="119" t="s">
        <v>6059</v>
      </c>
      <c r="F465" s="119" t="s">
        <v>6060</v>
      </c>
      <c r="G465" s="119" t="s">
        <v>6061</v>
      </c>
      <c r="K465" s="119">
        <v>2</v>
      </c>
      <c r="L465" s="119">
        <v>463</v>
      </c>
      <c r="M465" s="119" t="s">
        <v>1739</v>
      </c>
      <c r="N465" s="119" t="s">
        <v>1739</v>
      </c>
      <c r="O465" s="119" t="s">
        <v>1739</v>
      </c>
      <c r="P465" s="119" t="s">
        <v>1739</v>
      </c>
      <c r="Q465" s="119" t="s">
        <v>1739</v>
      </c>
      <c r="R465" s="119" t="s">
        <v>1739</v>
      </c>
      <c r="S465" s="119" t="s">
        <v>1739</v>
      </c>
      <c r="T465" s="119" t="s">
        <v>1739</v>
      </c>
      <c r="U465" s="119" t="s">
        <v>1739</v>
      </c>
      <c r="V465" s="119" t="s">
        <v>1739</v>
      </c>
      <c r="W465" s="119" t="s">
        <v>1739</v>
      </c>
      <c r="X465" s="119" t="s">
        <v>1739</v>
      </c>
      <c r="Y465" s="119" t="s">
        <v>1739</v>
      </c>
      <c r="Z465" s="119" t="s">
        <v>1739</v>
      </c>
      <c r="AA465" s="119" t="s">
        <v>1739</v>
      </c>
      <c r="AB465" s="119" t="s">
        <v>1739</v>
      </c>
      <c r="AC465" s="119" t="s">
        <v>1739</v>
      </c>
      <c r="AD465" s="119" t="s">
        <v>6062</v>
      </c>
      <c r="AE465" s="119" t="s">
        <v>1739</v>
      </c>
      <c r="AF465" s="119" t="s">
        <v>1739</v>
      </c>
      <c r="AG465" s="119" t="s">
        <v>1739</v>
      </c>
      <c r="AH465" s="119" t="s">
        <v>1739</v>
      </c>
      <c r="AI465" s="119" t="s">
        <v>1739</v>
      </c>
      <c r="AJ465" s="119" t="s">
        <v>1739</v>
      </c>
    </row>
    <row r="466" spans="2:36" x14ac:dyDescent="0.3">
      <c r="B466" s="119" t="s">
        <v>130</v>
      </c>
      <c r="C466" s="119" t="s">
        <v>864</v>
      </c>
      <c r="D466" s="119" t="s">
        <v>6063</v>
      </c>
      <c r="E466" s="119" t="s">
        <v>6064</v>
      </c>
      <c r="F466" s="119" t="s">
        <v>6065</v>
      </c>
      <c r="G466" s="119" t="s">
        <v>6066</v>
      </c>
      <c r="K466" s="119">
        <v>2</v>
      </c>
      <c r="L466" s="119">
        <v>464</v>
      </c>
      <c r="M466" s="119" t="s">
        <v>1739</v>
      </c>
      <c r="N466" s="119" t="s">
        <v>1739</v>
      </c>
      <c r="O466" s="119" t="s">
        <v>1739</v>
      </c>
      <c r="P466" s="119" t="s">
        <v>1739</v>
      </c>
      <c r="Q466" s="119" t="s">
        <v>1739</v>
      </c>
      <c r="R466" s="119" t="s">
        <v>1739</v>
      </c>
      <c r="S466" s="119" t="s">
        <v>1739</v>
      </c>
      <c r="T466" s="119" t="s">
        <v>1739</v>
      </c>
      <c r="U466" s="119" t="s">
        <v>1739</v>
      </c>
      <c r="V466" s="119" t="s">
        <v>1739</v>
      </c>
      <c r="W466" s="119" t="s">
        <v>1739</v>
      </c>
      <c r="X466" s="119" t="s">
        <v>1739</v>
      </c>
      <c r="Y466" s="119" t="s">
        <v>1739</v>
      </c>
      <c r="Z466" s="119" t="s">
        <v>1739</v>
      </c>
      <c r="AA466" s="119" t="s">
        <v>1739</v>
      </c>
      <c r="AB466" s="119" t="s">
        <v>1739</v>
      </c>
      <c r="AC466" s="119" t="s">
        <v>1739</v>
      </c>
      <c r="AD466" s="119" t="s">
        <v>6067</v>
      </c>
      <c r="AE466" s="119" t="s">
        <v>1739</v>
      </c>
      <c r="AF466" s="119" t="s">
        <v>1739</v>
      </c>
      <c r="AG466" s="119" t="s">
        <v>1739</v>
      </c>
      <c r="AH466" s="119" t="s">
        <v>1739</v>
      </c>
      <c r="AI466" s="119" t="s">
        <v>1739</v>
      </c>
      <c r="AJ466" s="119" t="s">
        <v>1739</v>
      </c>
    </row>
    <row r="467" spans="2:36" x14ac:dyDescent="0.3">
      <c r="B467" s="119" t="s">
        <v>130</v>
      </c>
      <c r="C467" s="119" t="s">
        <v>891</v>
      </c>
      <c r="D467" s="119" t="s">
        <v>6068</v>
      </c>
      <c r="E467" s="119" t="s">
        <v>6069</v>
      </c>
      <c r="F467" s="119" t="s">
        <v>6070</v>
      </c>
      <c r="G467" s="119" t="s">
        <v>6071</v>
      </c>
      <c r="K467" s="119">
        <v>2</v>
      </c>
      <c r="L467" s="119">
        <v>465</v>
      </c>
      <c r="M467" s="119" t="s">
        <v>1739</v>
      </c>
      <c r="N467" s="119" t="s">
        <v>1739</v>
      </c>
      <c r="O467" s="119" t="s">
        <v>1739</v>
      </c>
      <c r="P467" s="119" t="s">
        <v>1739</v>
      </c>
      <c r="Q467" s="119" t="s">
        <v>1739</v>
      </c>
      <c r="R467" s="119" t="s">
        <v>1739</v>
      </c>
      <c r="S467" s="119" t="s">
        <v>1739</v>
      </c>
      <c r="T467" s="119" t="s">
        <v>1739</v>
      </c>
      <c r="U467" s="119" t="s">
        <v>1739</v>
      </c>
      <c r="V467" s="119" t="s">
        <v>1739</v>
      </c>
      <c r="W467" s="119" t="s">
        <v>1739</v>
      </c>
      <c r="X467" s="119" t="s">
        <v>1739</v>
      </c>
      <c r="Y467" s="119" t="s">
        <v>1739</v>
      </c>
      <c r="Z467" s="119" t="s">
        <v>1739</v>
      </c>
      <c r="AA467" s="119" t="s">
        <v>1739</v>
      </c>
      <c r="AB467" s="119" t="s">
        <v>1739</v>
      </c>
      <c r="AC467" s="119" t="s">
        <v>1739</v>
      </c>
      <c r="AD467" s="119" t="s">
        <v>6072</v>
      </c>
      <c r="AE467" s="119" t="s">
        <v>1739</v>
      </c>
      <c r="AF467" s="119" t="s">
        <v>1739</v>
      </c>
      <c r="AG467" s="119" t="s">
        <v>1739</v>
      </c>
      <c r="AH467" s="119" t="s">
        <v>1739</v>
      </c>
      <c r="AI467" s="119" t="s">
        <v>1739</v>
      </c>
      <c r="AJ467" s="119" t="s">
        <v>1739</v>
      </c>
    </row>
    <row r="468" spans="2:36" x14ac:dyDescent="0.3">
      <c r="B468" s="119" t="s">
        <v>130</v>
      </c>
      <c r="C468" s="119" t="s">
        <v>919</v>
      </c>
      <c r="D468" s="119" t="s">
        <v>6073</v>
      </c>
      <c r="E468" s="119" t="s">
        <v>6074</v>
      </c>
      <c r="F468" s="119" t="s">
        <v>6075</v>
      </c>
      <c r="G468" s="119" t="s">
        <v>6076</v>
      </c>
      <c r="K468" s="119">
        <v>2</v>
      </c>
      <c r="L468" s="119">
        <v>466</v>
      </c>
      <c r="M468" s="119" t="s">
        <v>1739</v>
      </c>
      <c r="N468" s="119" t="s">
        <v>1739</v>
      </c>
      <c r="O468" s="119" t="s">
        <v>1739</v>
      </c>
      <c r="P468" s="119" t="s">
        <v>1739</v>
      </c>
      <c r="Q468" s="119" t="s">
        <v>1739</v>
      </c>
      <c r="R468" s="119" t="s">
        <v>1739</v>
      </c>
      <c r="S468" s="119" t="s">
        <v>1739</v>
      </c>
      <c r="T468" s="119" t="s">
        <v>1739</v>
      </c>
      <c r="U468" s="119" t="s">
        <v>1739</v>
      </c>
      <c r="V468" s="119" t="s">
        <v>1739</v>
      </c>
      <c r="W468" s="119" t="s">
        <v>1739</v>
      </c>
      <c r="X468" s="119" t="s">
        <v>1739</v>
      </c>
      <c r="Y468" s="119" t="s">
        <v>1739</v>
      </c>
      <c r="Z468" s="119" t="s">
        <v>1739</v>
      </c>
      <c r="AA468" s="119" t="s">
        <v>1739</v>
      </c>
      <c r="AB468" s="119" t="s">
        <v>1739</v>
      </c>
      <c r="AC468" s="119" t="s">
        <v>1739</v>
      </c>
      <c r="AD468" s="119" t="s">
        <v>6077</v>
      </c>
      <c r="AE468" s="119" t="s">
        <v>1739</v>
      </c>
      <c r="AF468" s="119" t="s">
        <v>1739</v>
      </c>
      <c r="AG468" s="119" t="s">
        <v>1739</v>
      </c>
      <c r="AH468" s="119" t="s">
        <v>1739</v>
      </c>
      <c r="AI468" s="119" t="s">
        <v>1739</v>
      </c>
      <c r="AJ468" s="119" t="s">
        <v>1739</v>
      </c>
    </row>
    <row r="469" spans="2:36" x14ac:dyDescent="0.3">
      <c r="B469" s="119" t="s">
        <v>130</v>
      </c>
      <c r="C469" s="119" t="s">
        <v>948</v>
      </c>
      <c r="D469" s="119" t="s">
        <v>6078</v>
      </c>
      <c r="E469" s="119" t="s">
        <v>6079</v>
      </c>
      <c r="F469" s="119" t="s">
        <v>6080</v>
      </c>
      <c r="G469" s="119" t="s">
        <v>6081</v>
      </c>
      <c r="K469" s="119">
        <v>2</v>
      </c>
      <c r="L469" s="119">
        <v>467</v>
      </c>
      <c r="M469" s="119" t="s">
        <v>1739</v>
      </c>
      <c r="N469" s="119" t="s">
        <v>1739</v>
      </c>
      <c r="O469" s="119" t="s">
        <v>1739</v>
      </c>
      <c r="P469" s="119" t="s">
        <v>1739</v>
      </c>
      <c r="Q469" s="119" t="s">
        <v>1739</v>
      </c>
      <c r="R469" s="119" t="s">
        <v>1739</v>
      </c>
      <c r="S469" s="119" t="s">
        <v>1739</v>
      </c>
      <c r="T469" s="119" t="s">
        <v>1739</v>
      </c>
      <c r="U469" s="119" t="s">
        <v>1739</v>
      </c>
      <c r="V469" s="119" t="s">
        <v>1739</v>
      </c>
      <c r="W469" s="119" t="s">
        <v>1739</v>
      </c>
      <c r="X469" s="119" t="s">
        <v>1739</v>
      </c>
      <c r="Y469" s="119" t="s">
        <v>1739</v>
      </c>
      <c r="Z469" s="119" t="s">
        <v>1739</v>
      </c>
      <c r="AA469" s="119" t="s">
        <v>1739</v>
      </c>
      <c r="AB469" s="119" t="s">
        <v>1739</v>
      </c>
      <c r="AC469" s="119" t="s">
        <v>1739</v>
      </c>
      <c r="AD469" s="119" t="s">
        <v>6082</v>
      </c>
      <c r="AE469" s="119" t="s">
        <v>1739</v>
      </c>
      <c r="AF469" s="119" t="s">
        <v>1739</v>
      </c>
      <c r="AG469" s="119" t="s">
        <v>1739</v>
      </c>
      <c r="AH469" s="119" t="s">
        <v>1739</v>
      </c>
      <c r="AI469" s="119" t="s">
        <v>1739</v>
      </c>
      <c r="AJ469" s="119" t="s">
        <v>1739</v>
      </c>
    </row>
    <row r="470" spans="2:36" x14ac:dyDescent="0.3">
      <c r="B470" s="119" t="s">
        <v>130</v>
      </c>
      <c r="C470" s="119" t="s">
        <v>976</v>
      </c>
      <c r="D470" s="119" t="s">
        <v>6083</v>
      </c>
      <c r="E470" s="119" t="s">
        <v>6084</v>
      </c>
      <c r="F470" s="119" t="s">
        <v>6085</v>
      </c>
      <c r="G470" s="119" t="s">
        <v>6086</v>
      </c>
      <c r="K470" s="119">
        <v>2</v>
      </c>
      <c r="L470" s="119">
        <v>468</v>
      </c>
      <c r="M470" s="119" t="s">
        <v>1739</v>
      </c>
      <c r="N470" s="119" t="s">
        <v>1739</v>
      </c>
      <c r="O470" s="119" t="s">
        <v>1739</v>
      </c>
      <c r="P470" s="119" t="s">
        <v>1739</v>
      </c>
      <c r="Q470" s="119" t="s">
        <v>1739</v>
      </c>
      <c r="R470" s="119" t="s">
        <v>1739</v>
      </c>
      <c r="S470" s="119" t="s">
        <v>1739</v>
      </c>
      <c r="T470" s="119" t="s">
        <v>1739</v>
      </c>
      <c r="U470" s="119" t="s">
        <v>1739</v>
      </c>
      <c r="V470" s="119" t="s">
        <v>1739</v>
      </c>
      <c r="W470" s="119" t="s">
        <v>1739</v>
      </c>
      <c r="X470" s="119" t="s">
        <v>1739</v>
      </c>
      <c r="Y470" s="119" t="s">
        <v>1739</v>
      </c>
      <c r="Z470" s="119" t="s">
        <v>1739</v>
      </c>
      <c r="AA470" s="119" t="s">
        <v>1739</v>
      </c>
      <c r="AB470" s="119" t="s">
        <v>1739</v>
      </c>
      <c r="AC470" s="119" t="s">
        <v>1739</v>
      </c>
      <c r="AD470" s="119" t="s">
        <v>6087</v>
      </c>
      <c r="AE470" s="119" t="s">
        <v>1739</v>
      </c>
      <c r="AF470" s="119" t="s">
        <v>1739</v>
      </c>
      <c r="AG470" s="119" t="s">
        <v>1739</v>
      </c>
      <c r="AH470" s="119" t="s">
        <v>1739</v>
      </c>
      <c r="AI470" s="119" t="s">
        <v>1739</v>
      </c>
      <c r="AJ470" s="119" t="s">
        <v>1739</v>
      </c>
    </row>
    <row r="471" spans="2:36" x14ac:dyDescent="0.3">
      <c r="B471" s="119" t="s">
        <v>130</v>
      </c>
      <c r="C471" s="119" t="s">
        <v>1004</v>
      </c>
      <c r="D471" s="119" t="s">
        <v>6088</v>
      </c>
      <c r="E471" s="119" t="s">
        <v>6089</v>
      </c>
      <c r="F471" s="119" t="s">
        <v>6090</v>
      </c>
      <c r="G471" s="119" t="s">
        <v>6091</v>
      </c>
      <c r="K471" s="119">
        <v>2</v>
      </c>
      <c r="L471" s="119">
        <v>469</v>
      </c>
      <c r="M471" s="119" t="s">
        <v>1739</v>
      </c>
      <c r="N471" s="119" t="s">
        <v>1739</v>
      </c>
      <c r="O471" s="119" t="s">
        <v>1739</v>
      </c>
      <c r="P471" s="119" t="s">
        <v>1739</v>
      </c>
      <c r="Q471" s="119" t="s">
        <v>1739</v>
      </c>
      <c r="R471" s="119" t="s">
        <v>1739</v>
      </c>
      <c r="S471" s="119" t="s">
        <v>1739</v>
      </c>
      <c r="T471" s="119" t="s">
        <v>1739</v>
      </c>
      <c r="U471" s="119" t="s">
        <v>1739</v>
      </c>
      <c r="V471" s="119" t="s">
        <v>1739</v>
      </c>
      <c r="W471" s="119" t="s">
        <v>1739</v>
      </c>
      <c r="X471" s="119" t="s">
        <v>1739</v>
      </c>
      <c r="Y471" s="119" t="s">
        <v>1739</v>
      </c>
      <c r="Z471" s="119" t="s">
        <v>1739</v>
      </c>
      <c r="AA471" s="119" t="s">
        <v>1739</v>
      </c>
      <c r="AB471" s="119" t="s">
        <v>1739</v>
      </c>
      <c r="AC471" s="119" t="s">
        <v>1739</v>
      </c>
      <c r="AD471" s="119" t="s">
        <v>6092</v>
      </c>
      <c r="AE471" s="119" t="s">
        <v>1739</v>
      </c>
      <c r="AF471" s="119" t="s">
        <v>1739</v>
      </c>
      <c r="AG471" s="119" t="s">
        <v>1739</v>
      </c>
      <c r="AH471" s="119" t="s">
        <v>1739</v>
      </c>
      <c r="AI471" s="119" t="s">
        <v>1739</v>
      </c>
      <c r="AJ471" s="119" t="s">
        <v>1739</v>
      </c>
    </row>
    <row r="472" spans="2:36" x14ac:dyDescent="0.3">
      <c r="B472" s="119" t="s">
        <v>130</v>
      </c>
      <c r="C472" s="119" t="s">
        <v>1033</v>
      </c>
      <c r="D472" s="119" t="s">
        <v>6093</v>
      </c>
      <c r="E472" s="119" t="s">
        <v>6094</v>
      </c>
      <c r="F472" s="119" t="s">
        <v>6095</v>
      </c>
      <c r="G472" s="119" t="s">
        <v>6096</v>
      </c>
      <c r="K472" s="119">
        <v>2</v>
      </c>
      <c r="L472" s="119">
        <v>470</v>
      </c>
      <c r="M472" s="119" t="s">
        <v>1739</v>
      </c>
      <c r="N472" s="119" t="s">
        <v>1739</v>
      </c>
      <c r="O472" s="119" t="s">
        <v>1739</v>
      </c>
      <c r="P472" s="119" t="s">
        <v>1739</v>
      </c>
      <c r="Q472" s="119" t="s">
        <v>1739</v>
      </c>
      <c r="R472" s="119" t="s">
        <v>1739</v>
      </c>
      <c r="S472" s="119" t="s">
        <v>1739</v>
      </c>
      <c r="T472" s="119" t="s">
        <v>1739</v>
      </c>
      <c r="U472" s="119" t="s">
        <v>1739</v>
      </c>
      <c r="V472" s="119" t="s">
        <v>1739</v>
      </c>
      <c r="W472" s="119" t="s">
        <v>1739</v>
      </c>
      <c r="X472" s="119" t="s">
        <v>1739</v>
      </c>
      <c r="Y472" s="119" t="s">
        <v>1739</v>
      </c>
      <c r="Z472" s="119" t="s">
        <v>1739</v>
      </c>
      <c r="AA472" s="119" t="s">
        <v>1739</v>
      </c>
      <c r="AB472" s="119" t="s">
        <v>1739</v>
      </c>
      <c r="AC472" s="119" t="s">
        <v>1739</v>
      </c>
      <c r="AD472" s="119" t="s">
        <v>6097</v>
      </c>
      <c r="AE472" s="119" t="s">
        <v>1739</v>
      </c>
      <c r="AF472" s="119" t="s">
        <v>1739</v>
      </c>
      <c r="AG472" s="119" t="s">
        <v>1739</v>
      </c>
      <c r="AH472" s="119" t="s">
        <v>1739</v>
      </c>
      <c r="AI472" s="119" t="s">
        <v>1739</v>
      </c>
      <c r="AJ472" s="119" t="s">
        <v>1739</v>
      </c>
    </row>
    <row r="473" spans="2:36" x14ac:dyDescent="0.3">
      <c r="B473" s="119" t="s">
        <v>130</v>
      </c>
      <c r="C473" s="119" t="s">
        <v>1062</v>
      </c>
      <c r="D473" s="119" t="s">
        <v>6098</v>
      </c>
      <c r="E473" s="119" t="s">
        <v>6099</v>
      </c>
      <c r="F473" s="119" t="s">
        <v>6100</v>
      </c>
      <c r="G473" s="119" t="s">
        <v>6101</v>
      </c>
      <c r="K473" s="119">
        <v>2</v>
      </c>
      <c r="L473" s="119">
        <v>471</v>
      </c>
      <c r="M473" s="119" t="s">
        <v>1739</v>
      </c>
      <c r="N473" s="119" t="s">
        <v>1739</v>
      </c>
      <c r="O473" s="119" t="s">
        <v>1739</v>
      </c>
      <c r="P473" s="119" t="s">
        <v>1739</v>
      </c>
      <c r="Q473" s="119" t="s">
        <v>1739</v>
      </c>
      <c r="R473" s="119" t="s">
        <v>1739</v>
      </c>
      <c r="S473" s="119" t="s">
        <v>1739</v>
      </c>
      <c r="T473" s="119" t="s">
        <v>1739</v>
      </c>
      <c r="U473" s="119" t="s">
        <v>1739</v>
      </c>
      <c r="V473" s="119" t="s">
        <v>1739</v>
      </c>
      <c r="W473" s="119" t="s">
        <v>1739</v>
      </c>
      <c r="X473" s="119" t="s">
        <v>1739</v>
      </c>
      <c r="Y473" s="119" t="s">
        <v>1739</v>
      </c>
      <c r="Z473" s="119" t="s">
        <v>1739</v>
      </c>
      <c r="AA473" s="119" t="s">
        <v>1739</v>
      </c>
      <c r="AB473" s="119" t="s">
        <v>1739</v>
      </c>
      <c r="AC473" s="119" t="s">
        <v>1739</v>
      </c>
      <c r="AD473" s="119" t="s">
        <v>6102</v>
      </c>
      <c r="AE473" s="119" t="s">
        <v>1739</v>
      </c>
      <c r="AF473" s="119" t="s">
        <v>1739</v>
      </c>
      <c r="AG473" s="119" t="s">
        <v>1739</v>
      </c>
      <c r="AH473" s="119" t="s">
        <v>1739</v>
      </c>
      <c r="AI473" s="119" t="s">
        <v>1739</v>
      </c>
      <c r="AJ473" s="119" t="s">
        <v>1739</v>
      </c>
    </row>
    <row r="474" spans="2:36" x14ac:dyDescent="0.3">
      <c r="B474" s="119" t="s">
        <v>130</v>
      </c>
      <c r="C474" s="119" t="s">
        <v>1091</v>
      </c>
      <c r="D474" s="119" t="s">
        <v>6103</v>
      </c>
      <c r="E474" s="119" t="s">
        <v>6104</v>
      </c>
      <c r="F474" s="119" t="s">
        <v>6105</v>
      </c>
      <c r="G474" s="119" t="s">
        <v>6106</v>
      </c>
      <c r="K474" s="119">
        <v>2</v>
      </c>
      <c r="L474" s="119">
        <v>472</v>
      </c>
      <c r="M474" s="119" t="s">
        <v>1739</v>
      </c>
      <c r="N474" s="119" t="s">
        <v>1739</v>
      </c>
      <c r="O474" s="119" t="s">
        <v>1739</v>
      </c>
      <c r="P474" s="119" t="s">
        <v>1739</v>
      </c>
      <c r="Q474" s="119" t="s">
        <v>1739</v>
      </c>
      <c r="R474" s="119" t="s">
        <v>1739</v>
      </c>
      <c r="S474" s="119" t="s">
        <v>1739</v>
      </c>
      <c r="T474" s="119" t="s">
        <v>1739</v>
      </c>
      <c r="U474" s="119" t="s">
        <v>1739</v>
      </c>
      <c r="V474" s="119" t="s">
        <v>1739</v>
      </c>
      <c r="W474" s="119" t="s">
        <v>1739</v>
      </c>
      <c r="X474" s="119" t="s">
        <v>1739</v>
      </c>
      <c r="Y474" s="119" t="s">
        <v>1739</v>
      </c>
      <c r="Z474" s="119" t="s">
        <v>1739</v>
      </c>
      <c r="AA474" s="119" t="s">
        <v>1739</v>
      </c>
      <c r="AB474" s="119" t="s">
        <v>1739</v>
      </c>
      <c r="AC474" s="119" t="s">
        <v>1739</v>
      </c>
      <c r="AD474" s="119" t="s">
        <v>6107</v>
      </c>
      <c r="AE474" s="119" t="s">
        <v>1739</v>
      </c>
      <c r="AF474" s="119" t="s">
        <v>1739</v>
      </c>
      <c r="AG474" s="119" t="s">
        <v>1739</v>
      </c>
      <c r="AH474" s="119" t="s">
        <v>1739</v>
      </c>
      <c r="AI474" s="119" t="s">
        <v>1739</v>
      </c>
      <c r="AJ474" s="119" t="s">
        <v>1739</v>
      </c>
    </row>
    <row r="475" spans="2:36" x14ac:dyDescent="0.3">
      <c r="B475" s="119" t="s">
        <v>130</v>
      </c>
      <c r="C475" s="119" t="s">
        <v>1120</v>
      </c>
      <c r="D475" s="119" t="s">
        <v>6108</v>
      </c>
      <c r="E475" s="119" t="s">
        <v>6109</v>
      </c>
      <c r="F475" s="119" t="s">
        <v>6110</v>
      </c>
      <c r="G475" s="119" t="s">
        <v>6111</v>
      </c>
      <c r="K475" s="119">
        <v>2</v>
      </c>
      <c r="L475" s="119">
        <v>473</v>
      </c>
      <c r="M475" s="119" t="s">
        <v>1739</v>
      </c>
      <c r="N475" s="119" t="s">
        <v>1739</v>
      </c>
      <c r="O475" s="119" t="s">
        <v>1739</v>
      </c>
      <c r="P475" s="119" t="s">
        <v>1739</v>
      </c>
      <c r="Q475" s="119" t="s">
        <v>1739</v>
      </c>
      <c r="R475" s="119" t="s">
        <v>1739</v>
      </c>
      <c r="S475" s="119" t="s">
        <v>1739</v>
      </c>
      <c r="T475" s="119" t="s">
        <v>1739</v>
      </c>
      <c r="U475" s="119" t="s">
        <v>1739</v>
      </c>
      <c r="V475" s="119" t="s">
        <v>1739</v>
      </c>
      <c r="W475" s="119" t="s">
        <v>1739</v>
      </c>
      <c r="X475" s="119" t="s">
        <v>1739</v>
      </c>
      <c r="Y475" s="119" t="s">
        <v>1739</v>
      </c>
      <c r="Z475" s="119" t="s">
        <v>1739</v>
      </c>
      <c r="AA475" s="119" t="s">
        <v>1739</v>
      </c>
      <c r="AB475" s="119" t="s">
        <v>1739</v>
      </c>
      <c r="AC475" s="119" t="s">
        <v>1739</v>
      </c>
      <c r="AD475" s="119" t="s">
        <v>6112</v>
      </c>
      <c r="AE475" s="119" t="s">
        <v>1739</v>
      </c>
      <c r="AF475" s="119" t="s">
        <v>1739</v>
      </c>
      <c r="AG475" s="119" t="s">
        <v>1739</v>
      </c>
      <c r="AH475" s="119" t="s">
        <v>1739</v>
      </c>
      <c r="AI475" s="119" t="s">
        <v>1739</v>
      </c>
      <c r="AJ475" s="119" t="s">
        <v>1739</v>
      </c>
    </row>
    <row r="476" spans="2:36" x14ac:dyDescent="0.3">
      <c r="B476" s="119" t="s">
        <v>130</v>
      </c>
      <c r="C476" s="119" t="s">
        <v>1149</v>
      </c>
      <c r="D476" s="119" t="s">
        <v>6113</v>
      </c>
      <c r="E476" s="119" t="s">
        <v>6114</v>
      </c>
      <c r="F476" s="119" t="s">
        <v>6115</v>
      </c>
      <c r="G476" s="119" t="s">
        <v>6116</v>
      </c>
      <c r="K476" s="119">
        <v>2</v>
      </c>
      <c r="L476" s="119">
        <v>474</v>
      </c>
      <c r="M476" s="119" t="s">
        <v>1739</v>
      </c>
      <c r="N476" s="119" t="s">
        <v>1739</v>
      </c>
      <c r="O476" s="119" t="s">
        <v>1739</v>
      </c>
      <c r="P476" s="119" t="s">
        <v>1739</v>
      </c>
      <c r="Q476" s="119" t="s">
        <v>1739</v>
      </c>
      <c r="R476" s="119" t="s">
        <v>1739</v>
      </c>
      <c r="S476" s="119" t="s">
        <v>1739</v>
      </c>
      <c r="T476" s="119" t="s">
        <v>1739</v>
      </c>
      <c r="U476" s="119" t="s">
        <v>1739</v>
      </c>
      <c r="V476" s="119" t="s">
        <v>1739</v>
      </c>
      <c r="W476" s="119" t="s">
        <v>1739</v>
      </c>
      <c r="X476" s="119" t="s">
        <v>1739</v>
      </c>
      <c r="Y476" s="119" t="s">
        <v>1739</v>
      </c>
      <c r="Z476" s="119" t="s">
        <v>1739</v>
      </c>
      <c r="AA476" s="119" t="s">
        <v>1739</v>
      </c>
      <c r="AB476" s="119" t="s">
        <v>1739</v>
      </c>
      <c r="AC476" s="119" t="s">
        <v>1739</v>
      </c>
      <c r="AD476" s="119" t="s">
        <v>6117</v>
      </c>
      <c r="AE476" s="119" t="s">
        <v>1739</v>
      </c>
      <c r="AF476" s="119" t="s">
        <v>1739</v>
      </c>
      <c r="AG476" s="119" t="s">
        <v>1739</v>
      </c>
      <c r="AH476" s="119" t="s">
        <v>1739</v>
      </c>
      <c r="AI476" s="119" t="s">
        <v>1739</v>
      </c>
      <c r="AJ476" s="119" t="s">
        <v>1739</v>
      </c>
    </row>
    <row r="477" spans="2:36" x14ac:dyDescent="0.3">
      <c r="B477" s="119" t="s">
        <v>130</v>
      </c>
      <c r="C477" s="119" t="s">
        <v>1178</v>
      </c>
      <c r="D477" s="119" t="s">
        <v>6118</v>
      </c>
      <c r="E477" s="119" t="s">
        <v>6119</v>
      </c>
      <c r="F477" s="119" t="s">
        <v>6120</v>
      </c>
      <c r="G477" s="119" t="s">
        <v>6121</v>
      </c>
      <c r="K477" s="119">
        <v>2</v>
      </c>
      <c r="L477" s="119">
        <v>475</v>
      </c>
      <c r="M477" s="119" t="s">
        <v>1739</v>
      </c>
      <c r="N477" s="119" t="s">
        <v>1739</v>
      </c>
      <c r="O477" s="119" t="s">
        <v>1739</v>
      </c>
      <c r="P477" s="119" t="s">
        <v>1739</v>
      </c>
      <c r="Q477" s="119" t="s">
        <v>1739</v>
      </c>
      <c r="R477" s="119" t="s">
        <v>1739</v>
      </c>
      <c r="S477" s="119" t="s">
        <v>1739</v>
      </c>
      <c r="T477" s="119" t="s">
        <v>1739</v>
      </c>
      <c r="U477" s="119" t="s">
        <v>1739</v>
      </c>
      <c r="V477" s="119" t="s">
        <v>1739</v>
      </c>
      <c r="W477" s="119" t="s">
        <v>1739</v>
      </c>
      <c r="X477" s="119" t="s">
        <v>1739</v>
      </c>
      <c r="Y477" s="119" t="s">
        <v>1739</v>
      </c>
      <c r="Z477" s="119" t="s">
        <v>1739</v>
      </c>
      <c r="AA477" s="119" t="s">
        <v>1739</v>
      </c>
      <c r="AB477" s="119" t="s">
        <v>1739</v>
      </c>
      <c r="AC477" s="119" t="s">
        <v>1739</v>
      </c>
      <c r="AD477" s="119" t="s">
        <v>6122</v>
      </c>
      <c r="AE477" s="119" t="s">
        <v>1739</v>
      </c>
      <c r="AF477" s="119" t="s">
        <v>1739</v>
      </c>
      <c r="AG477" s="119" t="s">
        <v>1739</v>
      </c>
      <c r="AH477" s="119" t="s">
        <v>1739</v>
      </c>
      <c r="AI477" s="119" t="s">
        <v>1739</v>
      </c>
      <c r="AJ477" s="119" t="s">
        <v>1739</v>
      </c>
    </row>
    <row r="478" spans="2:36" x14ac:dyDescent="0.3">
      <c r="B478" s="119" t="s">
        <v>130</v>
      </c>
      <c r="C478" s="119" t="s">
        <v>1207</v>
      </c>
      <c r="D478" s="119" t="s">
        <v>5226</v>
      </c>
      <c r="E478" s="119" t="s">
        <v>6123</v>
      </c>
      <c r="F478" s="119" t="s">
        <v>6124</v>
      </c>
      <c r="G478" s="119" t="s">
        <v>6125</v>
      </c>
      <c r="K478" s="119">
        <v>2</v>
      </c>
      <c r="L478" s="119">
        <v>476</v>
      </c>
      <c r="M478" s="119" t="s">
        <v>1739</v>
      </c>
      <c r="N478" s="119" t="s">
        <v>1739</v>
      </c>
      <c r="O478" s="119" t="s">
        <v>1739</v>
      </c>
      <c r="P478" s="119" t="s">
        <v>1739</v>
      </c>
      <c r="Q478" s="119" t="s">
        <v>1739</v>
      </c>
      <c r="R478" s="119" t="s">
        <v>1739</v>
      </c>
      <c r="S478" s="119" t="s">
        <v>1739</v>
      </c>
      <c r="T478" s="119" t="s">
        <v>1739</v>
      </c>
      <c r="U478" s="119" t="s">
        <v>1739</v>
      </c>
      <c r="V478" s="119" t="s">
        <v>1739</v>
      </c>
      <c r="W478" s="119" t="s">
        <v>1739</v>
      </c>
      <c r="X478" s="119" t="s">
        <v>1739</v>
      </c>
      <c r="Y478" s="119" t="s">
        <v>1739</v>
      </c>
      <c r="Z478" s="119" t="s">
        <v>1739</v>
      </c>
      <c r="AA478" s="119" t="s">
        <v>1739</v>
      </c>
      <c r="AB478" s="119" t="s">
        <v>1739</v>
      </c>
      <c r="AC478" s="119" t="s">
        <v>1739</v>
      </c>
      <c r="AD478" s="119" t="s">
        <v>6126</v>
      </c>
      <c r="AE478" s="119" t="s">
        <v>1739</v>
      </c>
      <c r="AF478" s="119" t="s">
        <v>1739</v>
      </c>
      <c r="AG478" s="119" t="s">
        <v>1739</v>
      </c>
      <c r="AH478" s="119" t="s">
        <v>1739</v>
      </c>
      <c r="AI478" s="119" t="s">
        <v>1739</v>
      </c>
      <c r="AJ478" s="119" t="s">
        <v>1739</v>
      </c>
    </row>
    <row r="479" spans="2:36" x14ac:dyDescent="0.3">
      <c r="B479" s="119" t="s">
        <v>130</v>
      </c>
      <c r="C479" s="119" t="s">
        <v>1235</v>
      </c>
      <c r="D479" s="119" t="s">
        <v>6127</v>
      </c>
      <c r="E479" s="119" t="s">
        <v>6128</v>
      </c>
      <c r="F479" s="119" t="s">
        <v>6129</v>
      </c>
      <c r="G479" s="119" t="s">
        <v>6130</v>
      </c>
      <c r="K479" s="119">
        <v>2</v>
      </c>
      <c r="L479" s="119">
        <v>477</v>
      </c>
      <c r="M479" s="119" t="s">
        <v>1739</v>
      </c>
      <c r="N479" s="119" t="s">
        <v>1739</v>
      </c>
      <c r="O479" s="119" t="s">
        <v>1739</v>
      </c>
      <c r="P479" s="119" t="s">
        <v>1739</v>
      </c>
      <c r="Q479" s="119" t="s">
        <v>1739</v>
      </c>
      <c r="R479" s="119" t="s">
        <v>1739</v>
      </c>
      <c r="S479" s="119" t="s">
        <v>1739</v>
      </c>
      <c r="T479" s="119" t="s">
        <v>1739</v>
      </c>
      <c r="U479" s="119" t="s">
        <v>1739</v>
      </c>
      <c r="V479" s="119" t="s">
        <v>1739</v>
      </c>
      <c r="W479" s="119" t="s">
        <v>1739</v>
      </c>
      <c r="X479" s="119" t="s">
        <v>1739</v>
      </c>
      <c r="Y479" s="119" t="s">
        <v>1739</v>
      </c>
      <c r="Z479" s="119" t="s">
        <v>1739</v>
      </c>
      <c r="AA479" s="119" t="s">
        <v>1739</v>
      </c>
      <c r="AB479" s="119" t="s">
        <v>1739</v>
      </c>
      <c r="AC479" s="119" t="s">
        <v>1739</v>
      </c>
      <c r="AD479" s="119" t="s">
        <v>6131</v>
      </c>
      <c r="AE479" s="119" t="s">
        <v>1739</v>
      </c>
      <c r="AF479" s="119" t="s">
        <v>1739</v>
      </c>
      <c r="AG479" s="119" t="s">
        <v>1739</v>
      </c>
      <c r="AH479" s="119" t="s">
        <v>1739</v>
      </c>
      <c r="AI479" s="119" t="s">
        <v>1739</v>
      </c>
      <c r="AJ479" s="119" t="s">
        <v>1739</v>
      </c>
    </row>
    <row r="480" spans="2:36" x14ac:dyDescent="0.3">
      <c r="B480" s="119" t="s">
        <v>130</v>
      </c>
      <c r="C480" s="119" t="s">
        <v>1263</v>
      </c>
      <c r="D480" s="119" t="s">
        <v>6132</v>
      </c>
      <c r="E480" s="119" t="s">
        <v>6133</v>
      </c>
      <c r="F480" s="119" t="s">
        <v>6134</v>
      </c>
      <c r="G480" s="119" t="s">
        <v>6135</v>
      </c>
      <c r="K480" s="119">
        <v>2</v>
      </c>
      <c r="L480" s="119">
        <v>478</v>
      </c>
      <c r="M480" s="119" t="s">
        <v>1739</v>
      </c>
      <c r="N480" s="119" t="s">
        <v>1739</v>
      </c>
      <c r="O480" s="119" t="s">
        <v>1739</v>
      </c>
      <c r="P480" s="119" t="s">
        <v>1739</v>
      </c>
      <c r="Q480" s="119" t="s">
        <v>1739</v>
      </c>
      <c r="R480" s="119" t="s">
        <v>1739</v>
      </c>
      <c r="S480" s="119" t="s">
        <v>1739</v>
      </c>
      <c r="T480" s="119" t="s">
        <v>1739</v>
      </c>
      <c r="U480" s="119" t="s">
        <v>1739</v>
      </c>
      <c r="V480" s="119" t="s">
        <v>1739</v>
      </c>
      <c r="W480" s="119" t="s">
        <v>1739</v>
      </c>
      <c r="X480" s="119" t="s">
        <v>1739</v>
      </c>
      <c r="Y480" s="119" t="s">
        <v>1739</v>
      </c>
      <c r="Z480" s="119" t="s">
        <v>1739</v>
      </c>
      <c r="AA480" s="119" t="s">
        <v>1739</v>
      </c>
      <c r="AB480" s="119" t="s">
        <v>1739</v>
      </c>
      <c r="AC480" s="119" t="s">
        <v>1739</v>
      </c>
      <c r="AD480" s="119" t="s">
        <v>6136</v>
      </c>
      <c r="AE480" s="119" t="s">
        <v>1739</v>
      </c>
      <c r="AF480" s="119" t="s">
        <v>1739</v>
      </c>
      <c r="AG480" s="119" t="s">
        <v>1739</v>
      </c>
      <c r="AH480" s="119" t="s">
        <v>1739</v>
      </c>
      <c r="AI480" s="119" t="s">
        <v>1739</v>
      </c>
      <c r="AJ480" s="119" t="s">
        <v>1739</v>
      </c>
    </row>
    <row r="481" spans="2:36" x14ac:dyDescent="0.3">
      <c r="B481" s="119" t="s">
        <v>130</v>
      </c>
      <c r="C481" s="119" t="s">
        <v>1292</v>
      </c>
      <c r="D481" s="119" t="s">
        <v>6137</v>
      </c>
      <c r="E481" s="119" t="s">
        <v>6138</v>
      </c>
      <c r="F481" s="119" t="s">
        <v>6139</v>
      </c>
      <c r="G481" s="119" t="s">
        <v>6140</v>
      </c>
      <c r="K481" s="119">
        <v>2</v>
      </c>
      <c r="L481" s="119">
        <v>479</v>
      </c>
      <c r="M481" s="119" t="s">
        <v>1739</v>
      </c>
      <c r="N481" s="119" t="s">
        <v>1739</v>
      </c>
      <c r="O481" s="119" t="s">
        <v>1739</v>
      </c>
      <c r="P481" s="119" t="s">
        <v>1739</v>
      </c>
      <c r="Q481" s="119" t="s">
        <v>1739</v>
      </c>
      <c r="R481" s="119" t="s">
        <v>1739</v>
      </c>
      <c r="S481" s="119" t="s">
        <v>1739</v>
      </c>
      <c r="T481" s="119" t="s">
        <v>1739</v>
      </c>
      <c r="U481" s="119" t="s">
        <v>1739</v>
      </c>
      <c r="V481" s="119" t="s">
        <v>1739</v>
      </c>
      <c r="W481" s="119" t="s">
        <v>1739</v>
      </c>
      <c r="X481" s="119" t="s">
        <v>1739</v>
      </c>
      <c r="Y481" s="119" t="s">
        <v>1739</v>
      </c>
      <c r="Z481" s="119" t="s">
        <v>1739</v>
      </c>
      <c r="AA481" s="119" t="s">
        <v>1739</v>
      </c>
      <c r="AB481" s="119" t="s">
        <v>1739</v>
      </c>
      <c r="AC481" s="119" t="s">
        <v>1739</v>
      </c>
      <c r="AD481" s="119" t="s">
        <v>6141</v>
      </c>
      <c r="AE481" s="119" t="s">
        <v>1739</v>
      </c>
      <c r="AF481" s="119" t="s">
        <v>1739</v>
      </c>
      <c r="AG481" s="119" t="s">
        <v>1739</v>
      </c>
      <c r="AH481" s="119" t="s">
        <v>1739</v>
      </c>
      <c r="AI481" s="119" t="s">
        <v>1739</v>
      </c>
      <c r="AJ481" s="119" t="s">
        <v>1739</v>
      </c>
    </row>
    <row r="482" spans="2:36" x14ac:dyDescent="0.3">
      <c r="B482" s="119" t="s">
        <v>130</v>
      </c>
      <c r="C482" s="119" t="s">
        <v>1321</v>
      </c>
      <c r="D482" s="119" t="s">
        <v>6142</v>
      </c>
      <c r="E482" s="119" t="s">
        <v>6143</v>
      </c>
      <c r="F482" s="119" t="s">
        <v>6144</v>
      </c>
      <c r="G482" s="119" t="s">
        <v>6145</v>
      </c>
      <c r="K482" s="119">
        <v>2</v>
      </c>
      <c r="L482" s="119">
        <v>480</v>
      </c>
      <c r="M482" s="119" t="s">
        <v>1739</v>
      </c>
      <c r="N482" s="119" t="s">
        <v>1739</v>
      </c>
      <c r="O482" s="119" t="s">
        <v>1739</v>
      </c>
      <c r="P482" s="119" t="s">
        <v>1739</v>
      </c>
      <c r="Q482" s="119" t="s">
        <v>1739</v>
      </c>
      <c r="R482" s="119" t="s">
        <v>1739</v>
      </c>
      <c r="S482" s="119" t="s">
        <v>1739</v>
      </c>
      <c r="T482" s="119" t="s">
        <v>1739</v>
      </c>
      <c r="U482" s="119" t="s">
        <v>1739</v>
      </c>
      <c r="V482" s="119" t="s">
        <v>1739</v>
      </c>
      <c r="W482" s="119" t="s">
        <v>1739</v>
      </c>
      <c r="X482" s="119" t="s">
        <v>1739</v>
      </c>
      <c r="Y482" s="119" t="s">
        <v>1739</v>
      </c>
      <c r="Z482" s="119" t="s">
        <v>1739</v>
      </c>
      <c r="AA482" s="119" t="s">
        <v>1739</v>
      </c>
      <c r="AB482" s="119" t="s">
        <v>1739</v>
      </c>
      <c r="AC482" s="119" t="s">
        <v>1739</v>
      </c>
      <c r="AD482" s="119" t="s">
        <v>6146</v>
      </c>
      <c r="AE482" s="119" t="s">
        <v>1739</v>
      </c>
      <c r="AF482" s="119" t="s">
        <v>1739</v>
      </c>
      <c r="AG482" s="119" t="s">
        <v>1739</v>
      </c>
      <c r="AH482" s="119" t="s">
        <v>1739</v>
      </c>
      <c r="AI482" s="119" t="s">
        <v>1739</v>
      </c>
      <c r="AJ482" s="119" t="s">
        <v>1739</v>
      </c>
    </row>
    <row r="483" spans="2:36" x14ac:dyDescent="0.3">
      <c r="B483" s="119" t="s">
        <v>130</v>
      </c>
      <c r="C483" s="119" t="s">
        <v>1349</v>
      </c>
      <c r="D483" s="119" t="s">
        <v>6147</v>
      </c>
      <c r="E483" s="119" t="s">
        <v>6148</v>
      </c>
      <c r="F483" s="119" t="s">
        <v>6149</v>
      </c>
      <c r="G483" s="119" t="s">
        <v>6150</v>
      </c>
      <c r="K483" s="119">
        <v>2</v>
      </c>
      <c r="L483" s="119">
        <v>481</v>
      </c>
      <c r="M483" s="119" t="s">
        <v>1739</v>
      </c>
      <c r="N483" s="119" t="s">
        <v>1739</v>
      </c>
      <c r="O483" s="119" t="s">
        <v>1739</v>
      </c>
      <c r="P483" s="119" t="s">
        <v>1739</v>
      </c>
      <c r="Q483" s="119" t="s">
        <v>1739</v>
      </c>
      <c r="R483" s="119" t="s">
        <v>1739</v>
      </c>
      <c r="S483" s="119" t="s">
        <v>1739</v>
      </c>
      <c r="T483" s="119" t="s">
        <v>1739</v>
      </c>
      <c r="U483" s="119" t="s">
        <v>1739</v>
      </c>
      <c r="V483" s="119" t="s">
        <v>1739</v>
      </c>
      <c r="W483" s="119" t="s">
        <v>1739</v>
      </c>
      <c r="X483" s="119" t="s">
        <v>1739</v>
      </c>
      <c r="Y483" s="119" t="s">
        <v>1739</v>
      </c>
      <c r="Z483" s="119" t="s">
        <v>1739</v>
      </c>
      <c r="AA483" s="119" t="s">
        <v>1739</v>
      </c>
      <c r="AB483" s="119" t="s">
        <v>1739</v>
      </c>
      <c r="AC483" s="119" t="s">
        <v>1739</v>
      </c>
      <c r="AD483" s="119" t="s">
        <v>6151</v>
      </c>
      <c r="AE483" s="119" t="s">
        <v>1739</v>
      </c>
      <c r="AF483" s="119" t="s">
        <v>1739</v>
      </c>
      <c r="AG483" s="119" t="s">
        <v>1739</v>
      </c>
      <c r="AH483" s="119" t="s">
        <v>1739</v>
      </c>
      <c r="AI483" s="119" t="s">
        <v>1739</v>
      </c>
      <c r="AJ483" s="119" t="s">
        <v>1739</v>
      </c>
    </row>
    <row r="484" spans="2:36" x14ac:dyDescent="0.3">
      <c r="B484" s="119" t="s">
        <v>130</v>
      </c>
      <c r="C484" s="119" t="s">
        <v>1376</v>
      </c>
      <c r="D484" s="119" t="s">
        <v>6152</v>
      </c>
      <c r="E484" s="119" t="s">
        <v>6153</v>
      </c>
      <c r="F484" s="119" t="s">
        <v>6154</v>
      </c>
      <c r="G484" s="119" t="s">
        <v>6155</v>
      </c>
      <c r="K484" s="119">
        <v>2</v>
      </c>
      <c r="L484" s="119">
        <v>482</v>
      </c>
      <c r="M484" s="119" t="s">
        <v>1739</v>
      </c>
      <c r="N484" s="119" t="s">
        <v>1739</v>
      </c>
      <c r="O484" s="119" t="s">
        <v>1739</v>
      </c>
      <c r="P484" s="119" t="s">
        <v>1739</v>
      </c>
      <c r="Q484" s="119" t="s">
        <v>1739</v>
      </c>
      <c r="R484" s="119" t="s">
        <v>1739</v>
      </c>
      <c r="S484" s="119" t="s">
        <v>1739</v>
      </c>
      <c r="T484" s="119" t="s">
        <v>1739</v>
      </c>
      <c r="U484" s="119" t="s">
        <v>1739</v>
      </c>
      <c r="V484" s="119" t="s">
        <v>1739</v>
      </c>
      <c r="W484" s="119" t="s">
        <v>1739</v>
      </c>
      <c r="X484" s="119" t="s">
        <v>1739</v>
      </c>
      <c r="Y484" s="119" t="s">
        <v>1739</v>
      </c>
      <c r="Z484" s="119" t="s">
        <v>1739</v>
      </c>
      <c r="AA484" s="119" t="s">
        <v>1739</v>
      </c>
      <c r="AB484" s="119" t="s">
        <v>1739</v>
      </c>
      <c r="AC484" s="119" t="s">
        <v>1739</v>
      </c>
      <c r="AD484" s="119" t="s">
        <v>6156</v>
      </c>
      <c r="AE484" s="119" t="s">
        <v>1739</v>
      </c>
      <c r="AF484" s="119" t="s">
        <v>1739</v>
      </c>
      <c r="AG484" s="119" t="s">
        <v>1739</v>
      </c>
      <c r="AH484" s="119" t="s">
        <v>1739</v>
      </c>
      <c r="AI484" s="119" t="s">
        <v>1739</v>
      </c>
      <c r="AJ484" s="119" t="s">
        <v>1739</v>
      </c>
    </row>
    <row r="485" spans="2:36" x14ac:dyDescent="0.3">
      <c r="B485" s="119" t="s">
        <v>130</v>
      </c>
      <c r="C485" s="119" t="s">
        <v>1404</v>
      </c>
      <c r="D485" s="119" t="s">
        <v>6157</v>
      </c>
      <c r="E485" s="119" t="s">
        <v>6158</v>
      </c>
      <c r="F485" s="119" t="s">
        <v>6159</v>
      </c>
      <c r="G485" s="119" t="s">
        <v>6160</v>
      </c>
      <c r="K485" s="119">
        <v>2</v>
      </c>
      <c r="L485" s="119">
        <v>483</v>
      </c>
      <c r="M485" s="119" t="s">
        <v>1739</v>
      </c>
      <c r="N485" s="119" t="s">
        <v>1739</v>
      </c>
      <c r="O485" s="119" t="s">
        <v>1739</v>
      </c>
      <c r="P485" s="119" t="s">
        <v>1739</v>
      </c>
      <c r="Q485" s="119" t="s">
        <v>1739</v>
      </c>
      <c r="R485" s="119" t="s">
        <v>1739</v>
      </c>
      <c r="S485" s="119" t="s">
        <v>1739</v>
      </c>
      <c r="T485" s="119" t="s">
        <v>1739</v>
      </c>
      <c r="U485" s="119" t="s">
        <v>1739</v>
      </c>
      <c r="V485" s="119" t="s">
        <v>1739</v>
      </c>
      <c r="W485" s="119" t="s">
        <v>1739</v>
      </c>
      <c r="X485" s="119" t="s">
        <v>1739</v>
      </c>
      <c r="Y485" s="119" t="s">
        <v>1739</v>
      </c>
      <c r="Z485" s="119" t="s">
        <v>1739</v>
      </c>
      <c r="AA485" s="119" t="s">
        <v>1739</v>
      </c>
      <c r="AB485" s="119" t="s">
        <v>1739</v>
      </c>
      <c r="AC485" s="119" t="s">
        <v>1739</v>
      </c>
      <c r="AD485" s="119" t="s">
        <v>6161</v>
      </c>
      <c r="AE485" s="119" t="s">
        <v>1739</v>
      </c>
      <c r="AF485" s="119" t="s">
        <v>1739</v>
      </c>
      <c r="AG485" s="119" t="s">
        <v>1739</v>
      </c>
      <c r="AH485" s="119" t="s">
        <v>1739</v>
      </c>
      <c r="AI485" s="119" t="s">
        <v>1739</v>
      </c>
      <c r="AJ485" s="119" t="s">
        <v>1739</v>
      </c>
    </row>
    <row r="486" spans="2:36" x14ac:dyDescent="0.3">
      <c r="B486" s="119" t="s">
        <v>130</v>
      </c>
      <c r="C486" s="119" t="s">
        <v>1432</v>
      </c>
      <c r="D486" s="119" t="s">
        <v>6162</v>
      </c>
      <c r="E486" s="119" t="s">
        <v>6163</v>
      </c>
      <c r="F486" s="119" t="s">
        <v>6164</v>
      </c>
      <c r="G486" s="119" t="s">
        <v>6165</v>
      </c>
      <c r="K486" s="119">
        <v>2</v>
      </c>
      <c r="L486" s="119">
        <v>484</v>
      </c>
      <c r="M486" s="119" t="s">
        <v>1739</v>
      </c>
      <c r="N486" s="119" t="s">
        <v>1739</v>
      </c>
      <c r="O486" s="119" t="s">
        <v>1739</v>
      </c>
      <c r="P486" s="119" t="s">
        <v>1739</v>
      </c>
      <c r="Q486" s="119" t="s">
        <v>1739</v>
      </c>
      <c r="R486" s="119" t="s">
        <v>1739</v>
      </c>
      <c r="S486" s="119" t="s">
        <v>1739</v>
      </c>
      <c r="T486" s="119" t="s">
        <v>1739</v>
      </c>
      <c r="U486" s="119" t="s">
        <v>1739</v>
      </c>
      <c r="V486" s="119" t="s">
        <v>1739</v>
      </c>
      <c r="W486" s="119" t="s">
        <v>1739</v>
      </c>
      <c r="X486" s="119" t="s">
        <v>1739</v>
      </c>
      <c r="Y486" s="119" t="s">
        <v>1739</v>
      </c>
      <c r="Z486" s="119" t="s">
        <v>1739</v>
      </c>
      <c r="AA486" s="119" t="s">
        <v>1739</v>
      </c>
      <c r="AB486" s="119" t="s">
        <v>1739</v>
      </c>
      <c r="AC486" s="119" t="s">
        <v>1739</v>
      </c>
      <c r="AD486" s="119" t="s">
        <v>6166</v>
      </c>
      <c r="AE486" s="119" t="s">
        <v>1739</v>
      </c>
      <c r="AF486" s="119" t="s">
        <v>1739</v>
      </c>
      <c r="AG486" s="119" t="s">
        <v>1739</v>
      </c>
      <c r="AH486" s="119" t="s">
        <v>1739</v>
      </c>
      <c r="AI486" s="119" t="s">
        <v>1739</v>
      </c>
      <c r="AJ486" s="119" t="s">
        <v>1739</v>
      </c>
    </row>
    <row r="487" spans="2:36" x14ac:dyDescent="0.3">
      <c r="B487" s="119" t="s">
        <v>130</v>
      </c>
      <c r="C487" s="119" t="s">
        <v>1460</v>
      </c>
      <c r="D487" s="119" t="s">
        <v>6167</v>
      </c>
      <c r="E487" s="119" t="s">
        <v>6168</v>
      </c>
      <c r="F487" s="119" t="s">
        <v>6169</v>
      </c>
      <c r="G487" s="119" t="s">
        <v>6170</v>
      </c>
      <c r="K487" s="119">
        <v>2</v>
      </c>
      <c r="L487" s="119">
        <v>485</v>
      </c>
      <c r="M487" s="119" t="s">
        <v>1739</v>
      </c>
      <c r="N487" s="119" t="s">
        <v>1739</v>
      </c>
      <c r="O487" s="119" t="s">
        <v>1739</v>
      </c>
      <c r="P487" s="119" t="s">
        <v>1739</v>
      </c>
      <c r="Q487" s="119" t="s">
        <v>1739</v>
      </c>
      <c r="R487" s="119" t="s">
        <v>1739</v>
      </c>
      <c r="S487" s="119" t="s">
        <v>1739</v>
      </c>
      <c r="T487" s="119" t="s">
        <v>1739</v>
      </c>
      <c r="U487" s="119" t="s">
        <v>1739</v>
      </c>
      <c r="V487" s="119" t="s">
        <v>1739</v>
      </c>
      <c r="W487" s="119" t="s">
        <v>1739</v>
      </c>
      <c r="X487" s="119" t="s">
        <v>1739</v>
      </c>
      <c r="Y487" s="119" t="s">
        <v>1739</v>
      </c>
      <c r="Z487" s="119" t="s">
        <v>1739</v>
      </c>
      <c r="AA487" s="119" t="s">
        <v>1739</v>
      </c>
      <c r="AB487" s="119" t="s">
        <v>1739</v>
      </c>
      <c r="AC487" s="119" t="s">
        <v>1739</v>
      </c>
      <c r="AD487" s="119" t="s">
        <v>6171</v>
      </c>
      <c r="AE487" s="119" t="s">
        <v>1739</v>
      </c>
      <c r="AF487" s="119" t="s">
        <v>1739</v>
      </c>
      <c r="AG487" s="119" t="s">
        <v>1739</v>
      </c>
      <c r="AH487" s="119" t="s">
        <v>1739</v>
      </c>
      <c r="AI487" s="119" t="s">
        <v>1739</v>
      </c>
      <c r="AJ487" s="119" t="s">
        <v>1739</v>
      </c>
    </row>
    <row r="488" spans="2:36" x14ac:dyDescent="0.3">
      <c r="B488" s="119" t="s">
        <v>130</v>
      </c>
      <c r="C488" s="119" t="s">
        <v>1488</v>
      </c>
      <c r="D488" s="119" t="s">
        <v>6172</v>
      </c>
      <c r="E488" s="119" t="s">
        <v>6173</v>
      </c>
      <c r="F488" s="119" t="s">
        <v>6174</v>
      </c>
      <c r="G488" s="119" t="s">
        <v>6175</v>
      </c>
      <c r="K488" s="119">
        <v>2</v>
      </c>
      <c r="L488" s="119">
        <v>486</v>
      </c>
      <c r="M488" s="119" t="s">
        <v>1739</v>
      </c>
      <c r="N488" s="119" t="s">
        <v>1739</v>
      </c>
      <c r="O488" s="119" t="s">
        <v>1739</v>
      </c>
      <c r="P488" s="119" t="s">
        <v>1739</v>
      </c>
      <c r="Q488" s="119" t="s">
        <v>1739</v>
      </c>
      <c r="R488" s="119" t="s">
        <v>1739</v>
      </c>
      <c r="S488" s="119" t="s">
        <v>1739</v>
      </c>
      <c r="T488" s="119" t="s">
        <v>1739</v>
      </c>
      <c r="U488" s="119" t="s">
        <v>1739</v>
      </c>
      <c r="V488" s="119" t="s">
        <v>1739</v>
      </c>
      <c r="W488" s="119" t="s">
        <v>1739</v>
      </c>
      <c r="X488" s="119" t="s">
        <v>1739</v>
      </c>
      <c r="Y488" s="119" t="s">
        <v>1739</v>
      </c>
      <c r="Z488" s="119" t="s">
        <v>1739</v>
      </c>
      <c r="AA488" s="119" t="s">
        <v>1739</v>
      </c>
      <c r="AB488" s="119" t="s">
        <v>1739</v>
      </c>
      <c r="AC488" s="119" t="s">
        <v>1739</v>
      </c>
      <c r="AD488" s="119" t="s">
        <v>6176</v>
      </c>
      <c r="AE488" s="119" t="s">
        <v>1739</v>
      </c>
      <c r="AF488" s="119" t="s">
        <v>1739</v>
      </c>
      <c r="AG488" s="119" t="s">
        <v>1739</v>
      </c>
      <c r="AH488" s="119" t="s">
        <v>1739</v>
      </c>
      <c r="AI488" s="119" t="s">
        <v>1739</v>
      </c>
      <c r="AJ488" s="119" t="s">
        <v>1739</v>
      </c>
    </row>
    <row r="489" spans="2:36" x14ac:dyDescent="0.3">
      <c r="B489" s="119" t="s">
        <v>130</v>
      </c>
      <c r="C489" s="119" t="s">
        <v>1516</v>
      </c>
      <c r="D489" s="119" t="s">
        <v>6063</v>
      </c>
      <c r="E489" s="119" t="s">
        <v>6177</v>
      </c>
      <c r="F489" s="119" t="s">
        <v>6178</v>
      </c>
      <c r="G489" s="119" t="s">
        <v>6179</v>
      </c>
      <c r="K489" s="119">
        <v>2</v>
      </c>
      <c r="L489" s="119">
        <v>487</v>
      </c>
      <c r="M489" s="119" t="s">
        <v>1739</v>
      </c>
      <c r="N489" s="119" t="s">
        <v>1739</v>
      </c>
      <c r="O489" s="119" t="s">
        <v>1739</v>
      </c>
      <c r="P489" s="119" t="s">
        <v>1739</v>
      </c>
      <c r="Q489" s="119" t="s">
        <v>1739</v>
      </c>
      <c r="R489" s="119" t="s">
        <v>1739</v>
      </c>
      <c r="S489" s="119" t="s">
        <v>1739</v>
      </c>
      <c r="T489" s="119" t="s">
        <v>1739</v>
      </c>
      <c r="U489" s="119" t="s">
        <v>1739</v>
      </c>
      <c r="V489" s="119" t="s">
        <v>1739</v>
      </c>
      <c r="W489" s="119" t="s">
        <v>1739</v>
      </c>
      <c r="X489" s="119" t="s">
        <v>1739</v>
      </c>
      <c r="Y489" s="119" t="s">
        <v>1739</v>
      </c>
      <c r="Z489" s="119" t="s">
        <v>1739</v>
      </c>
      <c r="AA489" s="119" t="s">
        <v>1739</v>
      </c>
      <c r="AB489" s="119" t="s">
        <v>1739</v>
      </c>
      <c r="AC489" s="119" t="s">
        <v>1739</v>
      </c>
      <c r="AD489" s="119" t="s">
        <v>6180</v>
      </c>
      <c r="AE489" s="119" t="s">
        <v>1739</v>
      </c>
      <c r="AF489" s="119" t="s">
        <v>1739</v>
      </c>
      <c r="AG489" s="119" t="s">
        <v>1739</v>
      </c>
      <c r="AH489" s="119" t="s">
        <v>1739</v>
      </c>
      <c r="AI489" s="119" t="s">
        <v>1739</v>
      </c>
      <c r="AJ489" s="119" t="s">
        <v>1739</v>
      </c>
    </row>
    <row r="490" spans="2:36" x14ac:dyDescent="0.3">
      <c r="B490" s="119" t="s">
        <v>130</v>
      </c>
      <c r="C490" s="119" t="s">
        <v>1544</v>
      </c>
      <c r="D490" s="119" t="s">
        <v>6181</v>
      </c>
      <c r="E490" s="119" t="s">
        <v>6182</v>
      </c>
      <c r="F490" s="119" t="s">
        <v>6183</v>
      </c>
      <c r="G490" s="119" t="s">
        <v>6184</v>
      </c>
      <c r="K490" s="119">
        <v>2</v>
      </c>
      <c r="L490" s="119">
        <v>488</v>
      </c>
      <c r="M490" s="119" t="s">
        <v>1739</v>
      </c>
      <c r="N490" s="119" t="s">
        <v>1739</v>
      </c>
      <c r="O490" s="119" t="s">
        <v>1739</v>
      </c>
      <c r="P490" s="119" t="s">
        <v>1739</v>
      </c>
      <c r="Q490" s="119" t="s">
        <v>1739</v>
      </c>
      <c r="R490" s="119" t="s">
        <v>1739</v>
      </c>
      <c r="S490" s="119" t="s">
        <v>1739</v>
      </c>
      <c r="T490" s="119" t="s">
        <v>1739</v>
      </c>
      <c r="U490" s="119" t="s">
        <v>1739</v>
      </c>
      <c r="V490" s="119" t="s">
        <v>1739</v>
      </c>
      <c r="W490" s="119" t="s">
        <v>1739</v>
      </c>
      <c r="X490" s="119" t="s">
        <v>1739</v>
      </c>
      <c r="Y490" s="119" t="s">
        <v>1739</v>
      </c>
      <c r="Z490" s="119" t="s">
        <v>1739</v>
      </c>
      <c r="AA490" s="119" t="s">
        <v>1739</v>
      </c>
      <c r="AB490" s="119" t="s">
        <v>1739</v>
      </c>
      <c r="AC490" s="119" t="s">
        <v>1739</v>
      </c>
      <c r="AD490" s="119" t="s">
        <v>6185</v>
      </c>
      <c r="AE490" s="119" t="s">
        <v>1739</v>
      </c>
      <c r="AF490" s="119" t="s">
        <v>1739</v>
      </c>
      <c r="AG490" s="119" t="s">
        <v>1739</v>
      </c>
      <c r="AH490" s="119" t="s">
        <v>1739</v>
      </c>
      <c r="AI490" s="119" t="s">
        <v>1739</v>
      </c>
      <c r="AJ490" s="119" t="s">
        <v>1739</v>
      </c>
    </row>
    <row r="491" spans="2:36" x14ac:dyDescent="0.3">
      <c r="B491" s="119" t="s">
        <v>130</v>
      </c>
      <c r="C491" s="119" t="s">
        <v>1572</v>
      </c>
      <c r="D491" s="119" t="s">
        <v>6186</v>
      </c>
      <c r="E491" s="119" t="s">
        <v>6187</v>
      </c>
      <c r="F491" s="119" t="s">
        <v>6188</v>
      </c>
      <c r="G491" s="119" t="s">
        <v>6189</v>
      </c>
      <c r="K491" s="119">
        <v>2</v>
      </c>
      <c r="L491" s="119">
        <v>489</v>
      </c>
      <c r="M491" s="119" t="s">
        <v>1739</v>
      </c>
      <c r="N491" s="119" t="s">
        <v>1739</v>
      </c>
      <c r="O491" s="119" t="s">
        <v>1739</v>
      </c>
      <c r="P491" s="119" t="s">
        <v>1739</v>
      </c>
      <c r="Q491" s="119" t="s">
        <v>1739</v>
      </c>
      <c r="R491" s="119" t="s">
        <v>1739</v>
      </c>
      <c r="S491" s="119" t="s">
        <v>1739</v>
      </c>
      <c r="T491" s="119" t="s">
        <v>1739</v>
      </c>
      <c r="U491" s="119" t="s">
        <v>1739</v>
      </c>
      <c r="V491" s="119" t="s">
        <v>1739</v>
      </c>
      <c r="W491" s="119" t="s">
        <v>1739</v>
      </c>
      <c r="X491" s="119" t="s">
        <v>1739</v>
      </c>
      <c r="Y491" s="119" t="s">
        <v>1739</v>
      </c>
      <c r="Z491" s="119" t="s">
        <v>1739</v>
      </c>
      <c r="AA491" s="119" t="s">
        <v>1739</v>
      </c>
      <c r="AB491" s="119" t="s">
        <v>1739</v>
      </c>
      <c r="AC491" s="119" t="s">
        <v>1739</v>
      </c>
      <c r="AD491" s="119" t="s">
        <v>6190</v>
      </c>
      <c r="AE491" s="119" t="s">
        <v>1739</v>
      </c>
      <c r="AF491" s="119" t="s">
        <v>1739</v>
      </c>
      <c r="AG491" s="119" t="s">
        <v>1739</v>
      </c>
      <c r="AH491" s="119" t="s">
        <v>1739</v>
      </c>
      <c r="AI491" s="119" t="s">
        <v>1739</v>
      </c>
      <c r="AJ491" s="119" t="s">
        <v>1739</v>
      </c>
    </row>
    <row r="492" spans="2:36" x14ac:dyDescent="0.3">
      <c r="B492" s="119" t="s">
        <v>130</v>
      </c>
      <c r="C492" s="119" t="s">
        <v>1600</v>
      </c>
      <c r="D492" s="119" t="s">
        <v>6191</v>
      </c>
      <c r="E492" s="119" t="s">
        <v>6192</v>
      </c>
      <c r="F492" s="119" t="s">
        <v>6193</v>
      </c>
      <c r="G492" s="119" t="s">
        <v>6194</v>
      </c>
      <c r="K492" s="119">
        <v>2</v>
      </c>
      <c r="L492" s="119">
        <v>490</v>
      </c>
      <c r="M492" s="119" t="s">
        <v>1739</v>
      </c>
      <c r="N492" s="119" t="s">
        <v>1739</v>
      </c>
      <c r="O492" s="119" t="s">
        <v>1739</v>
      </c>
      <c r="P492" s="119" t="s">
        <v>1739</v>
      </c>
      <c r="Q492" s="119" t="s">
        <v>1739</v>
      </c>
      <c r="R492" s="119" t="s">
        <v>1739</v>
      </c>
      <c r="S492" s="119" t="s">
        <v>1739</v>
      </c>
      <c r="T492" s="119" t="s">
        <v>1739</v>
      </c>
      <c r="U492" s="119" t="s">
        <v>1739</v>
      </c>
      <c r="V492" s="119" t="s">
        <v>1739</v>
      </c>
      <c r="W492" s="119" t="s">
        <v>1739</v>
      </c>
      <c r="X492" s="119" t="s">
        <v>1739</v>
      </c>
      <c r="Y492" s="119" t="s">
        <v>1739</v>
      </c>
      <c r="Z492" s="119" t="s">
        <v>1739</v>
      </c>
      <c r="AA492" s="119" t="s">
        <v>1739</v>
      </c>
      <c r="AB492" s="119" t="s">
        <v>1739</v>
      </c>
      <c r="AC492" s="119" t="s">
        <v>1739</v>
      </c>
      <c r="AD492" s="119" t="s">
        <v>6195</v>
      </c>
      <c r="AE492" s="119" t="s">
        <v>1739</v>
      </c>
      <c r="AF492" s="119" t="s">
        <v>1739</v>
      </c>
      <c r="AG492" s="119" t="s">
        <v>1739</v>
      </c>
      <c r="AH492" s="119" t="s">
        <v>1739</v>
      </c>
      <c r="AI492" s="119" t="s">
        <v>1739</v>
      </c>
      <c r="AJ492" s="119" t="s">
        <v>1739</v>
      </c>
    </row>
    <row r="493" spans="2:36" x14ac:dyDescent="0.3">
      <c r="B493" s="119" t="s">
        <v>130</v>
      </c>
      <c r="C493" s="119" t="s">
        <v>1628</v>
      </c>
      <c r="D493" s="119" t="s">
        <v>6196</v>
      </c>
      <c r="E493" s="119" t="s">
        <v>6197</v>
      </c>
      <c r="F493" s="119" t="s">
        <v>6198</v>
      </c>
      <c r="G493" s="119" t="s">
        <v>6199</v>
      </c>
      <c r="K493" s="119">
        <v>2</v>
      </c>
      <c r="L493" s="119">
        <v>491</v>
      </c>
      <c r="M493" s="119" t="s">
        <v>1739</v>
      </c>
      <c r="N493" s="119" t="s">
        <v>1739</v>
      </c>
      <c r="O493" s="119" t="s">
        <v>1739</v>
      </c>
      <c r="P493" s="119" t="s">
        <v>1739</v>
      </c>
      <c r="Q493" s="119" t="s">
        <v>1739</v>
      </c>
      <c r="R493" s="119" t="s">
        <v>1739</v>
      </c>
      <c r="S493" s="119" t="s">
        <v>1739</v>
      </c>
      <c r="T493" s="119" t="s">
        <v>1739</v>
      </c>
      <c r="U493" s="119" t="s">
        <v>1739</v>
      </c>
      <c r="V493" s="119" t="s">
        <v>1739</v>
      </c>
      <c r="W493" s="119" t="s">
        <v>1739</v>
      </c>
      <c r="X493" s="119" t="s">
        <v>1739</v>
      </c>
      <c r="Y493" s="119" t="s">
        <v>1739</v>
      </c>
      <c r="Z493" s="119" t="s">
        <v>1739</v>
      </c>
      <c r="AA493" s="119" t="s">
        <v>1739</v>
      </c>
      <c r="AB493" s="119" t="s">
        <v>1739</v>
      </c>
      <c r="AC493" s="119" t="s">
        <v>1739</v>
      </c>
      <c r="AD493" s="119" t="s">
        <v>6200</v>
      </c>
      <c r="AE493" s="119" t="s">
        <v>1739</v>
      </c>
      <c r="AF493" s="119" t="s">
        <v>1739</v>
      </c>
      <c r="AG493" s="119" t="s">
        <v>1739</v>
      </c>
      <c r="AH493" s="119" t="s">
        <v>1739</v>
      </c>
      <c r="AI493" s="119" t="s">
        <v>1739</v>
      </c>
      <c r="AJ493" s="119" t="s">
        <v>1739</v>
      </c>
    </row>
    <row r="494" spans="2:36" x14ac:dyDescent="0.3">
      <c r="B494" s="119" t="s">
        <v>130</v>
      </c>
      <c r="C494" s="119" t="s">
        <v>1655</v>
      </c>
      <c r="D494" s="119" t="s">
        <v>6201</v>
      </c>
      <c r="E494" s="119" t="s">
        <v>6202</v>
      </c>
      <c r="F494" s="119" t="s">
        <v>6203</v>
      </c>
      <c r="G494" s="119" t="s">
        <v>6204</v>
      </c>
      <c r="K494" s="119">
        <v>2</v>
      </c>
      <c r="L494" s="119">
        <v>492</v>
      </c>
      <c r="M494" s="119" t="s">
        <v>1739</v>
      </c>
      <c r="N494" s="119" t="s">
        <v>1739</v>
      </c>
      <c r="O494" s="119" t="s">
        <v>1739</v>
      </c>
      <c r="P494" s="119" t="s">
        <v>1739</v>
      </c>
      <c r="Q494" s="119" t="s">
        <v>1739</v>
      </c>
      <c r="R494" s="119" t="s">
        <v>1739</v>
      </c>
      <c r="S494" s="119" t="s">
        <v>1739</v>
      </c>
      <c r="T494" s="119" t="s">
        <v>1739</v>
      </c>
      <c r="U494" s="119" t="s">
        <v>1739</v>
      </c>
      <c r="V494" s="119" t="s">
        <v>1739</v>
      </c>
      <c r="W494" s="119" t="s">
        <v>1739</v>
      </c>
      <c r="X494" s="119" t="s">
        <v>1739</v>
      </c>
      <c r="Y494" s="119" t="s">
        <v>1739</v>
      </c>
      <c r="Z494" s="119" t="s">
        <v>1739</v>
      </c>
      <c r="AA494" s="119" t="s">
        <v>1739</v>
      </c>
      <c r="AB494" s="119" t="s">
        <v>1739</v>
      </c>
      <c r="AC494" s="119" t="s">
        <v>1739</v>
      </c>
      <c r="AD494" s="119" t="s">
        <v>6205</v>
      </c>
      <c r="AE494" s="119" t="s">
        <v>1739</v>
      </c>
      <c r="AF494" s="119" t="s">
        <v>1739</v>
      </c>
      <c r="AG494" s="119" t="s">
        <v>1739</v>
      </c>
      <c r="AH494" s="119" t="s">
        <v>1739</v>
      </c>
      <c r="AI494" s="119" t="s">
        <v>1739</v>
      </c>
      <c r="AJ494" s="119" t="s">
        <v>1739</v>
      </c>
    </row>
    <row r="495" spans="2:36" x14ac:dyDescent="0.3">
      <c r="B495" s="119" t="s">
        <v>130</v>
      </c>
      <c r="C495" s="119" t="s">
        <v>1682</v>
      </c>
      <c r="D495" s="119" t="s">
        <v>6206</v>
      </c>
      <c r="E495" s="119" t="s">
        <v>6207</v>
      </c>
      <c r="F495" s="119" t="s">
        <v>6208</v>
      </c>
      <c r="G495" s="119" t="s">
        <v>6209</v>
      </c>
      <c r="K495" s="119">
        <v>2</v>
      </c>
      <c r="L495" s="119">
        <v>493</v>
      </c>
      <c r="M495" s="119" t="s">
        <v>1739</v>
      </c>
      <c r="N495" s="119" t="s">
        <v>1739</v>
      </c>
      <c r="O495" s="119" t="s">
        <v>1739</v>
      </c>
      <c r="P495" s="119" t="s">
        <v>1739</v>
      </c>
      <c r="Q495" s="119" t="s">
        <v>1739</v>
      </c>
      <c r="R495" s="119" t="s">
        <v>1739</v>
      </c>
      <c r="S495" s="119" t="s">
        <v>1739</v>
      </c>
      <c r="T495" s="119" t="s">
        <v>1739</v>
      </c>
      <c r="U495" s="119" t="s">
        <v>1739</v>
      </c>
      <c r="V495" s="119" t="s">
        <v>1739</v>
      </c>
      <c r="W495" s="119" t="s">
        <v>1739</v>
      </c>
      <c r="X495" s="119" t="s">
        <v>1739</v>
      </c>
      <c r="Y495" s="119" t="s">
        <v>1739</v>
      </c>
      <c r="Z495" s="119" t="s">
        <v>1739</v>
      </c>
      <c r="AA495" s="119" t="s">
        <v>1739</v>
      </c>
      <c r="AB495" s="119" t="s">
        <v>1739</v>
      </c>
      <c r="AC495" s="119" t="s">
        <v>1739</v>
      </c>
      <c r="AD495" s="119" t="s">
        <v>1739</v>
      </c>
      <c r="AE495" s="119" t="s">
        <v>1739</v>
      </c>
      <c r="AF495" s="119" t="s">
        <v>1739</v>
      </c>
      <c r="AG495" s="119" t="s">
        <v>1739</v>
      </c>
      <c r="AH495" s="119" t="s">
        <v>1739</v>
      </c>
      <c r="AI495" s="119" t="s">
        <v>1739</v>
      </c>
      <c r="AJ495" s="119" t="s">
        <v>1739</v>
      </c>
    </row>
    <row r="496" spans="2:36" x14ac:dyDescent="0.3">
      <c r="B496" s="119" t="s">
        <v>130</v>
      </c>
      <c r="C496" s="119" t="s">
        <v>1710</v>
      </c>
      <c r="D496" s="119" t="s">
        <v>6088</v>
      </c>
      <c r="E496" s="119" t="s">
        <v>6210</v>
      </c>
      <c r="F496" s="119" t="s">
        <v>6211</v>
      </c>
      <c r="G496" s="119" t="s">
        <v>6212</v>
      </c>
      <c r="K496" s="119">
        <v>2</v>
      </c>
      <c r="L496" s="119">
        <v>494</v>
      </c>
      <c r="M496" s="119" t="s">
        <v>1739</v>
      </c>
      <c r="N496" s="119" t="s">
        <v>1739</v>
      </c>
      <c r="O496" s="119" t="s">
        <v>1739</v>
      </c>
      <c r="P496" s="119" t="s">
        <v>1739</v>
      </c>
      <c r="Q496" s="119" t="s">
        <v>1739</v>
      </c>
      <c r="R496" s="119" t="s">
        <v>1739</v>
      </c>
      <c r="S496" s="119" t="s">
        <v>1739</v>
      </c>
      <c r="T496" s="119" t="s">
        <v>1739</v>
      </c>
      <c r="U496" s="119" t="s">
        <v>1739</v>
      </c>
      <c r="V496" s="119" t="s">
        <v>1739</v>
      </c>
      <c r="W496" s="119" t="s">
        <v>1739</v>
      </c>
      <c r="X496" s="119" t="s">
        <v>1739</v>
      </c>
      <c r="Y496" s="119" t="s">
        <v>1739</v>
      </c>
      <c r="Z496" s="119" t="s">
        <v>1739</v>
      </c>
      <c r="AA496" s="119" t="s">
        <v>1739</v>
      </c>
      <c r="AB496" s="119" t="s">
        <v>1739</v>
      </c>
      <c r="AC496" s="119" t="s">
        <v>1739</v>
      </c>
      <c r="AD496" s="119" t="s">
        <v>1739</v>
      </c>
      <c r="AE496" s="119" t="s">
        <v>1739</v>
      </c>
      <c r="AF496" s="119" t="s">
        <v>1739</v>
      </c>
      <c r="AG496" s="119" t="s">
        <v>1739</v>
      </c>
      <c r="AH496" s="119" t="s">
        <v>1739</v>
      </c>
      <c r="AI496" s="119" t="s">
        <v>1739</v>
      </c>
      <c r="AJ496" s="119" t="s">
        <v>1739</v>
      </c>
    </row>
    <row r="497" spans="2:36" x14ac:dyDescent="0.3">
      <c r="B497" s="119" t="s">
        <v>130</v>
      </c>
      <c r="C497" s="119" t="s">
        <v>1738</v>
      </c>
      <c r="D497" s="119" t="s">
        <v>6213</v>
      </c>
      <c r="E497" s="119" t="s">
        <v>6214</v>
      </c>
      <c r="F497" s="119" t="s">
        <v>6215</v>
      </c>
      <c r="G497" s="119" t="s">
        <v>6216</v>
      </c>
      <c r="K497" s="119">
        <v>2</v>
      </c>
      <c r="L497" s="119">
        <v>495</v>
      </c>
      <c r="M497" s="119" t="s">
        <v>1739</v>
      </c>
      <c r="N497" s="119" t="s">
        <v>1739</v>
      </c>
      <c r="O497" s="119" t="s">
        <v>1739</v>
      </c>
      <c r="P497" s="119" t="s">
        <v>1739</v>
      </c>
      <c r="Q497" s="119" t="s">
        <v>1739</v>
      </c>
      <c r="R497" s="119" t="s">
        <v>1739</v>
      </c>
      <c r="S497" s="119" t="s">
        <v>1739</v>
      </c>
      <c r="T497" s="119" t="s">
        <v>1739</v>
      </c>
      <c r="U497" s="119" t="s">
        <v>1739</v>
      </c>
      <c r="V497" s="119" t="s">
        <v>1739</v>
      </c>
      <c r="W497" s="119" t="s">
        <v>1739</v>
      </c>
      <c r="X497" s="119" t="s">
        <v>1739</v>
      </c>
      <c r="Y497" s="119" t="s">
        <v>1739</v>
      </c>
      <c r="Z497" s="119" t="s">
        <v>1739</v>
      </c>
      <c r="AA497" s="119" t="s">
        <v>1739</v>
      </c>
      <c r="AB497" s="119" t="s">
        <v>1739</v>
      </c>
      <c r="AC497" s="119" t="s">
        <v>1739</v>
      </c>
      <c r="AD497" s="119" t="s">
        <v>1739</v>
      </c>
      <c r="AE497" s="119" t="s">
        <v>1739</v>
      </c>
      <c r="AF497" s="119" t="s">
        <v>1739</v>
      </c>
      <c r="AG497" s="119" t="s">
        <v>1739</v>
      </c>
      <c r="AH497" s="119" t="s">
        <v>1739</v>
      </c>
      <c r="AI497" s="119" t="s">
        <v>1739</v>
      </c>
      <c r="AJ497" s="119" t="s">
        <v>1739</v>
      </c>
    </row>
    <row r="498" spans="2:36" x14ac:dyDescent="0.3">
      <c r="B498" s="119" t="s">
        <v>130</v>
      </c>
      <c r="C498" s="119" t="s">
        <v>1765</v>
      </c>
      <c r="D498" s="119" t="s">
        <v>5984</v>
      </c>
      <c r="E498" s="119" t="s">
        <v>6217</v>
      </c>
      <c r="F498" s="119" t="s">
        <v>6218</v>
      </c>
      <c r="G498" s="119" t="s">
        <v>6219</v>
      </c>
      <c r="K498" s="119">
        <v>2</v>
      </c>
      <c r="L498" s="119">
        <v>496</v>
      </c>
      <c r="M498" s="119" t="s">
        <v>1739</v>
      </c>
      <c r="N498" s="119" t="s">
        <v>1739</v>
      </c>
      <c r="O498" s="119" t="s">
        <v>1739</v>
      </c>
      <c r="P498" s="119" t="s">
        <v>1739</v>
      </c>
      <c r="Q498" s="119" t="s">
        <v>1739</v>
      </c>
      <c r="R498" s="119" t="s">
        <v>1739</v>
      </c>
      <c r="S498" s="119" t="s">
        <v>1739</v>
      </c>
      <c r="T498" s="119" t="s">
        <v>1739</v>
      </c>
      <c r="U498" s="119" t="s">
        <v>1739</v>
      </c>
      <c r="V498" s="119" t="s">
        <v>1739</v>
      </c>
      <c r="W498" s="119" t="s">
        <v>1739</v>
      </c>
      <c r="X498" s="119" t="s">
        <v>1739</v>
      </c>
      <c r="Y498" s="119" t="s">
        <v>1739</v>
      </c>
      <c r="Z498" s="119" t="s">
        <v>1739</v>
      </c>
      <c r="AA498" s="119" t="s">
        <v>1739</v>
      </c>
      <c r="AB498" s="119" t="s">
        <v>1739</v>
      </c>
      <c r="AC498" s="119" t="s">
        <v>1739</v>
      </c>
      <c r="AD498" s="119" t="s">
        <v>1739</v>
      </c>
      <c r="AE498" s="119" t="s">
        <v>1739</v>
      </c>
      <c r="AF498" s="119" t="s">
        <v>1739</v>
      </c>
      <c r="AG498" s="119" t="s">
        <v>1739</v>
      </c>
      <c r="AH498" s="119" t="s">
        <v>1739</v>
      </c>
      <c r="AI498" s="119" t="s">
        <v>1739</v>
      </c>
      <c r="AJ498" s="119" t="s">
        <v>1739</v>
      </c>
    </row>
    <row r="499" spans="2:36" x14ac:dyDescent="0.3">
      <c r="B499" s="119" t="s">
        <v>130</v>
      </c>
      <c r="C499" s="119" t="s">
        <v>1792</v>
      </c>
      <c r="D499" s="119" t="s">
        <v>6088</v>
      </c>
      <c r="E499" s="119" t="s">
        <v>6220</v>
      </c>
      <c r="F499" s="119" t="s">
        <v>6221</v>
      </c>
      <c r="G499" s="119" t="s">
        <v>6222</v>
      </c>
      <c r="K499" s="119">
        <v>2</v>
      </c>
      <c r="L499" s="119">
        <v>497</v>
      </c>
      <c r="M499" s="119" t="s">
        <v>1739</v>
      </c>
      <c r="N499" s="119" t="s">
        <v>1739</v>
      </c>
      <c r="O499" s="119" t="s">
        <v>1739</v>
      </c>
      <c r="P499" s="119" t="s">
        <v>1739</v>
      </c>
      <c r="Q499" s="119" t="s">
        <v>1739</v>
      </c>
      <c r="R499" s="119" t="s">
        <v>1739</v>
      </c>
      <c r="S499" s="119" t="s">
        <v>1739</v>
      </c>
      <c r="T499" s="119" t="s">
        <v>1739</v>
      </c>
      <c r="U499" s="119" t="s">
        <v>1739</v>
      </c>
      <c r="V499" s="119" t="s">
        <v>1739</v>
      </c>
      <c r="W499" s="119" t="s">
        <v>1739</v>
      </c>
      <c r="X499" s="119" t="s">
        <v>1739</v>
      </c>
      <c r="Y499" s="119" t="s">
        <v>1739</v>
      </c>
      <c r="Z499" s="119" t="s">
        <v>1739</v>
      </c>
      <c r="AA499" s="119" t="s">
        <v>1739</v>
      </c>
      <c r="AB499" s="119" t="s">
        <v>1739</v>
      </c>
      <c r="AC499" s="119" t="s">
        <v>1739</v>
      </c>
      <c r="AD499" s="119" t="s">
        <v>1739</v>
      </c>
      <c r="AE499" s="119" t="s">
        <v>1739</v>
      </c>
      <c r="AF499" s="119" t="s">
        <v>1739</v>
      </c>
      <c r="AG499" s="119" t="s">
        <v>1739</v>
      </c>
      <c r="AH499" s="119" t="s">
        <v>1739</v>
      </c>
      <c r="AI499" s="119" t="s">
        <v>1739</v>
      </c>
      <c r="AJ499" s="119" t="s">
        <v>1739</v>
      </c>
    </row>
    <row r="500" spans="2:36" x14ac:dyDescent="0.3">
      <c r="B500" s="119" t="s">
        <v>130</v>
      </c>
      <c r="C500" s="119" t="s">
        <v>1819</v>
      </c>
      <c r="D500" s="119" t="s">
        <v>6223</v>
      </c>
      <c r="E500" s="119" t="s">
        <v>6224</v>
      </c>
      <c r="F500" s="119" t="s">
        <v>6225</v>
      </c>
      <c r="G500" s="119" t="s">
        <v>6226</v>
      </c>
      <c r="K500" s="119">
        <v>2</v>
      </c>
      <c r="L500" s="119">
        <v>498</v>
      </c>
      <c r="M500" s="119" t="s">
        <v>1739</v>
      </c>
      <c r="N500" s="119" t="s">
        <v>1739</v>
      </c>
      <c r="O500" s="119" t="s">
        <v>1739</v>
      </c>
      <c r="P500" s="119" t="s">
        <v>1739</v>
      </c>
      <c r="Q500" s="119" t="s">
        <v>1739</v>
      </c>
      <c r="R500" s="119" t="s">
        <v>1739</v>
      </c>
      <c r="S500" s="119" t="s">
        <v>1739</v>
      </c>
      <c r="T500" s="119" t="s">
        <v>1739</v>
      </c>
      <c r="U500" s="119" t="s">
        <v>1739</v>
      </c>
      <c r="V500" s="119" t="s">
        <v>1739</v>
      </c>
      <c r="W500" s="119" t="s">
        <v>1739</v>
      </c>
      <c r="X500" s="119" t="s">
        <v>1739</v>
      </c>
      <c r="Y500" s="119" t="s">
        <v>1739</v>
      </c>
      <c r="Z500" s="119" t="s">
        <v>1739</v>
      </c>
      <c r="AA500" s="119" t="s">
        <v>1739</v>
      </c>
      <c r="AB500" s="119" t="s">
        <v>1739</v>
      </c>
      <c r="AC500" s="119" t="s">
        <v>1739</v>
      </c>
      <c r="AD500" s="119" t="s">
        <v>1739</v>
      </c>
      <c r="AE500" s="119" t="s">
        <v>1739</v>
      </c>
      <c r="AF500" s="119" t="s">
        <v>1739</v>
      </c>
      <c r="AG500" s="119" t="s">
        <v>1739</v>
      </c>
      <c r="AH500" s="119" t="s">
        <v>1739</v>
      </c>
      <c r="AI500" s="119" t="s">
        <v>1739</v>
      </c>
      <c r="AJ500" s="119" t="s">
        <v>1739</v>
      </c>
    </row>
    <row r="501" spans="2:36" x14ac:dyDescent="0.3">
      <c r="B501" s="119" t="s">
        <v>130</v>
      </c>
      <c r="C501" s="119" t="s">
        <v>1846</v>
      </c>
      <c r="D501" s="119" t="s">
        <v>6227</v>
      </c>
      <c r="E501" s="119" t="s">
        <v>6228</v>
      </c>
      <c r="F501" s="119" t="s">
        <v>6229</v>
      </c>
      <c r="G501" s="119" t="s">
        <v>6230</v>
      </c>
      <c r="K501" s="119">
        <v>2</v>
      </c>
      <c r="L501" s="119">
        <v>499</v>
      </c>
      <c r="M501" s="119" t="s">
        <v>1739</v>
      </c>
      <c r="N501" s="119" t="s">
        <v>1739</v>
      </c>
      <c r="O501" s="119" t="s">
        <v>1739</v>
      </c>
      <c r="P501" s="119" t="s">
        <v>1739</v>
      </c>
      <c r="Q501" s="119" t="s">
        <v>1739</v>
      </c>
      <c r="R501" s="119" t="s">
        <v>1739</v>
      </c>
      <c r="S501" s="119" t="s">
        <v>1739</v>
      </c>
      <c r="T501" s="119" t="s">
        <v>1739</v>
      </c>
      <c r="U501" s="119" t="s">
        <v>1739</v>
      </c>
      <c r="V501" s="119" t="s">
        <v>1739</v>
      </c>
      <c r="W501" s="119" t="s">
        <v>1739</v>
      </c>
      <c r="X501" s="119" t="s">
        <v>1739</v>
      </c>
      <c r="Y501" s="119" t="s">
        <v>1739</v>
      </c>
      <c r="Z501" s="119" t="s">
        <v>1739</v>
      </c>
      <c r="AA501" s="119" t="s">
        <v>1739</v>
      </c>
      <c r="AB501" s="119" t="s">
        <v>1739</v>
      </c>
      <c r="AC501" s="119" t="s">
        <v>1739</v>
      </c>
      <c r="AD501" s="119" t="s">
        <v>1739</v>
      </c>
      <c r="AE501" s="119" t="s">
        <v>1739</v>
      </c>
      <c r="AF501" s="119" t="s">
        <v>1739</v>
      </c>
      <c r="AG501" s="119" t="s">
        <v>1739</v>
      </c>
      <c r="AH501" s="119" t="s">
        <v>1739</v>
      </c>
      <c r="AI501" s="119" t="s">
        <v>1739</v>
      </c>
      <c r="AJ501" s="119" t="s">
        <v>1739</v>
      </c>
    </row>
    <row r="502" spans="2:36" x14ac:dyDescent="0.3">
      <c r="B502" s="119" t="s">
        <v>130</v>
      </c>
      <c r="C502" s="119" t="s">
        <v>1873</v>
      </c>
      <c r="D502" s="119" t="s">
        <v>6231</v>
      </c>
      <c r="E502" s="119" t="s">
        <v>6232</v>
      </c>
      <c r="F502" s="119" t="s">
        <v>6233</v>
      </c>
      <c r="G502" s="119" t="s">
        <v>6234</v>
      </c>
      <c r="K502" s="119">
        <v>2</v>
      </c>
      <c r="L502" s="119">
        <v>500</v>
      </c>
      <c r="M502" s="119" t="s">
        <v>1739</v>
      </c>
      <c r="N502" s="119" t="s">
        <v>1739</v>
      </c>
      <c r="O502" s="119" t="s">
        <v>1739</v>
      </c>
      <c r="P502" s="119" t="s">
        <v>1739</v>
      </c>
      <c r="Q502" s="119" t="s">
        <v>1739</v>
      </c>
      <c r="R502" s="119" t="s">
        <v>1739</v>
      </c>
      <c r="S502" s="119" t="s">
        <v>1739</v>
      </c>
      <c r="T502" s="119" t="s">
        <v>1739</v>
      </c>
      <c r="U502" s="119" t="s">
        <v>1739</v>
      </c>
      <c r="V502" s="119" t="s">
        <v>1739</v>
      </c>
      <c r="W502" s="119" t="s">
        <v>1739</v>
      </c>
      <c r="X502" s="119" t="s">
        <v>1739</v>
      </c>
      <c r="Y502" s="119" t="s">
        <v>1739</v>
      </c>
      <c r="Z502" s="119" t="s">
        <v>1739</v>
      </c>
      <c r="AA502" s="119" t="s">
        <v>1739</v>
      </c>
      <c r="AB502" s="119" t="s">
        <v>1739</v>
      </c>
      <c r="AC502" s="119" t="s">
        <v>1739</v>
      </c>
      <c r="AD502" s="119" t="s">
        <v>1739</v>
      </c>
      <c r="AE502" s="119" t="s">
        <v>1739</v>
      </c>
      <c r="AF502" s="119" t="s">
        <v>1739</v>
      </c>
      <c r="AG502" s="119" t="s">
        <v>1739</v>
      </c>
      <c r="AH502" s="119" t="s">
        <v>1739</v>
      </c>
      <c r="AI502" s="119" t="s">
        <v>1739</v>
      </c>
      <c r="AJ502" s="119" t="s">
        <v>1739</v>
      </c>
    </row>
    <row r="503" spans="2:36" x14ac:dyDescent="0.3">
      <c r="B503" s="119" t="s">
        <v>130</v>
      </c>
      <c r="C503" s="119" t="s">
        <v>1900</v>
      </c>
      <c r="D503" s="119" t="s">
        <v>6196</v>
      </c>
      <c r="E503" s="119" t="s">
        <v>6235</v>
      </c>
      <c r="F503" s="119" t="s">
        <v>6236</v>
      </c>
      <c r="G503" s="119" t="s">
        <v>6237</v>
      </c>
      <c r="K503" s="119">
        <v>2</v>
      </c>
      <c r="L503" s="119">
        <v>501</v>
      </c>
      <c r="M503" s="119" t="s">
        <v>1739</v>
      </c>
      <c r="N503" s="119" t="s">
        <v>1739</v>
      </c>
      <c r="O503" s="119" t="s">
        <v>1739</v>
      </c>
      <c r="P503" s="119" t="s">
        <v>1739</v>
      </c>
      <c r="Q503" s="119" t="s">
        <v>1739</v>
      </c>
      <c r="R503" s="119" t="s">
        <v>1739</v>
      </c>
      <c r="S503" s="119" t="s">
        <v>1739</v>
      </c>
      <c r="T503" s="119" t="s">
        <v>1739</v>
      </c>
      <c r="U503" s="119" t="s">
        <v>1739</v>
      </c>
      <c r="V503" s="119" t="s">
        <v>1739</v>
      </c>
      <c r="W503" s="119" t="s">
        <v>1739</v>
      </c>
      <c r="X503" s="119" t="s">
        <v>1739</v>
      </c>
      <c r="Y503" s="119" t="s">
        <v>1739</v>
      </c>
      <c r="Z503" s="119" t="s">
        <v>1739</v>
      </c>
      <c r="AA503" s="119" t="s">
        <v>1739</v>
      </c>
      <c r="AB503" s="119" t="s">
        <v>1739</v>
      </c>
      <c r="AC503" s="119" t="s">
        <v>1739</v>
      </c>
      <c r="AD503" s="119" t="s">
        <v>1739</v>
      </c>
      <c r="AE503" s="119" t="s">
        <v>1739</v>
      </c>
      <c r="AF503" s="119" t="s">
        <v>1739</v>
      </c>
      <c r="AG503" s="119" t="s">
        <v>1739</v>
      </c>
      <c r="AH503" s="119" t="s">
        <v>1739</v>
      </c>
      <c r="AI503" s="119" t="s">
        <v>1739</v>
      </c>
      <c r="AJ503" s="119" t="s">
        <v>1739</v>
      </c>
    </row>
    <row r="504" spans="2:36" x14ac:dyDescent="0.3">
      <c r="B504" s="119" t="s">
        <v>130</v>
      </c>
      <c r="C504" s="119" t="s">
        <v>1927</v>
      </c>
      <c r="D504" s="119" t="s">
        <v>6238</v>
      </c>
      <c r="E504" s="119" t="s">
        <v>6239</v>
      </c>
      <c r="F504" s="119" t="s">
        <v>6240</v>
      </c>
      <c r="G504" s="119" t="s">
        <v>6241</v>
      </c>
      <c r="K504" s="119">
        <v>2</v>
      </c>
      <c r="L504" s="119">
        <v>502</v>
      </c>
      <c r="M504" s="119" t="s">
        <v>1739</v>
      </c>
      <c r="N504" s="119" t="s">
        <v>1739</v>
      </c>
      <c r="O504" s="119" t="s">
        <v>1739</v>
      </c>
      <c r="P504" s="119" t="s">
        <v>1739</v>
      </c>
      <c r="Q504" s="119" t="s">
        <v>1739</v>
      </c>
      <c r="R504" s="119" t="s">
        <v>1739</v>
      </c>
      <c r="S504" s="119" t="s">
        <v>1739</v>
      </c>
      <c r="T504" s="119" t="s">
        <v>1739</v>
      </c>
      <c r="U504" s="119" t="s">
        <v>1739</v>
      </c>
      <c r="V504" s="119" t="s">
        <v>1739</v>
      </c>
      <c r="W504" s="119" t="s">
        <v>1739</v>
      </c>
      <c r="X504" s="119" t="s">
        <v>1739</v>
      </c>
      <c r="Y504" s="119" t="s">
        <v>1739</v>
      </c>
      <c r="Z504" s="119" t="s">
        <v>1739</v>
      </c>
      <c r="AA504" s="119" t="s">
        <v>1739</v>
      </c>
      <c r="AB504" s="119" t="s">
        <v>1739</v>
      </c>
      <c r="AC504" s="119" t="s">
        <v>1739</v>
      </c>
      <c r="AD504" s="119" t="s">
        <v>1739</v>
      </c>
      <c r="AE504" s="119" t="s">
        <v>1739</v>
      </c>
      <c r="AF504" s="119" t="s">
        <v>1739</v>
      </c>
      <c r="AG504" s="119" t="s">
        <v>1739</v>
      </c>
      <c r="AH504" s="119" t="s">
        <v>1739</v>
      </c>
      <c r="AI504" s="119" t="s">
        <v>1739</v>
      </c>
      <c r="AJ504" s="119" t="s">
        <v>1739</v>
      </c>
    </row>
    <row r="505" spans="2:36" x14ac:dyDescent="0.3">
      <c r="B505" s="119" t="s">
        <v>130</v>
      </c>
      <c r="C505" s="119" t="s">
        <v>1953</v>
      </c>
      <c r="D505" s="119" t="s">
        <v>6242</v>
      </c>
      <c r="E505" s="119" t="s">
        <v>6243</v>
      </c>
      <c r="F505" s="119" t="s">
        <v>6244</v>
      </c>
      <c r="G505" s="119" t="s">
        <v>6245</v>
      </c>
      <c r="K505" s="119">
        <v>2</v>
      </c>
      <c r="L505" s="119">
        <v>503</v>
      </c>
      <c r="M505" s="119" t="s">
        <v>1739</v>
      </c>
      <c r="N505" s="119" t="s">
        <v>1739</v>
      </c>
      <c r="O505" s="119" t="s">
        <v>1739</v>
      </c>
      <c r="P505" s="119" t="s">
        <v>1739</v>
      </c>
      <c r="Q505" s="119" t="s">
        <v>1739</v>
      </c>
      <c r="R505" s="119" t="s">
        <v>1739</v>
      </c>
      <c r="S505" s="119" t="s">
        <v>1739</v>
      </c>
      <c r="T505" s="119" t="s">
        <v>1739</v>
      </c>
      <c r="U505" s="119" t="s">
        <v>1739</v>
      </c>
      <c r="V505" s="119" t="s">
        <v>1739</v>
      </c>
      <c r="W505" s="119" t="s">
        <v>1739</v>
      </c>
      <c r="X505" s="119" t="s">
        <v>1739</v>
      </c>
      <c r="Y505" s="119" t="s">
        <v>1739</v>
      </c>
      <c r="Z505" s="119" t="s">
        <v>1739</v>
      </c>
      <c r="AA505" s="119" t="s">
        <v>1739</v>
      </c>
      <c r="AB505" s="119" t="s">
        <v>1739</v>
      </c>
      <c r="AC505" s="119" t="s">
        <v>1739</v>
      </c>
      <c r="AD505" s="119" t="s">
        <v>1739</v>
      </c>
      <c r="AE505" s="119" t="s">
        <v>1739</v>
      </c>
      <c r="AF505" s="119" t="s">
        <v>1739</v>
      </c>
      <c r="AG505" s="119" t="s">
        <v>1739</v>
      </c>
      <c r="AH505" s="119" t="s">
        <v>1739</v>
      </c>
      <c r="AI505" s="119" t="s">
        <v>1739</v>
      </c>
      <c r="AJ505" s="119" t="s">
        <v>1739</v>
      </c>
    </row>
    <row r="506" spans="2:36" x14ac:dyDescent="0.3">
      <c r="B506" s="119" t="s">
        <v>130</v>
      </c>
      <c r="C506" s="119" t="s">
        <v>1980</v>
      </c>
      <c r="D506" s="119" t="s">
        <v>6246</v>
      </c>
      <c r="E506" s="119" t="s">
        <v>6247</v>
      </c>
      <c r="F506" s="119" t="s">
        <v>6248</v>
      </c>
      <c r="G506" s="119" t="s">
        <v>6249</v>
      </c>
      <c r="K506" s="119">
        <v>2</v>
      </c>
      <c r="L506" s="119">
        <v>504</v>
      </c>
      <c r="M506" s="119" t="s">
        <v>1739</v>
      </c>
      <c r="N506" s="119" t="s">
        <v>1739</v>
      </c>
      <c r="O506" s="119" t="s">
        <v>1739</v>
      </c>
      <c r="P506" s="119" t="s">
        <v>1739</v>
      </c>
      <c r="Q506" s="119" t="s">
        <v>1739</v>
      </c>
      <c r="R506" s="119" t="s">
        <v>1739</v>
      </c>
      <c r="S506" s="119" t="s">
        <v>1739</v>
      </c>
      <c r="T506" s="119" t="s">
        <v>1739</v>
      </c>
      <c r="U506" s="119" t="s">
        <v>1739</v>
      </c>
      <c r="V506" s="119" t="s">
        <v>1739</v>
      </c>
      <c r="W506" s="119" t="s">
        <v>1739</v>
      </c>
      <c r="X506" s="119" t="s">
        <v>1739</v>
      </c>
      <c r="Y506" s="119" t="s">
        <v>1739</v>
      </c>
      <c r="Z506" s="119" t="s">
        <v>1739</v>
      </c>
      <c r="AA506" s="119" t="s">
        <v>1739</v>
      </c>
      <c r="AB506" s="119" t="s">
        <v>1739</v>
      </c>
      <c r="AC506" s="119" t="s">
        <v>1739</v>
      </c>
      <c r="AD506" s="119" t="s">
        <v>1739</v>
      </c>
      <c r="AE506" s="119" t="s">
        <v>1739</v>
      </c>
      <c r="AF506" s="119" t="s">
        <v>1739</v>
      </c>
      <c r="AG506" s="119" t="s">
        <v>1739</v>
      </c>
      <c r="AH506" s="119" t="s">
        <v>1739</v>
      </c>
      <c r="AI506" s="119" t="s">
        <v>1739</v>
      </c>
      <c r="AJ506" s="119" t="s">
        <v>1739</v>
      </c>
    </row>
    <row r="507" spans="2:36" x14ac:dyDescent="0.3">
      <c r="B507" s="119" t="s">
        <v>130</v>
      </c>
      <c r="C507" s="119" t="s">
        <v>2007</v>
      </c>
      <c r="D507" s="119" t="s">
        <v>6250</v>
      </c>
      <c r="E507" s="119" t="s">
        <v>6251</v>
      </c>
      <c r="F507" s="119" t="s">
        <v>6252</v>
      </c>
      <c r="G507" s="119" t="s">
        <v>6253</v>
      </c>
      <c r="K507" s="119">
        <v>2</v>
      </c>
      <c r="L507" s="119">
        <v>505</v>
      </c>
      <c r="M507" s="119" t="s">
        <v>1739</v>
      </c>
      <c r="N507" s="119" t="s">
        <v>1739</v>
      </c>
      <c r="O507" s="119" t="s">
        <v>1739</v>
      </c>
      <c r="P507" s="119" t="s">
        <v>1739</v>
      </c>
      <c r="Q507" s="119" t="s">
        <v>1739</v>
      </c>
      <c r="R507" s="119" t="s">
        <v>1739</v>
      </c>
      <c r="S507" s="119" t="s">
        <v>1739</v>
      </c>
      <c r="T507" s="119" t="s">
        <v>1739</v>
      </c>
      <c r="U507" s="119" t="s">
        <v>1739</v>
      </c>
      <c r="V507" s="119" t="s">
        <v>1739</v>
      </c>
      <c r="W507" s="119" t="s">
        <v>1739</v>
      </c>
      <c r="X507" s="119" t="s">
        <v>1739</v>
      </c>
      <c r="Y507" s="119" t="s">
        <v>1739</v>
      </c>
      <c r="Z507" s="119" t="s">
        <v>1739</v>
      </c>
      <c r="AA507" s="119" t="s">
        <v>1739</v>
      </c>
      <c r="AB507" s="119" t="s">
        <v>1739</v>
      </c>
      <c r="AC507" s="119" t="s">
        <v>1739</v>
      </c>
      <c r="AD507" s="119" t="s">
        <v>1739</v>
      </c>
      <c r="AE507" s="119" t="s">
        <v>1739</v>
      </c>
      <c r="AF507" s="119" t="s">
        <v>1739</v>
      </c>
      <c r="AG507" s="119" t="s">
        <v>1739</v>
      </c>
      <c r="AH507" s="119" t="s">
        <v>1739</v>
      </c>
      <c r="AI507" s="119" t="s">
        <v>1739</v>
      </c>
      <c r="AJ507" s="119" t="s">
        <v>1739</v>
      </c>
    </row>
    <row r="508" spans="2:36" x14ac:dyDescent="0.3">
      <c r="B508" s="119" t="s">
        <v>130</v>
      </c>
      <c r="C508" s="119" t="s">
        <v>2033</v>
      </c>
      <c r="D508" s="119" t="s">
        <v>6254</v>
      </c>
      <c r="E508" s="119" t="s">
        <v>6255</v>
      </c>
      <c r="F508" s="119" t="s">
        <v>6256</v>
      </c>
      <c r="G508" s="119" t="s">
        <v>6257</v>
      </c>
      <c r="K508" s="119">
        <v>2</v>
      </c>
      <c r="L508" s="119">
        <v>506</v>
      </c>
      <c r="M508" s="119" t="s">
        <v>1739</v>
      </c>
      <c r="N508" s="119" t="s">
        <v>1739</v>
      </c>
      <c r="O508" s="119" t="s">
        <v>1739</v>
      </c>
      <c r="P508" s="119" t="s">
        <v>1739</v>
      </c>
      <c r="Q508" s="119" t="s">
        <v>1739</v>
      </c>
      <c r="R508" s="119" t="s">
        <v>1739</v>
      </c>
      <c r="S508" s="119" t="s">
        <v>1739</v>
      </c>
      <c r="T508" s="119" t="s">
        <v>1739</v>
      </c>
      <c r="U508" s="119" t="s">
        <v>1739</v>
      </c>
      <c r="V508" s="119" t="s">
        <v>1739</v>
      </c>
      <c r="W508" s="119" t="s">
        <v>1739</v>
      </c>
      <c r="X508" s="119" t="s">
        <v>1739</v>
      </c>
      <c r="Y508" s="119" t="s">
        <v>1739</v>
      </c>
      <c r="Z508" s="119" t="s">
        <v>1739</v>
      </c>
      <c r="AA508" s="119" t="s">
        <v>1739</v>
      </c>
      <c r="AB508" s="119" t="s">
        <v>1739</v>
      </c>
      <c r="AC508" s="119" t="s">
        <v>1739</v>
      </c>
      <c r="AD508" s="119" t="s">
        <v>1739</v>
      </c>
      <c r="AE508" s="119" t="s">
        <v>1739</v>
      </c>
      <c r="AF508" s="119" t="s">
        <v>1739</v>
      </c>
      <c r="AG508" s="119" t="s">
        <v>1739</v>
      </c>
      <c r="AH508" s="119" t="s">
        <v>1739</v>
      </c>
      <c r="AI508" s="119" t="s">
        <v>1739</v>
      </c>
      <c r="AJ508" s="119" t="s">
        <v>1739</v>
      </c>
    </row>
    <row r="509" spans="2:36" x14ac:dyDescent="0.3">
      <c r="B509" s="119" t="s">
        <v>130</v>
      </c>
      <c r="C509" s="119" t="s">
        <v>2059</v>
      </c>
      <c r="D509" s="119" t="s">
        <v>6258</v>
      </c>
      <c r="E509" s="119" t="s">
        <v>6259</v>
      </c>
      <c r="F509" s="119" t="s">
        <v>6260</v>
      </c>
      <c r="G509" s="119" t="s">
        <v>6261</v>
      </c>
      <c r="K509" s="119">
        <v>2</v>
      </c>
      <c r="L509" s="119">
        <v>507</v>
      </c>
      <c r="M509" s="119" t="s">
        <v>1739</v>
      </c>
      <c r="N509" s="119" t="s">
        <v>1739</v>
      </c>
      <c r="O509" s="119" t="s">
        <v>1739</v>
      </c>
      <c r="P509" s="119" t="s">
        <v>1739</v>
      </c>
      <c r="Q509" s="119" t="s">
        <v>1739</v>
      </c>
      <c r="R509" s="119" t="s">
        <v>1739</v>
      </c>
      <c r="S509" s="119" t="s">
        <v>1739</v>
      </c>
      <c r="T509" s="119" t="s">
        <v>1739</v>
      </c>
      <c r="U509" s="119" t="s">
        <v>1739</v>
      </c>
      <c r="V509" s="119" t="s">
        <v>1739</v>
      </c>
      <c r="W509" s="119" t="s">
        <v>1739</v>
      </c>
      <c r="X509" s="119" t="s">
        <v>1739</v>
      </c>
      <c r="Y509" s="119" t="s">
        <v>1739</v>
      </c>
      <c r="Z509" s="119" t="s">
        <v>1739</v>
      </c>
      <c r="AA509" s="119" t="s">
        <v>1739</v>
      </c>
      <c r="AB509" s="119" t="s">
        <v>1739</v>
      </c>
      <c r="AC509" s="119" t="s">
        <v>1739</v>
      </c>
      <c r="AD509" s="119" t="s">
        <v>1739</v>
      </c>
      <c r="AE509" s="119" t="s">
        <v>1739</v>
      </c>
      <c r="AF509" s="119" t="s">
        <v>1739</v>
      </c>
      <c r="AG509" s="119" t="s">
        <v>1739</v>
      </c>
      <c r="AH509" s="119" t="s">
        <v>1739</v>
      </c>
      <c r="AI509" s="119" t="s">
        <v>1739</v>
      </c>
      <c r="AJ509" s="119" t="s">
        <v>1739</v>
      </c>
    </row>
    <row r="510" spans="2:36" x14ac:dyDescent="0.3">
      <c r="B510" s="119" t="s">
        <v>130</v>
      </c>
      <c r="C510" s="119" t="s">
        <v>2084</v>
      </c>
      <c r="D510" s="119" t="s">
        <v>6262</v>
      </c>
      <c r="E510" s="119" t="s">
        <v>6263</v>
      </c>
      <c r="F510" s="119" t="s">
        <v>6264</v>
      </c>
      <c r="G510" s="119" t="s">
        <v>6265</v>
      </c>
      <c r="K510" s="119">
        <v>2</v>
      </c>
      <c r="L510" s="119">
        <v>508</v>
      </c>
      <c r="M510" s="119" t="s">
        <v>1739</v>
      </c>
      <c r="N510" s="119" t="s">
        <v>1739</v>
      </c>
      <c r="O510" s="119" t="s">
        <v>1739</v>
      </c>
      <c r="P510" s="119" t="s">
        <v>1739</v>
      </c>
      <c r="Q510" s="119" t="s">
        <v>1739</v>
      </c>
      <c r="R510" s="119" t="s">
        <v>1739</v>
      </c>
      <c r="S510" s="119" t="s">
        <v>1739</v>
      </c>
      <c r="T510" s="119" t="s">
        <v>1739</v>
      </c>
      <c r="U510" s="119" t="s">
        <v>1739</v>
      </c>
      <c r="V510" s="119" t="s">
        <v>1739</v>
      </c>
      <c r="W510" s="119" t="s">
        <v>1739</v>
      </c>
      <c r="X510" s="119" t="s">
        <v>1739</v>
      </c>
      <c r="Y510" s="119" t="s">
        <v>1739</v>
      </c>
      <c r="Z510" s="119" t="s">
        <v>1739</v>
      </c>
      <c r="AA510" s="119" t="s">
        <v>1739</v>
      </c>
      <c r="AB510" s="119" t="s">
        <v>1739</v>
      </c>
      <c r="AC510" s="119" t="s">
        <v>1739</v>
      </c>
      <c r="AD510" s="119" t="s">
        <v>1739</v>
      </c>
      <c r="AE510" s="119" t="s">
        <v>1739</v>
      </c>
      <c r="AF510" s="119" t="s">
        <v>1739</v>
      </c>
      <c r="AG510" s="119" t="s">
        <v>1739</v>
      </c>
      <c r="AH510" s="119" t="s">
        <v>1739</v>
      </c>
      <c r="AI510" s="119" t="s">
        <v>1739</v>
      </c>
      <c r="AJ510" s="119" t="s">
        <v>1739</v>
      </c>
    </row>
    <row r="511" spans="2:36" x14ac:dyDescent="0.3">
      <c r="B511" s="119" t="s">
        <v>130</v>
      </c>
      <c r="C511" s="119" t="s">
        <v>2110</v>
      </c>
      <c r="D511" s="119" t="s">
        <v>6266</v>
      </c>
      <c r="E511" s="119" t="s">
        <v>6267</v>
      </c>
      <c r="F511" s="119" t="s">
        <v>6268</v>
      </c>
      <c r="G511" s="119" t="s">
        <v>6269</v>
      </c>
      <c r="K511" s="119">
        <v>2</v>
      </c>
      <c r="L511" s="119">
        <v>509</v>
      </c>
      <c r="M511" s="119" t="s">
        <v>1739</v>
      </c>
      <c r="N511" s="119" t="s">
        <v>1739</v>
      </c>
      <c r="O511" s="119" t="s">
        <v>1739</v>
      </c>
      <c r="P511" s="119" t="s">
        <v>1739</v>
      </c>
      <c r="Q511" s="119" t="s">
        <v>1739</v>
      </c>
      <c r="R511" s="119" t="s">
        <v>1739</v>
      </c>
      <c r="S511" s="119" t="s">
        <v>1739</v>
      </c>
      <c r="T511" s="119" t="s">
        <v>1739</v>
      </c>
      <c r="U511" s="119" t="s">
        <v>1739</v>
      </c>
      <c r="V511" s="119" t="s">
        <v>1739</v>
      </c>
      <c r="W511" s="119" t="s">
        <v>1739</v>
      </c>
      <c r="X511" s="119" t="s">
        <v>1739</v>
      </c>
      <c r="Y511" s="119" t="s">
        <v>1739</v>
      </c>
      <c r="Z511" s="119" t="s">
        <v>1739</v>
      </c>
      <c r="AA511" s="119" t="s">
        <v>1739</v>
      </c>
      <c r="AB511" s="119" t="s">
        <v>1739</v>
      </c>
      <c r="AC511" s="119" t="s">
        <v>1739</v>
      </c>
      <c r="AD511" s="119" t="s">
        <v>1739</v>
      </c>
      <c r="AE511" s="119" t="s">
        <v>1739</v>
      </c>
      <c r="AF511" s="119" t="s">
        <v>1739</v>
      </c>
      <c r="AG511" s="119" t="s">
        <v>1739</v>
      </c>
      <c r="AH511" s="119" t="s">
        <v>1739</v>
      </c>
      <c r="AI511" s="119" t="s">
        <v>1739</v>
      </c>
      <c r="AJ511" s="119" t="s">
        <v>1739</v>
      </c>
    </row>
    <row r="512" spans="2:36" x14ac:dyDescent="0.3">
      <c r="B512" s="119" t="s">
        <v>130</v>
      </c>
      <c r="C512" s="119" t="s">
        <v>2135</v>
      </c>
      <c r="D512" s="119" t="s">
        <v>6270</v>
      </c>
      <c r="E512" s="119" t="s">
        <v>6271</v>
      </c>
      <c r="F512" s="119" t="s">
        <v>6272</v>
      </c>
      <c r="G512" s="119" t="s">
        <v>6273</v>
      </c>
      <c r="K512" s="119">
        <v>2</v>
      </c>
      <c r="L512" s="119">
        <v>510</v>
      </c>
      <c r="M512" s="119" t="s">
        <v>1739</v>
      </c>
      <c r="N512" s="119" t="s">
        <v>1739</v>
      </c>
      <c r="O512" s="119" t="s">
        <v>1739</v>
      </c>
      <c r="P512" s="119" t="s">
        <v>1739</v>
      </c>
      <c r="Q512" s="119" t="s">
        <v>1739</v>
      </c>
      <c r="R512" s="119" t="s">
        <v>1739</v>
      </c>
      <c r="S512" s="119" t="s">
        <v>1739</v>
      </c>
      <c r="T512" s="119" t="s">
        <v>1739</v>
      </c>
      <c r="U512" s="119" t="s">
        <v>1739</v>
      </c>
      <c r="V512" s="119" t="s">
        <v>1739</v>
      </c>
      <c r="W512" s="119" t="s">
        <v>1739</v>
      </c>
      <c r="X512" s="119" t="s">
        <v>1739</v>
      </c>
      <c r="Y512" s="119" t="s">
        <v>1739</v>
      </c>
      <c r="Z512" s="119" t="s">
        <v>1739</v>
      </c>
      <c r="AA512" s="119" t="s">
        <v>1739</v>
      </c>
      <c r="AB512" s="119" t="s">
        <v>1739</v>
      </c>
      <c r="AC512" s="119" t="s">
        <v>1739</v>
      </c>
      <c r="AD512" s="119" t="s">
        <v>1739</v>
      </c>
      <c r="AE512" s="119" t="s">
        <v>1739</v>
      </c>
      <c r="AF512" s="119" t="s">
        <v>1739</v>
      </c>
      <c r="AG512" s="119" t="s">
        <v>1739</v>
      </c>
      <c r="AH512" s="119" t="s">
        <v>1739</v>
      </c>
      <c r="AI512" s="119" t="s">
        <v>1739</v>
      </c>
      <c r="AJ512" s="119" t="s">
        <v>1739</v>
      </c>
    </row>
    <row r="513" spans="2:36" x14ac:dyDescent="0.3">
      <c r="B513" s="119" t="s">
        <v>130</v>
      </c>
      <c r="C513" s="119" t="s">
        <v>2160</v>
      </c>
      <c r="D513" s="119" t="s">
        <v>6274</v>
      </c>
      <c r="E513" s="119" t="s">
        <v>6275</v>
      </c>
      <c r="F513" s="119" t="s">
        <v>6276</v>
      </c>
      <c r="G513" s="119" t="s">
        <v>6277</v>
      </c>
      <c r="K513" s="119">
        <v>2</v>
      </c>
      <c r="L513" s="119">
        <v>511</v>
      </c>
      <c r="M513" s="119" t="s">
        <v>1739</v>
      </c>
      <c r="N513" s="119" t="s">
        <v>1739</v>
      </c>
      <c r="O513" s="119" t="s">
        <v>1739</v>
      </c>
      <c r="P513" s="119" t="s">
        <v>1739</v>
      </c>
      <c r="Q513" s="119" t="s">
        <v>1739</v>
      </c>
      <c r="R513" s="119" t="s">
        <v>1739</v>
      </c>
      <c r="S513" s="119" t="s">
        <v>1739</v>
      </c>
      <c r="T513" s="119" t="s">
        <v>1739</v>
      </c>
      <c r="U513" s="119" t="s">
        <v>1739</v>
      </c>
      <c r="V513" s="119" t="s">
        <v>1739</v>
      </c>
      <c r="W513" s="119" t="s">
        <v>1739</v>
      </c>
      <c r="X513" s="119" t="s">
        <v>1739</v>
      </c>
      <c r="Y513" s="119" t="s">
        <v>1739</v>
      </c>
      <c r="Z513" s="119" t="s">
        <v>1739</v>
      </c>
      <c r="AA513" s="119" t="s">
        <v>1739</v>
      </c>
      <c r="AB513" s="119" t="s">
        <v>1739</v>
      </c>
      <c r="AC513" s="119" t="s">
        <v>1739</v>
      </c>
      <c r="AD513" s="119" t="s">
        <v>1739</v>
      </c>
      <c r="AE513" s="119" t="s">
        <v>1739</v>
      </c>
      <c r="AF513" s="119" t="s">
        <v>1739</v>
      </c>
      <c r="AG513" s="119" t="s">
        <v>1739</v>
      </c>
      <c r="AH513" s="119" t="s">
        <v>1739</v>
      </c>
      <c r="AI513" s="119" t="s">
        <v>1739</v>
      </c>
      <c r="AJ513" s="119" t="s">
        <v>1739</v>
      </c>
    </row>
    <row r="514" spans="2:36" x14ac:dyDescent="0.3">
      <c r="B514" s="119" t="s">
        <v>130</v>
      </c>
      <c r="C514" s="119" t="s">
        <v>2185</v>
      </c>
      <c r="D514" s="119" t="s">
        <v>6278</v>
      </c>
      <c r="E514" s="119" t="s">
        <v>6279</v>
      </c>
      <c r="F514" s="119" t="s">
        <v>6280</v>
      </c>
      <c r="G514" s="119" t="s">
        <v>6281</v>
      </c>
      <c r="K514" s="119">
        <v>2</v>
      </c>
      <c r="L514" s="119">
        <v>512</v>
      </c>
      <c r="M514" s="119" t="s">
        <v>1739</v>
      </c>
      <c r="N514" s="119" t="s">
        <v>1739</v>
      </c>
      <c r="O514" s="119" t="s">
        <v>1739</v>
      </c>
      <c r="P514" s="119" t="s">
        <v>1739</v>
      </c>
      <c r="Q514" s="119" t="s">
        <v>1739</v>
      </c>
      <c r="R514" s="119" t="s">
        <v>1739</v>
      </c>
      <c r="S514" s="119" t="s">
        <v>1739</v>
      </c>
      <c r="T514" s="119" t="s">
        <v>1739</v>
      </c>
      <c r="U514" s="119" t="s">
        <v>1739</v>
      </c>
      <c r="V514" s="119" t="s">
        <v>1739</v>
      </c>
      <c r="W514" s="119" t="s">
        <v>1739</v>
      </c>
      <c r="X514" s="119" t="s">
        <v>1739</v>
      </c>
      <c r="Y514" s="119" t="s">
        <v>1739</v>
      </c>
      <c r="Z514" s="119" t="s">
        <v>1739</v>
      </c>
      <c r="AA514" s="119" t="s">
        <v>1739</v>
      </c>
      <c r="AB514" s="119" t="s">
        <v>1739</v>
      </c>
      <c r="AC514" s="119" t="s">
        <v>1739</v>
      </c>
      <c r="AD514" s="119" t="s">
        <v>1739</v>
      </c>
      <c r="AE514" s="119" t="s">
        <v>1739</v>
      </c>
      <c r="AF514" s="119" t="s">
        <v>1739</v>
      </c>
      <c r="AG514" s="119" t="s">
        <v>1739</v>
      </c>
      <c r="AH514" s="119" t="s">
        <v>1739</v>
      </c>
      <c r="AI514" s="119" t="s">
        <v>1739</v>
      </c>
      <c r="AJ514" s="119" t="s">
        <v>1739</v>
      </c>
    </row>
    <row r="515" spans="2:36" x14ac:dyDescent="0.3">
      <c r="B515" s="119" t="s">
        <v>130</v>
      </c>
      <c r="C515" s="119" t="s">
        <v>2211</v>
      </c>
      <c r="D515" s="119" t="s">
        <v>6009</v>
      </c>
      <c r="E515" s="119" t="s">
        <v>6282</v>
      </c>
      <c r="F515" s="119" t="s">
        <v>6283</v>
      </c>
      <c r="G515" s="119" t="s">
        <v>6284</v>
      </c>
      <c r="K515" s="119">
        <v>2</v>
      </c>
      <c r="L515" s="119">
        <v>513</v>
      </c>
      <c r="M515" s="119" t="s">
        <v>1739</v>
      </c>
      <c r="N515" s="119" t="s">
        <v>1739</v>
      </c>
      <c r="O515" s="119" t="s">
        <v>1739</v>
      </c>
      <c r="P515" s="119" t="s">
        <v>1739</v>
      </c>
      <c r="Q515" s="119" t="s">
        <v>1739</v>
      </c>
      <c r="R515" s="119" t="s">
        <v>1739</v>
      </c>
      <c r="S515" s="119" t="s">
        <v>1739</v>
      </c>
      <c r="T515" s="119" t="s">
        <v>1739</v>
      </c>
      <c r="U515" s="119" t="s">
        <v>1739</v>
      </c>
      <c r="V515" s="119" t="s">
        <v>1739</v>
      </c>
      <c r="W515" s="119" t="s">
        <v>1739</v>
      </c>
      <c r="X515" s="119" t="s">
        <v>1739</v>
      </c>
      <c r="Y515" s="119" t="s">
        <v>1739</v>
      </c>
      <c r="Z515" s="119" t="s">
        <v>1739</v>
      </c>
      <c r="AA515" s="119" t="s">
        <v>1739</v>
      </c>
      <c r="AB515" s="119" t="s">
        <v>1739</v>
      </c>
      <c r="AC515" s="119" t="s">
        <v>1739</v>
      </c>
      <c r="AD515" s="119" t="s">
        <v>1739</v>
      </c>
      <c r="AE515" s="119" t="s">
        <v>1739</v>
      </c>
      <c r="AF515" s="119" t="s">
        <v>1739</v>
      </c>
      <c r="AG515" s="119" t="s">
        <v>1739</v>
      </c>
      <c r="AH515" s="119" t="s">
        <v>1739</v>
      </c>
      <c r="AI515" s="119" t="s">
        <v>1739</v>
      </c>
      <c r="AJ515" s="119" t="s">
        <v>1739</v>
      </c>
    </row>
    <row r="516" spans="2:36" x14ac:dyDescent="0.3">
      <c r="B516" s="119" t="s">
        <v>130</v>
      </c>
      <c r="C516" s="119" t="s">
        <v>2236</v>
      </c>
      <c r="D516" s="119" t="s">
        <v>6285</v>
      </c>
      <c r="E516" s="119" t="s">
        <v>6286</v>
      </c>
      <c r="F516" s="119" t="s">
        <v>6287</v>
      </c>
      <c r="G516" s="119" t="s">
        <v>6288</v>
      </c>
      <c r="K516" s="119">
        <v>2</v>
      </c>
      <c r="L516" s="119">
        <v>514</v>
      </c>
      <c r="M516" s="119" t="s">
        <v>1739</v>
      </c>
      <c r="N516" s="119" t="s">
        <v>1739</v>
      </c>
      <c r="O516" s="119" t="s">
        <v>1739</v>
      </c>
      <c r="P516" s="119" t="s">
        <v>1739</v>
      </c>
      <c r="Q516" s="119" t="s">
        <v>1739</v>
      </c>
      <c r="R516" s="119" t="s">
        <v>1739</v>
      </c>
      <c r="S516" s="119" t="s">
        <v>1739</v>
      </c>
      <c r="T516" s="119" t="s">
        <v>1739</v>
      </c>
      <c r="U516" s="119" t="s">
        <v>1739</v>
      </c>
      <c r="V516" s="119" t="s">
        <v>1739</v>
      </c>
      <c r="W516" s="119" t="s">
        <v>1739</v>
      </c>
      <c r="X516" s="119" t="s">
        <v>1739</v>
      </c>
      <c r="Y516" s="119" t="s">
        <v>1739</v>
      </c>
      <c r="Z516" s="119" t="s">
        <v>1739</v>
      </c>
      <c r="AA516" s="119" t="s">
        <v>1739</v>
      </c>
      <c r="AB516" s="119" t="s">
        <v>1739</v>
      </c>
      <c r="AC516" s="119" t="s">
        <v>1739</v>
      </c>
      <c r="AD516" s="119" t="s">
        <v>1739</v>
      </c>
      <c r="AE516" s="119" t="s">
        <v>1739</v>
      </c>
      <c r="AF516" s="119" t="s">
        <v>1739</v>
      </c>
      <c r="AG516" s="119" t="s">
        <v>1739</v>
      </c>
      <c r="AH516" s="119" t="s">
        <v>1739</v>
      </c>
      <c r="AI516" s="119" t="s">
        <v>1739</v>
      </c>
      <c r="AJ516" s="119" t="s">
        <v>1739</v>
      </c>
    </row>
    <row r="517" spans="2:36" x14ac:dyDescent="0.3">
      <c r="B517" s="119" t="s">
        <v>130</v>
      </c>
      <c r="C517" s="119" t="s">
        <v>2261</v>
      </c>
      <c r="D517" s="119" t="s">
        <v>6289</v>
      </c>
      <c r="E517" s="119" t="s">
        <v>6290</v>
      </c>
      <c r="F517" s="119" t="s">
        <v>6291</v>
      </c>
      <c r="G517" s="119" t="s">
        <v>6292</v>
      </c>
      <c r="K517" s="119">
        <v>2</v>
      </c>
      <c r="L517" s="119">
        <v>515</v>
      </c>
      <c r="M517" s="119" t="s">
        <v>1739</v>
      </c>
      <c r="N517" s="119" t="s">
        <v>1739</v>
      </c>
      <c r="O517" s="119" t="s">
        <v>1739</v>
      </c>
      <c r="P517" s="119" t="s">
        <v>1739</v>
      </c>
      <c r="Q517" s="119" t="s">
        <v>1739</v>
      </c>
      <c r="R517" s="119" t="s">
        <v>1739</v>
      </c>
      <c r="S517" s="119" t="s">
        <v>1739</v>
      </c>
      <c r="T517" s="119" t="s">
        <v>1739</v>
      </c>
      <c r="U517" s="119" t="s">
        <v>1739</v>
      </c>
      <c r="V517" s="119" t="s">
        <v>1739</v>
      </c>
      <c r="W517" s="119" t="s">
        <v>1739</v>
      </c>
      <c r="X517" s="119" t="s">
        <v>1739</v>
      </c>
      <c r="Y517" s="119" t="s">
        <v>1739</v>
      </c>
      <c r="Z517" s="119" t="s">
        <v>1739</v>
      </c>
      <c r="AA517" s="119" t="s">
        <v>1739</v>
      </c>
      <c r="AB517" s="119" t="s">
        <v>1739</v>
      </c>
      <c r="AC517" s="119" t="s">
        <v>1739</v>
      </c>
      <c r="AD517" s="119" t="s">
        <v>1739</v>
      </c>
      <c r="AE517" s="119" t="s">
        <v>1739</v>
      </c>
      <c r="AF517" s="119" t="s">
        <v>1739</v>
      </c>
      <c r="AG517" s="119" t="s">
        <v>1739</v>
      </c>
      <c r="AH517" s="119" t="s">
        <v>1739</v>
      </c>
      <c r="AI517" s="119" t="s">
        <v>1739</v>
      </c>
      <c r="AJ517" s="119" t="s">
        <v>1739</v>
      </c>
    </row>
    <row r="518" spans="2:36" x14ac:dyDescent="0.3">
      <c r="B518" s="119" t="s">
        <v>130</v>
      </c>
      <c r="C518" s="119" t="s">
        <v>2287</v>
      </c>
      <c r="D518" s="119" t="s">
        <v>2774</v>
      </c>
      <c r="E518" s="119" t="s">
        <v>6293</v>
      </c>
      <c r="F518" s="119" t="s">
        <v>6294</v>
      </c>
      <c r="G518" s="119" t="s">
        <v>6295</v>
      </c>
      <c r="K518" s="119">
        <v>2</v>
      </c>
      <c r="L518" s="119">
        <v>516</v>
      </c>
      <c r="M518" s="119" t="s">
        <v>1739</v>
      </c>
      <c r="N518" s="119" t="s">
        <v>1739</v>
      </c>
      <c r="O518" s="119" t="s">
        <v>1739</v>
      </c>
      <c r="P518" s="119" t="s">
        <v>1739</v>
      </c>
      <c r="Q518" s="119" t="s">
        <v>1739</v>
      </c>
      <c r="R518" s="119" t="s">
        <v>1739</v>
      </c>
      <c r="S518" s="119" t="s">
        <v>1739</v>
      </c>
      <c r="T518" s="119" t="s">
        <v>1739</v>
      </c>
      <c r="U518" s="119" t="s">
        <v>1739</v>
      </c>
      <c r="V518" s="119" t="s">
        <v>1739</v>
      </c>
      <c r="W518" s="119" t="s">
        <v>1739</v>
      </c>
      <c r="X518" s="119" t="s">
        <v>1739</v>
      </c>
      <c r="Y518" s="119" t="s">
        <v>1739</v>
      </c>
      <c r="Z518" s="119" t="s">
        <v>1739</v>
      </c>
      <c r="AA518" s="119" t="s">
        <v>1739</v>
      </c>
      <c r="AB518" s="119" t="s">
        <v>1739</v>
      </c>
      <c r="AC518" s="119" t="s">
        <v>1739</v>
      </c>
      <c r="AD518" s="119" t="s">
        <v>1739</v>
      </c>
      <c r="AE518" s="119" t="s">
        <v>1739</v>
      </c>
      <c r="AF518" s="119" t="s">
        <v>1739</v>
      </c>
      <c r="AG518" s="119" t="s">
        <v>1739</v>
      </c>
      <c r="AH518" s="119" t="s">
        <v>1739</v>
      </c>
      <c r="AI518" s="119" t="s">
        <v>1739</v>
      </c>
      <c r="AJ518" s="119" t="s">
        <v>1739</v>
      </c>
    </row>
    <row r="519" spans="2:36" x14ac:dyDescent="0.3">
      <c r="B519" s="119" t="s">
        <v>130</v>
      </c>
      <c r="C519" s="119" t="s">
        <v>2312</v>
      </c>
      <c r="D519" s="119" t="s">
        <v>6296</v>
      </c>
      <c r="E519" s="119" t="s">
        <v>6297</v>
      </c>
      <c r="F519" s="119" t="s">
        <v>6298</v>
      </c>
      <c r="G519" s="119" t="s">
        <v>6299</v>
      </c>
      <c r="K519" s="119">
        <v>2</v>
      </c>
      <c r="L519" s="119">
        <v>517</v>
      </c>
      <c r="M519" s="119" t="s">
        <v>1739</v>
      </c>
      <c r="N519" s="119" t="s">
        <v>1739</v>
      </c>
      <c r="O519" s="119" t="s">
        <v>1739</v>
      </c>
      <c r="P519" s="119" t="s">
        <v>1739</v>
      </c>
      <c r="Q519" s="119" t="s">
        <v>1739</v>
      </c>
      <c r="R519" s="119" t="s">
        <v>1739</v>
      </c>
      <c r="S519" s="119" t="s">
        <v>1739</v>
      </c>
      <c r="T519" s="119" t="s">
        <v>1739</v>
      </c>
      <c r="U519" s="119" t="s">
        <v>1739</v>
      </c>
      <c r="V519" s="119" t="s">
        <v>1739</v>
      </c>
      <c r="W519" s="119" t="s">
        <v>1739</v>
      </c>
      <c r="X519" s="119" t="s">
        <v>1739</v>
      </c>
      <c r="Y519" s="119" t="s">
        <v>1739</v>
      </c>
      <c r="Z519" s="119" t="s">
        <v>1739</v>
      </c>
      <c r="AA519" s="119" t="s">
        <v>1739</v>
      </c>
      <c r="AB519" s="119" t="s">
        <v>1739</v>
      </c>
      <c r="AC519" s="119" t="s">
        <v>1739</v>
      </c>
      <c r="AD519" s="119" t="s">
        <v>1739</v>
      </c>
      <c r="AE519" s="119" t="s">
        <v>1739</v>
      </c>
      <c r="AF519" s="119" t="s">
        <v>1739</v>
      </c>
      <c r="AG519" s="119" t="s">
        <v>1739</v>
      </c>
      <c r="AH519" s="119" t="s">
        <v>1739</v>
      </c>
      <c r="AI519" s="119" t="s">
        <v>1739</v>
      </c>
      <c r="AJ519" s="119" t="s">
        <v>1739</v>
      </c>
    </row>
    <row r="520" spans="2:36" x14ac:dyDescent="0.3">
      <c r="B520" s="119" t="s">
        <v>130</v>
      </c>
      <c r="C520" s="119" t="s">
        <v>2337</v>
      </c>
      <c r="D520" s="119" t="s">
        <v>6300</v>
      </c>
      <c r="E520" s="119" t="s">
        <v>6301</v>
      </c>
      <c r="F520" s="119" t="s">
        <v>6302</v>
      </c>
      <c r="G520" s="119" t="s">
        <v>6303</v>
      </c>
      <c r="K520" s="119">
        <v>2</v>
      </c>
      <c r="L520" s="119">
        <v>518</v>
      </c>
      <c r="M520" s="119" t="s">
        <v>1739</v>
      </c>
      <c r="N520" s="119" t="s">
        <v>1739</v>
      </c>
      <c r="O520" s="119" t="s">
        <v>1739</v>
      </c>
      <c r="P520" s="119" t="s">
        <v>1739</v>
      </c>
      <c r="Q520" s="119" t="s">
        <v>1739</v>
      </c>
      <c r="R520" s="119" t="s">
        <v>1739</v>
      </c>
      <c r="S520" s="119" t="s">
        <v>1739</v>
      </c>
      <c r="T520" s="119" t="s">
        <v>1739</v>
      </c>
      <c r="U520" s="119" t="s">
        <v>1739</v>
      </c>
      <c r="V520" s="119" t="s">
        <v>1739</v>
      </c>
      <c r="W520" s="119" t="s">
        <v>1739</v>
      </c>
      <c r="X520" s="119" t="s">
        <v>1739</v>
      </c>
      <c r="Y520" s="119" t="s">
        <v>1739</v>
      </c>
      <c r="Z520" s="119" t="s">
        <v>1739</v>
      </c>
      <c r="AA520" s="119" t="s">
        <v>1739</v>
      </c>
      <c r="AB520" s="119" t="s">
        <v>1739</v>
      </c>
      <c r="AC520" s="119" t="s">
        <v>1739</v>
      </c>
      <c r="AD520" s="119" t="s">
        <v>1739</v>
      </c>
      <c r="AE520" s="119" t="s">
        <v>1739</v>
      </c>
      <c r="AF520" s="119" t="s">
        <v>1739</v>
      </c>
      <c r="AG520" s="119" t="s">
        <v>1739</v>
      </c>
      <c r="AH520" s="119" t="s">
        <v>1739</v>
      </c>
      <c r="AI520" s="119" t="s">
        <v>1739</v>
      </c>
      <c r="AJ520" s="119" t="s">
        <v>1739</v>
      </c>
    </row>
    <row r="521" spans="2:36" x14ac:dyDescent="0.3">
      <c r="B521" s="119" t="s">
        <v>130</v>
      </c>
      <c r="C521" s="119" t="s">
        <v>2362</v>
      </c>
      <c r="D521" s="119" t="s">
        <v>1110</v>
      </c>
      <c r="E521" s="119" t="s">
        <v>6304</v>
      </c>
      <c r="F521" s="119" t="s">
        <v>6305</v>
      </c>
      <c r="G521" s="119" t="s">
        <v>6306</v>
      </c>
      <c r="K521" s="119">
        <v>2</v>
      </c>
      <c r="L521" s="119">
        <v>519</v>
      </c>
      <c r="M521" s="119" t="s">
        <v>1739</v>
      </c>
      <c r="N521" s="119" t="s">
        <v>1739</v>
      </c>
      <c r="O521" s="119" t="s">
        <v>1739</v>
      </c>
      <c r="P521" s="119" t="s">
        <v>1739</v>
      </c>
      <c r="Q521" s="119" t="s">
        <v>1739</v>
      </c>
      <c r="R521" s="119" t="s">
        <v>1739</v>
      </c>
      <c r="S521" s="119" t="s">
        <v>1739</v>
      </c>
      <c r="T521" s="119" t="s">
        <v>1739</v>
      </c>
      <c r="U521" s="119" t="s">
        <v>1739</v>
      </c>
      <c r="V521" s="119" t="s">
        <v>1739</v>
      </c>
      <c r="W521" s="119" t="s">
        <v>1739</v>
      </c>
      <c r="X521" s="119" t="s">
        <v>1739</v>
      </c>
      <c r="Y521" s="119" t="s">
        <v>1739</v>
      </c>
      <c r="Z521" s="119" t="s">
        <v>1739</v>
      </c>
      <c r="AA521" s="119" t="s">
        <v>1739</v>
      </c>
      <c r="AB521" s="119" t="s">
        <v>1739</v>
      </c>
      <c r="AC521" s="119" t="s">
        <v>1739</v>
      </c>
      <c r="AD521" s="119" t="s">
        <v>1739</v>
      </c>
      <c r="AE521" s="119" t="s">
        <v>1739</v>
      </c>
      <c r="AF521" s="119" t="s">
        <v>1739</v>
      </c>
      <c r="AG521" s="119" t="s">
        <v>1739</v>
      </c>
      <c r="AH521" s="119" t="s">
        <v>1739</v>
      </c>
      <c r="AI521" s="119" t="s">
        <v>1739</v>
      </c>
      <c r="AJ521" s="119" t="s">
        <v>1739</v>
      </c>
    </row>
    <row r="522" spans="2:36" x14ac:dyDescent="0.3">
      <c r="B522" s="119" t="s">
        <v>130</v>
      </c>
      <c r="C522" s="119" t="s">
        <v>2387</v>
      </c>
      <c r="D522" s="119" t="s">
        <v>6307</v>
      </c>
      <c r="E522" s="119" t="s">
        <v>6308</v>
      </c>
      <c r="F522" s="119" t="s">
        <v>6309</v>
      </c>
      <c r="G522" s="119" t="s">
        <v>6310</v>
      </c>
      <c r="K522" s="119">
        <v>2</v>
      </c>
      <c r="L522" s="119">
        <v>520</v>
      </c>
      <c r="M522" s="119" t="s">
        <v>1739</v>
      </c>
      <c r="N522" s="119" t="s">
        <v>1739</v>
      </c>
      <c r="O522" s="119" t="s">
        <v>1739</v>
      </c>
      <c r="P522" s="119" t="s">
        <v>1739</v>
      </c>
      <c r="Q522" s="119" t="s">
        <v>1739</v>
      </c>
      <c r="R522" s="119" t="s">
        <v>1739</v>
      </c>
      <c r="S522" s="119" t="s">
        <v>1739</v>
      </c>
      <c r="T522" s="119" t="s">
        <v>1739</v>
      </c>
      <c r="U522" s="119" t="s">
        <v>1739</v>
      </c>
      <c r="V522" s="119" t="s">
        <v>1739</v>
      </c>
      <c r="W522" s="119" t="s">
        <v>1739</v>
      </c>
      <c r="X522" s="119" t="s">
        <v>1739</v>
      </c>
      <c r="Y522" s="119" t="s">
        <v>1739</v>
      </c>
      <c r="Z522" s="119" t="s">
        <v>1739</v>
      </c>
      <c r="AA522" s="119" t="s">
        <v>1739</v>
      </c>
      <c r="AB522" s="119" t="s">
        <v>1739</v>
      </c>
      <c r="AC522" s="119" t="s">
        <v>1739</v>
      </c>
      <c r="AD522" s="119" t="s">
        <v>1739</v>
      </c>
      <c r="AE522" s="119" t="s">
        <v>1739</v>
      </c>
      <c r="AF522" s="119" t="s">
        <v>1739</v>
      </c>
      <c r="AG522" s="119" t="s">
        <v>1739</v>
      </c>
      <c r="AH522" s="119" t="s">
        <v>1739</v>
      </c>
      <c r="AI522" s="119" t="s">
        <v>1739</v>
      </c>
      <c r="AJ522" s="119" t="s">
        <v>1739</v>
      </c>
    </row>
    <row r="523" spans="2:36" x14ac:dyDescent="0.3">
      <c r="B523" s="119" t="s">
        <v>130</v>
      </c>
      <c r="C523" s="119" t="s">
        <v>2412</v>
      </c>
      <c r="D523" s="119" t="s">
        <v>3143</v>
      </c>
      <c r="E523" s="119" t="s">
        <v>6311</v>
      </c>
      <c r="F523" s="119" t="s">
        <v>6312</v>
      </c>
      <c r="G523" s="119" t="s">
        <v>6313</v>
      </c>
      <c r="K523" s="119">
        <v>2</v>
      </c>
      <c r="L523" s="119">
        <v>521</v>
      </c>
      <c r="M523" s="119" t="s">
        <v>1739</v>
      </c>
      <c r="N523" s="119" t="s">
        <v>1739</v>
      </c>
      <c r="O523" s="119" t="s">
        <v>1739</v>
      </c>
      <c r="P523" s="119" t="s">
        <v>1739</v>
      </c>
      <c r="Q523" s="119" t="s">
        <v>1739</v>
      </c>
      <c r="R523" s="119" t="s">
        <v>1739</v>
      </c>
      <c r="S523" s="119" t="s">
        <v>1739</v>
      </c>
      <c r="T523" s="119" t="s">
        <v>1739</v>
      </c>
      <c r="U523" s="119" t="s">
        <v>1739</v>
      </c>
      <c r="V523" s="119" t="s">
        <v>1739</v>
      </c>
      <c r="W523" s="119" t="s">
        <v>1739</v>
      </c>
      <c r="X523" s="119" t="s">
        <v>1739</v>
      </c>
      <c r="Y523" s="119" t="s">
        <v>1739</v>
      </c>
      <c r="Z523" s="119" t="s">
        <v>1739</v>
      </c>
      <c r="AA523" s="119" t="s">
        <v>1739</v>
      </c>
      <c r="AB523" s="119" t="s">
        <v>1739</v>
      </c>
      <c r="AC523" s="119" t="s">
        <v>1739</v>
      </c>
      <c r="AD523" s="119" t="s">
        <v>1739</v>
      </c>
      <c r="AE523" s="119" t="s">
        <v>1739</v>
      </c>
      <c r="AF523" s="119" t="s">
        <v>1739</v>
      </c>
      <c r="AG523" s="119" t="s">
        <v>1739</v>
      </c>
      <c r="AH523" s="119" t="s">
        <v>1739</v>
      </c>
      <c r="AI523" s="119" t="s">
        <v>1739</v>
      </c>
      <c r="AJ523" s="119" t="s">
        <v>1739</v>
      </c>
    </row>
    <row r="524" spans="2:36" x14ac:dyDescent="0.3">
      <c r="B524" s="119" t="s">
        <v>130</v>
      </c>
      <c r="C524" s="119" t="s">
        <v>2437</v>
      </c>
      <c r="D524" s="119" t="s">
        <v>6314</v>
      </c>
      <c r="E524" s="119" t="s">
        <v>6315</v>
      </c>
      <c r="F524" s="119" t="s">
        <v>6316</v>
      </c>
      <c r="G524" s="119" t="s">
        <v>6317</v>
      </c>
      <c r="K524" s="119">
        <v>2</v>
      </c>
      <c r="L524" s="119">
        <v>522</v>
      </c>
      <c r="M524" s="119" t="s">
        <v>1739</v>
      </c>
      <c r="N524" s="119" t="s">
        <v>1739</v>
      </c>
      <c r="O524" s="119" t="s">
        <v>1739</v>
      </c>
      <c r="P524" s="119" t="s">
        <v>1739</v>
      </c>
      <c r="Q524" s="119" t="s">
        <v>1739</v>
      </c>
      <c r="R524" s="119" t="s">
        <v>1739</v>
      </c>
      <c r="S524" s="119" t="s">
        <v>1739</v>
      </c>
      <c r="T524" s="119" t="s">
        <v>1739</v>
      </c>
      <c r="U524" s="119" t="s">
        <v>1739</v>
      </c>
      <c r="V524" s="119" t="s">
        <v>1739</v>
      </c>
      <c r="W524" s="119" t="s">
        <v>1739</v>
      </c>
      <c r="X524" s="119" t="s">
        <v>1739</v>
      </c>
      <c r="Y524" s="119" t="s">
        <v>1739</v>
      </c>
      <c r="Z524" s="119" t="s">
        <v>1739</v>
      </c>
      <c r="AA524" s="119" t="s">
        <v>1739</v>
      </c>
      <c r="AB524" s="119" t="s">
        <v>1739</v>
      </c>
      <c r="AC524" s="119" t="s">
        <v>1739</v>
      </c>
      <c r="AD524" s="119" t="s">
        <v>1739</v>
      </c>
      <c r="AE524" s="119" t="s">
        <v>1739</v>
      </c>
      <c r="AF524" s="119" t="s">
        <v>1739</v>
      </c>
      <c r="AG524" s="119" t="s">
        <v>1739</v>
      </c>
      <c r="AH524" s="119" t="s">
        <v>1739</v>
      </c>
      <c r="AI524" s="119" t="s">
        <v>1739</v>
      </c>
      <c r="AJ524" s="119" t="s">
        <v>1739</v>
      </c>
    </row>
    <row r="525" spans="2:36" x14ac:dyDescent="0.3">
      <c r="B525" s="119" t="s">
        <v>130</v>
      </c>
      <c r="C525" s="119" t="s">
        <v>2462</v>
      </c>
      <c r="D525" s="119" t="s">
        <v>6318</v>
      </c>
      <c r="E525" s="119" t="s">
        <v>6319</v>
      </c>
      <c r="F525" s="119" t="s">
        <v>6320</v>
      </c>
      <c r="G525" s="119" t="s">
        <v>6321</v>
      </c>
      <c r="K525" s="119">
        <v>2</v>
      </c>
      <c r="L525" s="119">
        <v>523</v>
      </c>
      <c r="M525" s="119" t="s">
        <v>1739</v>
      </c>
      <c r="N525" s="119" t="s">
        <v>1739</v>
      </c>
      <c r="O525" s="119" t="s">
        <v>1739</v>
      </c>
      <c r="P525" s="119" t="s">
        <v>1739</v>
      </c>
      <c r="Q525" s="119" t="s">
        <v>1739</v>
      </c>
      <c r="R525" s="119" t="s">
        <v>1739</v>
      </c>
      <c r="S525" s="119" t="s">
        <v>1739</v>
      </c>
      <c r="T525" s="119" t="s">
        <v>1739</v>
      </c>
      <c r="U525" s="119" t="s">
        <v>1739</v>
      </c>
      <c r="V525" s="119" t="s">
        <v>1739</v>
      </c>
      <c r="W525" s="119" t="s">
        <v>1739</v>
      </c>
      <c r="X525" s="119" t="s">
        <v>1739</v>
      </c>
      <c r="Y525" s="119" t="s">
        <v>1739</v>
      </c>
      <c r="Z525" s="119" t="s">
        <v>1739</v>
      </c>
      <c r="AA525" s="119" t="s">
        <v>1739</v>
      </c>
      <c r="AB525" s="119" t="s">
        <v>1739</v>
      </c>
      <c r="AC525" s="119" t="s">
        <v>1739</v>
      </c>
      <c r="AD525" s="119" t="s">
        <v>1739</v>
      </c>
      <c r="AE525" s="119" t="s">
        <v>1739</v>
      </c>
      <c r="AF525" s="119" t="s">
        <v>1739</v>
      </c>
      <c r="AG525" s="119" t="s">
        <v>1739</v>
      </c>
      <c r="AH525" s="119" t="s">
        <v>1739</v>
      </c>
      <c r="AI525" s="119" t="s">
        <v>1739</v>
      </c>
      <c r="AJ525" s="119" t="s">
        <v>1739</v>
      </c>
    </row>
    <row r="526" spans="2:36" x14ac:dyDescent="0.3">
      <c r="B526" s="119" t="s">
        <v>130</v>
      </c>
      <c r="C526" s="119" t="s">
        <v>2487</v>
      </c>
      <c r="D526" s="119" t="s">
        <v>6322</v>
      </c>
      <c r="E526" s="119" t="s">
        <v>6323</v>
      </c>
      <c r="F526" s="119" t="s">
        <v>6324</v>
      </c>
      <c r="G526" s="119" t="s">
        <v>6325</v>
      </c>
      <c r="K526" s="119">
        <v>2</v>
      </c>
      <c r="L526" s="119">
        <v>524</v>
      </c>
      <c r="M526" s="119" t="s">
        <v>1739</v>
      </c>
      <c r="N526" s="119" t="s">
        <v>1739</v>
      </c>
      <c r="O526" s="119" t="s">
        <v>1739</v>
      </c>
      <c r="P526" s="119" t="s">
        <v>1739</v>
      </c>
      <c r="Q526" s="119" t="s">
        <v>1739</v>
      </c>
      <c r="R526" s="119" t="s">
        <v>1739</v>
      </c>
      <c r="S526" s="119" t="s">
        <v>1739</v>
      </c>
      <c r="T526" s="119" t="s">
        <v>1739</v>
      </c>
      <c r="U526" s="119" t="s">
        <v>1739</v>
      </c>
      <c r="V526" s="119" t="s">
        <v>1739</v>
      </c>
      <c r="W526" s="119" t="s">
        <v>1739</v>
      </c>
      <c r="X526" s="119" t="s">
        <v>1739</v>
      </c>
      <c r="Y526" s="119" t="s">
        <v>1739</v>
      </c>
      <c r="Z526" s="119" t="s">
        <v>1739</v>
      </c>
      <c r="AA526" s="119" t="s">
        <v>1739</v>
      </c>
      <c r="AB526" s="119" t="s">
        <v>1739</v>
      </c>
      <c r="AC526" s="119" t="s">
        <v>1739</v>
      </c>
      <c r="AD526" s="119" t="s">
        <v>1739</v>
      </c>
      <c r="AE526" s="119" t="s">
        <v>1739</v>
      </c>
      <c r="AF526" s="119" t="s">
        <v>1739</v>
      </c>
      <c r="AG526" s="119" t="s">
        <v>1739</v>
      </c>
      <c r="AH526" s="119" t="s">
        <v>1739</v>
      </c>
      <c r="AI526" s="119" t="s">
        <v>1739</v>
      </c>
      <c r="AJ526" s="119" t="s">
        <v>1739</v>
      </c>
    </row>
    <row r="527" spans="2:36" x14ac:dyDescent="0.3">
      <c r="B527" s="119" t="s">
        <v>130</v>
      </c>
      <c r="C527" s="119" t="s">
        <v>2512</v>
      </c>
      <c r="D527" s="119" t="s">
        <v>6326</v>
      </c>
      <c r="E527" s="119" t="s">
        <v>6327</v>
      </c>
      <c r="F527" s="119" t="s">
        <v>6328</v>
      </c>
      <c r="G527" s="119" t="s">
        <v>6329</v>
      </c>
      <c r="K527" s="119">
        <v>2</v>
      </c>
      <c r="L527" s="119">
        <v>525</v>
      </c>
      <c r="M527" s="119" t="s">
        <v>1739</v>
      </c>
      <c r="N527" s="119" t="s">
        <v>1739</v>
      </c>
      <c r="O527" s="119" t="s">
        <v>1739</v>
      </c>
      <c r="P527" s="119" t="s">
        <v>1739</v>
      </c>
      <c r="Q527" s="119" t="s">
        <v>1739</v>
      </c>
      <c r="R527" s="119" t="s">
        <v>1739</v>
      </c>
      <c r="S527" s="119" t="s">
        <v>1739</v>
      </c>
      <c r="T527" s="119" t="s">
        <v>1739</v>
      </c>
      <c r="U527" s="119" t="s">
        <v>1739</v>
      </c>
      <c r="V527" s="119" t="s">
        <v>1739</v>
      </c>
      <c r="W527" s="119" t="s">
        <v>1739</v>
      </c>
      <c r="X527" s="119" t="s">
        <v>1739</v>
      </c>
      <c r="Y527" s="119" t="s">
        <v>1739</v>
      </c>
      <c r="Z527" s="119" t="s">
        <v>1739</v>
      </c>
      <c r="AA527" s="119" t="s">
        <v>1739</v>
      </c>
      <c r="AB527" s="119" t="s">
        <v>1739</v>
      </c>
      <c r="AC527" s="119" t="s">
        <v>1739</v>
      </c>
      <c r="AD527" s="119" t="s">
        <v>1739</v>
      </c>
      <c r="AE527" s="119" t="s">
        <v>1739</v>
      </c>
      <c r="AF527" s="119" t="s">
        <v>1739</v>
      </c>
      <c r="AG527" s="119" t="s">
        <v>1739</v>
      </c>
      <c r="AH527" s="119" t="s">
        <v>1739</v>
      </c>
      <c r="AI527" s="119" t="s">
        <v>1739</v>
      </c>
      <c r="AJ527" s="119" t="s">
        <v>1739</v>
      </c>
    </row>
    <row r="528" spans="2:36" x14ac:dyDescent="0.3">
      <c r="B528" s="119" t="s">
        <v>130</v>
      </c>
      <c r="C528" s="119" t="s">
        <v>2537</v>
      </c>
      <c r="D528" s="119" t="s">
        <v>6314</v>
      </c>
      <c r="E528" s="119" t="s">
        <v>6330</v>
      </c>
      <c r="F528" s="119" t="s">
        <v>6331</v>
      </c>
      <c r="G528" s="119" t="s">
        <v>6332</v>
      </c>
      <c r="K528" s="119">
        <v>2</v>
      </c>
      <c r="L528" s="119">
        <v>526</v>
      </c>
      <c r="M528" s="119" t="s">
        <v>1739</v>
      </c>
      <c r="N528" s="119" t="s">
        <v>1739</v>
      </c>
      <c r="O528" s="119" t="s">
        <v>1739</v>
      </c>
      <c r="P528" s="119" t="s">
        <v>1739</v>
      </c>
      <c r="Q528" s="119" t="s">
        <v>1739</v>
      </c>
      <c r="R528" s="119" t="s">
        <v>1739</v>
      </c>
      <c r="S528" s="119" t="s">
        <v>1739</v>
      </c>
      <c r="T528" s="119" t="s">
        <v>1739</v>
      </c>
      <c r="U528" s="119" t="s">
        <v>1739</v>
      </c>
      <c r="V528" s="119" t="s">
        <v>1739</v>
      </c>
      <c r="W528" s="119" t="s">
        <v>1739</v>
      </c>
      <c r="X528" s="119" t="s">
        <v>1739</v>
      </c>
      <c r="Y528" s="119" t="s">
        <v>1739</v>
      </c>
      <c r="Z528" s="119" t="s">
        <v>1739</v>
      </c>
      <c r="AA528" s="119" t="s">
        <v>1739</v>
      </c>
      <c r="AB528" s="119" t="s">
        <v>1739</v>
      </c>
      <c r="AC528" s="119" t="s">
        <v>1739</v>
      </c>
      <c r="AD528" s="119" t="s">
        <v>1739</v>
      </c>
      <c r="AE528" s="119" t="s">
        <v>1739</v>
      </c>
      <c r="AF528" s="119" t="s">
        <v>1739</v>
      </c>
      <c r="AG528" s="119" t="s">
        <v>1739</v>
      </c>
      <c r="AH528" s="119" t="s">
        <v>1739</v>
      </c>
      <c r="AI528" s="119" t="s">
        <v>1739</v>
      </c>
      <c r="AJ528" s="119" t="s">
        <v>1739</v>
      </c>
    </row>
    <row r="529" spans="2:36" x14ac:dyDescent="0.3">
      <c r="B529" s="119" t="s">
        <v>130</v>
      </c>
      <c r="C529" s="119" t="s">
        <v>2562</v>
      </c>
      <c r="D529" s="119" t="s">
        <v>6318</v>
      </c>
      <c r="E529" s="119" t="s">
        <v>6333</v>
      </c>
      <c r="F529" s="119" t="s">
        <v>6334</v>
      </c>
      <c r="G529" s="119" t="s">
        <v>6335</v>
      </c>
      <c r="K529" s="119">
        <v>2</v>
      </c>
      <c r="L529" s="119">
        <v>527</v>
      </c>
      <c r="M529" s="119" t="s">
        <v>1739</v>
      </c>
      <c r="N529" s="119" t="s">
        <v>1739</v>
      </c>
      <c r="O529" s="119" t="s">
        <v>1739</v>
      </c>
      <c r="P529" s="119" t="s">
        <v>1739</v>
      </c>
      <c r="Q529" s="119" t="s">
        <v>1739</v>
      </c>
      <c r="R529" s="119" t="s">
        <v>1739</v>
      </c>
      <c r="S529" s="119" t="s">
        <v>1739</v>
      </c>
      <c r="T529" s="119" t="s">
        <v>1739</v>
      </c>
      <c r="U529" s="119" t="s">
        <v>1739</v>
      </c>
      <c r="V529" s="119" t="s">
        <v>1739</v>
      </c>
      <c r="W529" s="119" t="s">
        <v>1739</v>
      </c>
      <c r="X529" s="119" t="s">
        <v>1739</v>
      </c>
      <c r="Y529" s="119" t="s">
        <v>1739</v>
      </c>
      <c r="Z529" s="119" t="s">
        <v>1739</v>
      </c>
      <c r="AA529" s="119" t="s">
        <v>1739</v>
      </c>
      <c r="AB529" s="119" t="s">
        <v>1739</v>
      </c>
      <c r="AC529" s="119" t="s">
        <v>1739</v>
      </c>
      <c r="AD529" s="119" t="s">
        <v>1739</v>
      </c>
      <c r="AE529" s="119" t="s">
        <v>1739</v>
      </c>
      <c r="AF529" s="119" t="s">
        <v>1739</v>
      </c>
      <c r="AG529" s="119" t="s">
        <v>1739</v>
      </c>
      <c r="AH529" s="119" t="s">
        <v>1739</v>
      </c>
      <c r="AI529" s="119" t="s">
        <v>1739</v>
      </c>
      <c r="AJ529" s="119" t="s">
        <v>1739</v>
      </c>
    </row>
    <row r="530" spans="2:36" x14ac:dyDescent="0.3">
      <c r="B530" s="119" t="s">
        <v>130</v>
      </c>
      <c r="C530" s="119" t="s">
        <v>2587</v>
      </c>
      <c r="D530" s="119" t="s">
        <v>5965</v>
      </c>
      <c r="E530" s="119" t="s">
        <v>6336</v>
      </c>
      <c r="F530" s="119" t="s">
        <v>6337</v>
      </c>
      <c r="G530" s="119" t="s">
        <v>6338</v>
      </c>
      <c r="K530" s="119">
        <v>2</v>
      </c>
      <c r="L530" s="119">
        <v>528</v>
      </c>
      <c r="M530" s="119" t="s">
        <v>1739</v>
      </c>
      <c r="N530" s="119" t="s">
        <v>1739</v>
      </c>
      <c r="O530" s="119" t="s">
        <v>1739</v>
      </c>
      <c r="P530" s="119" t="s">
        <v>1739</v>
      </c>
      <c r="Q530" s="119" t="s">
        <v>1739</v>
      </c>
      <c r="R530" s="119" t="s">
        <v>1739</v>
      </c>
      <c r="S530" s="119" t="s">
        <v>1739</v>
      </c>
      <c r="T530" s="119" t="s">
        <v>1739</v>
      </c>
      <c r="U530" s="119" t="s">
        <v>1739</v>
      </c>
      <c r="V530" s="119" t="s">
        <v>1739</v>
      </c>
      <c r="W530" s="119" t="s">
        <v>1739</v>
      </c>
      <c r="X530" s="119" t="s">
        <v>1739</v>
      </c>
      <c r="Y530" s="119" t="s">
        <v>1739</v>
      </c>
      <c r="Z530" s="119" t="s">
        <v>1739</v>
      </c>
      <c r="AA530" s="119" t="s">
        <v>1739</v>
      </c>
      <c r="AB530" s="119" t="s">
        <v>1739</v>
      </c>
      <c r="AC530" s="119" t="s">
        <v>1739</v>
      </c>
      <c r="AD530" s="119" t="s">
        <v>1739</v>
      </c>
      <c r="AE530" s="119" t="s">
        <v>1739</v>
      </c>
      <c r="AF530" s="119" t="s">
        <v>1739</v>
      </c>
      <c r="AG530" s="119" t="s">
        <v>1739</v>
      </c>
      <c r="AH530" s="119" t="s">
        <v>1739</v>
      </c>
      <c r="AI530" s="119" t="s">
        <v>1739</v>
      </c>
      <c r="AJ530" s="119" t="s">
        <v>1739</v>
      </c>
    </row>
    <row r="531" spans="2:36" x14ac:dyDescent="0.3">
      <c r="B531" s="119" t="s">
        <v>130</v>
      </c>
      <c r="C531" s="119" t="s">
        <v>2613</v>
      </c>
      <c r="D531" s="119" t="s">
        <v>6339</v>
      </c>
      <c r="E531" s="119" t="s">
        <v>6340</v>
      </c>
      <c r="F531" s="119" t="s">
        <v>6341</v>
      </c>
      <c r="G531" s="119" t="s">
        <v>6342</v>
      </c>
      <c r="K531" s="119">
        <v>2</v>
      </c>
      <c r="L531" s="119">
        <v>529</v>
      </c>
      <c r="M531" s="119" t="s">
        <v>1739</v>
      </c>
      <c r="N531" s="119" t="s">
        <v>1739</v>
      </c>
      <c r="O531" s="119" t="s">
        <v>1739</v>
      </c>
      <c r="P531" s="119" t="s">
        <v>1739</v>
      </c>
      <c r="Q531" s="119" t="s">
        <v>1739</v>
      </c>
      <c r="R531" s="119" t="s">
        <v>1739</v>
      </c>
      <c r="S531" s="119" t="s">
        <v>1739</v>
      </c>
      <c r="T531" s="119" t="s">
        <v>1739</v>
      </c>
      <c r="U531" s="119" t="s">
        <v>1739</v>
      </c>
      <c r="V531" s="119" t="s">
        <v>1739</v>
      </c>
      <c r="W531" s="119" t="s">
        <v>1739</v>
      </c>
      <c r="X531" s="119" t="s">
        <v>1739</v>
      </c>
      <c r="Y531" s="119" t="s">
        <v>1739</v>
      </c>
      <c r="Z531" s="119" t="s">
        <v>1739</v>
      </c>
      <c r="AA531" s="119" t="s">
        <v>1739</v>
      </c>
      <c r="AB531" s="119" t="s">
        <v>1739</v>
      </c>
      <c r="AC531" s="119" t="s">
        <v>1739</v>
      </c>
      <c r="AD531" s="119" t="s">
        <v>1739</v>
      </c>
      <c r="AE531" s="119" t="s">
        <v>1739</v>
      </c>
      <c r="AF531" s="119" t="s">
        <v>1739</v>
      </c>
      <c r="AG531" s="119" t="s">
        <v>1739</v>
      </c>
      <c r="AH531" s="119" t="s">
        <v>1739</v>
      </c>
      <c r="AI531" s="119" t="s">
        <v>1739</v>
      </c>
      <c r="AJ531" s="119" t="s">
        <v>1739</v>
      </c>
    </row>
    <row r="532" spans="2:36" x14ac:dyDescent="0.3">
      <c r="B532" s="119" t="s">
        <v>130</v>
      </c>
      <c r="C532" s="119" t="s">
        <v>2637</v>
      </c>
      <c r="D532" s="119" t="s">
        <v>6343</v>
      </c>
      <c r="E532" s="119" t="s">
        <v>6344</v>
      </c>
      <c r="F532" s="119" t="s">
        <v>6345</v>
      </c>
      <c r="G532" s="119" t="s">
        <v>6346</v>
      </c>
      <c r="K532" s="119">
        <v>2</v>
      </c>
      <c r="L532" s="119">
        <v>530</v>
      </c>
      <c r="M532" s="119" t="s">
        <v>1739</v>
      </c>
      <c r="N532" s="119" t="s">
        <v>1739</v>
      </c>
      <c r="O532" s="119" t="s">
        <v>1739</v>
      </c>
      <c r="P532" s="119" t="s">
        <v>1739</v>
      </c>
      <c r="Q532" s="119" t="s">
        <v>1739</v>
      </c>
      <c r="R532" s="119" t="s">
        <v>1739</v>
      </c>
      <c r="S532" s="119" t="s">
        <v>1739</v>
      </c>
      <c r="T532" s="119" t="s">
        <v>1739</v>
      </c>
      <c r="U532" s="119" t="s">
        <v>1739</v>
      </c>
      <c r="V532" s="119" t="s">
        <v>1739</v>
      </c>
      <c r="W532" s="119" t="s">
        <v>1739</v>
      </c>
      <c r="X532" s="119" t="s">
        <v>1739</v>
      </c>
      <c r="Y532" s="119" t="s">
        <v>1739</v>
      </c>
      <c r="Z532" s="119" t="s">
        <v>1739</v>
      </c>
      <c r="AA532" s="119" t="s">
        <v>1739</v>
      </c>
      <c r="AB532" s="119" t="s">
        <v>1739</v>
      </c>
      <c r="AC532" s="119" t="s">
        <v>1739</v>
      </c>
      <c r="AD532" s="119" t="s">
        <v>1739</v>
      </c>
      <c r="AE532" s="119" t="s">
        <v>1739</v>
      </c>
      <c r="AF532" s="119" t="s">
        <v>1739</v>
      </c>
      <c r="AG532" s="119" t="s">
        <v>1739</v>
      </c>
      <c r="AH532" s="119" t="s">
        <v>1739</v>
      </c>
      <c r="AI532" s="119" t="s">
        <v>1739</v>
      </c>
      <c r="AJ532" s="119" t="s">
        <v>1739</v>
      </c>
    </row>
    <row r="533" spans="2:36" x14ac:dyDescent="0.3">
      <c r="B533" s="119" t="s">
        <v>130</v>
      </c>
      <c r="C533" s="119" t="s">
        <v>2661</v>
      </c>
      <c r="D533" s="119" t="s">
        <v>6347</v>
      </c>
      <c r="E533" s="119" t="s">
        <v>6348</v>
      </c>
      <c r="F533" s="119" t="s">
        <v>6349</v>
      </c>
      <c r="G533" s="119" t="s">
        <v>6350</v>
      </c>
      <c r="K533" s="119">
        <v>2</v>
      </c>
      <c r="L533" s="119">
        <v>531</v>
      </c>
      <c r="M533" s="119" t="s">
        <v>1739</v>
      </c>
      <c r="N533" s="119" t="s">
        <v>1739</v>
      </c>
      <c r="O533" s="119" t="s">
        <v>1739</v>
      </c>
      <c r="P533" s="119" t="s">
        <v>1739</v>
      </c>
      <c r="Q533" s="119" t="s">
        <v>1739</v>
      </c>
      <c r="R533" s="119" t="s">
        <v>1739</v>
      </c>
      <c r="S533" s="119" t="s">
        <v>1739</v>
      </c>
      <c r="T533" s="119" t="s">
        <v>1739</v>
      </c>
      <c r="U533" s="119" t="s">
        <v>1739</v>
      </c>
      <c r="V533" s="119" t="s">
        <v>1739</v>
      </c>
      <c r="W533" s="119" t="s">
        <v>1739</v>
      </c>
      <c r="X533" s="119" t="s">
        <v>1739</v>
      </c>
      <c r="Y533" s="119" t="s">
        <v>1739</v>
      </c>
      <c r="Z533" s="119" t="s">
        <v>1739</v>
      </c>
      <c r="AA533" s="119" t="s">
        <v>1739</v>
      </c>
      <c r="AB533" s="119" t="s">
        <v>1739</v>
      </c>
      <c r="AC533" s="119" t="s">
        <v>1739</v>
      </c>
      <c r="AD533" s="119" t="s">
        <v>1739</v>
      </c>
      <c r="AE533" s="119" t="s">
        <v>1739</v>
      </c>
      <c r="AF533" s="119" t="s">
        <v>1739</v>
      </c>
      <c r="AG533" s="119" t="s">
        <v>1739</v>
      </c>
      <c r="AH533" s="119" t="s">
        <v>1739</v>
      </c>
      <c r="AI533" s="119" t="s">
        <v>1739</v>
      </c>
      <c r="AJ533" s="119" t="s">
        <v>1739</v>
      </c>
    </row>
    <row r="534" spans="2:36" x14ac:dyDescent="0.3">
      <c r="B534" s="119" t="s">
        <v>130</v>
      </c>
      <c r="C534" s="119" t="s">
        <v>2685</v>
      </c>
      <c r="D534" s="119" t="s">
        <v>6326</v>
      </c>
      <c r="E534" s="119" t="s">
        <v>6351</v>
      </c>
      <c r="F534" s="119" t="s">
        <v>6352</v>
      </c>
      <c r="G534" s="119" t="s">
        <v>6353</v>
      </c>
      <c r="K534" s="119">
        <v>2</v>
      </c>
      <c r="L534" s="119">
        <v>532</v>
      </c>
      <c r="M534" s="119" t="s">
        <v>1739</v>
      </c>
      <c r="N534" s="119" t="s">
        <v>1739</v>
      </c>
      <c r="O534" s="119" t="s">
        <v>1739</v>
      </c>
      <c r="P534" s="119" t="s">
        <v>1739</v>
      </c>
      <c r="Q534" s="119" t="s">
        <v>1739</v>
      </c>
      <c r="R534" s="119" t="s">
        <v>1739</v>
      </c>
      <c r="S534" s="119" t="s">
        <v>1739</v>
      </c>
      <c r="T534" s="119" t="s">
        <v>1739</v>
      </c>
      <c r="U534" s="119" t="s">
        <v>1739</v>
      </c>
      <c r="V534" s="119" t="s">
        <v>1739</v>
      </c>
      <c r="W534" s="119" t="s">
        <v>1739</v>
      </c>
      <c r="X534" s="119" t="s">
        <v>1739</v>
      </c>
      <c r="Y534" s="119" t="s">
        <v>1739</v>
      </c>
      <c r="Z534" s="119" t="s">
        <v>1739</v>
      </c>
      <c r="AA534" s="119" t="s">
        <v>1739</v>
      </c>
      <c r="AB534" s="119" t="s">
        <v>1739</v>
      </c>
      <c r="AC534" s="119" t="s">
        <v>1739</v>
      </c>
      <c r="AD534" s="119" t="s">
        <v>1739</v>
      </c>
      <c r="AE534" s="119" t="s">
        <v>1739</v>
      </c>
      <c r="AF534" s="119" t="s">
        <v>1739</v>
      </c>
      <c r="AG534" s="119" t="s">
        <v>1739</v>
      </c>
      <c r="AH534" s="119" t="s">
        <v>1739</v>
      </c>
      <c r="AI534" s="119" t="s">
        <v>1739</v>
      </c>
      <c r="AJ534" s="119" t="s">
        <v>1739</v>
      </c>
    </row>
    <row r="535" spans="2:36" x14ac:dyDescent="0.3">
      <c r="B535" s="119" t="s">
        <v>130</v>
      </c>
      <c r="C535" s="119" t="s">
        <v>2709</v>
      </c>
      <c r="D535" s="119" t="s">
        <v>2774</v>
      </c>
      <c r="E535" s="119" t="s">
        <v>6354</v>
      </c>
      <c r="F535" s="119" t="s">
        <v>6355</v>
      </c>
      <c r="G535" s="119" t="s">
        <v>6356</v>
      </c>
      <c r="K535" s="119">
        <v>2</v>
      </c>
      <c r="L535" s="119">
        <v>533</v>
      </c>
      <c r="M535" s="119" t="s">
        <v>1739</v>
      </c>
      <c r="N535" s="119" t="s">
        <v>1739</v>
      </c>
      <c r="O535" s="119" t="s">
        <v>1739</v>
      </c>
      <c r="P535" s="119" t="s">
        <v>1739</v>
      </c>
      <c r="Q535" s="119" t="s">
        <v>1739</v>
      </c>
      <c r="R535" s="119" t="s">
        <v>1739</v>
      </c>
      <c r="S535" s="119" t="s">
        <v>1739</v>
      </c>
      <c r="T535" s="119" t="s">
        <v>1739</v>
      </c>
      <c r="U535" s="119" t="s">
        <v>1739</v>
      </c>
      <c r="V535" s="119" t="s">
        <v>1739</v>
      </c>
      <c r="W535" s="119" t="s">
        <v>1739</v>
      </c>
      <c r="X535" s="119" t="s">
        <v>1739</v>
      </c>
      <c r="Y535" s="119" t="s">
        <v>1739</v>
      </c>
      <c r="Z535" s="119" t="s">
        <v>1739</v>
      </c>
      <c r="AA535" s="119" t="s">
        <v>1739</v>
      </c>
      <c r="AB535" s="119" t="s">
        <v>1739</v>
      </c>
      <c r="AC535" s="119" t="s">
        <v>1739</v>
      </c>
      <c r="AD535" s="119" t="s">
        <v>1739</v>
      </c>
      <c r="AE535" s="119" t="s">
        <v>1739</v>
      </c>
      <c r="AF535" s="119" t="s">
        <v>1739</v>
      </c>
      <c r="AG535" s="119" t="s">
        <v>1739</v>
      </c>
      <c r="AH535" s="119" t="s">
        <v>1739</v>
      </c>
      <c r="AI535" s="119" t="s">
        <v>1739</v>
      </c>
      <c r="AJ535" s="119" t="s">
        <v>1739</v>
      </c>
    </row>
    <row r="536" spans="2:36" x14ac:dyDescent="0.3">
      <c r="B536" s="119" t="s">
        <v>130</v>
      </c>
      <c r="C536" s="119" t="s">
        <v>2733</v>
      </c>
      <c r="D536" s="119" t="s">
        <v>6326</v>
      </c>
      <c r="E536" s="119" t="s">
        <v>6357</v>
      </c>
      <c r="F536" s="119" t="s">
        <v>6358</v>
      </c>
      <c r="G536" s="119" t="s">
        <v>6359</v>
      </c>
      <c r="K536" s="119">
        <v>2</v>
      </c>
      <c r="L536" s="119">
        <v>534</v>
      </c>
      <c r="M536" s="119" t="s">
        <v>1739</v>
      </c>
      <c r="N536" s="119" t="s">
        <v>1739</v>
      </c>
      <c r="O536" s="119" t="s">
        <v>1739</v>
      </c>
      <c r="P536" s="119" t="s">
        <v>1739</v>
      </c>
      <c r="Q536" s="119" t="s">
        <v>1739</v>
      </c>
      <c r="R536" s="119" t="s">
        <v>1739</v>
      </c>
      <c r="S536" s="119" t="s">
        <v>1739</v>
      </c>
      <c r="T536" s="119" t="s">
        <v>1739</v>
      </c>
      <c r="U536" s="119" t="s">
        <v>1739</v>
      </c>
      <c r="V536" s="119" t="s">
        <v>1739</v>
      </c>
      <c r="W536" s="119" t="s">
        <v>1739</v>
      </c>
      <c r="X536" s="119" t="s">
        <v>1739</v>
      </c>
      <c r="Y536" s="119" t="s">
        <v>1739</v>
      </c>
      <c r="Z536" s="119" t="s">
        <v>1739</v>
      </c>
      <c r="AA536" s="119" t="s">
        <v>1739</v>
      </c>
      <c r="AB536" s="119" t="s">
        <v>1739</v>
      </c>
      <c r="AC536" s="119" t="s">
        <v>1739</v>
      </c>
      <c r="AD536" s="119" t="s">
        <v>1739</v>
      </c>
      <c r="AE536" s="119" t="s">
        <v>1739</v>
      </c>
      <c r="AF536" s="119" t="s">
        <v>1739</v>
      </c>
      <c r="AG536" s="119" t="s">
        <v>1739</v>
      </c>
      <c r="AH536" s="119" t="s">
        <v>1739</v>
      </c>
      <c r="AI536" s="119" t="s">
        <v>1739</v>
      </c>
      <c r="AJ536" s="119" t="s">
        <v>1739</v>
      </c>
    </row>
    <row r="537" spans="2:36" x14ac:dyDescent="0.3">
      <c r="B537" s="119" t="s">
        <v>130</v>
      </c>
      <c r="C537" s="119" t="s">
        <v>2758</v>
      </c>
      <c r="D537" s="119" t="s">
        <v>6360</v>
      </c>
      <c r="E537" s="119" t="s">
        <v>6361</v>
      </c>
      <c r="F537" s="119" t="s">
        <v>6362</v>
      </c>
      <c r="G537" s="119" t="s">
        <v>6363</v>
      </c>
      <c r="K537" s="119">
        <v>2</v>
      </c>
      <c r="L537" s="119">
        <v>535</v>
      </c>
      <c r="M537" s="119" t="s">
        <v>1739</v>
      </c>
      <c r="N537" s="119" t="s">
        <v>1739</v>
      </c>
      <c r="O537" s="119" t="s">
        <v>1739</v>
      </c>
      <c r="P537" s="119" t="s">
        <v>1739</v>
      </c>
      <c r="Q537" s="119" t="s">
        <v>1739</v>
      </c>
      <c r="R537" s="119" t="s">
        <v>1739</v>
      </c>
      <c r="S537" s="119" t="s">
        <v>1739</v>
      </c>
      <c r="T537" s="119" t="s">
        <v>1739</v>
      </c>
      <c r="U537" s="119" t="s">
        <v>1739</v>
      </c>
      <c r="V537" s="119" t="s">
        <v>1739</v>
      </c>
      <c r="W537" s="119" t="s">
        <v>1739</v>
      </c>
      <c r="X537" s="119" t="s">
        <v>1739</v>
      </c>
      <c r="Y537" s="119" t="s">
        <v>1739</v>
      </c>
      <c r="Z537" s="119" t="s">
        <v>1739</v>
      </c>
      <c r="AA537" s="119" t="s">
        <v>1739</v>
      </c>
      <c r="AB537" s="119" t="s">
        <v>1739</v>
      </c>
      <c r="AC537" s="119" t="s">
        <v>1739</v>
      </c>
      <c r="AD537" s="119" t="s">
        <v>1739</v>
      </c>
      <c r="AE537" s="119" t="s">
        <v>1739</v>
      </c>
      <c r="AF537" s="119" t="s">
        <v>1739</v>
      </c>
      <c r="AG537" s="119" t="s">
        <v>1739</v>
      </c>
      <c r="AH537" s="119" t="s">
        <v>1739</v>
      </c>
      <c r="AI537" s="119" t="s">
        <v>1739</v>
      </c>
      <c r="AJ537" s="119" t="s">
        <v>1739</v>
      </c>
    </row>
    <row r="538" spans="2:36" x14ac:dyDescent="0.3">
      <c r="B538" s="119" t="s">
        <v>130</v>
      </c>
      <c r="C538" s="119" t="s">
        <v>2783</v>
      </c>
      <c r="D538" s="119" t="s">
        <v>6364</v>
      </c>
      <c r="E538" s="119" t="s">
        <v>6365</v>
      </c>
      <c r="F538" s="119" t="s">
        <v>6366</v>
      </c>
      <c r="G538" s="119" t="s">
        <v>6367</v>
      </c>
      <c r="K538" s="119">
        <v>2</v>
      </c>
      <c r="L538" s="119">
        <v>536</v>
      </c>
      <c r="M538" s="119" t="s">
        <v>1739</v>
      </c>
      <c r="N538" s="119" t="s">
        <v>1739</v>
      </c>
      <c r="O538" s="119" t="s">
        <v>1739</v>
      </c>
      <c r="P538" s="119" t="s">
        <v>1739</v>
      </c>
      <c r="Q538" s="119" t="s">
        <v>1739</v>
      </c>
      <c r="R538" s="119" t="s">
        <v>1739</v>
      </c>
      <c r="S538" s="119" t="s">
        <v>1739</v>
      </c>
      <c r="T538" s="119" t="s">
        <v>1739</v>
      </c>
      <c r="U538" s="119" t="s">
        <v>1739</v>
      </c>
      <c r="V538" s="119" t="s">
        <v>1739</v>
      </c>
      <c r="W538" s="119" t="s">
        <v>1739</v>
      </c>
      <c r="X538" s="119" t="s">
        <v>1739</v>
      </c>
      <c r="Y538" s="119" t="s">
        <v>1739</v>
      </c>
      <c r="Z538" s="119" t="s">
        <v>1739</v>
      </c>
      <c r="AA538" s="119" t="s">
        <v>1739</v>
      </c>
      <c r="AB538" s="119" t="s">
        <v>1739</v>
      </c>
      <c r="AC538" s="119" t="s">
        <v>1739</v>
      </c>
      <c r="AD538" s="119" t="s">
        <v>1739</v>
      </c>
      <c r="AE538" s="119" t="s">
        <v>1739</v>
      </c>
      <c r="AF538" s="119" t="s">
        <v>1739</v>
      </c>
      <c r="AG538" s="119" t="s">
        <v>1739</v>
      </c>
      <c r="AH538" s="119" t="s">
        <v>1739</v>
      </c>
      <c r="AI538" s="119" t="s">
        <v>1739</v>
      </c>
      <c r="AJ538" s="119" t="s">
        <v>1739</v>
      </c>
    </row>
    <row r="539" spans="2:36" x14ac:dyDescent="0.3">
      <c r="B539" s="119" t="s">
        <v>130</v>
      </c>
      <c r="C539" s="119" t="s">
        <v>2808</v>
      </c>
      <c r="D539" s="119" t="s">
        <v>6326</v>
      </c>
      <c r="E539" s="119" t="s">
        <v>6368</v>
      </c>
      <c r="F539" s="119" t="s">
        <v>6369</v>
      </c>
      <c r="G539" s="119" t="s">
        <v>6370</v>
      </c>
      <c r="K539" s="119">
        <v>2</v>
      </c>
      <c r="L539" s="119">
        <v>537</v>
      </c>
      <c r="M539" s="119" t="s">
        <v>1739</v>
      </c>
      <c r="N539" s="119" t="s">
        <v>1739</v>
      </c>
      <c r="O539" s="119" t="s">
        <v>1739</v>
      </c>
      <c r="P539" s="119" t="s">
        <v>1739</v>
      </c>
      <c r="Q539" s="119" t="s">
        <v>1739</v>
      </c>
      <c r="R539" s="119" t="s">
        <v>1739</v>
      </c>
      <c r="S539" s="119" t="s">
        <v>1739</v>
      </c>
      <c r="T539" s="119" t="s">
        <v>1739</v>
      </c>
      <c r="U539" s="119" t="s">
        <v>1739</v>
      </c>
      <c r="V539" s="119" t="s">
        <v>1739</v>
      </c>
      <c r="W539" s="119" t="s">
        <v>1739</v>
      </c>
      <c r="X539" s="119" t="s">
        <v>1739</v>
      </c>
      <c r="Y539" s="119" t="s">
        <v>1739</v>
      </c>
      <c r="Z539" s="119" t="s">
        <v>1739</v>
      </c>
      <c r="AA539" s="119" t="s">
        <v>1739</v>
      </c>
      <c r="AB539" s="119" t="s">
        <v>1739</v>
      </c>
      <c r="AC539" s="119" t="s">
        <v>1739</v>
      </c>
      <c r="AD539" s="119" t="s">
        <v>1739</v>
      </c>
      <c r="AE539" s="119" t="s">
        <v>1739</v>
      </c>
      <c r="AF539" s="119" t="s">
        <v>1739</v>
      </c>
      <c r="AG539" s="119" t="s">
        <v>1739</v>
      </c>
      <c r="AH539" s="119" t="s">
        <v>1739</v>
      </c>
      <c r="AI539" s="119" t="s">
        <v>1739</v>
      </c>
      <c r="AJ539" s="119" t="s">
        <v>1739</v>
      </c>
    </row>
    <row r="540" spans="2:36" x14ac:dyDescent="0.3">
      <c r="B540" s="119" t="s">
        <v>130</v>
      </c>
      <c r="C540" s="119" t="s">
        <v>2833</v>
      </c>
      <c r="D540" s="119" t="s">
        <v>6371</v>
      </c>
      <c r="E540" s="119" t="s">
        <v>6372</v>
      </c>
      <c r="F540" s="119" t="s">
        <v>6373</v>
      </c>
      <c r="G540" s="119" t="s">
        <v>6374</v>
      </c>
      <c r="K540" s="119">
        <v>2</v>
      </c>
      <c r="L540" s="119">
        <v>538</v>
      </c>
      <c r="M540" s="119" t="s">
        <v>1739</v>
      </c>
      <c r="N540" s="119" t="s">
        <v>1739</v>
      </c>
      <c r="O540" s="119" t="s">
        <v>1739</v>
      </c>
      <c r="P540" s="119" t="s">
        <v>1739</v>
      </c>
      <c r="Q540" s="119" t="s">
        <v>1739</v>
      </c>
      <c r="R540" s="119" t="s">
        <v>1739</v>
      </c>
      <c r="S540" s="119" t="s">
        <v>1739</v>
      </c>
      <c r="T540" s="119" t="s">
        <v>1739</v>
      </c>
      <c r="U540" s="119" t="s">
        <v>1739</v>
      </c>
      <c r="V540" s="119" t="s">
        <v>1739</v>
      </c>
      <c r="W540" s="119" t="s">
        <v>1739</v>
      </c>
      <c r="X540" s="119" t="s">
        <v>1739</v>
      </c>
      <c r="Y540" s="119" t="s">
        <v>1739</v>
      </c>
      <c r="Z540" s="119" t="s">
        <v>1739</v>
      </c>
      <c r="AA540" s="119" t="s">
        <v>1739</v>
      </c>
      <c r="AB540" s="119" t="s">
        <v>1739</v>
      </c>
      <c r="AC540" s="119" t="s">
        <v>1739</v>
      </c>
      <c r="AD540" s="119" t="s">
        <v>1739</v>
      </c>
      <c r="AE540" s="119" t="s">
        <v>1739</v>
      </c>
      <c r="AF540" s="119" t="s">
        <v>1739</v>
      </c>
      <c r="AG540" s="119" t="s">
        <v>1739</v>
      </c>
      <c r="AH540" s="119" t="s">
        <v>1739</v>
      </c>
      <c r="AI540" s="119" t="s">
        <v>1739</v>
      </c>
      <c r="AJ540" s="119" t="s">
        <v>1739</v>
      </c>
    </row>
    <row r="541" spans="2:36" x14ac:dyDescent="0.3">
      <c r="B541" s="119" t="s">
        <v>130</v>
      </c>
      <c r="C541" s="119" t="s">
        <v>2858</v>
      </c>
      <c r="D541" s="119" t="s">
        <v>6375</v>
      </c>
      <c r="E541" s="119" t="s">
        <v>6376</v>
      </c>
      <c r="F541" s="119" t="s">
        <v>6377</v>
      </c>
      <c r="G541" s="119" t="s">
        <v>6378</v>
      </c>
      <c r="K541" s="119">
        <v>2</v>
      </c>
      <c r="L541" s="119">
        <v>539</v>
      </c>
      <c r="M541" s="119" t="s">
        <v>1739</v>
      </c>
      <c r="N541" s="119" t="s">
        <v>1739</v>
      </c>
      <c r="O541" s="119" t="s">
        <v>1739</v>
      </c>
      <c r="P541" s="119" t="s">
        <v>1739</v>
      </c>
      <c r="Q541" s="119" t="s">
        <v>1739</v>
      </c>
      <c r="R541" s="119" t="s">
        <v>1739</v>
      </c>
      <c r="S541" s="119" t="s">
        <v>1739</v>
      </c>
      <c r="T541" s="119" t="s">
        <v>1739</v>
      </c>
      <c r="U541" s="119" t="s">
        <v>1739</v>
      </c>
      <c r="V541" s="119" t="s">
        <v>1739</v>
      </c>
      <c r="W541" s="119" t="s">
        <v>1739</v>
      </c>
      <c r="X541" s="119" t="s">
        <v>1739</v>
      </c>
      <c r="Y541" s="119" t="s">
        <v>1739</v>
      </c>
      <c r="Z541" s="119" t="s">
        <v>1739</v>
      </c>
      <c r="AA541" s="119" t="s">
        <v>1739</v>
      </c>
      <c r="AB541" s="119" t="s">
        <v>1739</v>
      </c>
      <c r="AC541" s="119" t="s">
        <v>1739</v>
      </c>
      <c r="AD541" s="119" t="s">
        <v>1739</v>
      </c>
      <c r="AE541" s="119" t="s">
        <v>1739</v>
      </c>
      <c r="AF541" s="119" t="s">
        <v>1739</v>
      </c>
      <c r="AG541" s="119" t="s">
        <v>1739</v>
      </c>
      <c r="AH541" s="119" t="s">
        <v>1739</v>
      </c>
      <c r="AI541" s="119" t="s">
        <v>1739</v>
      </c>
      <c r="AJ541" s="119" t="s">
        <v>1739</v>
      </c>
    </row>
    <row r="542" spans="2:36" x14ac:dyDescent="0.3">
      <c r="B542" s="119" t="s">
        <v>130</v>
      </c>
      <c r="C542" s="119" t="s">
        <v>2883</v>
      </c>
      <c r="D542" s="119" t="s">
        <v>6379</v>
      </c>
      <c r="E542" s="119" t="s">
        <v>6380</v>
      </c>
      <c r="F542" s="119" t="s">
        <v>6381</v>
      </c>
      <c r="G542" s="119" t="s">
        <v>6382</v>
      </c>
      <c r="K542" s="119">
        <v>2</v>
      </c>
      <c r="L542" s="119">
        <v>540</v>
      </c>
      <c r="M542" s="119" t="s">
        <v>1739</v>
      </c>
      <c r="N542" s="119" t="s">
        <v>1739</v>
      </c>
      <c r="O542" s="119" t="s">
        <v>1739</v>
      </c>
      <c r="P542" s="119" t="s">
        <v>1739</v>
      </c>
      <c r="Q542" s="119" t="s">
        <v>1739</v>
      </c>
      <c r="R542" s="119" t="s">
        <v>1739</v>
      </c>
      <c r="S542" s="119" t="s">
        <v>1739</v>
      </c>
      <c r="T542" s="119" t="s">
        <v>1739</v>
      </c>
      <c r="U542" s="119" t="s">
        <v>1739</v>
      </c>
      <c r="V542" s="119" t="s">
        <v>1739</v>
      </c>
      <c r="W542" s="119" t="s">
        <v>1739</v>
      </c>
      <c r="X542" s="119" t="s">
        <v>1739</v>
      </c>
      <c r="Y542" s="119" t="s">
        <v>1739</v>
      </c>
      <c r="Z542" s="119" t="s">
        <v>1739</v>
      </c>
      <c r="AA542" s="119" t="s">
        <v>1739</v>
      </c>
      <c r="AB542" s="119" t="s">
        <v>1739</v>
      </c>
      <c r="AC542" s="119" t="s">
        <v>1739</v>
      </c>
      <c r="AD542" s="119" t="s">
        <v>1739</v>
      </c>
      <c r="AE542" s="119" t="s">
        <v>1739</v>
      </c>
      <c r="AF542" s="119" t="s">
        <v>1739</v>
      </c>
      <c r="AG542" s="119" t="s">
        <v>1739</v>
      </c>
      <c r="AH542" s="119" t="s">
        <v>1739</v>
      </c>
      <c r="AI542" s="119" t="s">
        <v>1739</v>
      </c>
      <c r="AJ542" s="119" t="s">
        <v>1739</v>
      </c>
    </row>
    <row r="543" spans="2:36" x14ac:dyDescent="0.3">
      <c r="B543" s="119" t="s">
        <v>130</v>
      </c>
      <c r="C543" s="119" t="s">
        <v>2908</v>
      </c>
      <c r="D543" s="119" t="s">
        <v>6383</v>
      </c>
      <c r="E543" s="119" t="s">
        <v>6384</v>
      </c>
      <c r="F543" s="119" t="s">
        <v>6385</v>
      </c>
      <c r="G543" s="119" t="s">
        <v>6386</v>
      </c>
      <c r="K543" s="119">
        <v>2</v>
      </c>
      <c r="L543" s="119">
        <v>541</v>
      </c>
      <c r="M543" s="119" t="s">
        <v>1739</v>
      </c>
      <c r="N543" s="119" t="s">
        <v>1739</v>
      </c>
      <c r="O543" s="119" t="s">
        <v>1739</v>
      </c>
      <c r="P543" s="119" t="s">
        <v>1739</v>
      </c>
      <c r="Q543" s="119" t="s">
        <v>1739</v>
      </c>
      <c r="R543" s="119" t="s">
        <v>1739</v>
      </c>
      <c r="S543" s="119" t="s">
        <v>1739</v>
      </c>
      <c r="T543" s="119" t="s">
        <v>1739</v>
      </c>
      <c r="U543" s="119" t="s">
        <v>1739</v>
      </c>
      <c r="V543" s="119" t="s">
        <v>1739</v>
      </c>
      <c r="W543" s="119" t="s">
        <v>1739</v>
      </c>
      <c r="X543" s="119" t="s">
        <v>1739</v>
      </c>
      <c r="Y543" s="119" t="s">
        <v>1739</v>
      </c>
      <c r="Z543" s="119" t="s">
        <v>1739</v>
      </c>
      <c r="AA543" s="119" t="s">
        <v>1739</v>
      </c>
      <c r="AB543" s="119" t="s">
        <v>1739</v>
      </c>
      <c r="AC543" s="119" t="s">
        <v>1739</v>
      </c>
      <c r="AD543" s="119" t="s">
        <v>1739</v>
      </c>
      <c r="AE543" s="119" t="s">
        <v>1739</v>
      </c>
      <c r="AF543" s="119" t="s">
        <v>1739</v>
      </c>
      <c r="AG543" s="119" t="s">
        <v>1739</v>
      </c>
      <c r="AH543" s="119" t="s">
        <v>1739</v>
      </c>
      <c r="AI543" s="119" t="s">
        <v>1739</v>
      </c>
      <c r="AJ543" s="119" t="s">
        <v>1739</v>
      </c>
    </row>
    <row r="544" spans="2:36" x14ac:dyDescent="0.3">
      <c r="B544" s="119" t="s">
        <v>130</v>
      </c>
      <c r="C544" s="119" t="s">
        <v>2933</v>
      </c>
      <c r="D544" s="119" t="s">
        <v>6387</v>
      </c>
      <c r="E544" s="119" t="s">
        <v>6388</v>
      </c>
      <c r="F544" s="119" t="s">
        <v>6389</v>
      </c>
      <c r="G544" s="119" t="s">
        <v>6390</v>
      </c>
      <c r="K544" s="119">
        <v>2</v>
      </c>
      <c r="L544" s="119">
        <v>542</v>
      </c>
      <c r="M544" s="119" t="s">
        <v>1739</v>
      </c>
      <c r="N544" s="119" t="s">
        <v>1739</v>
      </c>
      <c r="O544" s="119" t="s">
        <v>1739</v>
      </c>
      <c r="P544" s="119" t="s">
        <v>1739</v>
      </c>
      <c r="Q544" s="119" t="s">
        <v>1739</v>
      </c>
      <c r="R544" s="119" t="s">
        <v>1739</v>
      </c>
      <c r="S544" s="119" t="s">
        <v>1739</v>
      </c>
      <c r="T544" s="119" t="s">
        <v>1739</v>
      </c>
      <c r="U544" s="119" t="s">
        <v>1739</v>
      </c>
      <c r="V544" s="119" t="s">
        <v>1739</v>
      </c>
      <c r="W544" s="119" t="s">
        <v>1739</v>
      </c>
      <c r="X544" s="119" t="s">
        <v>1739</v>
      </c>
      <c r="Y544" s="119" t="s">
        <v>1739</v>
      </c>
      <c r="Z544" s="119" t="s">
        <v>1739</v>
      </c>
      <c r="AA544" s="119" t="s">
        <v>1739</v>
      </c>
      <c r="AB544" s="119" t="s">
        <v>1739</v>
      </c>
      <c r="AC544" s="119" t="s">
        <v>1739</v>
      </c>
      <c r="AD544" s="119" t="s">
        <v>1739</v>
      </c>
      <c r="AE544" s="119" t="s">
        <v>1739</v>
      </c>
      <c r="AF544" s="119" t="s">
        <v>1739</v>
      </c>
      <c r="AG544" s="119" t="s">
        <v>1739</v>
      </c>
      <c r="AH544" s="119" t="s">
        <v>1739</v>
      </c>
      <c r="AI544" s="119" t="s">
        <v>1739</v>
      </c>
      <c r="AJ544" s="119" t="s">
        <v>1739</v>
      </c>
    </row>
    <row r="545" spans="2:36" x14ac:dyDescent="0.3">
      <c r="B545" s="119" t="s">
        <v>130</v>
      </c>
      <c r="C545" s="119" t="s">
        <v>2957</v>
      </c>
      <c r="D545" s="119" t="s">
        <v>6391</v>
      </c>
      <c r="E545" s="119" t="s">
        <v>6392</v>
      </c>
      <c r="F545" s="119" t="s">
        <v>6393</v>
      </c>
      <c r="G545" s="119" t="s">
        <v>6394</v>
      </c>
      <c r="K545" s="119">
        <v>2</v>
      </c>
      <c r="L545" s="119">
        <v>543</v>
      </c>
      <c r="M545" s="119" t="s">
        <v>1739</v>
      </c>
      <c r="N545" s="119" t="s">
        <v>1739</v>
      </c>
      <c r="O545" s="119" t="s">
        <v>1739</v>
      </c>
      <c r="P545" s="119" t="s">
        <v>1739</v>
      </c>
      <c r="Q545" s="119" t="s">
        <v>1739</v>
      </c>
      <c r="R545" s="119" t="s">
        <v>1739</v>
      </c>
      <c r="S545" s="119" t="s">
        <v>1739</v>
      </c>
      <c r="T545" s="119" t="s">
        <v>1739</v>
      </c>
      <c r="U545" s="119" t="s">
        <v>1739</v>
      </c>
      <c r="V545" s="119" t="s">
        <v>1739</v>
      </c>
      <c r="W545" s="119" t="s">
        <v>1739</v>
      </c>
      <c r="X545" s="119" t="s">
        <v>1739</v>
      </c>
      <c r="Y545" s="119" t="s">
        <v>1739</v>
      </c>
      <c r="Z545" s="119" t="s">
        <v>1739</v>
      </c>
      <c r="AA545" s="119" t="s">
        <v>1739</v>
      </c>
      <c r="AB545" s="119" t="s">
        <v>1739</v>
      </c>
      <c r="AC545" s="119" t="s">
        <v>1739</v>
      </c>
      <c r="AD545" s="119" t="s">
        <v>1739</v>
      </c>
      <c r="AE545" s="119" t="s">
        <v>1739</v>
      </c>
      <c r="AF545" s="119" t="s">
        <v>1739</v>
      </c>
      <c r="AG545" s="119" t="s">
        <v>1739</v>
      </c>
      <c r="AH545" s="119" t="s">
        <v>1739</v>
      </c>
      <c r="AI545" s="119" t="s">
        <v>1739</v>
      </c>
      <c r="AJ545" s="119" t="s">
        <v>1739</v>
      </c>
    </row>
    <row r="546" spans="2:36" x14ac:dyDescent="0.3">
      <c r="B546" s="119" t="s">
        <v>130</v>
      </c>
      <c r="C546" s="119" t="s">
        <v>2981</v>
      </c>
      <c r="D546" s="119" t="s">
        <v>6395</v>
      </c>
      <c r="E546" s="119" t="s">
        <v>6396</v>
      </c>
      <c r="F546" s="119" t="s">
        <v>6397</v>
      </c>
      <c r="G546" s="119" t="s">
        <v>6398</v>
      </c>
      <c r="K546" s="119">
        <v>2</v>
      </c>
      <c r="L546" s="119">
        <v>544</v>
      </c>
      <c r="M546" s="119" t="s">
        <v>1739</v>
      </c>
      <c r="N546" s="119" t="s">
        <v>1739</v>
      </c>
      <c r="O546" s="119" t="s">
        <v>1739</v>
      </c>
      <c r="P546" s="119" t="s">
        <v>1739</v>
      </c>
      <c r="Q546" s="119" t="s">
        <v>1739</v>
      </c>
      <c r="R546" s="119" t="s">
        <v>1739</v>
      </c>
      <c r="S546" s="119" t="s">
        <v>1739</v>
      </c>
      <c r="T546" s="119" t="s">
        <v>1739</v>
      </c>
      <c r="U546" s="119" t="s">
        <v>1739</v>
      </c>
      <c r="V546" s="119" t="s">
        <v>1739</v>
      </c>
      <c r="W546" s="119" t="s">
        <v>1739</v>
      </c>
      <c r="X546" s="119" t="s">
        <v>1739</v>
      </c>
      <c r="Y546" s="119" t="s">
        <v>1739</v>
      </c>
      <c r="Z546" s="119" t="s">
        <v>1739</v>
      </c>
      <c r="AA546" s="119" t="s">
        <v>1739</v>
      </c>
      <c r="AB546" s="119" t="s">
        <v>1739</v>
      </c>
      <c r="AC546" s="119" t="s">
        <v>1739</v>
      </c>
      <c r="AD546" s="119" t="s">
        <v>1739</v>
      </c>
      <c r="AE546" s="119" t="s">
        <v>1739</v>
      </c>
      <c r="AF546" s="119" t="s">
        <v>1739</v>
      </c>
      <c r="AG546" s="119" t="s">
        <v>1739</v>
      </c>
      <c r="AH546" s="119" t="s">
        <v>1739</v>
      </c>
      <c r="AI546" s="119" t="s">
        <v>1739</v>
      </c>
      <c r="AJ546" s="119" t="s">
        <v>1739</v>
      </c>
    </row>
    <row r="547" spans="2:36" x14ac:dyDescent="0.3">
      <c r="B547" s="119" t="s">
        <v>130</v>
      </c>
      <c r="C547" s="119" t="s">
        <v>3004</v>
      </c>
      <c r="D547" s="119" t="s">
        <v>6399</v>
      </c>
      <c r="E547" s="119" t="s">
        <v>6400</v>
      </c>
      <c r="F547" s="119" t="s">
        <v>6401</v>
      </c>
      <c r="G547" s="119" t="s">
        <v>6402</v>
      </c>
      <c r="K547" s="119">
        <v>2</v>
      </c>
      <c r="L547" s="119">
        <v>545</v>
      </c>
      <c r="M547" s="119" t="s">
        <v>1739</v>
      </c>
      <c r="N547" s="119" t="s">
        <v>1739</v>
      </c>
      <c r="O547" s="119" t="s">
        <v>1739</v>
      </c>
      <c r="P547" s="119" t="s">
        <v>1739</v>
      </c>
      <c r="Q547" s="119" t="s">
        <v>1739</v>
      </c>
      <c r="R547" s="119" t="s">
        <v>1739</v>
      </c>
      <c r="S547" s="119" t="s">
        <v>1739</v>
      </c>
      <c r="T547" s="119" t="s">
        <v>1739</v>
      </c>
      <c r="U547" s="119" t="s">
        <v>1739</v>
      </c>
      <c r="V547" s="119" t="s">
        <v>1739</v>
      </c>
      <c r="W547" s="119" t="s">
        <v>1739</v>
      </c>
      <c r="X547" s="119" t="s">
        <v>1739</v>
      </c>
      <c r="Y547" s="119" t="s">
        <v>1739</v>
      </c>
      <c r="Z547" s="119" t="s">
        <v>1739</v>
      </c>
      <c r="AA547" s="119" t="s">
        <v>1739</v>
      </c>
      <c r="AB547" s="119" t="s">
        <v>1739</v>
      </c>
      <c r="AC547" s="119" t="s">
        <v>1739</v>
      </c>
      <c r="AD547" s="119" t="s">
        <v>1739</v>
      </c>
      <c r="AE547" s="119" t="s">
        <v>1739</v>
      </c>
      <c r="AF547" s="119" t="s">
        <v>1739</v>
      </c>
      <c r="AG547" s="119" t="s">
        <v>1739</v>
      </c>
      <c r="AH547" s="119" t="s">
        <v>1739</v>
      </c>
      <c r="AI547" s="119" t="s">
        <v>1739</v>
      </c>
      <c r="AJ547" s="119" t="s">
        <v>1739</v>
      </c>
    </row>
    <row r="548" spans="2:36" x14ac:dyDescent="0.3">
      <c r="B548" s="119" t="s">
        <v>130</v>
      </c>
      <c r="C548" s="119" t="s">
        <v>3028</v>
      </c>
      <c r="D548" s="119" t="s">
        <v>6383</v>
      </c>
      <c r="E548" s="119" t="s">
        <v>6403</v>
      </c>
      <c r="F548" s="119" t="s">
        <v>6404</v>
      </c>
      <c r="G548" s="119" t="s">
        <v>6405</v>
      </c>
      <c r="K548" s="119">
        <v>2</v>
      </c>
      <c r="L548" s="119">
        <v>546</v>
      </c>
      <c r="M548" s="119" t="s">
        <v>1739</v>
      </c>
      <c r="N548" s="119" t="s">
        <v>1739</v>
      </c>
      <c r="O548" s="119" t="s">
        <v>1739</v>
      </c>
      <c r="P548" s="119" t="s">
        <v>1739</v>
      </c>
      <c r="Q548" s="119" t="s">
        <v>1739</v>
      </c>
      <c r="R548" s="119" t="s">
        <v>1739</v>
      </c>
      <c r="S548" s="119" t="s">
        <v>1739</v>
      </c>
      <c r="T548" s="119" t="s">
        <v>1739</v>
      </c>
      <c r="U548" s="119" t="s">
        <v>1739</v>
      </c>
      <c r="V548" s="119" t="s">
        <v>1739</v>
      </c>
      <c r="W548" s="119" t="s">
        <v>1739</v>
      </c>
      <c r="X548" s="119" t="s">
        <v>1739</v>
      </c>
      <c r="Y548" s="119" t="s">
        <v>1739</v>
      </c>
      <c r="Z548" s="119" t="s">
        <v>1739</v>
      </c>
      <c r="AA548" s="119" t="s">
        <v>1739</v>
      </c>
      <c r="AB548" s="119" t="s">
        <v>1739</v>
      </c>
      <c r="AC548" s="119" t="s">
        <v>1739</v>
      </c>
      <c r="AD548" s="119" t="s">
        <v>1739</v>
      </c>
      <c r="AE548" s="119" t="s">
        <v>1739</v>
      </c>
      <c r="AF548" s="119" t="s">
        <v>1739</v>
      </c>
      <c r="AG548" s="119" t="s">
        <v>1739</v>
      </c>
      <c r="AH548" s="119" t="s">
        <v>1739</v>
      </c>
      <c r="AI548" s="119" t="s">
        <v>1739</v>
      </c>
      <c r="AJ548" s="119" t="s">
        <v>1739</v>
      </c>
    </row>
    <row r="549" spans="2:36" x14ac:dyDescent="0.3">
      <c r="B549" s="119" t="s">
        <v>130</v>
      </c>
      <c r="C549" s="119" t="s">
        <v>3050</v>
      </c>
      <c r="D549" s="119" t="s">
        <v>6406</v>
      </c>
      <c r="E549" s="119" t="s">
        <v>6407</v>
      </c>
      <c r="F549" s="119" t="s">
        <v>6408</v>
      </c>
      <c r="G549" s="119" t="s">
        <v>6409</v>
      </c>
      <c r="K549" s="119">
        <v>2</v>
      </c>
      <c r="L549" s="119">
        <v>547</v>
      </c>
      <c r="M549" s="119" t="s">
        <v>1739</v>
      </c>
      <c r="N549" s="119" t="s">
        <v>1739</v>
      </c>
      <c r="O549" s="119" t="s">
        <v>1739</v>
      </c>
      <c r="P549" s="119" t="s">
        <v>1739</v>
      </c>
      <c r="Q549" s="119" t="s">
        <v>1739</v>
      </c>
      <c r="R549" s="119" t="s">
        <v>1739</v>
      </c>
      <c r="S549" s="119" t="s">
        <v>1739</v>
      </c>
      <c r="T549" s="119" t="s">
        <v>1739</v>
      </c>
      <c r="U549" s="119" t="s">
        <v>1739</v>
      </c>
      <c r="V549" s="119" t="s">
        <v>1739</v>
      </c>
      <c r="W549" s="119" t="s">
        <v>1739</v>
      </c>
      <c r="X549" s="119" t="s">
        <v>1739</v>
      </c>
      <c r="Y549" s="119" t="s">
        <v>1739</v>
      </c>
      <c r="Z549" s="119" t="s">
        <v>1739</v>
      </c>
      <c r="AA549" s="119" t="s">
        <v>1739</v>
      </c>
      <c r="AB549" s="119" t="s">
        <v>1739</v>
      </c>
      <c r="AC549" s="119" t="s">
        <v>1739</v>
      </c>
      <c r="AD549" s="119" t="s">
        <v>1739</v>
      </c>
      <c r="AE549" s="119" t="s">
        <v>1739</v>
      </c>
      <c r="AF549" s="119" t="s">
        <v>1739</v>
      </c>
      <c r="AG549" s="119" t="s">
        <v>1739</v>
      </c>
      <c r="AH549" s="119" t="s">
        <v>1739</v>
      </c>
      <c r="AI549" s="119" t="s">
        <v>1739</v>
      </c>
      <c r="AJ549" s="119" t="s">
        <v>1739</v>
      </c>
    </row>
    <row r="550" spans="2:36" x14ac:dyDescent="0.3">
      <c r="B550" s="119" t="s">
        <v>130</v>
      </c>
      <c r="C550" s="119" t="s">
        <v>3071</v>
      </c>
      <c r="D550" s="119" t="s">
        <v>6314</v>
      </c>
      <c r="E550" s="119" t="s">
        <v>6410</v>
      </c>
      <c r="F550" s="119" t="s">
        <v>6411</v>
      </c>
      <c r="G550" s="119" t="s">
        <v>6412</v>
      </c>
      <c r="K550" s="119">
        <v>2</v>
      </c>
      <c r="L550" s="119">
        <v>548</v>
      </c>
      <c r="M550" s="119" t="s">
        <v>1739</v>
      </c>
      <c r="N550" s="119" t="s">
        <v>1739</v>
      </c>
      <c r="O550" s="119" t="s">
        <v>1739</v>
      </c>
      <c r="P550" s="119" t="s">
        <v>1739</v>
      </c>
      <c r="Q550" s="119" t="s">
        <v>1739</v>
      </c>
      <c r="R550" s="119" t="s">
        <v>1739</v>
      </c>
      <c r="S550" s="119" t="s">
        <v>1739</v>
      </c>
      <c r="T550" s="119" t="s">
        <v>1739</v>
      </c>
      <c r="U550" s="119" t="s">
        <v>1739</v>
      </c>
      <c r="V550" s="119" t="s">
        <v>1739</v>
      </c>
      <c r="W550" s="119" t="s">
        <v>1739</v>
      </c>
      <c r="X550" s="119" t="s">
        <v>1739</v>
      </c>
      <c r="Y550" s="119" t="s">
        <v>1739</v>
      </c>
      <c r="Z550" s="119" t="s">
        <v>1739</v>
      </c>
      <c r="AA550" s="119" t="s">
        <v>1739</v>
      </c>
      <c r="AB550" s="119" t="s">
        <v>1739</v>
      </c>
      <c r="AC550" s="119" t="s">
        <v>1739</v>
      </c>
      <c r="AD550" s="119" t="s">
        <v>1739</v>
      </c>
      <c r="AE550" s="119" t="s">
        <v>1739</v>
      </c>
      <c r="AF550" s="119" t="s">
        <v>1739</v>
      </c>
      <c r="AG550" s="119" t="s">
        <v>1739</v>
      </c>
      <c r="AH550" s="119" t="s">
        <v>1739</v>
      </c>
      <c r="AI550" s="119" t="s">
        <v>1739</v>
      </c>
      <c r="AJ550" s="119" t="s">
        <v>1739</v>
      </c>
    </row>
    <row r="551" spans="2:36" x14ac:dyDescent="0.3">
      <c r="B551" s="119" t="s">
        <v>130</v>
      </c>
      <c r="C551" s="119" t="s">
        <v>3092</v>
      </c>
      <c r="D551" s="119" t="s">
        <v>6413</v>
      </c>
      <c r="E551" s="119" t="s">
        <v>6414</v>
      </c>
      <c r="F551" s="119" t="s">
        <v>6415</v>
      </c>
      <c r="G551" s="119" t="s">
        <v>6416</v>
      </c>
      <c r="K551" s="119">
        <v>2</v>
      </c>
      <c r="L551" s="119">
        <v>549</v>
      </c>
      <c r="M551" s="119" t="s">
        <v>1739</v>
      </c>
      <c r="N551" s="119" t="s">
        <v>1739</v>
      </c>
      <c r="O551" s="119" t="s">
        <v>1739</v>
      </c>
      <c r="P551" s="119" t="s">
        <v>1739</v>
      </c>
      <c r="Q551" s="119" t="s">
        <v>1739</v>
      </c>
      <c r="R551" s="119" t="s">
        <v>1739</v>
      </c>
      <c r="S551" s="119" t="s">
        <v>1739</v>
      </c>
      <c r="T551" s="119" t="s">
        <v>1739</v>
      </c>
      <c r="U551" s="119" t="s">
        <v>1739</v>
      </c>
      <c r="V551" s="119" t="s">
        <v>1739</v>
      </c>
      <c r="W551" s="119" t="s">
        <v>1739</v>
      </c>
      <c r="X551" s="119" t="s">
        <v>1739</v>
      </c>
      <c r="Y551" s="119" t="s">
        <v>1739</v>
      </c>
      <c r="Z551" s="119" t="s">
        <v>1739</v>
      </c>
      <c r="AA551" s="119" t="s">
        <v>1739</v>
      </c>
      <c r="AB551" s="119" t="s">
        <v>1739</v>
      </c>
      <c r="AC551" s="119" t="s">
        <v>1739</v>
      </c>
      <c r="AD551" s="119" t="s">
        <v>1739</v>
      </c>
      <c r="AE551" s="119" t="s">
        <v>1739</v>
      </c>
      <c r="AF551" s="119" t="s">
        <v>1739</v>
      </c>
      <c r="AG551" s="119" t="s">
        <v>1739</v>
      </c>
      <c r="AH551" s="119" t="s">
        <v>1739</v>
      </c>
      <c r="AI551" s="119" t="s">
        <v>1739</v>
      </c>
      <c r="AJ551" s="119" t="s">
        <v>1739</v>
      </c>
    </row>
    <row r="552" spans="2:36" x14ac:dyDescent="0.3">
      <c r="B552" s="119" t="s">
        <v>130</v>
      </c>
      <c r="C552" s="119" t="s">
        <v>3112</v>
      </c>
      <c r="D552" s="119" t="s">
        <v>6417</v>
      </c>
      <c r="E552" s="119" t="s">
        <v>6418</v>
      </c>
      <c r="F552" s="119" t="s">
        <v>6419</v>
      </c>
      <c r="G552" s="119" t="s">
        <v>6420</v>
      </c>
      <c r="K552" s="119">
        <v>2</v>
      </c>
      <c r="L552" s="119">
        <v>550</v>
      </c>
      <c r="M552" s="119" t="s">
        <v>1739</v>
      </c>
      <c r="N552" s="119" t="s">
        <v>1739</v>
      </c>
      <c r="O552" s="119" t="s">
        <v>1739</v>
      </c>
      <c r="P552" s="119" t="s">
        <v>1739</v>
      </c>
      <c r="Q552" s="119" t="s">
        <v>1739</v>
      </c>
      <c r="R552" s="119" t="s">
        <v>1739</v>
      </c>
      <c r="S552" s="119" t="s">
        <v>1739</v>
      </c>
      <c r="T552" s="119" t="s">
        <v>1739</v>
      </c>
      <c r="U552" s="119" t="s">
        <v>1739</v>
      </c>
      <c r="V552" s="119" t="s">
        <v>1739</v>
      </c>
      <c r="W552" s="119" t="s">
        <v>1739</v>
      </c>
      <c r="X552" s="119" t="s">
        <v>1739</v>
      </c>
      <c r="Y552" s="119" t="s">
        <v>1739</v>
      </c>
      <c r="Z552" s="119" t="s">
        <v>1739</v>
      </c>
      <c r="AA552" s="119" t="s">
        <v>1739</v>
      </c>
      <c r="AB552" s="119" t="s">
        <v>1739</v>
      </c>
      <c r="AC552" s="119" t="s">
        <v>1739</v>
      </c>
      <c r="AD552" s="119" t="s">
        <v>1739</v>
      </c>
      <c r="AE552" s="119" t="s">
        <v>1739</v>
      </c>
      <c r="AF552" s="119" t="s">
        <v>1739</v>
      </c>
      <c r="AG552" s="119" t="s">
        <v>1739</v>
      </c>
      <c r="AH552" s="119" t="s">
        <v>1739</v>
      </c>
      <c r="AI552" s="119" t="s">
        <v>1739</v>
      </c>
      <c r="AJ552" s="119" t="s">
        <v>1739</v>
      </c>
    </row>
    <row r="553" spans="2:36" x14ac:dyDescent="0.3">
      <c r="B553" s="119" t="s">
        <v>130</v>
      </c>
      <c r="C553" s="119" t="s">
        <v>3131</v>
      </c>
      <c r="D553" s="119" t="s">
        <v>6421</v>
      </c>
      <c r="E553" s="119" t="s">
        <v>6422</v>
      </c>
      <c r="F553" s="119" t="s">
        <v>6423</v>
      </c>
      <c r="G553" s="119" t="s">
        <v>6424</v>
      </c>
      <c r="K553" s="119">
        <v>2</v>
      </c>
      <c r="L553" s="119">
        <v>551</v>
      </c>
      <c r="M553" s="119" t="s">
        <v>1739</v>
      </c>
      <c r="N553" s="119" t="s">
        <v>1739</v>
      </c>
      <c r="O553" s="119" t="s">
        <v>1739</v>
      </c>
      <c r="P553" s="119" t="s">
        <v>1739</v>
      </c>
      <c r="Q553" s="119" t="s">
        <v>1739</v>
      </c>
      <c r="R553" s="119" t="s">
        <v>1739</v>
      </c>
      <c r="S553" s="119" t="s">
        <v>1739</v>
      </c>
      <c r="T553" s="119" t="s">
        <v>1739</v>
      </c>
      <c r="U553" s="119" t="s">
        <v>1739</v>
      </c>
      <c r="V553" s="119" t="s">
        <v>1739</v>
      </c>
      <c r="W553" s="119" t="s">
        <v>1739</v>
      </c>
      <c r="X553" s="119" t="s">
        <v>1739</v>
      </c>
      <c r="Y553" s="119" t="s">
        <v>1739</v>
      </c>
      <c r="Z553" s="119" t="s">
        <v>1739</v>
      </c>
      <c r="AA553" s="119" t="s">
        <v>1739</v>
      </c>
      <c r="AB553" s="119" t="s">
        <v>1739</v>
      </c>
      <c r="AC553" s="119" t="s">
        <v>1739</v>
      </c>
      <c r="AD553" s="119" t="s">
        <v>1739</v>
      </c>
      <c r="AE553" s="119" t="s">
        <v>1739</v>
      </c>
      <c r="AF553" s="119" t="s">
        <v>1739</v>
      </c>
      <c r="AG553" s="119" t="s">
        <v>1739</v>
      </c>
      <c r="AH553" s="119" t="s">
        <v>1739</v>
      </c>
      <c r="AI553" s="119" t="s">
        <v>1739</v>
      </c>
      <c r="AJ553" s="119" t="s">
        <v>1739</v>
      </c>
    </row>
    <row r="554" spans="2:36" x14ac:dyDescent="0.3">
      <c r="B554" s="119" t="s">
        <v>130</v>
      </c>
      <c r="C554" s="119" t="s">
        <v>3151</v>
      </c>
      <c r="D554" s="119" t="s">
        <v>6399</v>
      </c>
      <c r="E554" s="119" t="s">
        <v>6425</v>
      </c>
      <c r="F554" s="119" t="s">
        <v>6426</v>
      </c>
      <c r="G554" s="119" t="s">
        <v>6427</v>
      </c>
      <c r="K554" s="119">
        <v>2</v>
      </c>
      <c r="L554" s="119">
        <v>552</v>
      </c>
      <c r="M554" s="119" t="s">
        <v>1739</v>
      </c>
      <c r="N554" s="119" t="s">
        <v>1739</v>
      </c>
      <c r="O554" s="119" t="s">
        <v>1739</v>
      </c>
      <c r="P554" s="119" t="s">
        <v>1739</v>
      </c>
      <c r="Q554" s="119" t="s">
        <v>1739</v>
      </c>
      <c r="R554" s="119" t="s">
        <v>1739</v>
      </c>
      <c r="S554" s="119" t="s">
        <v>1739</v>
      </c>
      <c r="T554" s="119" t="s">
        <v>1739</v>
      </c>
      <c r="U554" s="119" t="s">
        <v>1739</v>
      </c>
      <c r="V554" s="119" t="s">
        <v>1739</v>
      </c>
      <c r="W554" s="119" t="s">
        <v>1739</v>
      </c>
      <c r="X554" s="119" t="s">
        <v>1739</v>
      </c>
      <c r="Y554" s="119" t="s">
        <v>1739</v>
      </c>
      <c r="Z554" s="119" t="s">
        <v>1739</v>
      </c>
      <c r="AA554" s="119" t="s">
        <v>1739</v>
      </c>
      <c r="AB554" s="119" t="s">
        <v>1739</v>
      </c>
      <c r="AC554" s="119" t="s">
        <v>1739</v>
      </c>
      <c r="AD554" s="119" t="s">
        <v>1739</v>
      </c>
      <c r="AE554" s="119" t="s">
        <v>1739</v>
      </c>
      <c r="AF554" s="119" t="s">
        <v>1739</v>
      </c>
      <c r="AG554" s="119" t="s">
        <v>1739</v>
      </c>
      <c r="AH554" s="119" t="s">
        <v>1739</v>
      </c>
      <c r="AI554" s="119" t="s">
        <v>1739</v>
      </c>
      <c r="AJ554" s="119" t="s">
        <v>1739</v>
      </c>
    </row>
    <row r="555" spans="2:36" x14ac:dyDescent="0.3">
      <c r="B555" s="119" t="s">
        <v>130</v>
      </c>
      <c r="C555" s="119" t="s">
        <v>3171</v>
      </c>
      <c r="D555" s="119" t="s">
        <v>6399</v>
      </c>
      <c r="E555" s="119" t="s">
        <v>6428</v>
      </c>
      <c r="F555" s="119" t="s">
        <v>6429</v>
      </c>
      <c r="G555" s="119" t="s">
        <v>6430</v>
      </c>
      <c r="K555" s="119">
        <v>2</v>
      </c>
      <c r="L555" s="119">
        <v>553</v>
      </c>
      <c r="M555" s="119" t="s">
        <v>1739</v>
      </c>
      <c r="N555" s="119" t="s">
        <v>1739</v>
      </c>
      <c r="O555" s="119" t="s">
        <v>1739</v>
      </c>
      <c r="P555" s="119" t="s">
        <v>1739</v>
      </c>
      <c r="Q555" s="119" t="s">
        <v>1739</v>
      </c>
      <c r="R555" s="119" t="s">
        <v>1739</v>
      </c>
      <c r="S555" s="119" t="s">
        <v>1739</v>
      </c>
      <c r="T555" s="119" t="s">
        <v>1739</v>
      </c>
      <c r="U555" s="119" t="s">
        <v>1739</v>
      </c>
      <c r="V555" s="119" t="s">
        <v>1739</v>
      </c>
      <c r="W555" s="119" t="s">
        <v>1739</v>
      </c>
      <c r="X555" s="119" t="s">
        <v>1739</v>
      </c>
      <c r="Y555" s="119" t="s">
        <v>1739</v>
      </c>
      <c r="Z555" s="119" t="s">
        <v>1739</v>
      </c>
      <c r="AA555" s="119" t="s">
        <v>1739</v>
      </c>
      <c r="AB555" s="119" t="s">
        <v>1739</v>
      </c>
      <c r="AC555" s="119" t="s">
        <v>1739</v>
      </c>
      <c r="AD555" s="119" t="s">
        <v>1739</v>
      </c>
      <c r="AE555" s="119" t="s">
        <v>1739</v>
      </c>
      <c r="AF555" s="119" t="s">
        <v>1739</v>
      </c>
      <c r="AG555" s="119" t="s">
        <v>1739</v>
      </c>
      <c r="AH555" s="119" t="s">
        <v>1739</v>
      </c>
      <c r="AI555" s="119" t="s">
        <v>1739</v>
      </c>
      <c r="AJ555" s="119" t="s">
        <v>1739</v>
      </c>
    </row>
    <row r="556" spans="2:36" x14ac:dyDescent="0.3">
      <c r="B556" s="119" t="s">
        <v>130</v>
      </c>
      <c r="C556" s="119" t="s">
        <v>3190</v>
      </c>
      <c r="D556" s="119" t="s">
        <v>6375</v>
      </c>
      <c r="E556" s="119" t="s">
        <v>6431</v>
      </c>
      <c r="F556" s="119" t="s">
        <v>6432</v>
      </c>
      <c r="G556" s="119" t="s">
        <v>6433</v>
      </c>
      <c r="K556" s="119">
        <v>2</v>
      </c>
      <c r="L556" s="119">
        <v>554</v>
      </c>
      <c r="M556" s="119" t="s">
        <v>1739</v>
      </c>
      <c r="N556" s="119" t="s">
        <v>1739</v>
      </c>
      <c r="O556" s="119" t="s">
        <v>1739</v>
      </c>
      <c r="P556" s="119" t="s">
        <v>1739</v>
      </c>
      <c r="Q556" s="119" t="s">
        <v>1739</v>
      </c>
      <c r="R556" s="119" t="s">
        <v>1739</v>
      </c>
      <c r="S556" s="119" t="s">
        <v>1739</v>
      </c>
      <c r="T556" s="119" t="s">
        <v>1739</v>
      </c>
      <c r="U556" s="119" t="s">
        <v>1739</v>
      </c>
      <c r="V556" s="119" t="s">
        <v>1739</v>
      </c>
      <c r="W556" s="119" t="s">
        <v>1739</v>
      </c>
      <c r="X556" s="119" t="s">
        <v>1739</v>
      </c>
      <c r="Y556" s="119" t="s">
        <v>1739</v>
      </c>
      <c r="Z556" s="119" t="s">
        <v>1739</v>
      </c>
      <c r="AA556" s="119" t="s">
        <v>1739</v>
      </c>
      <c r="AB556" s="119" t="s">
        <v>1739</v>
      </c>
      <c r="AC556" s="119" t="s">
        <v>1739</v>
      </c>
      <c r="AD556" s="119" t="s">
        <v>1739</v>
      </c>
      <c r="AE556" s="119" t="s">
        <v>1739</v>
      </c>
      <c r="AF556" s="119" t="s">
        <v>1739</v>
      </c>
      <c r="AG556" s="119" t="s">
        <v>1739</v>
      </c>
      <c r="AH556" s="119" t="s">
        <v>1739</v>
      </c>
      <c r="AI556" s="119" t="s">
        <v>1739</v>
      </c>
      <c r="AJ556" s="119" t="s">
        <v>1739</v>
      </c>
    </row>
    <row r="557" spans="2:36" x14ac:dyDescent="0.3">
      <c r="B557" s="119" t="s">
        <v>130</v>
      </c>
      <c r="C557" s="119" t="s">
        <v>3209</v>
      </c>
      <c r="D557" s="119" t="s">
        <v>6434</v>
      </c>
      <c r="E557" s="119" t="s">
        <v>6435</v>
      </c>
      <c r="F557" s="119" t="s">
        <v>6436</v>
      </c>
      <c r="G557" s="119" t="s">
        <v>6437</v>
      </c>
      <c r="K557" s="119">
        <v>2</v>
      </c>
      <c r="L557" s="119">
        <v>555</v>
      </c>
      <c r="M557" s="119" t="s">
        <v>1739</v>
      </c>
      <c r="N557" s="119" t="s">
        <v>1739</v>
      </c>
      <c r="O557" s="119" t="s">
        <v>1739</v>
      </c>
      <c r="P557" s="119" t="s">
        <v>1739</v>
      </c>
      <c r="Q557" s="119" t="s">
        <v>1739</v>
      </c>
      <c r="R557" s="119" t="s">
        <v>1739</v>
      </c>
      <c r="S557" s="119" t="s">
        <v>1739</v>
      </c>
      <c r="T557" s="119" t="s">
        <v>1739</v>
      </c>
      <c r="U557" s="119" t="s">
        <v>1739</v>
      </c>
      <c r="V557" s="119" t="s">
        <v>1739</v>
      </c>
      <c r="W557" s="119" t="s">
        <v>1739</v>
      </c>
      <c r="X557" s="119" t="s">
        <v>1739</v>
      </c>
      <c r="Y557" s="119" t="s">
        <v>1739</v>
      </c>
      <c r="Z557" s="119" t="s">
        <v>1739</v>
      </c>
      <c r="AA557" s="119" t="s">
        <v>1739</v>
      </c>
      <c r="AB557" s="119" t="s">
        <v>1739</v>
      </c>
      <c r="AC557" s="119" t="s">
        <v>1739</v>
      </c>
      <c r="AD557" s="119" t="s">
        <v>1739</v>
      </c>
      <c r="AE557" s="119" t="s">
        <v>1739</v>
      </c>
      <c r="AF557" s="119" t="s">
        <v>1739</v>
      </c>
      <c r="AG557" s="119" t="s">
        <v>1739</v>
      </c>
      <c r="AH557" s="119" t="s">
        <v>1739</v>
      </c>
      <c r="AI557" s="119" t="s">
        <v>1739</v>
      </c>
      <c r="AJ557" s="119" t="s">
        <v>1739</v>
      </c>
    </row>
    <row r="558" spans="2:36" x14ac:dyDescent="0.3">
      <c r="B558" s="119" t="s">
        <v>130</v>
      </c>
      <c r="C558" s="119" t="s">
        <v>3228</v>
      </c>
      <c r="D558" s="119" t="s">
        <v>6438</v>
      </c>
      <c r="E558" s="119" t="s">
        <v>6439</v>
      </c>
      <c r="F558" s="119" t="s">
        <v>6440</v>
      </c>
      <c r="G558" s="119" t="s">
        <v>6441</v>
      </c>
      <c r="K558" s="119">
        <v>2</v>
      </c>
      <c r="L558" s="119">
        <v>556</v>
      </c>
      <c r="M558" s="119" t="s">
        <v>1739</v>
      </c>
      <c r="N558" s="119" t="s">
        <v>1739</v>
      </c>
      <c r="O558" s="119" t="s">
        <v>1739</v>
      </c>
      <c r="P558" s="119" t="s">
        <v>1739</v>
      </c>
      <c r="Q558" s="119" t="s">
        <v>1739</v>
      </c>
      <c r="R558" s="119" t="s">
        <v>1739</v>
      </c>
      <c r="S558" s="119" t="s">
        <v>1739</v>
      </c>
      <c r="T558" s="119" t="s">
        <v>1739</v>
      </c>
      <c r="U558" s="119" t="s">
        <v>1739</v>
      </c>
      <c r="V558" s="119" t="s">
        <v>1739</v>
      </c>
      <c r="W558" s="119" t="s">
        <v>1739</v>
      </c>
      <c r="X558" s="119" t="s">
        <v>1739</v>
      </c>
      <c r="Y558" s="119" t="s">
        <v>1739</v>
      </c>
      <c r="Z558" s="119" t="s">
        <v>1739</v>
      </c>
      <c r="AA558" s="119" t="s">
        <v>1739</v>
      </c>
      <c r="AB558" s="119" t="s">
        <v>1739</v>
      </c>
      <c r="AC558" s="119" t="s">
        <v>1739</v>
      </c>
      <c r="AD558" s="119" t="s">
        <v>1739</v>
      </c>
      <c r="AE558" s="119" t="s">
        <v>1739</v>
      </c>
      <c r="AF558" s="119" t="s">
        <v>1739</v>
      </c>
      <c r="AG558" s="119" t="s">
        <v>1739</v>
      </c>
      <c r="AH558" s="119" t="s">
        <v>1739</v>
      </c>
      <c r="AI558" s="119" t="s">
        <v>1739</v>
      </c>
      <c r="AJ558" s="119" t="s">
        <v>1739</v>
      </c>
    </row>
    <row r="559" spans="2:36" x14ac:dyDescent="0.3">
      <c r="B559" s="119" t="s">
        <v>130</v>
      </c>
      <c r="C559" s="119" t="s">
        <v>3247</v>
      </c>
      <c r="D559" s="119" t="s">
        <v>6326</v>
      </c>
      <c r="E559" s="119" t="s">
        <v>6442</v>
      </c>
      <c r="F559" s="119" t="s">
        <v>6443</v>
      </c>
      <c r="G559" s="119" t="s">
        <v>6444</v>
      </c>
      <c r="K559" s="119">
        <v>2</v>
      </c>
      <c r="L559" s="119">
        <v>557</v>
      </c>
      <c r="M559" s="119" t="s">
        <v>1739</v>
      </c>
      <c r="N559" s="119" t="s">
        <v>1739</v>
      </c>
      <c r="O559" s="119" t="s">
        <v>1739</v>
      </c>
      <c r="P559" s="119" t="s">
        <v>1739</v>
      </c>
      <c r="Q559" s="119" t="s">
        <v>1739</v>
      </c>
      <c r="R559" s="119" t="s">
        <v>1739</v>
      </c>
      <c r="S559" s="119" t="s">
        <v>1739</v>
      </c>
      <c r="T559" s="119" t="s">
        <v>1739</v>
      </c>
      <c r="U559" s="119" t="s">
        <v>1739</v>
      </c>
      <c r="V559" s="119" t="s">
        <v>1739</v>
      </c>
      <c r="W559" s="119" t="s">
        <v>1739</v>
      </c>
      <c r="X559" s="119" t="s">
        <v>1739</v>
      </c>
      <c r="Y559" s="119" t="s">
        <v>1739</v>
      </c>
      <c r="Z559" s="119" t="s">
        <v>1739</v>
      </c>
      <c r="AA559" s="119" t="s">
        <v>1739</v>
      </c>
      <c r="AB559" s="119" t="s">
        <v>1739</v>
      </c>
      <c r="AC559" s="119" t="s">
        <v>1739</v>
      </c>
      <c r="AD559" s="119" t="s">
        <v>1739</v>
      </c>
      <c r="AE559" s="119" t="s">
        <v>1739</v>
      </c>
      <c r="AF559" s="119" t="s">
        <v>1739</v>
      </c>
      <c r="AG559" s="119" t="s">
        <v>1739</v>
      </c>
      <c r="AH559" s="119" t="s">
        <v>1739</v>
      </c>
      <c r="AI559" s="119" t="s">
        <v>1739</v>
      </c>
      <c r="AJ559" s="119" t="s">
        <v>1739</v>
      </c>
    </row>
    <row r="560" spans="2:36" x14ac:dyDescent="0.3">
      <c r="B560" s="119" t="s">
        <v>130</v>
      </c>
      <c r="C560" s="119" t="s">
        <v>3267</v>
      </c>
      <c r="D560" s="119" t="s">
        <v>6326</v>
      </c>
      <c r="E560" s="119" t="s">
        <v>6445</v>
      </c>
      <c r="F560" s="119" t="s">
        <v>6446</v>
      </c>
      <c r="G560" s="119" t="s">
        <v>6447</v>
      </c>
      <c r="K560" s="119">
        <v>2</v>
      </c>
      <c r="L560" s="119">
        <v>558</v>
      </c>
      <c r="M560" s="119" t="s">
        <v>1739</v>
      </c>
      <c r="N560" s="119" t="s">
        <v>1739</v>
      </c>
      <c r="O560" s="119" t="s">
        <v>1739</v>
      </c>
      <c r="P560" s="119" t="s">
        <v>1739</v>
      </c>
      <c r="Q560" s="119" t="s">
        <v>1739</v>
      </c>
      <c r="R560" s="119" t="s">
        <v>1739</v>
      </c>
      <c r="S560" s="119" t="s">
        <v>1739</v>
      </c>
      <c r="T560" s="119" t="s">
        <v>1739</v>
      </c>
      <c r="U560" s="119" t="s">
        <v>1739</v>
      </c>
      <c r="V560" s="119" t="s">
        <v>1739</v>
      </c>
      <c r="W560" s="119" t="s">
        <v>1739</v>
      </c>
      <c r="X560" s="119" t="s">
        <v>1739</v>
      </c>
      <c r="Y560" s="119" t="s">
        <v>1739</v>
      </c>
      <c r="Z560" s="119" t="s">
        <v>1739</v>
      </c>
      <c r="AA560" s="119" t="s">
        <v>1739</v>
      </c>
      <c r="AB560" s="119" t="s">
        <v>1739</v>
      </c>
      <c r="AC560" s="119" t="s">
        <v>1739</v>
      </c>
      <c r="AD560" s="119" t="s">
        <v>1739</v>
      </c>
      <c r="AE560" s="119" t="s">
        <v>1739</v>
      </c>
      <c r="AF560" s="119" t="s">
        <v>1739</v>
      </c>
      <c r="AG560" s="119" t="s">
        <v>1739</v>
      </c>
      <c r="AH560" s="119" t="s">
        <v>1739</v>
      </c>
      <c r="AI560" s="119" t="s">
        <v>1739</v>
      </c>
      <c r="AJ560" s="119" t="s">
        <v>1739</v>
      </c>
    </row>
    <row r="561" spans="2:36" x14ac:dyDescent="0.3">
      <c r="B561" s="119" t="s">
        <v>130</v>
      </c>
      <c r="C561" s="119" t="s">
        <v>3287</v>
      </c>
      <c r="D561" s="119" t="s">
        <v>6448</v>
      </c>
      <c r="E561" s="119" t="s">
        <v>6449</v>
      </c>
      <c r="F561" s="119" t="s">
        <v>6450</v>
      </c>
      <c r="G561" s="119" t="s">
        <v>6451</v>
      </c>
      <c r="K561" s="119">
        <v>2</v>
      </c>
      <c r="L561" s="119">
        <v>559</v>
      </c>
      <c r="M561" s="119" t="s">
        <v>1739</v>
      </c>
      <c r="N561" s="119" t="s">
        <v>1739</v>
      </c>
      <c r="O561" s="119" t="s">
        <v>1739</v>
      </c>
      <c r="P561" s="119" t="s">
        <v>1739</v>
      </c>
      <c r="Q561" s="119" t="s">
        <v>1739</v>
      </c>
      <c r="R561" s="119" t="s">
        <v>1739</v>
      </c>
      <c r="S561" s="119" t="s">
        <v>1739</v>
      </c>
      <c r="T561" s="119" t="s">
        <v>1739</v>
      </c>
      <c r="U561" s="119" t="s">
        <v>1739</v>
      </c>
      <c r="V561" s="119" t="s">
        <v>1739</v>
      </c>
      <c r="W561" s="119" t="s">
        <v>1739</v>
      </c>
      <c r="X561" s="119" t="s">
        <v>1739</v>
      </c>
      <c r="Y561" s="119" t="s">
        <v>1739</v>
      </c>
      <c r="Z561" s="119" t="s">
        <v>1739</v>
      </c>
      <c r="AA561" s="119" t="s">
        <v>1739</v>
      </c>
      <c r="AB561" s="119" t="s">
        <v>1739</v>
      </c>
      <c r="AC561" s="119" t="s">
        <v>1739</v>
      </c>
      <c r="AD561" s="119" t="s">
        <v>1739</v>
      </c>
      <c r="AE561" s="119" t="s">
        <v>1739</v>
      </c>
      <c r="AF561" s="119" t="s">
        <v>1739</v>
      </c>
      <c r="AG561" s="119" t="s">
        <v>1739</v>
      </c>
      <c r="AH561" s="119" t="s">
        <v>1739</v>
      </c>
      <c r="AI561" s="119" t="s">
        <v>1739</v>
      </c>
      <c r="AJ561" s="119" t="s">
        <v>1739</v>
      </c>
    </row>
    <row r="562" spans="2:36" x14ac:dyDescent="0.3">
      <c r="B562" s="119" t="s">
        <v>130</v>
      </c>
      <c r="C562" s="119" t="s">
        <v>3307</v>
      </c>
      <c r="D562" s="119" t="s">
        <v>6375</v>
      </c>
      <c r="E562" s="119" t="s">
        <v>6452</v>
      </c>
      <c r="F562" s="119" t="s">
        <v>6453</v>
      </c>
      <c r="G562" s="119" t="s">
        <v>6454</v>
      </c>
      <c r="K562" s="119">
        <v>2</v>
      </c>
      <c r="L562" s="119">
        <v>560</v>
      </c>
      <c r="M562" s="119" t="s">
        <v>1739</v>
      </c>
      <c r="N562" s="119" t="s">
        <v>1739</v>
      </c>
      <c r="O562" s="119" t="s">
        <v>1739</v>
      </c>
      <c r="P562" s="119" t="s">
        <v>1739</v>
      </c>
      <c r="Q562" s="119" t="s">
        <v>1739</v>
      </c>
      <c r="R562" s="119" t="s">
        <v>1739</v>
      </c>
      <c r="S562" s="119" t="s">
        <v>1739</v>
      </c>
      <c r="T562" s="119" t="s">
        <v>1739</v>
      </c>
      <c r="U562" s="119" t="s">
        <v>1739</v>
      </c>
      <c r="V562" s="119" t="s">
        <v>1739</v>
      </c>
      <c r="W562" s="119" t="s">
        <v>1739</v>
      </c>
      <c r="X562" s="119" t="s">
        <v>1739</v>
      </c>
      <c r="Y562" s="119" t="s">
        <v>1739</v>
      </c>
      <c r="Z562" s="119" t="s">
        <v>1739</v>
      </c>
      <c r="AA562" s="119" t="s">
        <v>1739</v>
      </c>
      <c r="AB562" s="119" t="s">
        <v>1739</v>
      </c>
      <c r="AC562" s="119" t="s">
        <v>1739</v>
      </c>
      <c r="AD562" s="119" t="s">
        <v>1739</v>
      </c>
      <c r="AE562" s="119" t="s">
        <v>1739</v>
      </c>
      <c r="AF562" s="119" t="s">
        <v>1739</v>
      </c>
      <c r="AG562" s="119" t="s">
        <v>1739</v>
      </c>
      <c r="AH562" s="119" t="s">
        <v>1739</v>
      </c>
      <c r="AI562" s="119" t="s">
        <v>1739</v>
      </c>
      <c r="AJ562" s="119" t="s">
        <v>1739</v>
      </c>
    </row>
    <row r="563" spans="2:36" x14ac:dyDescent="0.3">
      <c r="B563" s="119" t="s">
        <v>130</v>
      </c>
      <c r="C563" s="119" t="s">
        <v>3327</v>
      </c>
      <c r="D563" s="119" t="s">
        <v>6314</v>
      </c>
      <c r="E563" s="119" t="s">
        <v>6455</v>
      </c>
      <c r="F563" s="119" t="s">
        <v>6456</v>
      </c>
      <c r="G563" s="119" t="s">
        <v>6457</v>
      </c>
      <c r="K563" s="119">
        <v>2</v>
      </c>
      <c r="L563" s="119">
        <v>561</v>
      </c>
      <c r="M563" s="119" t="s">
        <v>1739</v>
      </c>
      <c r="N563" s="119" t="s">
        <v>1739</v>
      </c>
      <c r="O563" s="119" t="s">
        <v>1739</v>
      </c>
      <c r="P563" s="119" t="s">
        <v>1739</v>
      </c>
      <c r="Q563" s="119" t="s">
        <v>1739</v>
      </c>
      <c r="R563" s="119" t="s">
        <v>1739</v>
      </c>
      <c r="S563" s="119" t="s">
        <v>1739</v>
      </c>
      <c r="T563" s="119" t="s">
        <v>1739</v>
      </c>
      <c r="U563" s="119" t="s">
        <v>1739</v>
      </c>
      <c r="V563" s="119" t="s">
        <v>1739</v>
      </c>
      <c r="W563" s="119" t="s">
        <v>1739</v>
      </c>
      <c r="X563" s="119" t="s">
        <v>1739</v>
      </c>
      <c r="Y563" s="119" t="s">
        <v>1739</v>
      </c>
      <c r="Z563" s="119" t="s">
        <v>1739</v>
      </c>
      <c r="AA563" s="119" t="s">
        <v>1739</v>
      </c>
      <c r="AB563" s="119" t="s">
        <v>1739</v>
      </c>
      <c r="AC563" s="119" t="s">
        <v>1739</v>
      </c>
      <c r="AD563" s="119" t="s">
        <v>1739</v>
      </c>
      <c r="AE563" s="119" t="s">
        <v>1739</v>
      </c>
      <c r="AF563" s="119" t="s">
        <v>1739</v>
      </c>
      <c r="AG563" s="119" t="s">
        <v>1739</v>
      </c>
      <c r="AH563" s="119" t="s">
        <v>1739</v>
      </c>
      <c r="AI563" s="119" t="s">
        <v>1739</v>
      </c>
      <c r="AJ563" s="119" t="s">
        <v>1739</v>
      </c>
    </row>
    <row r="564" spans="2:36" x14ac:dyDescent="0.3">
      <c r="B564" s="119" t="s">
        <v>130</v>
      </c>
      <c r="C564" s="119" t="s">
        <v>3346</v>
      </c>
      <c r="D564" s="119" t="s">
        <v>6458</v>
      </c>
      <c r="E564" s="119" t="s">
        <v>6459</v>
      </c>
      <c r="F564" s="119" t="s">
        <v>6460</v>
      </c>
      <c r="G564" s="119" t="s">
        <v>6461</v>
      </c>
      <c r="K564" s="119">
        <v>2</v>
      </c>
      <c r="L564" s="119">
        <v>562</v>
      </c>
      <c r="M564" s="119" t="s">
        <v>1739</v>
      </c>
      <c r="N564" s="119" t="s">
        <v>1739</v>
      </c>
      <c r="O564" s="119" t="s">
        <v>1739</v>
      </c>
      <c r="P564" s="119" t="s">
        <v>1739</v>
      </c>
      <c r="Q564" s="119" t="s">
        <v>1739</v>
      </c>
      <c r="R564" s="119" t="s">
        <v>1739</v>
      </c>
      <c r="S564" s="119" t="s">
        <v>1739</v>
      </c>
      <c r="T564" s="119" t="s">
        <v>1739</v>
      </c>
      <c r="U564" s="119" t="s">
        <v>1739</v>
      </c>
      <c r="V564" s="119" t="s">
        <v>1739</v>
      </c>
      <c r="W564" s="119" t="s">
        <v>1739</v>
      </c>
      <c r="X564" s="119" t="s">
        <v>1739</v>
      </c>
      <c r="Y564" s="119" t="s">
        <v>1739</v>
      </c>
      <c r="Z564" s="119" t="s">
        <v>1739</v>
      </c>
      <c r="AA564" s="119" t="s">
        <v>1739</v>
      </c>
      <c r="AB564" s="119" t="s">
        <v>1739</v>
      </c>
      <c r="AC564" s="119" t="s">
        <v>1739</v>
      </c>
      <c r="AD564" s="119" t="s">
        <v>1739</v>
      </c>
      <c r="AE564" s="119" t="s">
        <v>1739</v>
      </c>
      <c r="AF564" s="119" t="s">
        <v>1739</v>
      </c>
      <c r="AG564" s="119" t="s">
        <v>1739</v>
      </c>
      <c r="AH564" s="119" t="s">
        <v>1739</v>
      </c>
      <c r="AI564" s="119" t="s">
        <v>1739</v>
      </c>
      <c r="AJ564" s="119" t="s">
        <v>1739</v>
      </c>
    </row>
    <row r="565" spans="2:36" x14ac:dyDescent="0.3">
      <c r="B565" s="119" t="s">
        <v>130</v>
      </c>
      <c r="C565" s="119" t="s">
        <v>3365</v>
      </c>
      <c r="D565" s="119" t="s">
        <v>6462</v>
      </c>
      <c r="E565" s="119" t="s">
        <v>6463</v>
      </c>
      <c r="F565" s="119" t="s">
        <v>6464</v>
      </c>
      <c r="G565" s="119" t="s">
        <v>6465</v>
      </c>
      <c r="K565" s="119">
        <v>2</v>
      </c>
      <c r="L565" s="119">
        <v>563</v>
      </c>
      <c r="M565" s="119" t="s">
        <v>1739</v>
      </c>
      <c r="N565" s="119" t="s">
        <v>1739</v>
      </c>
      <c r="O565" s="119" t="s">
        <v>1739</v>
      </c>
      <c r="P565" s="119" t="s">
        <v>1739</v>
      </c>
      <c r="Q565" s="119" t="s">
        <v>1739</v>
      </c>
      <c r="R565" s="119" t="s">
        <v>1739</v>
      </c>
      <c r="S565" s="119" t="s">
        <v>1739</v>
      </c>
      <c r="T565" s="119" t="s">
        <v>1739</v>
      </c>
      <c r="U565" s="119" t="s">
        <v>1739</v>
      </c>
      <c r="V565" s="119" t="s">
        <v>1739</v>
      </c>
      <c r="W565" s="119" t="s">
        <v>1739</v>
      </c>
      <c r="X565" s="119" t="s">
        <v>1739</v>
      </c>
      <c r="Y565" s="119" t="s">
        <v>1739</v>
      </c>
      <c r="Z565" s="119" t="s">
        <v>1739</v>
      </c>
      <c r="AA565" s="119" t="s">
        <v>1739</v>
      </c>
      <c r="AB565" s="119" t="s">
        <v>1739</v>
      </c>
      <c r="AC565" s="119" t="s">
        <v>1739</v>
      </c>
      <c r="AD565" s="119" t="s">
        <v>1739</v>
      </c>
      <c r="AE565" s="119" t="s">
        <v>1739</v>
      </c>
      <c r="AF565" s="119" t="s">
        <v>1739</v>
      </c>
      <c r="AG565" s="119" t="s">
        <v>1739</v>
      </c>
      <c r="AH565" s="119" t="s">
        <v>1739</v>
      </c>
      <c r="AI565" s="119" t="s">
        <v>1739</v>
      </c>
      <c r="AJ565" s="119" t="s">
        <v>1739</v>
      </c>
    </row>
    <row r="566" spans="2:36" x14ac:dyDescent="0.3">
      <c r="B566" s="119" t="s">
        <v>130</v>
      </c>
      <c r="C566" s="119" t="s">
        <v>3384</v>
      </c>
      <c r="D566" s="119" t="s">
        <v>6466</v>
      </c>
      <c r="E566" s="119" t="s">
        <v>6467</v>
      </c>
      <c r="F566" s="119" t="s">
        <v>6468</v>
      </c>
      <c r="G566" s="119" t="s">
        <v>6469</v>
      </c>
      <c r="K566" s="119">
        <v>2</v>
      </c>
      <c r="L566" s="119">
        <v>564</v>
      </c>
      <c r="M566" s="119" t="s">
        <v>1739</v>
      </c>
      <c r="N566" s="119" t="s">
        <v>1739</v>
      </c>
      <c r="O566" s="119" t="s">
        <v>1739</v>
      </c>
      <c r="P566" s="119" t="s">
        <v>1739</v>
      </c>
      <c r="Q566" s="119" t="s">
        <v>1739</v>
      </c>
      <c r="R566" s="119" t="s">
        <v>1739</v>
      </c>
      <c r="S566" s="119" t="s">
        <v>1739</v>
      </c>
      <c r="T566" s="119" t="s">
        <v>1739</v>
      </c>
      <c r="U566" s="119" t="s">
        <v>1739</v>
      </c>
      <c r="V566" s="119" t="s">
        <v>1739</v>
      </c>
      <c r="W566" s="119" t="s">
        <v>1739</v>
      </c>
      <c r="X566" s="119" t="s">
        <v>1739</v>
      </c>
      <c r="Y566" s="119" t="s">
        <v>1739</v>
      </c>
      <c r="Z566" s="119" t="s">
        <v>1739</v>
      </c>
      <c r="AA566" s="119" t="s">
        <v>1739</v>
      </c>
      <c r="AB566" s="119" t="s">
        <v>1739</v>
      </c>
      <c r="AC566" s="119" t="s">
        <v>1739</v>
      </c>
      <c r="AD566" s="119" t="s">
        <v>1739</v>
      </c>
      <c r="AE566" s="119" t="s">
        <v>1739</v>
      </c>
      <c r="AF566" s="119" t="s">
        <v>1739</v>
      </c>
      <c r="AG566" s="119" t="s">
        <v>1739</v>
      </c>
      <c r="AH566" s="119" t="s">
        <v>1739</v>
      </c>
      <c r="AI566" s="119" t="s">
        <v>1739</v>
      </c>
      <c r="AJ566" s="119" t="s">
        <v>1739</v>
      </c>
    </row>
    <row r="567" spans="2:36" x14ac:dyDescent="0.3">
      <c r="B567" s="119" t="s">
        <v>130</v>
      </c>
      <c r="C567" s="119" t="s">
        <v>3404</v>
      </c>
      <c r="D567" s="119" t="s">
        <v>6470</v>
      </c>
      <c r="E567" s="119" t="s">
        <v>6471</v>
      </c>
      <c r="F567" s="119" t="s">
        <v>6472</v>
      </c>
      <c r="G567" s="119" t="s">
        <v>6473</v>
      </c>
      <c r="K567" s="119">
        <v>2</v>
      </c>
      <c r="L567" s="119">
        <v>565</v>
      </c>
      <c r="M567" s="119" t="s">
        <v>1739</v>
      </c>
      <c r="N567" s="119" t="s">
        <v>1739</v>
      </c>
      <c r="O567" s="119" t="s">
        <v>1739</v>
      </c>
      <c r="P567" s="119" t="s">
        <v>1739</v>
      </c>
      <c r="Q567" s="119" t="s">
        <v>1739</v>
      </c>
      <c r="R567" s="119" t="s">
        <v>1739</v>
      </c>
      <c r="S567" s="119" t="s">
        <v>1739</v>
      </c>
      <c r="T567" s="119" t="s">
        <v>1739</v>
      </c>
      <c r="U567" s="119" t="s">
        <v>1739</v>
      </c>
      <c r="V567" s="119" t="s">
        <v>1739</v>
      </c>
      <c r="W567" s="119" t="s">
        <v>1739</v>
      </c>
      <c r="X567" s="119" t="s">
        <v>1739</v>
      </c>
      <c r="Y567" s="119" t="s">
        <v>1739</v>
      </c>
      <c r="Z567" s="119" t="s">
        <v>1739</v>
      </c>
      <c r="AA567" s="119" t="s">
        <v>1739</v>
      </c>
      <c r="AB567" s="119" t="s">
        <v>1739</v>
      </c>
      <c r="AC567" s="119" t="s">
        <v>1739</v>
      </c>
      <c r="AD567" s="119" t="s">
        <v>1739</v>
      </c>
      <c r="AE567" s="119" t="s">
        <v>1739</v>
      </c>
      <c r="AF567" s="119" t="s">
        <v>1739</v>
      </c>
      <c r="AG567" s="119" t="s">
        <v>1739</v>
      </c>
      <c r="AH567" s="119" t="s">
        <v>1739</v>
      </c>
      <c r="AI567" s="119" t="s">
        <v>1739</v>
      </c>
      <c r="AJ567" s="119" t="s">
        <v>1739</v>
      </c>
    </row>
    <row r="568" spans="2:36" x14ac:dyDescent="0.3">
      <c r="B568" s="119" t="s">
        <v>130</v>
      </c>
      <c r="C568" s="119" t="s">
        <v>3423</v>
      </c>
      <c r="D568" s="119" t="s">
        <v>6326</v>
      </c>
      <c r="E568" s="119" t="s">
        <v>6474</v>
      </c>
      <c r="F568" s="119" t="s">
        <v>6475</v>
      </c>
      <c r="G568" s="119" t="s">
        <v>6476</v>
      </c>
      <c r="K568" s="119">
        <v>2</v>
      </c>
      <c r="L568" s="119">
        <v>566</v>
      </c>
      <c r="M568" s="119" t="s">
        <v>1739</v>
      </c>
      <c r="N568" s="119" t="s">
        <v>1739</v>
      </c>
      <c r="O568" s="119" t="s">
        <v>1739</v>
      </c>
      <c r="P568" s="119" t="s">
        <v>1739</v>
      </c>
      <c r="Q568" s="119" t="s">
        <v>1739</v>
      </c>
      <c r="R568" s="119" t="s">
        <v>1739</v>
      </c>
      <c r="S568" s="119" t="s">
        <v>1739</v>
      </c>
      <c r="T568" s="119" t="s">
        <v>1739</v>
      </c>
      <c r="U568" s="119" t="s">
        <v>1739</v>
      </c>
      <c r="V568" s="119" t="s">
        <v>1739</v>
      </c>
      <c r="W568" s="119" t="s">
        <v>1739</v>
      </c>
      <c r="X568" s="119" t="s">
        <v>1739</v>
      </c>
      <c r="Y568" s="119" t="s">
        <v>1739</v>
      </c>
      <c r="Z568" s="119" t="s">
        <v>1739</v>
      </c>
      <c r="AA568" s="119" t="s">
        <v>1739</v>
      </c>
      <c r="AB568" s="119" t="s">
        <v>1739</v>
      </c>
      <c r="AC568" s="119" t="s">
        <v>1739</v>
      </c>
      <c r="AD568" s="119" t="s">
        <v>1739</v>
      </c>
      <c r="AE568" s="119" t="s">
        <v>1739</v>
      </c>
      <c r="AF568" s="119" t="s">
        <v>1739</v>
      </c>
      <c r="AG568" s="119" t="s">
        <v>1739</v>
      </c>
      <c r="AH568" s="119" t="s">
        <v>1739</v>
      </c>
      <c r="AI568" s="119" t="s">
        <v>1739</v>
      </c>
      <c r="AJ568" s="119" t="s">
        <v>1739</v>
      </c>
    </row>
    <row r="569" spans="2:36" x14ac:dyDescent="0.3">
      <c r="B569" s="119" t="s">
        <v>130</v>
      </c>
      <c r="C569" s="119" t="s">
        <v>3443</v>
      </c>
      <c r="D569" s="119" t="s">
        <v>6383</v>
      </c>
      <c r="E569" s="119" t="s">
        <v>6477</v>
      </c>
      <c r="F569" s="119" t="s">
        <v>6478</v>
      </c>
      <c r="G569" s="119" t="s">
        <v>6479</v>
      </c>
      <c r="K569" s="119">
        <v>2</v>
      </c>
      <c r="L569" s="119">
        <v>567</v>
      </c>
      <c r="M569" s="119" t="s">
        <v>1739</v>
      </c>
      <c r="N569" s="119" t="s">
        <v>1739</v>
      </c>
      <c r="O569" s="119" t="s">
        <v>1739</v>
      </c>
      <c r="P569" s="119" t="s">
        <v>1739</v>
      </c>
      <c r="Q569" s="119" t="s">
        <v>1739</v>
      </c>
      <c r="R569" s="119" t="s">
        <v>1739</v>
      </c>
      <c r="S569" s="119" t="s">
        <v>1739</v>
      </c>
      <c r="T569" s="119" t="s">
        <v>1739</v>
      </c>
      <c r="U569" s="119" t="s">
        <v>1739</v>
      </c>
      <c r="V569" s="119" t="s">
        <v>1739</v>
      </c>
      <c r="W569" s="119" t="s">
        <v>1739</v>
      </c>
      <c r="X569" s="119" t="s">
        <v>1739</v>
      </c>
      <c r="Y569" s="119" t="s">
        <v>1739</v>
      </c>
      <c r="Z569" s="119" t="s">
        <v>1739</v>
      </c>
      <c r="AA569" s="119" t="s">
        <v>1739</v>
      </c>
      <c r="AB569" s="119" t="s">
        <v>1739</v>
      </c>
      <c r="AC569" s="119" t="s">
        <v>1739</v>
      </c>
      <c r="AD569" s="119" t="s">
        <v>1739</v>
      </c>
      <c r="AE569" s="119" t="s">
        <v>1739</v>
      </c>
      <c r="AF569" s="119" t="s">
        <v>1739</v>
      </c>
      <c r="AG569" s="119" t="s">
        <v>1739</v>
      </c>
      <c r="AH569" s="119" t="s">
        <v>1739</v>
      </c>
      <c r="AI569" s="119" t="s">
        <v>1739</v>
      </c>
      <c r="AJ569" s="119" t="s">
        <v>1739</v>
      </c>
    </row>
    <row r="570" spans="2:36" x14ac:dyDescent="0.3">
      <c r="B570" s="119" t="s">
        <v>130</v>
      </c>
      <c r="C570" s="119" t="s">
        <v>3463</v>
      </c>
      <c r="D570" s="119" t="s">
        <v>6480</v>
      </c>
      <c r="E570" s="119" t="s">
        <v>6481</v>
      </c>
      <c r="F570" s="119" t="s">
        <v>6482</v>
      </c>
      <c r="G570" s="119" t="s">
        <v>6483</v>
      </c>
      <c r="K570" s="119">
        <v>2</v>
      </c>
      <c r="L570" s="119">
        <v>568</v>
      </c>
      <c r="M570" s="119" t="s">
        <v>1739</v>
      </c>
      <c r="N570" s="119" t="s">
        <v>1739</v>
      </c>
      <c r="O570" s="119" t="s">
        <v>1739</v>
      </c>
      <c r="P570" s="119" t="s">
        <v>1739</v>
      </c>
      <c r="Q570" s="119" t="s">
        <v>1739</v>
      </c>
      <c r="R570" s="119" t="s">
        <v>1739</v>
      </c>
      <c r="S570" s="119" t="s">
        <v>1739</v>
      </c>
      <c r="T570" s="119" t="s">
        <v>1739</v>
      </c>
      <c r="U570" s="119" t="s">
        <v>1739</v>
      </c>
      <c r="V570" s="119" t="s">
        <v>1739</v>
      </c>
      <c r="W570" s="119" t="s">
        <v>1739</v>
      </c>
      <c r="X570" s="119" t="s">
        <v>1739</v>
      </c>
      <c r="Y570" s="119" t="s">
        <v>1739</v>
      </c>
      <c r="Z570" s="119" t="s">
        <v>1739</v>
      </c>
      <c r="AA570" s="119" t="s">
        <v>1739</v>
      </c>
      <c r="AB570" s="119" t="s">
        <v>1739</v>
      </c>
      <c r="AC570" s="119" t="s">
        <v>1739</v>
      </c>
      <c r="AD570" s="119" t="s">
        <v>1739</v>
      </c>
      <c r="AE570" s="119" t="s">
        <v>1739</v>
      </c>
      <c r="AF570" s="119" t="s">
        <v>1739</v>
      </c>
      <c r="AG570" s="119" t="s">
        <v>1739</v>
      </c>
      <c r="AH570" s="119" t="s">
        <v>1739</v>
      </c>
      <c r="AI570" s="119" t="s">
        <v>1739</v>
      </c>
      <c r="AJ570" s="119" t="s">
        <v>1739</v>
      </c>
    </row>
    <row r="571" spans="2:36" x14ac:dyDescent="0.3">
      <c r="B571" s="119" t="s">
        <v>130</v>
      </c>
      <c r="C571" s="119" t="s">
        <v>3483</v>
      </c>
      <c r="D571" s="119" t="s">
        <v>6484</v>
      </c>
      <c r="E571" s="119" t="s">
        <v>6485</v>
      </c>
      <c r="F571" s="119" t="s">
        <v>6486</v>
      </c>
      <c r="G571" s="119" t="s">
        <v>6487</v>
      </c>
      <c r="K571" s="119">
        <v>2</v>
      </c>
      <c r="L571" s="119">
        <v>569</v>
      </c>
      <c r="M571" s="119" t="s">
        <v>1739</v>
      </c>
      <c r="N571" s="119" t="s">
        <v>1739</v>
      </c>
      <c r="O571" s="119" t="s">
        <v>1739</v>
      </c>
      <c r="P571" s="119" t="s">
        <v>1739</v>
      </c>
      <c r="Q571" s="119" t="s">
        <v>1739</v>
      </c>
      <c r="R571" s="119" t="s">
        <v>1739</v>
      </c>
      <c r="S571" s="119" t="s">
        <v>1739</v>
      </c>
      <c r="T571" s="119" t="s">
        <v>1739</v>
      </c>
      <c r="U571" s="119" t="s">
        <v>1739</v>
      </c>
      <c r="V571" s="119" t="s">
        <v>1739</v>
      </c>
      <c r="W571" s="119" t="s">
        <v>1739</v>
      </c>
      <c r="X571" s="119" t="s">
        <v>1739</v>
      </c>
      <c r="Y571" s="119" t="s">
        <v>1739</v>
      </c>
      <c r="Z571" s="119" t="s">
        <v>1739</v>
      </c>
      <c r="AA571" s="119" t="s">
        <v>1739</v>
      </c>
      <c r="AB571" s="119" t="s">
        <v>1739</v>
      </c>
      <c r="AC571" s="119" t="s">
        <v>1739</v>
      </c>
      <c r="AD571" s="119" t="s">
        <v>1739</v>
      </c>
      <c r="AE571" s="119" t="s">
        <v>1739</v>
      </c>
      <c r="AF571" s="119" t="s">
        <v>1739</v>
      </c>
      <c r="AG571" s="119" t="s">
        <v>1739</v>
      </c>
      <c r="AH571" s="119" t="s">
        <v>1739</v>
      </c>
      <c r="AI571" s="119" t="s">
        <v>1739</v>
      </c>
      <c r="AJ571" s="119" t="s">
        <v>1739</v>
      </c>
    </row>
    <row r="572" spans="2:36" x14ac:dyDescent="0.3">
      <c r="B572" s="119" t="s">
        <v>130</v>
      </c>
      <c r="C572" s="119" t="s">
        <v>3503</v>
      </c>
      <c r="D572" s="119" t="s">
        <v>6488</v>
      </c>
      <c r="E572" s="119" t="s">
        <v>6489</v>
      </c>
      <c r="F572" s="119" t="s">
        <v>6490</v>
      </c>
      <c r="G572" s="119" t="s">
        <v>6491</v>
      </c>
      <c r="K572" s="119">
        <v>2</v>
      </c>
      <c r="L572" s="119">
        <v>570</v>
      </c>
      <c r="M572" s="119" t="s">
        <v>1739</v>
      </c>
      <c r="N572" s="119" t="s">
        <v>1739</v>
      </c>
      <c r="O572" s="119" t="s">
        <v>1739</v>
      </c>
      <c r="P572" s="119" t="s">
        <v>1739</v>
      </c>
      <c r="Q572" s="119" t="s">
        <v>1739</v>
      </c>
      <c r="R572" s="119" t="s">
        <v>1739</v>
      </c>
      <c r="S572" s="119" t="s">
        <v>1739</v>
      </c>
      <c r="T572" s="119" t="s">
        <v>1739</v>
      </c>
      <c r="U572" s="119" t="s">
        <v>1739</v>
      </c>
      <c r="V572" s="119" t="s">
        <v>1739</v>
      </c>
      <c r="W572" s="119" t="s">
        <v>1739</v>
      </c>
      <c r="X572" s="119" t="s">
        <v>1739</v>
      </c>
      <c r="Y572" s="119" t="s">
        <v>1739</v>
      </c>
      <c r="Z572" s="119" t="s">
        <v>1739</v>
      </c>
      <c r="AA572" s="119" t="s">
        <v>1739</v>
      </c>
      <c r="AB572" s="119" t="s">
        <v>1739</v>
      </c>
      <c r="AC572" s="119" t="s">
        <v>1739</v>
      </c>
      <c r="AD572" s="119" t="s">
        <v>1739</v>
      </c>
      <c r="AE572" s="119" t="s">
        <v>1739</v>
      </c>
      <c r="AF572" s="119" t="s">
        <v>1739</v>
      </c>
      <c r="AG572" s="119" t="s">
        <v>1739</v>
      </c>
      <c r="AH572" s="119" t="s">
        <v>1739</v>
      </c>
      <c r="AI572" s="119" t="s">
        <v>1739</v>
      </c>
      <c r="AJ572" s="119" t="s">
        <v>1739</v>
      </c>
    </row>
    <row r="573" spans="2:36" x14ac:dyDescent="0.3">
      <c r="B573" s="119" t="s">
        <v>130</v>
      </c>
      <c r="C573" s="119" t="s">
        <v>3522</v>
      </c>
      <c r="D573" s="119" t="s">
        <v>6492</v>
      </c>
      <c r="E573" s="119" t="s">
        <v>6493</v>
      </c>
      <c r="F573" s="119" t="s">
        <v>6494</v>
      </c>
      <c r="G573" s="119" t="s">
        <v>6495</v>
      </c>
      <c r="K573" s="119">
        <v>2</v>
      </c>
      <c r="L573" s="119">
        <v>571</v>
      </c>
      <c r="M573" s="119" t="s">
        <v>1739</v>
      </c>
      <c r="N573" s="119" t="s">
        <v>1739</v>
      </c>
      <c r="O573" s="119" t="s">
        <v>1739</v>
      </c>
      <c r="P573" s="119" t="s">
        <v>1739</v>
      </c>
      <c r="Q573" s="119" t="s">
        <v>1739</v>
      </c>
      <c r="R573" s="119" t="s">
        <v>1739</v>
      </c>
      <c r="S573" s="119" t="s">
        <v>1739</v>
      </c>
      <c r="T573" s="119" t="s">
        <v>1739</v>
      </c>
      <c r="U573" s="119" t="s">
        <v>1739</v>
      </c>
      <c r="V573" s="119" t="s">
        <v>1739</v>
      </c>
      <c r="W573" s="119" t="s">
        <v>1739</v>
      </c>
      <c r="X573" s="119" t="s">
        <v>1739</v>
      </c>
      <c r="Y573" s="119" t="s">
        <v>1739</v>
      </c>
      <c r="Z573" s="119" t="s">
        <v>1739</v>
      </c>
      <c r="AA573" s="119" t="s">
        <v>1739</v>
      </c>
      <c r="AB573" s="119" t="s">
        <v>1739</v>
      </c>
      <c r="AC573" s="119" t="s">
        <v>1739</v>
      </c>
      <c r="AD573" s="119" t="s">
        <v>1739</v>
      </c>
      <c r="AE573" s="119" t="s">
        <v>1739</v>
      </c>
      <c r="AF573" s="119" t="s">
        <v>1739</v>
      </c>
      <c r="AG573" s="119" t="s">
        <v>1739</v>
      </c>
      <c r="AH573" s="119" t="s">
        <v>1739</v>
      </c>
      <c r="AI573" s="119" t="s">
        <v>1739</v>
      </c>
      <c r="AJ573" s="119" t="s">
        <v>1739</v>
      </c>
    </row>
    <row r="574" spans="2:36" x14ac:dyDescent="0.3">
      <c r="B574" s="119" t="s">
        <v>130</v>
      </c>
      <c r="C574" s="119" t="s">
        <v>3541</v>
      </c>
      <c r="D574" s="119" t="s">
        <v>6496</v>
      </c>
      <c r="E574" s="119" t="s">
        <v>6497</v>
      </c>
      <c r="F574" s="119" t="s">
        <v>6498</v>
      </c>
      <c r="G574" s="119" t="s">
        <v>6499</v>
      </c>
      <c r="K574" s="119">
        <v>2</v>
      </c>
      <c r="L574" s="119">
        <v>572</v>
      </c>
      <c r="M574" s="119" t="s">
        <v>1739</v>
      </c>
      <c r="N574" s="119" t="s">
        <v>1739</v>
      </c>
      <c r="O574" s="119" t="s">
        <v>1739</v>
      </c>
      <c r="P574" s="119" t="s">
        <v>1739</v>
      </c>
      <c r="Q574" s="119" t="s">
        <v>1739</v>
      </c>
      <c r="R574" s="119" t="s">
        <v>1739</v>
      </c>
      <c r="S574" s="119" t="s">
        <v>1739</v>
      </c>
      <c r="T574" s="119" t="s">
        <v>1739</v>
      </c>
      <c r="U574" s="119" t="s">
        <v>1739</v>
      </c>
      <c r="V574" s="119" t="s">
        <v>1739</v>
      </c>
      <c r="W574" s="119" t="s">
        <v>1739</v>
      </c>
      <c r="X574" s="119" t="s">
        <v>1739</v>
      </c>
      <c r="Y574" s="119" t="s">
        <v>1739</v>
      </c>
      <c r="Z574" s="119" t="s">
        <v>1739</v>
      </c>
      <c r="AA574" s="119" t="s">
        <v>1739</v>
      </c>
      <c r="AB574" s="119" t="s">
        <v>1739</v>
      </c>
      <c r="AC574" s="119" t="s">
        <v>1739</v>
      </c>
      <c r="AD574" s="119" t="s">
        <v>1739</v>
      </c>
      <c r="AE574" s="119" t="s">
        <v>1739</v>
      </c>
      <c r="AF574" s="119" t="s">
        <v>1739</v>
      </c>
      <c r="AG574" s="119" t="s">
        <v>1739</v>
      </c>
      <c r="AH574" s="119" t="s">
        <v>1739</v>
      </c>
      <c r="AI574" s="119" t="s">
        <v>1739</v>
      </c>
      <c r="AJ574" s="119" t="s">
        <v>1739</v>
      </c>
    </row>
    <row r="575" spans="2:36" x14ac:dyDescent="0.3">
      <c r="B575" s="119" t="s">
        <v>130</v>
      </c>
      <c r="C575" s="119" t="s">
        <v>3560</v>
      </c>
      <c r="D575" s="119" t="s">
        <v>6500</v>
      </c>
      <c r="E575" s="119" t="s">
        <v>6501</v>
      </c>
      <c r="F575" s="119" t="s">
        <v>6502</v>
      </c>
      <c r="G575" s="119" t="s">
        <v>6503</v>
      </c>
      <c r="K575" s="119">
        <v>2</v>
      </c>
      <c r="L575" s="119">
        <v>573</v>
      </c>
      <c r="M575" s="119" t="s">
        <v>1739</v>
      </c>
      <c r="N575" s="119" t="s">
        <v>1739</v>
      </c>
      <c r="O575" s="119" t="s">
        <v>1739</v>
      </c>
      <c r="P575" s="119" t="s">
        <v>1739</v>
      </c>
      <c r="Q575" s="119" t="s">
        <v>1739</v>
      </c>
      <c r="R575" s="119" t="s">
        <v>1739</v>
      </c>
      <c r="S575" s="119" t="s">
        <v>1739</v>
      </c>
      <c r="T575" s="119" t="s">
        <v>1739</v>
      </c>
      <c r="U575" s="119" t="s">
        <v>1739</v>
      </c>
      <c r="V575" s="119" t="s">
        <v>1739</v>
      </c>
      <c r="W575" s="119" t="s">
        <v>1739</v>
      </c>
      <c r="X575" s="119" t="s">
        <v>1739</v>
      </c>
      <c r="Y575" s="119" t="s">
        <v>1739</v>
      </c>
      <c r="Z575" s="119" t="s">
        <v>1739</v>
      </c>
      <c r="AA575" s="119" t="s">
        <v>1739</v>
      </c>
      <c r="AB575" s="119" t="s">
        <v>1739</v>
      </c>
      <c r="AC575" s="119" t="s">
        <v>1739</v>
      </c>
      <c r="AD575" s="119" t="s">
        <v>1739</v>
      </c>
      <c r="AE575" s="119" t="s">
        <v>1739</v>
      </c>
      <c r="AF575" s="119" t="s">
        <v>1739</v>
      </c>
      <c r="AG575" s="119" t="s">
        <v>1739</v>
      </c>
      <c r="AH575" s="119" t="s">
        <v>1739</v>
      </c>
      <c r="AI575" s="119" t="s">
        <v>1739</v>
      </c>
      <c r="AJ575" s="119" t="s">
        <v>1739</v>
      </c>
    </row>
    <row r="576" spans="2:36" x14ac:dyDescent="0.3">
      <c r="B576" s="119" t="s">
        <v>130</v>
      </c>
      <c r="C576" s="119" t="s">
        <v>3579</v>
      </c>
      <c r="D576" s="119" t="s">
        <v>6504</v>
      </c>
      <c r="E576" s="119" t="s">
        <v>6505</v>
      </c>
      <c r="F576" s="119" t="s">
        <v>6506</v>
      </c>
      <c r="G576" s="119" t="s">
        <v>6507</v>
      </c>
      <c r="K576" s="119">
        <v>2</v>
      </c>
      <c r="L576" s="119">
        <v>574</v>
      </c>
      <c r="M576" s="119" t="s">
        <v>1739</v>
      </c>
      <c r="N576" s="119" t="s">
        <v>1739</v>
      </c>
      <c r="O576" s="119" t="s">
        <v>1739</v>
      </c>
      <c r="P576" s="119" t="s">
        <v>1739</v>
      </c>
      <c r="Q576" s="119" t="s">
        <v>1739</v>
      </c>
      <c r="R576" s="119" t="s">
        <v>1739</v>
      </c>
      <c r="S576" s="119" t="s">
        <v>1739</v>
      </c>
      <c r="T576" s="119" t="s">
        <v>1739</v>
      </c>
      <c r="U576" s="119" t="s">
        <v>1739</v>
      </c>
      <c r="V576" s="119" t="s">
        <v>1739</v>
      </c>
      <c r="W576" s="119" t="s">
        <v>1739</v>
      </c>
      <c r="X576" s="119" t="s">
        <v>1739</v>
      </c>
      <c r="Y576" s="119" t="s">
        <v>1739</v>
      </c>
      <c r="Z576" s="119" t="s">
        <v>1739</v>
      </c>
      <c r="AA576" s="119" t="s">
        <v>1739</v>
      </c>
      <c r="AB576" s="119" t="s">
        <v>1739</v>
      </c>
      <c r="AC576" s="119" t="s">
        <v>1739</v>
      </c>
      <c r="AD576" s="119" t="s">
        <v>1739</v>
      </c>
      <c r="AE576" s="119" t="s">
        <v>1739</v>
      </c>
      <c r="AF576" s="119" t="s">
        <v>1739</v>
      </c>
      <c r="AG576" s="119" t="s">
        <v>1739</v>
      </c>
      <c r="AH576" s="119" t="s">
        <v>1739</v>
      </c>
      <c r="AI576" s="119" t="s">
        <v>1739</v>
      </c>
      <c r="AJ576" s="119" t="s">
        <v>1739</v>
      </c>
    </row>
    <row r="577" spans="2:36" x14ac:dyDescent="0.3">
      <c r="B577" s="119" t="s">
        <v>130</v>
      </c>
      <c r="C577" s="119" t="s">
        <v>3598</v>
      </c>
      <c r="D577" s="119" t="s">
        <v>6383</v>
      </c>
      <c r="E577" s="119" t="s">
        <v>6508</v>
      </c>
      <c r="F577" s="119" t="s">
        <v>6509</v>
      </c>
      <c r="G577" s="119" t="s">
        <v>6510</v>
      </c>
      <c r="K577" s="119">
        <v>2</v>
      </c>
      <c r="L577" s="119">
        <v>575</v>
      </c>
      <c r="M577" s="119" t="s">
        <v>1739</v>
      </c>
      <c r="N577" s="119" t="s">
        <v>1739</v>
      </c>
      <c r="O577" s="119" t="s">
        <v>1739</v>
      </c>
      <c r="P577" s="119" t="s">
        <v>1739</v>
      </c>
      <c r="Q577" s="119" t="s">
        <v>1739</v>
      </c>
      <c r="R577" s="119" t="s">
        <v>1739</v>
      </c>
      <c r="S577" s="119" t="s">
        <v>1739</v>
      </c>
      <c r="T577" s="119" t="s">
        <v>1739</v>
      </c>
      <c r="U577" s="119" t="s">
        <v>1739</v>
      </c>
      <c r="V577" s="119" t="s">
        <v>1739</v>
      </c>
      <c r="W577" s="119" t="s">
        <v>1739</v>
      </c>
      <c r="X577" s="119" t="s">
        <v>1739</v>
      </c>
      <c r="Y577" s="119" t="s">
        <v>1739</v>
      </c>
      <c r="Z577" s="119" t="s">
        <v>1739</v>
      </c>
      <c r="AA577" s="119" t="s">
        <v>1739</v>
      </c>
      <c r="AB577" s="119" t="s">
        <v>1739</v>
      </c>
      <c r="AC577" s="119" t="s">
        <v>1739</v>
      </c>
      <c r="AD577" s="119" t="s">
        <v>1739</v>
      </c>
      <c r="AE577" s="119" t="s">
        <v>1739</v>
      </c>
      <c r="AF577" s="119" t="s">
        <v>1739</v>
      </c>
      <c r="AG577" s="119" t="s">
        <v>1739</v>
      </c>
      <c r="AH577" s="119" t="s">
        <v>1739</v>
      </c>
      <c r="AI577" s="119" t="s">
        <v>1739</v>
      </c>
      <c r="AJ577" s="119" t="s">
        <v>1739</v>
      </c>
    </row>
    <row r="578" spans="2:36" x14ac:dyDescent="0.3">
      <c r="B578" s="119" t="s">
        <v>130</v>
      </c>
      <c r="C578" s="119" t="s">
        <v>3617</v>
      </c>
      <c r="D578" s="119" t="s">
        <v>6511</v>
      </c>
      <c r="E578" s="119" t="s">
        <v>6512</v>
      </c>
      <c r="F578" s="119" t="s">
        <v>6513</v>
      </c>
      <c r="G578" s="119" t="s">
        <v>6514</v>
      </c>
      <c r="K578" s="119">
        <v>2</v>
      </c>
      <c r="L578" s="119">
        <v>576</v>
      </c>
      <c r="M578" s="119" t="s">
        <v>1739</v>
      </c>
      <c r="N578" s="119" t="s">
        <v>1739</v>
      </c>
      <c r="O578" s="119" t="s">
        <v>1739</v>
      </c>
      <c r="P578" s="119" t="s">
        <v>1739</v>
      </c>
      <c r="Q578" s="119" t="s">
        <v>1739</v>
      </c>
      <c r="R578" s="119" t="s">
        <v>1739</v>
      </c>
      <c r="S578" s="119" t="s">
        <v>1739</v>
      </c>
      <c r="T578" s="119" t="s">
        <v>1739</v>
      </c>
      <c r="U578" s="119" t="s">
        <v>1739</v>
      </c>
      <c r="V578" s="119" t="s">
        <v>1739</v>
      </c>
      <c r="W578" s="119" t="s">
        <v>1739</v>
      </c>
      <c r="X578" s="119" t="s">
        <v>1739</v>
      </c>
      <c r="Y578" s="119" t="s">
        <v>1739</v>
      </c>
      <c r="Z578" s="119" t="s">
        <v>1739</v>
      </c>
      <c r="AA578" s="119" t="s">
        <v>1739</v>
      </c>
      <c r="AB578" s="119" t="s">
        <v>1739</v>
      </c>
      <c r="AC578" s="119" t="s">
        <v>1739</v>
      </c>
      <c r="AD578" s="119" t="s">
        <v>1739</v>
      </c>
      <c r="AE578" s="119" t="s">
        <v>1739</v>
      </c>
      <c r="AF578" s="119" t="s">
        <v>1739</v>
      </c>
      <c r="AG578" s="119" t="s">
        <v>1739</v>
      </c>
      <c r="AH578" s="119" t="s">
        <v>1739</v>
      </c>
      <c r="AI578" s="119" t="s">
        <v>1739</v>
      </c>
      <c r="AJ578" s="119" t="s">
        <v>1739</v>
      </c>
    </row>
    <row r="579" spans="2:36" x14ac:dyDescent="0.3">
      <c r="B579" s="119" t="s">
        <v>130</v>
      </c>
      <c r="C579" s="119" t="s">
        <v>3635</v>
      </c>
      <c r="D579" s="119" t="s">
        <v>5965</v>
      </c>
      <c r="E579" s="119" t="s">
        <v>6515</v>
      </c>
      <c r="F579" s="119" t="s">
        <v>6516</v>
      </c>
      <c r="G579" s="119" t="s">
        <v>6517</v>
      </c>
      <c r="K579" s="119">
        <v>2</v>
      </c>
      <c r="L579" s="119">
        <v>577</v>
      </c>
      <c r="M579" s="119" t="s">
        <v>1739</v>
      </c>
      <c r="N579" s="119" t="s">
        <v>1739</v>
      </c>
      <c r="O579" s="119" t="s">
        <v>1739</v>
      </c>
      <c r="P579" s="119" t="s">
        <v>1739</v>
      </c>
      <c r="Q579" s="119" t="s">
        <v>1739</v>
      </c>
      <c r="R579" s="119" t="s">
        <v>1739</v>
      </c>
      <c r="S579" s="119" t="s">
        <v>1739</v>
      </c>
      <c r="T579" s="119" t="s">
        <v>1739</v>
      </c>
      <c r="U579" s="119" t="s">
        <v>1739</v>
      </c>
      <c r="V579" s="119" t="s">
        <v>1739</v>
      </c>
      <c r="W579" s="119" t="s">
        <v>1739</v>
      </c>
      <c r="X579" s="119" t="s">
        <v>1739</v>
      </c>
      <c r="Y579" s="119" t="s">
        <v>1739</v>
      </c>
      <c r="Z579" s="119" t="s">
        <v>1739</v>
      </c>
      <c r="AA579" s="119" t="s">
        <v>1739</v>
      </c>
      <c r="AB579" s="119" t="s">
        <v>1739</v>
      </c>
      <c r="AC579" s="119" t="s">
        <v>1739</v>
      </c>
      <c r="AD579" s="119" t="s">
        <v>1739</v>
      </c>
      <c r="AE579" s="119" t="s">
        <v>1739</v>
      </c>
      <c r="AF579" s="119" t="s">
        <v>1739</v>
      </c>
      <c r="AG579" s="119" t="s">
        <v>1739</v>
      </c>
      <c r="AH579" s="119" t="s">
        <v>1739</v>
      </c>
      <c r="AI579" s="119" t="s">
        <v>1739</v>
      </c>
      <c r="AJ579" s="119" t="s">
        <v>1739</v>
      </c>
    </row>
    <row r="580" spans="2:36" x14ac:dyDescent="0.3">
      <c r="B580" s="119" t="s">
        <v>130</v>
      </c>
      <c r="C580" s="119" t="s">
        <v>3653</v>
      </c>
      <c r="D580" s="119" t="s">
        <v>6364</v>
      </c>
      <c r="E580" s="119" t="s">
        <v>6518</v>
      </c>
      <c r="F580" s="119" t="s">
        <v>6519</v>
      </c>
      <c r="G580" s="119" t="s">
        <v>6520</v>
      </c>
      <c r="K580" s="119">
        <v>2</v>
      </c>
      <c r="L580" s="119">
        <v>578</v>
      </c>
      <c r="M580" s="119" t="s">
        <v>1739</v>
      </c>
      <c r="N580" s="119" t="s">
        <v>1739</v>
      </c>
      <c r="O580" s="119" t="s">
        <v>1739</v>
      </c>
      <c r="P580" s="119" t="s">
        <v>1739</v>
      </c>
      <c r="Q580" s="119" t="s">
        <v>1739</v>
      </c>
      <c r="R580" s="119" t="s">
        <v>1739</v>
      </c>
      <c r="S580" s="119" t="s">
        <v>1739</v>
      </c>
      <c r="T580" s="119" t="s">
        <v>1739</v>
      </c>
      <c r="U580" s="119" t="s">
        <v>1739</v>
      </c>
      <c r="V580" s="119" t="s">
        <v>1739</v>
      </c>
      <c r="W580" s="119" t="s">
        <v>1739</v>
      </c>
      <c r="X580" s="119" t="s">
        <v>1739</v>
      </c>
      <c r="Y580" s="119" t="s">
        <v>1739</v>
      </c>
      <c r="Z580" s="119" t="s">
        <v>1739</v>
      </c>
      <c r="AA580" s="119" t="s">
        <v>1739</v>
      </c>
      <c r="AB580" s="119" t="s">
        <v>1739</v>
      </c>
      <c r="AC580" s="119" t="s">
        <v>1739</v>
      </c>
      <c r="AD580" s="119" t="s">
        <v>1739</v>
      </c>
      <c r="AE580" s="119" t="s">
        <v>1739</v>
      </c>
      <c r="AF580" s="119" t="s">
        <v>1739</v>
      </c>
      <c r="AG580" s="119" t="s">
        <v>1739</v>
      </c>
      <c r="AH580" s="119" t="s">
        <v>1739</v>
      </c>
      <c r="AI580" s="119" t="s">
        <v>1739</v>
      </c>
      <c r="AJ580" s="119" t="s">
        <v>1739</v>
      </c>
    </row>
    <row r="581" spans="2:36" x14ac:dyDescent="0.3">
      <c r="B581" s="119" t="s">
        <v>130</v>
      </c>
      <c r="C581" s="119" t="s">
        <v>3670</v>
      </c>
      <c r="D581" s="119" t="s">
        <v>6496</v>
      </c>
      <c r="E581" s="119" t="s">
        <v>6521</v>
      </c>
      <c r="F581" s="119" t="s">
        <v>6522</v>
      </c>
      <c r="G581" s="119" t="s">
        <v>6523</v>
      </c>
      <c r="K581" s="119">
        <v>2</v>
      </c>
      <c r="L581" s="119">
        <v>579</v>
      </c>
      <c r="M581" s="119" t="s">
        <v>1739</v>
      </c>
      <c r="N581" s="119" t="s">
        <v>1739</v>
      </c>
      <c r="O581" s="119" t="s">
        <v>1739</v>
      </c>
      <c r="P581" s="119" t="s">
        <v>1739</v>
      </c>
      <c r="Q581" s="119" t="s">
        <v>1739</v>
      </c>
      <c r="R581" s="119" t="s">
        <v>1739</v>
      </c>
      <c r="S581" s="119" t="s">
        <v>1739</v>
      </c>
      <c r="T581" s="119" t="s">
        <v>1739</v>
      </c>
      <c r="U581" s="119" t="s">
        <v>1739</v>
      </c>
      <c r="V581" s="119" t="s">
        <v>1739</v>
      </c>
      <c r="W581" s="119" t="s">
        <v>1739</v>
      </c>
      <c r="X581" s="119" t="s">
        <v>1739</v>
      </c>
      <c r="Y581" s="119" t="s">
        <v>1739</v>
      </c>
      <c r="Z581" s="119" t="s">
        <v>1739</v>
      </c>
      <c r="AA581" s="119" t="s">
        <v>1739</v>
      </c>
      <c r="AB581" s="119" t="s">
        <v>1739</v>
      </c>
      <c r="AC581" s="119" t="s">
        <v>1739</v>
      </c>
      <c r="AD581" s="119" t="s">
        <v>1739</v>
      </c>
      <c r="AE581" s="119" t="s">
        <v>1739</v>
      </c>
      <c r="AF581" s="119" t="s">
        <v>1739</v>
      </c>
      <c r="AG581" s="119" t="s">
        <v>1739</v>
      </c>
      <c r="AH581" s="119" t="s">
        <v>1739</v>
      </c>
      <c r="AI581" s="119" t="s">
        <v>1739</v>
      </c>
      <c r="AJ581" s="119" t="s">
        <v>1739</v>
      </c>
    </row>
    <row r="582" spans="2:36" x14ac:dyDescent="0.3">
      <c r="B582" s="119" t="s">
        <v>130</v>
      </c>
      <c r="C582" s="119" t="s">
        <v>3687</v>
      </c>
      <c r="D582" s="119" t="s">
        <v>6383</v>
      </c>
      <c r="E582" s="119" t="s">
        <v>6524</v>
      </c>
      <c r="F582" s="119" t="s">
        <v>6525</v>
      </c>
      <c r="G582" s="119" t="s">
        <v>6526</v>
      </c>
      <c r="K582" s="119">
        <v>2</v>
      </c>
      <c r="L582" s="119">
        <v>580</v>
      </c>
      <c r="M582" s="119" t="s">
        <v>1739</v>
      </c>
      <c r="N582" s="119" t="s">
        <v>1739</v>
      </c>
      <c r="O582" s="119" t="s">
        <v>1739</v>
      </c>
      <c r="P582" s="119" t="s">
        <v>1739</v>
      </c>
      <c r="Q582" s="119" t="s">
        <v>1739</v>
      </c>
      <c r="R582" s="119" t="s">
        <v>1739</v>
      </c>
      <c r="S582" s="119" t="s">
        <v>1739</v>
      </c>
      <c r="T582" s="119" t="s">
        <v>1739</v>
      </c>
      <c r="U582" s="119" t="s">
        <v>1739</v>
      </c>
      <c r="V582" s="119" t="s">
        <v>1739</v>
      </c>
      <c r="W582" s="119" t="s">
        <v>1739</v>
      </c>
      <c r="X582" s="119" t="s">
        <v>1739</v>
      </c>
      <c r="Y582" s="119" t="s">
        <v>1739</v>
      </c>
      <c r="Z582" s="119" t="s">
        <v>1739</v>
      </c>
      <c r="AA582" s="119" t="s">
        <v>1739</v>
      </c>
      <c r="AB582" s="119" t="s">
        <v>1739</v>
      </c>
      <c r="AC582" s="119" t="s">
        <v>1739</v>
      </c>
      <c r="AD582" s="119" t="s">
        <v>1739</v>
      </c>
      <c r="AE582" s="119" t="s">
        <v>1739</v>
      </c>
      <c r="AF582" s="119" t="s">
        <v>1739</v>
      </c>
      <c r="AG582" s="119" t="s">
        <v>1739</v>
      </c>
      <c r="AH582" s="119" t="s">
        <v>1739</v>
      </c>
      <c r="AI582" s="119" t="s">
        <v>1739</v>
      </c>
      <c r="AJ582" s="119" t="s">
        <v>1739</v>
      </c>
    </row>
    <row r="583" spans="2:36" x14ac:dyDescent="0.3">
      <c r="B583" s="119" t="s">
        <v>130</v>
      </c>
      <c r="C583" s="119" t="s">
        <v>3704</v>
      </c>
      <c r="D583" s="119" t="s">
        <v>6458</v>
      </c>
      <c r="E583" s="119" t="s">
        <v>6527</v>
      </c>
      <c r="F583" s="119" t="s">
        <v>6528</v>
      </c>
      <c r="G583" s="119" t="s">
        <v>6529</v>
      </c>
      <c r="K583" s="119">
        <v>2</v>
      </c>
      <c r="L583" s="119">
        <v>581</v>
      </c>
      <c r="M583" s="119" t="s">
        <v>1739</v>
      </c>
      <c r="N583" s="119" t="s">
        <v>1739</v>
      </c>
      <c r="O583" s="119" t="s">
        <v>1739</v>
      </c>
      <c r="P583" s="119" t="s">
        <v>1739</v>
      </c>
      <c r="Q583" s="119" t="s">
        <v>1739</v>
      </c>
      <c r="R583" s="119" t="s">
        <v>1739</v>
      </c>
      <c r="S583" s="119" t="s">
        <v>1739</v>
      </c>
      <c r="T583" s="119" t="s">
        <v>1739</v>
      </c>
      <c r="U583" s="119" t="s">
        <v>1739</v>
      </c>
      <c r="V583" s="119" t="s">
        <v>1739</v>
      </c>
      <c r="W583" s="119" t="s">
        <v>1739</v>
      </c>
      <c r="X583" s="119" t="s">
        <v>1739</v>
      </c>
      <c r="Y583" s="119" t="s">
        <v>1739</v>
      </c>
      <c r="Z583" s="119" t="s">
        <v>1739</v>
      </c>
      <c r="AA583" s="119" t="s">
        <v>1739</v>
      </c>
      <c r="AB583" s="119" t="s">
        <v>1739</v>
      </c>
      <c r="AC583" s="119" t="s">
        <v>1739</v>
      </c>
      <c r="AD583" s="119" t="s">
        <v>1739</v>
      </c>
      <c r="AE583" s="119" t="s">
        <v>1739</v>
      </c>
      <c r="AF583" s="119" t="s">
        <v>1739</v>
      </c>
      <c r="AG583" s="119" t="s">
        <v>1739</v>
      </c>
      <c r="AH583" s="119" t="s">
        <v>1739</v>
      </c>
      <c r="AI583" s="119" t="s">
        <v>1739</v>
      </c>
      <c r="AJ583" s="119" t="s">
        <v>1739</v>
      </c>
    </row>
    <row r="584" spans="2:36" x14ac:dyDescent="0.3">
      <c r="B584" s="119" t="s">
        <v>130</v>
      </c>
      <c r="C584" s="119" t="s">
        <v>3721</v>
      </c>
      <c r="D584" s="119" t="s">
        <v>6530</v>
      </c>
      <c r="E584" s="119" t="s">
        <v>6531</v>
      </c>
      <c r="F584" s="119" t="s">
        <v>6532</v>
      </c>
      <c r="G584" s="119" t="s">
        <v>6533</v>
      </c>
      <c r="K584" s="119">
        <v>2</v>
      </c>
      <c r="L584" s="119">
        <v>582</v>
      </c>
      <c r="M584" s="119" t="s">
        <v>1739</v>
      </c>
      <c r="N584" s="119" t="s">
        <v>1739</v>
      </c>
      <c r="O584" s="119" t="s">
        <v>1739</v>
      </c>
      <c r="P584" s="119" t="s">
        <v>1739</v>
      </c>
      <c r="Q584" s="119" t="s">
        <v>1739</v>
      </c>
      <c r="R584" s="119" t="s">
        <v>1739</v>
      </c>
      <c r="S584" s="119" t="s">
        <v>1739</v>
      </c>
      <c r="T584" s="119" t="s">
        <v>1739</v>
      </c>
      <c r="U584" s="119" t="s">
        <v>1739</v>
      </c>
      <c r="V584" s="119" t="s">
        <v>1739</v>
      </c>
      <c r="W584" s="119" t="s">
        <v>1739</v>
      </c>
      <c r="X584" s="119" t="s">
        <v>1739</v>
      </c>
      <c r="Y584" s="119" t="s">
        <v>1739</v>
      </c>
      <c r="Z584" s="119" t="s">
        <v>1739</v>
      </c>
      <c r="AA584" s="119" t="s">
        <v>1739</v>
      </c>
      <c r="AB584" s="119" t="s">
        <v>1739</v>
      </c>
      <c r="AC584" s="119" t="s">
        <v>1739</v>
      </c>
      <c r="AD584" s="119" t="s">
        <v>1739</v>
      </c>
      <c r="AE584" s="119" t="s">
        <v>1739</v>
      </c>
      <c r="AF584" s="119" t="s">
        <v>1739</v>
      </c>
      <c r="AG584" s="119" t="s">
        <v>1739</v>
      </c>
      <c r="AH584" s="119" t="s">
        <v>1739</v>
      </c>
      <c r="AI584" s="119" t="s">
        <v>1739</v>
      </c>
      <c r="AJ584" s="119" t="s">
        <v>1739</v>
      </c>
    </row>
    <row r="585" spans="2:36" x14ac:dyDescent="0.3">
      <c r="B585" s="119" t="s">
        <v>130</v>
      </c>
      <c r="C585" s="119" t="s">
        <v>3738</v>
      </c>
      <c r="D585" s="119" t="s">
        <v>6326</v>
      </c>
      <c r="E585" s="119" t="s">
        <v>6534</v>
      </c>
      <c r="F585" s="119" t="s">
        <v>6535</v>
      </c>
      <c r="G585" s="119" t="s">
        <v>6536</v>
      </c>
      <c r="K585" s="119">
        <v>2</v>
      </c>
      <c r="L585" s="119">
        <v>583</v>
      </c>
      <c r="M585" s="119" t="s">
        <v>1739</v>
      </c>
      <c r="N585" s="119" t="s">
        <v>1739</v>
      </c>
      <c r="O585" s="119" t="s">
        <v>1739</v>
      </c>
      <c r="P585" s="119" t="s">
        <v>1739</v>
      </c>
      <c r="Q585" s="119" t="s">
        <v>1739</v>
      </c>
      <c r="R585" s="119" t="s">
        <v>1739</v>
      </c>
      <c r="S585" s="119" t="s">
        <v>1739</v>
      </c>
      <c r="T585" s="119" t="s">
        <v>1739</v>
      </c>
      <c r="U585" s="119" t="s">
        <v>1739</v>
      </c>
      <c r="V585" s="119" t="s">
        <v>1739</v>
      </c>
      <c r="W585" s="119" t="s">
        <v>1739</v>
      </c>
      <c r="X585" s="119" t="s">
        <v>1739</v>
      </c>
      <c r="Y585" s="119" t="s">
        <v>1739</v>
      </c>
      <c r="Z585" s="119" t="s">
        <v>1739</v>
      </c>
      <c r="AA585" s="119" t="s">
        <v>1739</v>
      </c>
      <c r="AB585" s="119" t="s">
        <v>1739</v>
      </c>
      <c r="AC585" s="119" t="s">
        <v>1739</v>
      </c>
      <c r="AD585" s="119" t="s">
        <v>1739</v>
      </c>
      <c r="AE585" s="119" t="s">
        <v>1739</v>
      </c>
      <c r="AF585" s="119" t="s">
        <v>1739</v>
      </c>
      <c r="AG585" s="119" t="s">
        <v>1739</v>
      </c>
      <c r="AH585" s="119" t="s">
        <v>1739</v>
      </c>
      <c r="AI585" s="119" t="s">
        <v>1739</v>
      </c>
      <c r="AJ585" s="119" t="s">
        <v>1739</v>
      </c>
    </row>
    <row r="586" spans="2:36" x14ac:dyDescent="0.3">
      <c r="B586" s="119" t="s">
        <v>130</v>
      </c>
      <c r="C586" s="119" t="s">
        <v>3755</v>
      </c>
      <c r="D586" s="119" t="s">
        <v>6492</v>
      </c>
      <c r="E586" s="119" t="s">
        <v>6537</v>
      </c>
      <c r="F586" s="119" t="s">
        <v>6538</v>
      </c>
      <c r="G586" s="119" t="s">
        <v>6539</v>
      </c>
      <c r="K586" s="119">
        <v>2</v>
      </c>
      <c r="L586" s="119">
        <v>584</v>
      </c>
      <c r="M586" s="119" t="s">
        <v>1739</v>
      </c>
      <c r="N586" s="119" t="s">
        <v>1739</v>
      </c>
      <c r="O586" s="119" t="s">
        <v>1739</v>
      </c>
      <c r="P586" s="119" t="s">
        <v>1739</v>
      </c>
      <c r="Q586" s="119" t="s">
        <v>1739</v>
      </c>
      <c r="R586" s="119" t="s">
        <v>1739</v>
      </c>
      <c r="S586" s="119" t="s">
        <v>1739</v>
      </c>
      <c r="T586" s="119" t="s">
        <v>1739</v>
      </c>
      <c r="U586" s="119" t="s">
        <v>1739</v>
      </c>
      <c r="V586" s="119" t="s">
        <v>1739</v>
      </c>
      <c r="W586" s="119" t="s">
        <v>1739</v>
      </c>
      <c r="X586" s="119" t="s">
        <v>1739</v>
      </c>
      <c r="Y586" s="119" t="s">
        <v>1739</v>
      </c>
      <c r="Z586" s="119" t="s">
        <v>1739</v>
      </c>
      <c r="AA586" s="119" t="s">
        <v>1739</v>
      </c>
      <c r="AB586" s="119" t="s">
        <v>1739</v>
      </c>
      <c r="AC586" s="119" t="s">
        <v>1739</v>
      </c>
      <c r="AD586" s="119" t="s">
        <v>1739</v>
      </c>
      <c r="AE586" s="119" t="s">
        <v>1739</v>
      </c>
      <c r="AF586" s="119" t="s">
        <v>1739</v>
      </c>
      <c r="AG586" s="119" t="s">
        <v>1739</v>
      </c>
      <c r="AH586" s="119" t="s">
        <v>1739</v>
      </c>
      <c r="AI586" s="119" t="s">
        <v>1739</v>
      </c>
      <c r="AJ586" s="119" t="s">
        <v>1739</v>
      </c>
    </row>
    <row r="587" spans="2:36" x14ac:dyDescent="0.3">
      <c r="B587" s="119" t="s">
        <v>130</v>
      </c>
      <c r="C587" s="119" t="s">
        <v>3771</v>
      </c>
      <c r="D587" s="119" t="s">
        <v>2774</v>
      </c>
      <c r="E587" s="119" t="s">
        <v>6540</v>
      </c>
      <c r="F587" s="119" t="s">
        <v>6541</v>
      </c>
      <c r="G587" s="119" t="s">
        <v>6542</v>
      </c>
      <c r="K587" s="119">
        <v>2</v>
      </c>
      <c r="L587" s="119">
        <v>585</v>
      </c>
      <c r="M587" s="119" t="s">
        <v>1739</v>
      </c>
      <c r="N587" s="119" t="s">
        <v>1739</v>
      </c>
      <c r="O587" s="119" t="s">
        <v>1739</v>
      </c>
      <c r="P587" s="119" t="s">
        <v>1739</v>
      </c>
      <c r="Q587" s="119" t="s">
        <v>1739</v>
      </c>
      <c r="R587" s="119" t="s">
        <v>1739</v>
      </c>
      <c r="S587" s="119" t="s">
        <v>1739</v>
      </c>
      <c r="T587" s="119" t="s">
        <v>1739</v>
      </c>
      <c r="U587" s="119" t="s">
        <v>1739</v>
      </c>
      <c r="V587" s="119" t="s">
        <v>1739</v>
      </c>
      <c r="W587" s="119" t="s">
        <v>1739</v>
      </c>
      <c r="X587" s="119" t="s">
        <v>1739</v>
      </c>
      <c r="Y587" s="119" t="s">
        <v>1739</v>
      </c>
      <c r="Z587" s="119" t="s">
        <v>1739</v>
      </c>
      <c r="AA587" s="119" t="s">
        <v>1739</v>
      </c>
      <c r="AB587" s="119" t="s">
        <v>1739</v>
      </c>
      <c r="AC587" s="119" t="s">
        <v>1739</v>
      </c>
      <c r="AD587" s="119" t="s">
        <v>1739</v>
      </c>
      <c r="AE587" s="119" t="s">
        <v>1739</v>
      </c>
      <c r="AF587" s="119" t="s">
        <v>1739</v>
      </c>
      <c r="AG587" s="119" t="s">
        <v>1739</v>
      </c>
      <c r="AH587" s="119" t="s">
        <v>1739</v>
      </c>
      <c r="AI587" s="119" t="s">
        <v>1739</v>
      </c>
      <c r="AJ587" s="119" t="s">
        <v>1739</v>
      </c>
    </row>
    <row r="588" spans="2:36" x14ac:dyDescent="0.3">
      <c r="B588" s="119" t="s">
        <v>130</v>
      </c>
      <c r="C588" s="119" t="s">
        <v>3787</v>
      </c>
      <c r="D588" s="119" t="s">
        <v>5965</v>
      </c>
      <c r="E588" s="119" t="s">
        <v>6543</v>
      </c>
      <c r="F588" s="119" t="s">
        <v>6544</v>
      </c>
      <c r="G588" s="119" t="s">
        <v>6545</v>
      </c>
      <c r="K588" s="119">
        <v>2</v>
      </c>
      <c r="L588" s="119">
        <v>586</v>
      </c>
      <c r="M588" s="119" t="s">
        <v>1739</v>
      </c>
      <c r="N588" s="119" t="s">
        <v>1739</v>
      </c>
      <c r="O588" s="119" t="s">
        <v>1739</v>
      </c>
      <c r="P588" s="119" t="s">
        <v>1739</v>
      </c>
      <c r="Q588" s="119" t="s">
        <v>1739</v>
      </c>
      <c r="R588" s="119" t="s">
        <v>1739</v>
      </c>
      <c r="S588" s="119" t="s">
        <v>1739</v>
      </c>
      <c r="T588" s="119" t="s">
        <v>1739</v>
      </c>
      <c r="U588" s="119" t="s">
        <v>1739</v>
      </c>
      <c r="V588" s="119" t="s">
        <v>1739</v>
      </c>
      <c r="W588" s="119" t="s">
        <v>1739</v>
      </c>
      <c r="X588" s="119" t="s">
        <v>1739</v>
      </c>
      <c r="Y588" s="119" t="s">
        <v>1739</v>
      </c>
      <c r="Z588" s="119" t="s">
        <v>1739</v>
      </c>
      <c r="AA588" s="119" t="s">
        <v>1739</v>
      </c>
      <c r="AB588" s="119" t="s">
        <v>1739</v>
      </c>
      <c r="AC588" s="119" t="s">
        <v>1739</v>
      </c>
      <c r="AD588" s="119" t="s">
        <v>1739</v>
      </c>
      <c r="AE588" s="119" t="s">
        <v>1739</v>
      </c>
      <c r="AF588" s="119" t="s">
        <v>1739</v>
      </c>
      <c r="AG588" s="119" t="s">
        <v>1739</v>
      </c>
      <c r="AH588" s="119" t="s">
        <v>1739</v>
      </c>
      <c r="AI588" s="119" t="s">
        <v>1739</v>
      </c>
      <c r="AJ588" s="119" t="s">
        <v>1739</v>
      </c>
    </row>
    <row r="589" spans="2:36" x14ac:dyDescent="0.3">
      <c r="B589" s="119" t="s">
        <v>130</v>
      </c>
      <c r="C589" s="119" t="s">
        <v>3804</v>
      </c>
      <c r="D589" s="119" t="s">
        <v>6383</v>
      </c>
      <c r="E589" s="119" t="s">
        <v>6546</v>
      </c>
      <c r="F589" s="119" t="s">
        <v>6547</v>
      </c>
      <c r="G589" s="119" t="s">
        <v>6548</v>
      </c>
      <c r="K589" s="119">
        <v>2</v>
      </c>
      <c r="L589" s="119">
        <v>587</v>
      </c>
      <c r="M589" s="119" t="s">
        <v>1739</v>
      </c>
      <c r="N589" s="119" t="s">
        <v>1739</v>
      </c>
      <c r="O589" s="119" t="s">
        <v>1739</v>
      </c>
      <c r="P589" s="119" t="s">
        <v>1739</v>
      </c>
      <c r="Q589" s="119" t="s">
        <v>1739</v>
      </c>
      <c r="R589" s="119" t="s">
        <v>1739</v>
      </c>
      <c r="S589" s="119" t="s">
        <v>1739</v>
      </c>
      <c r="T589" s="119" t="s">
        <v>1739</v>
      </c>
      <c r="U589" s="119" t="s">
        <v>1739</v>
      </c>
      <c r="V589" s="119" t="s">
        <v>1739</v>
      </c>
      <c r="W589" s="119" t="s">
        <v>1739</v>
      </c>
      <c r="X589" s="119" t="s">
        <v>1739</v>
      </c>
      <c r="Y589" s="119" t="s">
        <v>1739</v>
      </c>
      <c r="Z589" s="119" t="s">
        <v>1739</v>
      </c>
      <c r="AA589" s="119" t="s">
        <v>1739</v>
      </c>
      <c r="AB589" s="119" t="s">
        <v>1739</v>
      </c>
      <c r="AC589" s="119" t="s">
        <v>1739</v>
      </c>
      <c r="AD589" s="119" t="s">
        <v>1739</v>
      </c>
      <c r="AE589" s="119" t="s">
        <v>1739</v>
      </c>
      <c r="AF589" s="119" t="s">
        <v>1739</v>
      </c>
      <c r="AG589" s="119" t="s">
        <v>1739</v>
      </c>
      <c r="AH589" s="119" t="s">
        <v>1739</v>
      </c>
      <c r="AI589" s="119" t="s">
        <v>1739</v>
      </c>
      <c r="AJ589" s="119" t="s">
        <v>1739</v>
      </c>
    </row>
    <row r="590" spans="2:36" x14ac:dyDescent="0.3">
      <c r="B590" s="119" t="s">
        <v>130</v>
      </c>
      <c r="C590" s="119" t="s">
        <v>3820</v>
      </c>
      <c r="D590" s="119" t="s">
        <v>6399</v>
      </c>
      <c r="E590" s="119" t="s">
        <v>6549</v>
      </c>
      <c r="F590" s="119" t="s">
        <v>6550</v>
      </c>
      <c r="G590" s="119" t="s">
        <v>6551</v>
      </c>
      <c r="K590" s="119">
        <v>2</v>
      </c>
      <c r="L590" s="119">
        <v>588</v>
      </c>
      <c r="M590" s="119" t="s">
        <v>1739</v>
      </c>
      <c r="N590" s="119" t="s">
        <v>1739</v>
      </c>
      <c r="O590" s="119" t="s">
        <v>1739</v>
      </c>
      <c r="P590" s="119" t="s">
        <v>1739</v>
      </c>
      <c r="Q590" s="119" t="s">
        <v>1739</v>
      </c>
      <c r="R590" s="119" t="s">
        <v>1739</v>
      </c>
      <c r="S590" s="119" t="s">
        <v>1739</v>
      </c>
      <c r="T590" s="119" t="s">
        <v>1739</v>
      </c>
      <c r="U590" s="119" t="s">
        <v>1739</v>
      </c>
      <c r="V590" s="119" t="s">
        <v>1739</v>
      </c>
      <c r="W590" s="119" t="s">
        <v>1739</v>
      </c>
      <c r="X590" s="119" t="s">
        <v>1739</v>
      </c>
      <c r="Y590" s="119" t="s">
        <v>1739</v>
      </c>
      <c r="Z590" s="119" t="s">
        <v>1739</v>
      </c>
      <c r="AA590" s="119" t="s">
        <v>1739</v>
      </c>
      <c r="AB590" s="119" t="s">
        <v>1739</v>
      </c>
      <c r="AC590" s="119" t="s">
        <v>1739</v>
      </c>
      <c r="AD590" s="119" t="s">
        <v>1739</v>
      </c>
      <c r="AE590" s="119" t="s">
        <v>1739</v>
      </c>
      <c r="AF590" s="119" t="s">
        <v>1739</v>
      </c>
      <c r="AG590" s="119" t="s">
        <v>1739</v>
      </c>
      <c r="AH590" s="119" t="s">
        <v>1739</v>
      </c>
      <c r="AI590" s="119" t="s">
        <v>1739</v>
      </c>
      <c r="AJ590" s="119" t="s">
        <v>1739</v>
      </c>
    </row>
    <row r="591" spans="2:36" x14ac:dyDescent="0.3">
      <c r="B591" s="119" t="s">
        <v>130</v>
      </c>
      <c r="C591" s="119" t="s">
        <v>3837</v>
      </c>
      <c r="D591" s="119" t="s">
        <v>6395</v>
      </c>
      <c r="E591" s="119" t="s">
        <v>6552</v>
      </c>
      <c r="F591" s="119" t="s">
        <v>6553</v>
      </c>
      <c r="G591" s="119" t="s">
        <v>6554</v>
      </c>
      <c r="K591" s="119">
        <v>2</v>
      </c>
      <c r="L591" s="119">
        <v>589</v>
      </c>
      <c r="M591" s="119" t="s">
        <v>1739</v>
      </c>
      <c r="N591" s="119" t="s">
        <v>1739</v>
      </c>
      <c r="O591" s="119" t="s">
        <v>1739</v>
      </c>
      <c r="P591" s="119" t="s">
        <v>1739</v>
      </c>
      <c r="Q591" s="119" t="s">
        <v>1739</v>
      </c>
      <c r="R591" s="119" t="s">
        <v>1739</v>
      </c>
      <c r="S591" s="119" t="s">
        <v>1739</v>
      </c>
      <c r="T591" s="119" t="s">
        <v>1739</v>
      </c>
      <c r="U591" s="119" t="s">
        <v>1739</v>
      </c>
      <c r="V591" s="119" t="s">
        <v>1739</v>
      </c>
      <c r="W591" s="119" t="s">
        <v>1739</v>
      </c>
      <c r="X591" s="119" t="s">
        <v>1739</v>
      </c>
      <c r="Y591" s="119" t="s">
        <v>1739</v>
      </c>
      <c r="Z591" s="119" t="s">
        <v>1739</v>
      </c>
      <c r="AA591" s="119" t="s">
        <v>1739</v>
      </c>
      <c r="AB591" s="119" t="s">
        <v>1739</v>
      </c>
      <c r="AC591" s="119" t="s">
        <v>1739</v>
      </c>
      <c r="AD591" s="119" t="s">
        <v>1739</v>
      </c>
      <c r="AE591" s="119" t="s">
        <v>1739</v>
      </c>
      <c r="AF591" s="119" t="s">
        <v>1739</v>
      </c>
      <c r="AG591" s="119" t="s">
        <v>1739</v>
      </c>
      <c r="AH591" s="119" t="s">
        <v>1739</v>
      </c>
      <c r="AI591" s="119" t="s">
        <v>1739</v>
      </c>
      <c r="AJ591" s="119" t="s">
        <v>1739</v>
      </c>
    </row>
    <row r="592" spans="2:36" x14ac:dyDescent="0.3">
      <c r="B592" s="119" t="s">
        <v>130</v>
      </c>
      <c r="C592" s="119" t="s">
        <v>3853</v>
      </c>
      <c r="D592" s="119" t="s">
        <v>6379</v>
      </c>
      <c r="E592" s="119" t="s">
        <v>6555</v>
      </c>
      <c r="F592" s="119" t="s">
        <v>6556</v>
      </c>
      <c r="G592" s="119" t="s">
        <v>6557</v>
      </c>
      <c r="K592" s="119">
        <v>2</v>
      </c>
      <c r="L592" s="119">
        <v>590</v>
      </c>
      <c r="M592" s="119" t="s">
        <v>1739</v>
      </c>
      <c r="N592" s="119" t="s">
        <v>1739</v>
      </c>
      <c r="O592" s="119" t="s">
        <v>1739</v>
      </c>
      <c r="P592" s="119" t="s">
        <v>1739</v>
      </c>
      <c r="Q592" s="119" t="s">
        <v>1739</v>
      </c>
      <c r="R592" s="119" t="s">
        <v>1739</v>
      </c>
      <c r="S592" s="119" t="s">
        <v>1739</v>
      </c>
      <c r="T592" s="119" t="s">
        <v>1739</v>
      </c>
      <c r="U592" s="119" t="s">
        <v>1739</v>
      </c>
      <c r="V592" s="119" t="s">
        <v>1739</v>
      </c>
      <c r="W592" s="119" t="s">
        <v>1739</v>
      </c>
      <c r="X592" s="119" t="s">
        <v>1739</v>
      </c>
      <c r="Y592" s="119" t="s">
        <v>1739</v>
      </c>
      <c r="Z592" s="119" t="s">
        <v>1739</v>
      </c>
      <c r="AA592" s="119" t="s">
        <v>1739</v>
      </c>
      <c r="AB592" s="119" t="s">
        <v>1739</v>
      </c>
      <c r="AC592" s="119" t="s">
        <v>1739</v>
      </c>
      <c r="AD592" s="119" t="s">
        <v>1739</v>
      </c>
      <c r="AE592" s="119" t="s">
        <v>1739</v>
      </c>
      <c r="AF592" s="119" t="s">
        <v>1739</v>
      </c>
      <c r="AG592" s="119" t="s">
        <v>1739</v>
      </c>
      <c r="AH592" s="119" t="s">
        <v>1739</v>
      </c>
      <c r="AI592" s="119" t="s">
        <v>1739</v>
      </c>
      <c r="AJ592" s="119" t="s">
        <v>1739</v>
      </c>
    </row>
    <row r="593" spans="2:36" x14ac:dyDescent="0.3">
      <c r="B593" s="119" t="s">
        <v>130</v>
      </c>
      <c r="C593" s="119" t="s">
        <v>3869</v>
      </c>
      <c r="D593" s="119" t="s">
        <v>6391</v>
      </c>
      <c r="E593" s="119" t="s">
        <v>6558</v>
      </c>
      <c r="F593" s="119" t="s">
        <v>6559</v>
      </c>
      <c r="G593" s="119" t="s">
        <v>6560</v>
      </c>
      <c r="K593" s="119">
        <v>2</v>
      </c>
      <c r="L593" s="119">
        <v>591</v>
      </c>
      <c r="M593" s="119" t="s">
        <v>1739</v>
      </c>
      <c r="N593" s="119" t="s">
        <v>1739</v>
      </c>
      <c r="O593" s="119" t="s">
        <v>1739</v>
      </c>
      <c r="P593" s="119" t="s">
        <v>1739</v>
      </c>
      <c r="Q593" s="119" t="s">
        <v>1739</v>
      </c>
      <c r="R593" s="119" t="s">
        <v>1739</v>
      </c>
      <c r="S593" s="119" t="s">
        <v>1739</v>
      </c>
      <c r="T593" s="119" t="s">
        <v>1739</v>
      </c>
      <c r="U593" s="119" t="s">
        <v>1739</v>
      </c>
      <c r="V593" s="119" t="s">
        <v>1739</v>
      </c>
      <c r="W593" s="119" t="s">
        <v>1739</v>
      </c>
      <c r="X593" s="119" t="s">
        <v>1739</v>
      </c>
      <c r="Y593" s="119" t="s">
        <v>1739</v>
      </c>
      <c r="Z593" s="119" t="s">
        <v>1739</v>
      </c>
      <c r="AA593" s="119" t="s">
        <v>1739</v>
      </c>
      <c r="AB593" s="119" t="s">
        <v>1739</v>
      </c>
      <c r="AC593" s="119" t="s">
        <v>1739</v>
      </c>
      <c r="AD593" s="119" t="s">
        <v>1739</v>
      </c>
      <c r="AE593" s="119" t="s">
        <v>1739</v>
      </c>
      <c r="AF593" s="119" t="s">
        <v>1739</v>
      </c>
      <c r="AG593" s="119" t="s">
        <v>1739</v>
      </c>
      <c r="AH593" s="119" t="s">
        <v>1739</v>
      </c>
      <c r="AI593" s="119" t="s">
        <v>1739</v>
      </c>
      <c r="AJ593" s="119" t="s">
        <v>1739</v>
      </c>
    </row>
    <row r="594" spans="2:36" x14ac:dyDescent="0.3">
      <c r="B594" s="119" t="s">
        <v>130</v>
      </c>
      <c r="C594" s="119" t="s">
        <v>3886</v>
      </c>
      <c r="D594" s="119" t="s">
        <v>6379</v>
      </c>
      <c r="E594" s="119" t="s">
        <v>6561</v>
      </c>
      <c r="F594" s="119" t="s">
        <v>6562</v>
      </c>
      <c r="G594" s="119" t="s">
        <v>6563</v>
      </c>
      <c r="K594" s="119">
        <v>2</v>
      </c>
      <c r="L594" s="119">
        <v>592</v>
      </c>
      <c r="M594" s="119" t="s">
        <v>1739</v>
      </c>
      <c r="N594" s="119" t="s">
        <v>1739</v>
      </c>
      <c r="O594" s="119" t="s">
        <v>1739</v>
      </c>
      <c r="P594" s="119" t="s">
        <v>1739</v>
      </c>
      <c r="Q594" s="119" t="s">
        <v>1739</v>
      </c>
      <c r="R594" s="119" t="s">
        <v>1739</v>
      </c>
      <c r="S594" s="119" t="s">
        <v>1739</v>
      </c>
      <c r="T594" s="119" t="s">
        <v>1739</v>
      </c>
      <c r="U594" s="119" t="s">
        <v>1739</v>
      </c>
      <c r="V594" s="119" t="s">
        <v>1739</v>
      </c>
      <c r="W594" s="119" t="s">
        <v>1739</v>
      </c>
      <c r="X594" s="119" t="s">
        <v>1739</v>
      </c>
      <c r="Y594" s="119" t="s">
        <v>1739</v>
      </c>
      <c r="Z594" s="119" t="s">
        <v>1739</v>
      </c>
      <c r="AA594" s="119" t="s">
        <v>1739</v>
      </c>
      <c r="AB594" s="119" t="s">
        <v>1739</v>
      </c>
      <c r="AC594" s="119" t="s">
        <v>1739</v>
      </c>
      <c r="AD594" s="119" t="s">
        <v>1739</v>
      </c>
      <c r="AE594" s="119" t="s">
        <v>1739</v>
      </c>
      <c r="AF594" s="119" t="s">
        <v>1739</v>
      </c>
      <c r="AG594" s="119" t="s">
        <v>1739</v>
      </c>
      <c r="AH594" s="119" t="s">
        <v>1739</v>
      </c>
      <c r="AI594" s="119" t="s">
        <v>1739</v>
      </c>
      <c r="AJ594" s="119" t="s">
        <v>1739</v>
      </c>
    </row>
    <row r="595" spans="2:36" x14ac:dyDescent="0.3">
      <c r="B595" s="119" t="s">
        <v>130</v>
      </c>
      <c r="C595" s="119" t="s">
        <v>3903</v>
      </c>
      <c r="D595" s="119" t="s">
        <v>6564</v>
      </c>
      <c r="E595" s="119" t="s">
        <v>6565</v>
      </c>
      <c r="F595" s="119" t="s">
        <v>6566</v>
      </c>
      <c r="G595" s="119" t="s">
        <v>6567</v>
      </c>
      <c r="K595" s="119">
        <v>2</v>
      </c>
      <c r="L595" s="119">
        <v>593</v>
      </c>
      <c r="M595" s="119" t="s">
        <v>1739</v>
      </c>
      <c r="N595" s="119" t="s">
        <v>1739</v>
      </c>
      <c r="O595" s="119" t="s">
        <v>1739</v>
      </c>
      <c r="P595" s="119" t="s">
        <v>1739</v>
      </c>
      <c r="Q595" s="119" t="s">
        <v>1739</v>
      </c>
      <c r="R595" s="119" t="s">
        <v>1739</v>
      </c>
      <c r="S595" s="119" t="s">
        <v>1739</v>
      </c>
      <c r="T595" s="119" t="s">
        <v>1739</v>
      </c>
      <c r="U595" s="119" t="s">
        <v>1739</v>
      </c>
      <c r="V595" s="119" t="s">
        <v>1739</v>
      </c>
      <c r="W595" s="119" t="s">
        <v>1739</v>
      </c>
      <c r="X595" s="119" t="s">
        <v>1739</v>
      </c>
      <c r="Y595" s="119" t="s">
        <v>1739</v>
      </c>
      <c r="Z595" s="119" t="s">
        <v>1739</v>
      </c>
      <c r="AA595" s="119" t="s">
        <v>1739</v>
      </c>
      <c r="AB595" s="119" t="s">
        <v>1739</v>
      </c>
      <c r="AC595" s="119" t="s">
        <v>1739</v>
      </c>
      <c r="AD595" s="119" t="s">
        <v>1739</v>
      </c>
      <c r="AE595" s="119" t="s">
        <v>1739</v>
      </c>
      <c r="AF595" s="119" t="s">
        <v>1739</v>
      </c>
      <c r="AG595" s="119" t="s">
        <v>1739</v>
      </c>
      <c r="AH595" s="119" t="s">
        <v>1739</v>
      </c>
      <c r="AI595" s="119" t="s">
        <v>1739</v>
      </c>
      <c r="AJ595" s="119" t="s">
        <v>1739</v>
      </c>
    </row>
    <row r="596" spans="2:36" x14ac:dyDescent="0.3">
      <c r="B596" s="119" t="s">
        <v>130</v>
      </c>
      <c r="C596" s="119" t="s">
        <v>3918</v>
      </c>
      <c r="D596" s="119" t="s">
        <v>6568</v>
      </c>
      <c r="E596" s="119" t="s">
        <v>6569</v>
      </c>
      <c r="F596" s="119" t="s">
        <v>6570</v>
      </c>
      <c r="G596" s="119" t="s">
        <v>6571</v>
      </c>
      <c r="K596" s="119">
        <v>2</v>
      </c>
      <c r="L596" s="119">
        <v>594</v>
      </c>
      <c r="M596" s="119" t="s">
        <v>1739</v>
      </c>
      <c r="N596" s="119" t="s">
        <v>1739</v>
      </c>
      <c r="O596" s="119" t="s">
        <v>1739</v>
      </c>
      <c r="P596" s="119" t="s">
        <v>1739</v>
      </c>
      <c r="Q596" s="119" t="s">
        <v>1739</v>
      </c>
      <c r="R596" s="119" t="s">
        <v>1739</v>
      </c>
      <c r="S596" s="119" t="s">
        <v>1739</v>
      </c>
      <c r="T596" s="119" t="s">
        <v>1739</v>
      </c>
      <c r="U596" s="119" t="s">
        <v>1739</v>
      </c>
      <c r="V596" s="119" t="s">
        <v>1739</v>
      </c>
      <c r="W596" s="119" t="s">
        <v>1739</v>
      </c>
      <c r="X596" s="119" t="s">
        <v>1739</v>
      </c>
      <c r="Y596" s="119" t="s">
        <v>1739</v>
      </c>
      <c r="Z596" s="119" t="s">
        <v>1739</v>
      </c>
      <c r="AA596" s="119" t="s">
        <v>1739</v>
      </c>
      <c r="AB596" s="119" t="s">
        <v>1739</v>
      </c>
      <c r="AC596" s="119" t="s">
        <v>1739</v>
      </c>
      <c r="AD596" s="119" t="s">
        <v>1739</v>
      </c>
      <c r="AE596" s="119" t="s">
        <v>1739</v>
      </c>
      <c r="AF596" s="119" t="s">
        <v>1739</v>
      </c>
      <c r="AG596" s="119" t="s">
        <v>1739</v>
      </c>
      <c r="AH596" s="119" t="s">
        <v>1739</v>
      </c>
      <c r="AI596" s="119" t="s">
        <v>1739</v>
      </c>
      <c r="AJ596" s="119" t="s">
        <v>1739</v>
      </c>
    </row>
    <row r="597" spans="2:36" x14ac:dyDescent="0.3">
      <c r="B597" s="119" t="s">
        <v>130</v>
      </c>
      <c r="C597" s="119" t="s">
        <v>3933</v>
      </c>
      <c r="D597" s="119" t="s">
        <v>6572</v>
      </c>
      <c r="E597" s="119" t="s">
        <v>6573</v>
      </c>
      <c r="F597" s="119" t="s">
        <v>6574</v>
      </c>
      <c r="G597" s="119" t="s">
        <v>6575</v>
      </c>
      <c r="K597" s="119">
        <v>2</v>
      </c>
      <c r="L597" s="119">
        <v>595</v>
      </c>
      <c r="M597" s="119" t="s">
        <v>1739</v>
      </c>
      <c r="N597" s="119" t="s">
        <v>1739</v>
      </c>
      <c r="O597" s="119" t="s">
        <v>1739</v>
      </c>
      <c r="P597" s="119" t="s">
        <v>1739</v>
      </c>
      <c r="Q597" s="119" t="s">
        <v>1739</v>
      </c>
      <c r="R597" s="119" t="s">
        <v>1739</v>
      </c>
      <c r="S597" s="119" t="s">
        <v>1739</v>
      </c>
      <c r="T597" s="119" t="s">
        <v>1739</v>
      </c>
      <c r="U597" s="119" t="s">
        <v>1739</v>
      </c>
      <c r="V597" s="119" t="s">
        <v>1739</v>
      </c>
      <c r="W597" s="119" t="s">
        <v>1739</v>
      </c>
      <c r="X597" s="119" t="s">
        <v>1739</v>
      </c>
      <c r="Y597" s="119" t="s">
        <v>1739</v>
      </c>
      <c r="Z597" s="119" t="s">
        <v>1739</v>
      </c>
      <c r="AA597" s="119" t="s">
        <v>1739</v>
      </c>
      <c r="AB597" s="119" t="s">
        <v>1739</v>
      </c>
      <c r="AC597" s="119" t="s">
        <v>1739</v>
      </c>
      <c r="AD597" s="119" t="s">
        <v>1739</v>
      </c>
      <c r="AE597" s="119" t="s">
        <v>1739</v>
      </c>
      <c r="AF597" s="119" t="s">
        <v>1739</v>
      </c>
      <c r="AG597" s="119" t="s">
        <v>1739</v>
      </c>
      <c r="AH597" s="119" t="s">
        <v>1739</v>
      </c>
      <c r="AI597" s="119" t="s">
        <v>1739</v>
      </c>
      <c r="AJ597" s="119" t="s">
        <v>1739</v>
      </c>
    </row>
    <row r="598" spans="2:36" x14ac:dyDescent="0.3">
      <c r="B598" s="119" t="s">
        <v>130</v>
      </c>
      <c r="C598" s="119" t="s">
        <v>3949</v>
      </c>
      <c r="D598" s="119" t="s">
        <v>6576</v>
      </c>
      <c r="E598" s="119" t="s">
        <v>6577</v>
      </c>
      <c r="F598" s="119" t="s">
        <v>6578</v>
      </c>
      <c r="G598" s="119" t="s">
        <v>6579</v>
      </c>
      <c r="K598" s="119">
        <v>2</v>
      </c>
      <c r="L598" s="119">
        <v>596</v>
      </c>
      <c r="M598" s="119" t="s">
        <v>1739</v>
      </c>
      <c r="N598" s="119" t="s">
        <v>1739</v>
      </c>
      <c r="O598" s="119" t="s">
        <v>1739</v>
      </c>
      <c r="P598" s="119" t="s">
        <v>1739</v>
      </c>
      <c r="Q598" s="119" t="s">
        <v>1739</v>
      </c>
      <c r="R598" s="119" t="s">
        <v>1739</v>
      </c>
      <c r="S598" s="119" t="s">
        <v>1739</v>
      </c>
      <c r="T598" s="119" t="s">
        <v>1739</v>
      </c>
      <c r="U598" s="119" t="s">
        <v>1739</v>
      </c>
      <c r="V598" s="119" t="s">
        <v>1739</v>
      </c>
      <c r="W598" s="119" t="s">
        <v>1739</v>
      </c>
      <c r="X598" s="119" t="s">
        <v>1739</v>
      </c>
      <c r="Y598" s="119" t="s">
        <v>1739</v>
      </c>
      <c r="Z598" s="119" t="s">
        <v>1739</v>
      </c>
      <c r="AA598" s="119" t="s">
        <v>1739</v>
      </c>
      <c r="AB598" s="119" t="s">
        <v>1739</v>
      </c>
      <c r="AC598" s="119" t="s">
        <v>1739</v>
      </c>
      <c r="AD598" s="119" t="s">
        <v>1739</v>
      </c>
      <c r="AE598" s="119" t="s">
        <v>1739</v>
      </c>
      <c r="AF598" s="119" t="s">
        <v>1739</v>
      </c>
      <c r="AG598" s="119" t="s">
        <v>1739</v>
      </c>
      <c r="AH598" s="119" t="s">
        <v>1739</v>
      </c>
      <c r="AI598" s="119" t="s">
        <v>1739</v>
      </c>
      <c r="AJ598" s="119" t="s">
        <v>1739</v>
      </c>
    </row>
    <row r="599" spans="2:36" x14ac:dyDescent="0.3">
      <c r="B599" s="119" t="s">
        <v>130</v>
      </c>
      <c r="C599" s="119" t="s">
        <v>3964</v>
      </c>
      <c r="D599" s="119" t="s">
        <v>6580</v>
      </c>
      <c r="E599" s="119" t="s">
        <v>6581</v>
      </c>
      <c r="F599" s="119" t="s">
        <v>6582</v>
      </c>
      <c r="G599" s="119" t="s">
        <v>6583</v>
      </c>
      <c r="K599" s="119">
        <v>2</v>
      </c>
      <c r="L599" s="119">
        <v>597</v>
      </c>
      <c r="M599" s="119" t="s">
        <v>1739</v>
      </c>
      <c r="N599" s="119" t="s">
        <v>1739</v>
      </c>
      <c r="O599" s="119" t="s">
        <v>1739</v>
      </c>
      <c r="P599" s="119" t="s">
        <v>1739</v>
      </c>
      <c r="Q599" s="119" t="s">
        <v>1739</v>
      </c>
      <c r="R599" s="119" t="s">
        <v>1739</v>
      </c>
      <c r="S599" s="119" t="s">
        <v>1739</v>
      </c>
      <c r="T599" s="119" t="s">
        <v>1739</v>
      </c>
      <c r="U599" s="119" t="s">
        <v>1739</v>
      </c>
      <c r="V599" s="119" t="s">
        <v>1739</v>
      </c>
      <c r="W599" s="119" t="s">
        <v>1739</v>
      </c>
      <c r="X599" s="119" t="s">
        <v>1739</v>
      </c>
      <c r="Y599" s="119" t="s">
        <v>1739</v>
      </c>
      <c r="Z599" s="119" t="s">
        <v>1739</v>
      </c>
      <c r="AA599" s="119" t="s">
        <v>1739</v>
      </c>
      <c r="AB599" s="119" t="s">
        <v>1739</v>
      </c>
      <c r="AC599" s="119" t="s">
        <v>1739</v>
      </c>
      <c r="AD599" s="119" t="s">
        <v>1739</v>
      </c>
      <c r="AE599" s="119" t="s">
        <v>1739</v>
      </c>
      <c r="AF599" s="119" t="s">
        <v>1739</v>
      </c>
      <c r="AG599" s="119" t="s">
        <v>1739</v>
      </c>
      <c r="AH599" s="119" t="s">
        <v>1739</v>
      </c>
      <c r="AI599" s="119" t="s">
        <v>1739</v>
      </c>
      <c r="AJ599" s="119" t="s">
        <v>1739</v>
      </c>
    </row>
    <row r="600" spans="2:36" x14ac:dyDescent="0.3">
      <c r="B600" s="119" t="s">
        <v>130</v>
      </c>
      <c r="C600" s="119" t="s">
        <v>3980</v>
      </c>
      <c r="D600" s="119" t="s">
        <v>6580</v>
      </c>
      <c r="E600" s="119" t="s">
        <v>6584</v>
      </c>
      <c r="F600" s="119" t="s">
        <v>6585</v>
      </c>
      <c r="G600" s="119" t="s">
        <v>6586</v>
      </c>
      <c r="K600" s="119">
        <v>2</v>
      </c>
      <c r="L600" s="119">
        <v>598</v>
      </c>
      <c r="M600" s="119" t="s">
        <v>1739</v>
      </c>
      <c r="N600" s="119" t="s">
        <v>1739</v>
      </c>
      <c r="O600" s="119" t="s">
        <v>1739</v>
      </c>
      <c r="P600" s="119" t="s">
        <v>1739</v>
      </c>
      <c r="Q600" s="119" t="s">
        <v>1739</v>
      </c>
      <c r="R600" s="119" t="s">
        <v>1739</v>
      </c>
      <c r="S600" s="119" t="s">
        <v>1739</v>
      </c>
      <c r="T600" s="119" t="s">
        <v>1739</v>
      </c>
      <c r="U600" s="119" t="s">
        <v>1739</v>
      </c>
      <c r="V600" s="119" t="s">
        <v>1739</v>
      </c>
      <c r="W600" s="119" t="s">
        <v>1739</v>
      </c>
      <c r="X600" s="119" t="s">
        <v>1739</v>
      </c>
      <c r="Y600" s="119" t="s">
        <v>1739</v>
      </c>
      <c r="Z600" s="119" t="s">
        <v>1739</v>
      </c>
      <c r="AA600" s="119" t="s">
        <v>1739</v>
      </c>
      <c r="AB600" s="119" t="s">
        <v>1739</v>
      </c>
      <c r="AC600" s="119" t="s">
        <v>1739</v>
      </c>
      <c r="AD600" s="119" t="s">
        <v>1739</v>
      </c>
      <c r="AE600" s="119" t="s">
        <v>1739</v>
      </c>
      <c r="AF600" s="119" t="s">
        <v>1739</v>
      </c>
      <c r="AG600" s="119" t="s">
        <v>1739</v>
      </c>
      <c r="AH600" s="119" t="s">
        <v>1739</v>
      </c>
      <c r="AI600" s="119" t="s">
        <v>1739</v>
      </c>
      <c r="AJ600" s="119" t="s">
        <v>1739</v>
      </c>
    </row>
    <row r="601" spans="2:36" x14ac:dyDescent="0.3">
      <c r="B601" s="119" t="s">
        <v>130</v>
      </c>
      <c r="C601" s="119" t="s">
        <v>3996</v>
      </c>
      <c r="D601" s="119" t="s">
        <v>6587</v>
      </c>
      <c r="E601" s="119" t="s">
        <v>6588</v>
      </c>
      <c r="F601" s="119" t="s">
        <v>6589</v>
      </c>
      <c r="G601" s="119" t="s">
        <v>6590</v>
      </c>
      <c r="K601" s="119">
        <v>2</v>
      </c>
      <c r="L601" s="119">
        <v>599</v>
      </c>
      <c r="M601" s="119" t="s">
        <v>1739</v>
      </c>
      <c r="N601" s="119" t="s">
        <v>1739</v>
      </c>
      <c r="O601" s="119" t="s">
        <v>1739</v>
      </c>
      <c r="P601" s="119" t="s">
        <v>1739</v>
      </c>
      <c r="Q601" s="119" t="s">
        <v>1739</v>
      </c>
      <c r="R601" s="119" t="s">
        <v>1739</v>
      </c>
      <c r="S601" s="119" t="s">
        <v>1739</v>
      </c>
      <c r="T601" s="119" t="s">
        <v>1739</v>
      </c>
      <c r="U601" s="119" t="s">
        <v>1739</v>
      </c>
      <c r="V601" s="119" t="s">
        <v>1739</v>
      </c>
      <c r="W601" s="119" t="s">
        <v>1739</v>
      </c>
      <c r="X601" s="119" t="s">
        <v>1739</v>
      </c>
      <c r="Y601" s="119" t="s">
        <v>1739</v>
      </c>
      <c r="Z601" s="119" t="s">
        <v>1739</v>
      </c>
      <c r="AA601" s="119" t="s">
        <v>1739</v>
      </c>
      <c r="AB601" s="119" t="s">
        <v>1739</v>
      </c>
      <c r="AC601" s="119" t="s">
        <v>1739</v>
      </c>
      <c r="AD601" s="119" t="s">
        <v>1739</v>
      </c>
      <c r="AE601" s="119" t="s">
        <v>1739</v>
      </c>
      <c r="AF601" s="119" t="s">
        <v>1739</v>
      </c>
      <c r="AG601" s="119" t="s">
        <v>1739</v>
      </c>
      <c r="AH601" s="119" t="s">
        <v>1739</v>
      </c>
      <c r="AI601" s="119" t="s">
        <v>1739</v>
      </c>
      <c r="AJ601" s="119" t="s">
        <v>1739</v>
      </c>
    </row>
    <row r="602" spans="2:36" x14ac:dyDescent="0.3">
      <c r="B602" s="119" t="s">
        <v>130</v>
      </c>
      <c r="C602" s="119" t="s">
        <v>4011</v>
      </c>
      <c r="D602" s="119" t="s">
        <v>6591</v>
      </c>
      <c r="E602" s="119" t="s">
        <v>6592</v>
      </c>
      <c r="F602" s="119" t="s">
        <v>6593</v>
      </c>
      <c r="G602" s="119" t="s">
        <v>6594</v>
      </c>
      <c r="K602" s="119">
        <v>2</v>
      </c>
      <c r="L602" s="119">
        <v>600</v>
      </c>
      <c r="M602" s="119" t="s">
        <v>1739</v>
      </c>
      <c r="N602" s="119" t="s">
        <v>1739</v>
      </c>
      <c r="O602" s="119" t="s">
        <v>1739</v>
      </c>
      <c r="P602" s="119" t="s">
        <v>1739</v>
      </c>
      <c r="Q602" s="119" t="s">
        <v>1739</v>
      </c>
      <c r="R602" s="119" t="s">
        <v>1739</v>
      </c>
      <c r="S602" s="119" t="s">
        <v>1739</v>
      </c>
      <c r="T602" s="119" t="s">
        <v>1739</v>
      </c>
      <c r="U602" s="119" t="s">
        <v>1739</v>
      </c>
      <c r="V602" s="119" t="s">
        <v>1739</v>
      </c>
      <c r="W602" s="119" t="s">
        <v>1739</v>
      </c>
      <c r="X602" s="119" t="s">
        <v>1739</v>
      </c>
      <c r="Y602" s="119" t="s">
        <v>1739</v>
      </c>
      <c r="Z602" s="119" t="s">
        <v>1739</v>
      </c>
      <c r="AA602" s="119" t="s">
        <v>1739</v>
      </c>
      <c r="AB602" s="119" t="s">
        <v>1739</v>
      </c>
      <c r="AC602" s="119" t="s">
        <v>1739</v>
      </c>
      <c r="AD602" s="119" t="s">
        <v>1739</v>
      </c>
      <c r="AE602" s="119" t="s">
        <v>1739</v>
      </c>
      <c r="AF602" s="119" t="s">
        <v>1739</v>
      </c>
      <c r="AG602" s="119" t="s">
        <v>1739</v>
      </c>
      <c r="AH602" s="119" t="s">
        <v>1739</v>
      </c>
      <c r="AI602" s="119" t="s">
        <v>1739</v>
      </c>
      <c r="AJ602" s="119" t="s">
        <v>1739</v>
      </c>
    </row>
    <row r="603" spans="2:36" x14ac:dyDescent="0.3">
      <c r="B603" s="119" t="s">
        <v>130</v>
      </c>
      <c r="C603" s="119" t="s">
        <v>4026</v>
      </c>
      <c r="D603" s="119" t="s">
        <v>6595</v>
      </c>
      <c r="E603" s="119" t="s">
        <v>6596</v>
      </c>
      <c r="F603" s="119" t="s">
        <v>6597</v>
      </c>
      <c r="G603" s="119" t="s">
        <v>6598</v>
      </c>
      <c r="K603" s="119">
        <v>2</v>
      </c>
      <c r="L603" s="119">
        <v>601</v>
      </c>
      <c r="M603" s="119" t="s">
        <v>1739</v>
      </c>
      <c r="N603" s="119" t="s">
        <v>1739</v>
      </c>
      <c r="O603" s="119" t="s">
        <v>1739</v>
      </c>
      <c r="P603" s="119" t="s">
        <v>1739</v>
      </c>
      <c r="Q603" s="119" t="s">
        <v>1739</v>
      </c>
      <c r="R603" s="119" t="s">
        <v>1739</v>
      </c>
      <c r="S603" s="119" t="s">
        <v>1739</v>
      </c>
      <c r="T603" s="119" t="s">
        <v>1739</v>
      </c>
      <c r="U603" s="119" t="s">
        <v>1739</v>
      </c>
      <c r="V603" s="119" t="s">
        <v>1739</v>
      </c>
      <c r="W603" s="119" t="s">
        <v>1739</v>
      </c>
      <c r="X603" s="119" t="s">
        <v>1739</v>
      </c>
      <c r="Y603" s="119" t="s">
        <v>1739</v>
      </c>
      <c r="Z603" s="119" t="s">
        <v>1739</v>
      </c>
      <c r="AA603" s="119" t="s">
        <v>1739</v>
      </c>
      <c r="AB603" s="119" t="s">
        <v>1739</v>
      </c>
      <c r="AC603" s="119" t="s">
        <v>1739</v>
      </c>
      <c r="AD603" s="119" t="s">
        <v>1739</v>
      </c>
      <c r="AE603" s="119" t="s">
        <v>1739</v>
      </c>
      <c r="AF603" s="119" t="s">
        <v>1739</v>
      </c>
      <c r="AG603" s="119" t="s">
        <v>1739</v>
      </c>
      <c r="AH603" s="119" t="s">
        <v>1739</v>
      </c>
      <c r="AI603" s="119" t="s">
        <v>1739</v>
      </c>
      <c r="AJ603" s="119" t="s">
        <v>1739</v>
      </c>
    </row>
    <row r="604" spans="2:36" x14ac:dyDescent="0.3">
      <c r="B604" s="119" t="s">
        <v>130</v>
      </c>
      <c r="C604" s="119" t="s">
        <v>4040</v>
      </c>
      <c r="D604" s="119" t="s">
        <v>6599</v>
      </c>
      <c r="E604" s="119" t="s">
        <v>6600</v>
      </c>
      <c r="F604" s="119" t="s">
        <v>6601</v>
      </c>
      <c r="G604" s="119" t="s">
        <v>6602</v>
      </c>
      <c r="K604" s="119">
        <v>2</v>
      </c>
      <c r="L604" s="119">
        <v>602</v>
      </c>
      <c r="M604" s="119" t="s">
        <v>1739</v>
      </c>
      <c r="N604" s="119" t="s">
        <v>1739</v>
      </c>
      <c r="O604" s="119" t="s">
        <v>1739</v>
      </c>
      <c r="P604" s="119" t="s">
        <v>1739</v>
      </c>
      <c r="Q604" s="119" t="s">
        <v>1739</v>
      </c>
      <c r="R604" s="119" t="s">
        <v>1739</v>
      </c>
      <c r="S604" s="119" t="s">
        <v>1739</v>
      </c>
      <c r="T604" s="119" t="s">
        <v>1739</v>
      </c>
      <c r="U604" s="119" t="s">
        <v>1739</v>
      </c>
      <c r="V604" s="119" t="s">
        <v>1739</v>
      </c>
      <c r="W604" s="119" t="s">
        <v>1739</v>
      </c>
      <c r="X604" s="119" t="s">
        <v>1739</v>
      </c>
      <c r="Y604" s="119" t="s">
        <v>1739</v>
      </c>
      <c r="Z604" s="119" t="s">
        <v>1739</v>
      </c>
      <c r="AA604" s="119" t="s">
        <v>1739</v>
      </c>
      <c r="AB604" s="119" t="s">
        <v>1739</v>
      </c>
      <c r="AC604" s="119" t="s">
        <v>1739</v>
      </c>
      <c r="AD604" s="119" t="s">
        <v>1739</v>
      </c>
      <c r="AE604" s="119" t="s">
        <v>1739</v>
      </c>
      <c r="AF604" s="119" t="s">
        <v>1739</v>
      </c>
      <c r="AG604" s="119" t="s">
        <v>1739</v>
      </c>
      <c r="AH604" s="119" t="s">
        <v>1739</v>
      </c>
      <c r="AI604" s="119" t="s">
        <v>1739</v>
      </c>
      <c r="AJ604" s="119" t="s">
        <v>1739</v>
      </c>
    </row>
    <row r="605" spans="2:36" x14ac:dyDescent="0.3">
      <c r="B605" s="119" t="s">
        <v>130</v>
      </c>
      <c r="C605" s="119" t="s">
        <v>4055</v>
      </c>
      <c r="D605" s="119" t="s">
        <v>6603</v>
      </c>
      <c r="E605" s="119" t="s">
        <v>6604</v>
      </c>
      <c r="F605" s="119" t="s">
        <v>6605</v>
      </c>
      <c r="G605" s="119" t="s">
        <v>6606</v>
      </c>
      <c r="K605" s="119">
        <v>2</v>
      </c>
      <c r="L605" s="119">
        <v>603</v>
      </c>
      <c r="M605" s="119" t="s">
        <v>1739</v>
      </c>
      <c r="N605" s="119" t="s">
        <v>1739</v>
      </c>
      <c r="O605" s="119" t="s">
        <v>1739</v>
      </c>
      <c r="P605" s="119" t="s">
        <v>1739</v>
      </c>
      <c r="Q605" s="119" t="s">
        <v>1739</v>
      </c>
      <c r="R605" s="119" t="s">
        <v>1739</v>
      </c>
      <c r="S605" s="119" t="s">
        <v>1739</v>
      </c>
      <c r="T605" s="119" t="s">
        <v>1739</v>
      </c>
      <c r="U605" s="119" t="s">
        <v>1739</v>
      </c>
      <c r="V605" s="119" t="s">
        <v>1739</v>
      </c>
      <c r="W605" s="119" t="s">
        <v>1739</v>
      </c>
      <c r="X605" s="119" t="s">
        <v>1739</v>
      </c>
      <c r="Y605" s="119" t="s">
        <v>1739</v>
      </c>
      <c r="Z605" s="119" t="s">
        <v>1739</v>
      </c>
      <c r="AA605" s="119" t="s">
        <v>1739</v>
      </c>
      <c r="AB605" s="119" t="s">
        <v>1739</v>
      </c>
      <c r="AC605" s="119" t="s">
        <v>1739</v>
      </c>
      <c r="AD605" s="119" t="s">
        <v>1739</v>
      </c>
      <c r="AE605" s="119" t="s">
        <v>1739</v>
      </c>
      <c r="AF605" s="119" t="s">
        <v>1739</v>
      </c>
      <c r="AG605" s="119" t="s">
        <v>1739</v>
      </c>
      <c r="AH605" s="119" t="s">
        <v>1739</v>
      </c>
      <c r="AI605" s="119" t="s">
        <v>1739</v>
      </c>
      <c r="AJ605" s="119" t="s">
        <v>1739</v>
      </c>
    </row>
    <row r="606" spans="2:36" x14ac:dyDescent="0.3">
      <c r="B606" s="119" t="s">
        <v>130</v>
      </c>
      <c r="C606" s="119" t="s">
        <v>4070</v>
      </c>
      <c r="D606" s="119" t="s">
        <v>6580</v>
      </c>
      <c r="E606" s="119" t="s">
        <v>6607</v>
      </c>
      <c r="F606" s="119" t="s">
        <v>6608</v>
      </c>
      <c r="G606" s="119" t="s">
        <v>6609</v>
      </c>
      <c r="K606" s="119">
        <v>2</v>
      </c>
      <c r="L606" s="119">
        <v>604</v>
      </c>
      <c r="M606" s="119" t="s">
        <v>1739</v>
      </c>
      <c r="N606" s="119" t="s">
        <v>1739</v>
      </c>
      <c r="O606" s="119" t="s">
        <v>1739</v>
      </c>
      <c r="P606" s="119" t="s">
        <v>1739</v>
      </c>
      <c r="Q606" s="119" t="s">
        <v>1739</v>
      </c>
      <c r="R606" s="119" t="s">
        <v>1739</v>
      </c>
      <c r="S606" s="119" t="s">
        <v>1739</v>
      </c>
      <c r="T606" s="119" t="s">
        <v>1739</v>
      </c>
      <c r="U606" s="119" t="s">
        <v>1739</v>
      </c>
      <c r="V606" s="119" t="s">
        <v>1739</v>
      </c>
      <c r="W606" s="119" t="s">
        <v>1739</v>
      </c>
      <c r="X606" s="119" t="s">
        <v>1739</v>
      </c>
      <c r="Y606" s="119" t="s">
        <v>1739</v>
      </c>
      <c r="Z606" s="119" t="s">
        <v>1739</v>
      </c>
      <c r="AA606" s="119" t="s">
        <v>1739</v>
      </c>
      <c r="AB606" s="119" t="s">
        <v>1739</v>
      </c>
      <c r="AC606" s="119" t="s">
        <v>1739</v>
      </c>
      <c r="AD606" s="119" t="s">
        <v>1739</v>
      </c>
      <c r="AE606" s="119" t="s">
        <v>1739</v>
      </c>
      <c r="AF606" s="119" t="s">
        <v>1739</v>
      </c>
      <c r="AG606" s="119" t="s">
        <v>1739</v>
      </c>
      <c r="AH606" s="119" t="s">
        <v>1739</v>
      </c>
      <c r="AI606" s="119" t="s">
        <v>1739</v>
      </c>
      <c r="AJ606" s="119" t="s">
        <v>1739</v>
      </c>
    </row>
    <row r="607" spans="2:36" x14ac:dyDescent="0.3">
      <c r="B607" s="119" t="s">
        <v>130</v>
      </c>
      <c r="C607" s="119" t="s">
        <v>4084</v>
      </c>
      <c r="D607" s="119" t="s">
        <v>6610</v>
      </c>
      <c r="E607" s="119" t="s">
        <v>6611</v>
      </c>
      <c r="F607" s="119" t="s">
        <v>6612</v>
      </c>
      <c r="G607" s="119" t="s">
        <v>6613</v>
      </c>
      <c r="K607" s="119">
        <v>2</v>
      </c>
      <c r="L607" s="119">
        <v>605</v>
      </c>
      <c r="M607" s="119" t="s">
        <v>1739</v>
      </c>
      <c r="N607" s="119" t="s">
        <v>1739</v>
      </c>
      <c r="O607" s="119" t="s">
        <v>1739</v>
      </c>
      <c r="P607" s="119" t="s">
        <v>1739</v>
      </c>
      <c r="Q607" s="119" t="s">
        <v>1739</v>
      </c>
      <c r="R607" s="119" t="s">
        <v>1739</v>
      </c>
      <c r="S607" s="119" t="s">
        <v>1739</v>
      </c>
      <c r="T607" s="119" t="s">
        <v>1739</v>
      </c>
      <c r="U607" s="119" t="s">
        <v>1739</v>
      </c>
      <c r="V607" s="119" t="s">
        <v>1739</v>
      </c>
      <c r="W607" s="119" t="s">
        <v>1739</v>
      </c>
      <c r="X607" s="119" t="s">
        <v>1739</v>
      </c>
      <c r="Y607" s="119" t="s">
        <v>1739</v>
      </c>
      <c r="Z607" s="119" t="s">
        <v>1739</v>
      </c>
      <c r="AA607" s="119" t="s">
        <v>1739</v>
      </c>
      <c r="AB607" s="119" t="s">
        <v>1739</v>
      </c>
      <c r="AC607" s="119" t="s">
        <v>1739</v>
      </c>
      <c r="AD607" s="119" t="s">
        <v>1739</v>
      </c>
      <c r="AE607" s="119" t="s">
        <v>1739</v>
      </c>
      <c r="AF607" s="119" t="s">
        <v>1739</v>
      </c>
      <c r="AG607" s="119" t="s">
        <v>1739</v>
      </c>
      <c r="AH607" s="119" t="s">
        <v>1739</v>
      </c>
      <c r="AI607" s="119" t="s">
        <v>1739</v>
      </c>
      <c r="AJ607" s="119" t="s">
        <v>1739</v>
      </c>
    </row>
    <row r="608" spans="2:36" x14ac:dyDescent="0.3">
      <c r="B608" s="119" t="s">
        <v>130</v>
      </c>
      <c r="C608" s="119" t="s">
        <v>4097</v>
      </c>
      <c r="D608" s="119" t="s">
        <v>6614</v>
      </c>
      <c r="E608" s="119" t="s">
        <v>6615</v>
      </c>
      <c r="F608" s="119" t="s">
        <v>6616</v>
      </c>
      <c r="G608" s="119" t="s">
        <v>6617</v>
      </c>
      <c r="K608" s="119">
        <v>2</v>
      </c>
      <c r="L608" s="119">
        <v>606</v>
      </c>
      <c r="M608" s="119" t="s">
        <v>1739</v>
      </c>
      <c r="N608" s="119" t="s">
        <v>1739</v>
      </c>
      <c r="O608" s="119" t="s">
        <v>1739</v>
      </c>
      <c r="P608" s="119" t="s">
        <v>1739</v>
      </c>
      <c r="Q608" s="119" t="s">
        <v>1739</v>
      </c>
      <c r="R608" s="119" t="s">
        <v>1739</v>
      </c>
      <c r="S608" s="119" t="s">
        <v>1739</v>
      </c>
      <c r="T608" s="119" t="s">
        <v>1739</v>
      </c>
      <c r="U608" s="119" t="s">
        <v>1739</v>
      </c>
      <c r="V608" s="119" t="s">
        <v>1739</v>
      </c>
      <c r="W608" s="119" t="s">
        <v>1739</v>
      </c>
      <c r="X608" s="119" t="s">
        <v>1739</v>
      </c>
      <c r="Y608" s="119" t="s">
        <v>1739</v>
      </c>
      <c r="Z608" s="119" t="s">
        <v>1739</v>
      </c>
      <c r="AA608" s="119" t="s">
        <v>1739</v>
      </c>
      <c r="AB608" s="119" t="s">
        <v>1739</v>
      </c>
      <c r="AC608" s="119" t="s">
        <v>1739</v>
      </c>
      <c r="AD608" s="119" t="s">
        <v>1739</v>
      </c>
      <c r="AE608" s="119" t="s">
        <v>1739</v>
      </c>
      <c r="AF608" s="119" t="s">
        <v>1739</v>
      </c>
      <c r="AG608" s="119" t="s">
        <v>1739</v>
      </c>
      <c r="AH608" s="119" t="s">
        <v>1739</v>
      </c>
      <c r="AI608" s="119" t="s">
        <v>1739</v>
      </c>
      <c r="AJ608" s="119" t="s">
        <v>1739</v>
      </c>
    </row>
    <row r="609" spans="2:36" x14ac:dyDescent="0.3">
      <c r="B609" s="119" t="s">
        <v>130</v>
      </c>
      <c r="C609" s="119" t="s">
        <v>4110</v>
      </c>
      <c r="D609" s="119" t="s">
        <v>6618</v>
      </c>
      <c r="E609" s="119" t="s">
        <v>6619</v>
      </c>
      <c r="F609" s="119" t="s">
        <v>6620</v>
      </c>
      <c r="G609" s="119" t="s">
        <v>6621</v>
      </c>
      <c r="K609" s="119">
        <v>2</v>
      </c>
      <c r="L609" s="119">
        <v>607</v>
      </c>
      <c r="M609" s="119" t="s">
        <v>1739</v>
      </c>
      <c r="N609" s="119" t="s">
        <v>1739</v>
      </c>
      <c r="O609" s="119" t="s">
        <v>1739</v>
      </c>
      <c r="P609" s="119" t="s">
        <v>1739</v>
      </c>
      <c r="Q609" s="119" t="s">
        <v>1739</v>
      </c>
      <c r="R609" s="119" t="s">
        <v>1739</v>
      </c>
      <c r="S609" s="119" t="s">
        <v>1739</v>
      </c>
      <c r="T609" s="119" t="s">
        <v>1739</v>
      </c>
      <c r="U609" s="119" t="s">
        <v>1739</v>
      </c>
      <c r="V609" s="119" t="s">
        <v>1739</v>
      </c>
      <c r="W609" s="119" t="s">
        <v>1739</v>
      </c>
      <c r="X609" s="119" t="s">
        <v>1739</v>
      </c>
      <c r="Y609" s="119" t="s">
        <v>1739</v>
      </c>
      <c r="Z609" s="119" t="s">
        <v>1739</v>
      </c>
      <c r="AA609" s="119" t="s">
        <v>1739</v>
      </c>
      <c r="AB609" s="119" t="s">
        <v>1739</v>
      </c>
      <c r="AC609" s="119" t="s">
        <v>1739</v>
      </c>
      <c r="AD609" s="119" t="s">
        <v>1739</v>
      </c>
      <c r="AE609" s="119" t="s">
        <v>1739</v>
      </c>
      <c r="AF609" s="119" t="s">
        <v>1739</v>
      </c>
      <c r="AG609" s="119" t="s">
        <v>1739</v>
      </c>
      <c r="AH609" s="119" t="s">
        <v>1739</v>
      </c>
      <c r="AI609" s="119" t="s">
        <v>1739</v>
      </c>
      <c r="AJ609" s="119" t="s">
        <v>1739</v>
      </c>
    </row>
    <row r="610" spans="2:36" x14ac:dyDescent="0.3">
      <c r="B610" s="119" t="s">
        <v>130</v>
      </c>
      <c r="C610" s="119" t="s">
        <v>4123</v>
      </c>
      <c r="D610" s="119" t="s">
        <v>6622</v>
      </c>
      <c r="E610" s="119" t="s">
        <v>6623</v>
      </c>
      <c r="F610" s="119" t="s">
        <v>6624</v>
      </c>
      <c r="G610" s="119" t="s">
        <v>6625</v>
      </c>
      <c r="K610" s="119">
        <v>2</v>
      </c>
      <c r="L610" s="119">
        <v>608</v>
      </c>
      <c r="M610" s="119" t="s">
        <v>1739</v>
      </c>
      <c r="N610" s="119" t="s">
        <v>1739</v>
      </c>
      <c r="O610" s="119" t="s">
        <v>1739</v>
      </c>
      <c r="P610" s="119" t="s">
        <v>1739</v>
      </c>
      <c r="Q610" s="119" t="s">
        <v>1739</v>
      </c>
      <c r="R610" s="119" t="s">
        <v>1739</v>
      </c>
      <c r="S610" s="119" t="s">
        <v>1739</v>
      </c>
      <c r="T610" s="119" t="s">
        <v>1739</v>
      </c>
      <c r="U610" s="119" t="s">
        <v>1739</v>
      </c>
      <c r="V610" s="119" t="s">
        <v>1739</v>
      </c>
      <c r="W610" s="119" t="s">
        <v>1739</v>
      </c>
      <c r="X610" s="119" t="s">
        <v>1739</v>
      </c>
      <c r="Y610" s="119" t="s">
        <v>1739</v>
      </c>
      <c r="Z610" s="119" t="s">
        <v>1739</v>
      </c>
      <c r="AA610" s="119" t="s">
        <v>1739</v>
      </c>
      <c r="AB610" s="119" t="s">
        <v>1739</v>
      </c>
      <c r="AC610" s="119" t="s">
        <v>1739</v>
      </c>
      <c r="AD610" s="119" t="s">
        <v>1739</v>
      </c>
      <c r="AE610" s="119" t="s">
        <v>1739</v>
      </c>
      <c r="AF610" s="119" t="s">
        <v>1739</v>
      </c>
      <c r="AG610" s="119" t="s">
        <v>1739</v>
      </c>
      <c r="AH610" s="119" t="s">
        <v>1739</v>
      </c>
      <c r="AI610" s="119" t="s">
        <v>1739</v>
      </c>
      <c r="AJ610" s="119" t="s">
        <v>1739</v>
      </c>
    </row>
    <row r="611" spans="2:36" x14ac:dyDescent="0.3">
      <c r="B611" s="119" t="s">
        <v>130</v>
      </c>
      <c r="C611" s="119" t="s">
        <v>4136</v>
      </c>
      <c r="D611" s="119" t="s">
        <v>6626</v>
      </c>
      <c r="E611" s="119" t="s">
        <v>6627</v>
      </c>
      <c r="F611" s="119" t="s">
        <v>6628</v>
      </c>
      <c r="G611" s="119" t="s">
        <v>6629</v>
      </c>
      <c r="K611" s="119">
        <v>2</v>
      </c>
      <c r="L611" s="119">
        <v>609</v>
      </c>
      <c r="M611" s="119" t="s">
        <v>1739</v>
      </c>
      <c r="N611" s="119" t="s">
        <v>1739</v>
      </c>
      <c r="O611" s="119" t="s">
        <v>1739</v>
      </c>
      <c r="P611" s="119" t="s">
        <v>1739</v>
      </c>
      <c r="Q611" s="119" t="s">
        <v>1739</v>
      </c>
      <c r="R611" s="119" t="s">
        <v>1739</v>
      </c>
      <c r="S611" s="119" t="s">
        <v>1739</v>
      </c>
      <c r="T611" s="119" t="s">
        <v>1739</v>
      </c>
      <c r="U611" s="119" t="s">
        <v>1739</v>
      </c>
      <c r="V611" s="119" t="s">
        <v>1739</v>
      </c>
      <c r="W611" s="119" t="s">
        <v>1739</v>
      </c>
      <c r="X611" s="119" t="s">
        <v>1739</v>
      </c>
      <c r="Y611" s="119" t="s">
        <v>1739</v>
      </c>
      <c r="Z611" s="119" t="s">
        <v>1739</v>
      </c>
      <c r="AA611" s="119" t="s">
        <v>1739</v>
      </c>
      <c r="AB611" s="119" t="s">
        <v>1739</v>
      </c>
      <c r="AC611" s="119" t="s">
        <v>1739</v>
      </c>
      <c r="AD611" s="119" t="s">
        <v>1739</v>
      </c>
      <c r="AE611" s="119" t="s">
        <v>1739</v>
      </c>
      <c r="AF611" s="119" t="s">
        <v>1739</v>
      </c>
      <c r="AG611" s="119" t="s">
        <v>1739</v>
      </c>
      <c r="AH611" s="119" t="s">
        <v>1739</v>
      </c>
      <c r="AI611" s="119" t="s">
        <v>1739</v>
      </c>
      <c r="AJ611" s="119" t="s">
        <v>1739</v>
      </c>
    </row>
    <row r="612" spans="2:36" x14ac:dyDescent="0.3">
      <c r="B612" s="119" t="s">
        <v>130</v>
      </c>
      <c r="C612" s="119" t="s">
        <v>4149</v>
      </c>
      <c r="D612" s="119" t="s">
        <v>6614</v>
      </c>
      <c r="E612" s="119" t="s">
        <v>6630</v>
      </c>
      <c r="F612" s="119" t="s">
        <v>6631</v>
      </c>
      <c r="G612" s="119" t="s">
        <v>6632</v>
      </c>
      <c r="K612" s="119">
        <v>2</v>
      </c>
      <c r="L612" s="119">
        <v>610</v>
      </c>
      <c r="M612" s="119" t="s">
        <v>1739</v>
      </c>
      <c r="N612" s="119" t="s">
        <v>1739</v>
      </c>
      <c r="O612" s="119" t="s">
        <v>1739</v>
      </c>
      <c r="P612" s="119" t="s">
        <v>1739</v>
      </c>
      <c r="Q612" s="119" t="s">
        <v>1739</v>
      </c>
      <c r="R612" s="119" t="s">
        <v>1739</v>
      </c>
      <c r="S612" s="119" t="s">
        <v>1739</v>
      </c>
      <c r="T612" s="119" t="s">
        <v>1739</v>
      </c>
      <c r="U612" s="119" t="s">
        <v>1739</v>
      </c>
      <c r="V612" s="119" t="s">
        <v>1739</v>
      </c>
      <c r="W612" s="119" t="s">
        <v>1739</v>
      </c>
      <c r="X612" s="119" t="s">
        <v>1739</v>
      </c>
      <c r="Y612" s="119" t="s">
        <v>1739</v>
      </c>
      <c r="Z612" s="119" t="s">
        <v>1739</v>
      </c>
      <c r="AA612" s="119" t="s">
        <v>1739</v>
      </c>
      <c r="AB612" s="119" t="s">
        <v>1739</v>
      </c>
      <c r="AC612" s="119" t="s">
        <v>1739</v>
      </c>
      <c r="AD612" s="119" t="s">
        <v>1739</v>
      </c>
      <c r="AE612" s="119" t="s">
        <v>1739</v>
      </c>
      <c r="AF612" s="119" t="s">
        <v>1739</v>
      </c>
      <c r="AG612" s="119" t="s">
        <v>1739</v>
      </c>
      <c r="AH612" s="119" t="s">
        <v>1739</v>
      </c>
      <c r="AI612" s="119" t="s">
        <v>1739</v>
      </c>
      <c r="AJ612" s="119" t="s">
        <v>1739</v>
      </c>
    </row>
    <row r="613" spans="2:36" x14ac:dyDescent="0.3">
      <c r="B613" s="119" t="s">
        <v>130</v>
      </c>
      <c r="C613" s="119" t="s">
        <v>4162</v>
      </c>
      <c r="D613" s="119" t="s">
        <v>6633</v>
      </c>
      <c r="E613" s="119" t="s">
        <v>6634</v>
      </c>
      <c r="F613" s="119" t="s">
        <v>6635</v>
      </c>
      <c r="G613" s="119" t="s">
        <v>6636</v>
      </c>
      <c r="K613" s="119">
        <v>2</v>
      </c>
      <c r="L613" s="119">
        <v>611</v>
      </c>
      <c r="M613" s="119" t="s">
        <v>1739</v>
      </c>
      <c r="N613" s="119" t="s">
        <v>1739</v>
      </c>
      <c r="O613" s="119" t="s">
        <v>1739</v>
      </c>
      <c r="P613" s="119" t="s">
        <v>1739</v>
      </c>
      <c r="Q613" s="119" t="s">
        <v>1739</v>
      </c>
      <c r="R613" s="119" t="s">
        <v>1739</v>
      </c>
      <c r="S613" s="119" t="s">
        <v>1739</v>
      </c>
      <c r="T613" s="119" t="s">
        <v>1739</v>
      </c>
      <c r="U613" s="119" t="s">
        <v>1739</v>
      </c>
      <c r="V613" s="119" t="s">
        <v>1739</v>
      </c>
      <c r="W613" s="119" t="s">
        <v>1739</v>
      </c>
      <c r="X613" s="119" t="s">
        <v>1739</v>
      </c>
      <c r="Y613" s="119" t="s">
        <v>1739</v>
      </c>
      <c r="Z613" s="119" t="s">
        <v>1739</v>
      </c>
      <c r="AA613" s="119" t="s">
        <v>1739</v>
      </c>
      <c r="AB613" s="119" t="s">
        <v>1739</v>
      </c>
      <c r="AC613" s="119" t="s">
        <v>1739</v>
      </c>
      <c r="AD613" s="119" t="s">
        <v>1739</v>
      </c>
      <c r="AE613" s="119" t="s">
        <v>1739</v>
      </c>
      <c r="AF613" s="119" t="s">
        <v>1739</v>
      </c>
      <c r="AG613" s="119" t="s">
        <v>1739</v>
      </c>
      <c r="AH613" s="119" t="s">
        <v>1739</v>
      </c>
      <c r="AI613" s="119" t="s">
        <v>1739</v>
      </c>
      <c r="AJ613" s="119" t="s">
        <v>1739</v>
      </c>
    </row>
    <row r="614" spans="2:36" x14ac:dyDescent="0.3">
      <c r="B614" s="119" t="s">
        <v>130</v>
      </c>
      <c r="C614" s="119" t="s">
        <v>4174</v>
      </c>
      <c r="D614" s="119" t="s">
        <v>6610</v>
      </c>
      <c r="E614" s="119" t="s">
        <v>6637</v>
      </c>
      <c r="F614" s="119" t="s">
        <v>6638</v>
      </c>
      <c r="G614" s="119" t="s">
        <v>6639</v>
      </c>
      <c r="K614" s="119">
        <v>2</v>
      </c>
      <c r="L614" s="119">
        <v>612</v>
      </c>
      <c r="M614" s="119" t="s">
        <v>1739</v>
      </c>
      <c r="N614" s="119" t="s">
        <v>1739</v>
      </c>
      <c r="O614" s="119" t="s">
        <v>1739</v>
      </c>
      <c r="P614" s="119" t="s">
        <v>1739</v>
      </c>
      <c r="Q614" s="119" t="s">
        <v>1739</v>
      </c>
      <c r="R614" s="119" t="s">
        <v>1739</v>
      </c>
      <c r="S614" s="119" t="s">
        <v>1739</v>
      </c>
      <c r="T614" s="119" t="s">
        <v>1739</v>
      </c>
      <c r="U614" s="119" t="s">
        <v>1739</v>
      </c>
      <c r="V614" s="119" t="s">
        <v>1739</v>
      </c>
      <c r="W614" s="119" t="s">
        <v>1739</v>
      </c>
      <c r="X614" s="119" t="s">
        <v>1739</v>
      </c>
      <c r="Y614" s="119" t="s">
        <v>1739</v>
      </c>
      <c r="Z614" s="119" t="s">
        <v>1739</v>
      </c>
      <c r="AA614" s="119" t="s">
        <v>1739</v>
      </c>
      <c r="AB614" s="119" t="s">
        <v>1739</v>
      </c>
      <c r="AC614" s="119" t="s">
        <v>1739</v>
      </c>
      <c r="AD614" s="119" t="s">
        <v>1739</v>
      </c>
      <c r="AE614" s="119" t="s">
        <v>1739</v>
      </c>
      <c r="AF614" s="119" t="s">
        <v>1739</v>
      </c>
      <c r="AG614" s="119" t="s">
        <v>1739</v>
      </c>
      <c r="AH614" s="119" t="s">
        <v>1739</v>
      </c>
      <c r="AI614" s="119" t="s">
        <v>1739</v>
      </c>
      <c r="AJ614" s="119" t="s">
        <v>1739</v>
      </c>
    </row>
    <row r="615" spans="2:36" x14ac:dyDescent="0.3">
      <c r="B615" s="119" t="s">
        <v>130</v>
      </c>
      <c r="C615" s="119" t="s">
        <v>4186</v>
      </c>
      <c r="D615" s="119" t="s">
        <v>6640</v>
      </c>
      <c r="E615" s="119" t="s">
        <v>6641</v>
      </c>
      <c r="F615" s="119" t="s">
        <v>6642</v>
      </c>
      <c r="G615" s="119" t="s">
        <v>6643</v>
      </c>
      <c r="K615" s="119">
        <v>2</v>
      </c>
      <c r="L615" s="119">
        <v>613</v>
      </c>
      <c r="M615" s="119" t="s">
        <v>1739</v>
      </c>
      <c r="N615" s="119" t="s">
        <v>1739</v>
      </c>
      <c r="O615" s="119" t="s">
        <v>1739</v>
      </c>
      <c r="P615" s="119" t="s">
        <v>1739</v>
      </c>
      <c r="Q615" s="119" t="s">
        <v>1739</v>
      </c>
      <c r="R615" s="119" t="s">
        <v>1739</v>
      </c>
      <c r="S615" s="119" t="s">
        <v>1739</v>
      </c>
      <c r="T615" s="119" t="s">
        <v>1739</v>
      </c>
      <c r="U615" s="119" t="s">
        <v>1739</v>
      </c>
      <c r="V615" s="119" t="s">
        <v>1739</v>
      </c>
      <c r="W615" s="119" t="s">
        <v>1739</v>
      </c>
      <c r="X615" s="119" t="s">
        <v>1739</v>
      </c>
      <c r="Y615" s="119" t="s">
        <v>1739</v>
      </c>
      <c r="Z615" s="119" t="s">
        <v>1739</v>
      </c>
      <c r="AA615" s="119" t="s">
        <v>1739</v>
      </c>
      <c r="AB615" s="119" t="s">
        <v>1739</v>
      </c>
      <c r="AC615" s="119" t="s">
        <v>1739</v>
      </c>
      <c r="AD615" s="119" t="s">
        <v>1739</v>
      </c>
      <c r="AE615" s="119" t="s">
        <v>1739</v>
      </c>
      <c r="AF615" s="119" t="s">
        <v>1739</v>
      </c>
      <c r="AG615" s="119" t="s">
        <v>1739</v>
      </c>
      <c r="AH615" s="119" t="s">
        <v>1739</v>
      </c>
      <c r="AI615" s="119" t="s">
        <v>1739</v>
      </c>
      <c r="AJ615" s="119" t="s">
        <v>1739</v>
      </c>
    </row>
    <row r="616" spans="2:36" x14ac:dyDescent="0.3">
      <c r="B616" s="119" t="s">
        <v>130</v>
      </c>
      <c r="C616" s="119" t="s">
        <v>4198</v>
      </c>
      <c r="D616" s="119" t="s">
        <v>6644</v>
      </c>
      <c r="E616" s="119" t="s">
        <v>6645</v>
      </c>
      <c r="F616" s="119" t="s">
        <v>6646</v>
      </c>
      <c r="G616" s="119" t="s">
        <v>6647</v>
      </c>
      <c r="K616" s="119">
        <v>2</v>
      </c>
      <c r="L616" s="119">
        <v>614</v>
      </c>
      <c r="M616" s="119" t="s">
        <v>1739</v>
      </c>
      <c r="N616" s="119" t="s">
        <v>1739</v>
      </c>
      <c r="O616" s="119" t="s">
        <v>1739</v>
      </c>
      <c r="P616" s="119" t="s">
        <v>1739</v>
      </c>
      <c r="Q616" s="119" t="s">
        <v>1739</v>
      </c>
      <c r="R616" s="119" t="s">
        <v>1739</v>
      </c>
      <c r="S616" s="119" t="s">
        <v>1739</v>
      </c>
      <c r="T616" s="119" t="s">
        <v>1739</v>
      </c>
      <c r="U616" s="119" t="s">
        <v>1739</v>
      </c>
      <c r="V616" s="119" t="s">
        <v>1739</v>
      </c>
      <c r="W616" s="119" t="s">
        <v>1739</v>
      </c>
      <c r="X616" s="119" t="s">
        <v>1739</v>
      </c>
      <c r="Y616" s="119" t="s">
        <v>1739</v>
      </c>
      <c r="Z616" s="119" t="s">
        <v>1739</v>
      </c>
      <c r="AA616" s="119" t="s">
        <v>1739</v>
      </c>
      <c r="AB616" s="119" t="s">
        <v>1739</v>
      </c>
      <c r="AC616" s="119" t="s">
        <v>1739</v>
      </c>
      <c r="AD616" s="119" t="s">
        <v>1739</v>
      </c>
      <c r="AE616" s="119" t="s">
        <v>1739</v>
      </c>
      <c r="AF616" s="119" t="s">
        <v>1739</v>
      </c>
      <c r="AG616" s="119" t="s">
        <v>1739</v>
      </c>
      <c r="AH616" s="119" t="s">
        <v>1739</v>
      </c>
      <c r="AI616" s="119" t="s">
        <v>1739</v>
      </c>
      <c r="AJ616" s="119" t="s">
        <v>1739</v>
      </c>
    </row>
    <row r="617" spans="2:36" x14ac:dyDescent="0.3">
      <c r="B617" s="119" t="s">
        <v>130</v>
      </c>
      <c r="C617" s="119" t="s">
        <v>4210</v>
      </c>
      <c r="D617" s="119" t="s">
        <v>6648</v>
      </c>
      <c r="E617" s="119" t="s">
        <v>6649</v>
      </c>
      <c r="F617" s="119" t="s">
        <v>6650</v>
      </c>
      <c r="G617" s="119" t="s">
        <v>6651</v>
      </c>
      <c r="K617" s="119">
        <v>2</v>
      </c>
      <c r="L617" s="119">
        <v>615</v>
      </c>
      <c r="M617" s="119" t="s">
        <v>1739</v>
      </c>
      <c r="N617" s="119" t="s">
        <v>1739</v>
      </c>
      <c r="O617" s="119" t="s">
        <v>1739</v>
      </c>
      <c r="P617" s="119" t="s">
        <v>1739</v>
      </c>
      <c r="Q617" s="119" t="s">
        <v>1739</v>
      </c>
      <c r="R617" s="119" t="s">
        <v>1739</v>
      </c>
      <c r="S617" s="119" t="s">
        <v>1739</v>
      </c>
      <c r="T617" s="119" t="s">
        <v>1739</v>
      </c>
      <c r="U617" s="119" t="s">
        <v>1739</v>
      </c>
      <c r="V617" s="119" t="s">
        <v>1739</v>
      </c>
      <c r="W617" s="119" t="s">
        <v>1739</v>
      </c>
      <c r="X617" s="119" t="s">
        <v>1739</v>
      </c>
      <c r="Y617" s="119" t="s">
        <v>1739</v>
      </c>
      <c r="Z617" s="119" t="s">
        <v>1739</v>
      </c>
      <c r="AA617" s="119" t="s">
        <v>1739</v>
      </c>
      <c r="AB617" s="119" t="s">
        <v>1739</v>
      </c>
      <c r="AC617" s="119" t="s">
        <v>1739</v>
      </c>
      <c r="AD617" s="119" t="s">
        <v>1739</v>
      </c>
      <c r="AE617" s="119" t="s">
        <v>1739</v>
      </c>
      <c r="AF617" s="119" t="s">
        <v>1739</v>
      </c>
      <c r="AG617" s="119" t="s">
        <v>1739</v>
      </c>
      <c r="AH617" s="119" t="s">
        <v>1739</v>
      </c>
      <c r="AI617" s="119" t="s">
        <v>1739</v>
      </c>
      <c r="AJ617" s="119" t="s">
        <v>1739</v>
      </c>
    </row>
    <row r="618" spans="2:36" x14ac:dyDescent="0.3">
      <c r="B618" s="119" t="s">
        <v>130</v>
      </c>
      <c r="C618" s="119" t="s">
        <v>4222</v>
      </c>
      <c r="D618" s="119" t="s">
        <v>6652</v>
      </c>
      <c r="E618" s="119" t="s">
        <v>6653</v>
      </c>
      <c r="F618" s="119" t="s">
        <v>6654</v>
      </c>
      <c r="G618" s="119" t="s">
        <v>6655</v>
      </c>
      <c r="K618" s="119">
        <v>2</v>
      </c>
      <c r="L618" s="119">
        <v>616</v>
      </c>
      <c r="M618" s="119" t="s">
        <v>1739</v>
      </c>
      <c r="N618" s="119" t="s">
        <v>1739</v>
      </c>
      <c r="O618" s="119" t="s">
        <v>1739</v>
      </c>
      <c r="P618" s="119" t="s">
        <v>1739</v>
      </c>
      <c r="Q618" s="119" t="s">
        <v>1739</v>
      </c>
      <c r="R618" s="119" t="s">
        <v>1739</v>
      </c>
      <c r="S618" s="119" t="s">
        <v>1739</v>
      </c>
      <c r="T618" s="119" t="s">
        <v>1739</v>
      </c>
      <c r="U618" s="119" t="s">
        <v>1739</v>
      </c>
      <c r="V618" s="119" t="s">
        <v>1739</v>
      </c>
      <c r="W618" s="119" t="s">
        <v>1739</v>
      </c>
      <c r="X618" s="119" t="s">
        <v>1739</v>
      </c>
      <c r="Y618" s="119" t="s">
        <v>1739</v>
      </c>
      <c r="Z618" s="119" t="s">
        <v>1739</v>
      </c>
      <c r="AA618" s="119" t="s">
        <v>1739</v>
      </c>
      <c r="AB618" s="119" t="s">
        <v>1739</v>
      </c>
      <c r="AC618" s="119" t="s">
        <v>1739</v>
      </c>
      <c r="AD618" s="119" t="s">
        <v>1739</v>
      </c>
      <c r="AE618" s="119" t="s">
        <v>1739</v>
      </c>
      <c r="AF618" s="119" t="s">
        <v>1739</v>
      </c>
      <c r="AG618" s="119" t="s">
        <v>1739</v>
      </c>
      <c r="AH618" s="119" t="s">
        <v>1739</v>
      </c>
      <c r="AI618" s="119" t="s">
        <v>1739</v>
      </c>
      <c r="AJ618" s="119" t="s">
        <v>1739</v>
      </c>
    </row>
    <row r="619" spans="2:36" x14ac:dyDescent="0.3">
      <c r="B619" s="119" t="s">
        <v>130</v>
      </c>
      <c r="C619" s="119" t="s">
        <v>4235</v>
      </c>
      <c r="D619" s="119" t="s">
        <v>6656</v>
      </c>
      <c r="E619" s="119" t="s">
        <v>6657</v>
      </c>
      <c r="F619" s="119" t="s">
        <v>6658</v>
      </c>
      <c r="G619" s="119" t="s">
        <v>6659</v>
      </c>
      <c r="K619" s="119">
        <v>2</v>
      </c>
      <c r="L619" s="119">
        <v>617</v>
      </c>
      <c r="M619" s="119" t="s">
        <v>1739</v>
      </c>
      <c r="N619" s="119" t="s">
        <v>1739</v>
      </c>
      <c r="O619" s="119" t="s">
        <v>1739</v>
      </c>
      <c r="P619" s="119" t="s">
        <v>1739</v>
      </c>
      <c r="Q619" s="119" t="s">
        <v>1739</v>
      </c>
      <c r="R619" s="119" t="s">
        <v>1739</v>
      </c>
      <c r="S619" s="119" t="s">
        <v>1739</v>
      </c>
      <c r="T619" s="119" t="s">
        <v>1739</v>
      </c>
      <c r="U619" s="119" t="s">
        <v>1739</v>
      </c>
      <c r="V619" s="119" t="s">
        <v>1739</v>
      </c>
      <c r="W619" s="119" t="s">
        <v>1739</v>
      </c>
      <c r="X619" s="119" t="s">
        <v>1739</v>
      </c>
      <c r="Y619" s="119" t="s">
        <v>1739</v>
      </c>
      <c r="Z619" s="119" t="s">
        <v>1739</v>
      </c>
      <c r="AA619" s="119" t="s">
        <v>1739</v>
      </c>
      <c r="AB619" s="119" t="s">
        <v>1739</v>
      </c>
      <c r="AC619" s="119" t="s">
        <v>1739</v>
      </c>
      <c r="AD619" s="119" t="s">
        <v>1739</v>
      </c>
      <c r="AE619" s="119" t="s">
        <v>1739</v>
      </c>
      <c r="AF619" s="119" t="s">
        <v>1739</v>
      </c>
      <c r="AG619" s="119" t="s">
        <v>1739</v>
      </c>
      <c r="AH619" s="119" t="s">
        <v>1739</v>
      </c>
      <c r="AI619" s="119" t="s">
        <v>1739</v>
      </c>
      <c r="AJ619" s="119" t="s">
        <v>1739</v>
      </c>
    </row>
    <row r="620" spans="2:36" x14ac:dyDescent="0.3">
      <c r="B620" s="119" t="s">
        <v>130</v>
      </c>
      <c r="C620" s="119" t="s">
        <v>4248</v>
      </c>
      <c r="D620" s="119" t="s">
        <v>6660</v>
      </c>
      <c r="E620" s="119" t="s">
        <v>6661</v>
      </c>
      <c r="F620" s="119" t="s">
        <v>6662</v>
      </c>
      <c r="G620" s="119" t="s">
        <v>6663</v>
      </c>
      <c r="K620" s="119">
        <v>2</v>
      </c>
      <c r="L620" s="119">
        <v>618</v>
      </c>
      <c r="M620" s="119" t="s">
        <v>1739</v>
      </c>
      <c r="N620" s="119" t="s">
        <v>1739</v>
      </c>
      <c r="O620" s="119" t="s">
        <v>1739</v>
      </c>
      <c r="P620" s="119" t="s">
        <v>1739</v>
      </c>
      <c r="Q620" s="119" t="s">
        <v>1739</v>
      </c>
      <c r="R620" s="119" t="s">
        <v>1739</v>
      </c>
      <c r="S620" s="119" t="s">
        <v>1739</v>
      </c>
      <c r="T620" s="119" t="s">
        <v>1739</v>
      </c>
      <c r="U620" s="119" t="s">
        <v>1739</v>
      </c>
      <c r="V620" s="119" t="s">
        <v>1739</v>
      </c>
      <c r="W620" s="119" t="s">
        <v>1739</v>
      </c>
      <c r="X620" s="119" t="s">
        <v>1739</v>
      </c>
      <c r="Y620" s="119" t="s">
        <v>1739</v>
      </c>
      <c r="Z620" s="119" t="s">
        <v>1739</v>
      </c>
      <c r="AA620" s="119" t="s">
        <v>1739</v>
      </c>
      <c r="AB620" s="119" t="s">
        <v>1739</v>
      </c>
      <c r="AC620" s="119" t="s">
        <v>1739</v>
      </c>
      <c r="AD620" s="119" t="s">
        <v>1739</v>
      </c>
      <c r="AE620" s="119" t="s">
        <v>1739</v>
      </c>
      <c r="AF620" s="119" t="s">
        <v>1739</v>
      </c>
      <c r="AG620" s="119" t="s">
        <v>1739</v>
      </c>
      <c r="AH620" s="119" t="s">
        <v>1739</v>
      </c>
      <c r="AI620" s="119" t="s">
        <v>1739</v>
      </c>
      <c r="AJ620" s="119" t="s">
        <v>1739</v>
      </c>
    </row>
    <row r="621" spans="2:36" x14ac:dyDescent="0.3">
      <c r="B621" s="119" t="s">
        <v>130</v>
      </c>
      <c r="C621" s="119" t="s">
        <v>4261</v>
      </c>
      <c r="D621" s="119" t="s">
        <v>6664</v>
      </c>
      <c r="E621" s="119" t="s">
        <v>6665</v>
      </c>
      <c r="F621" s="119" t="s">
        <v>6666</v>
      </c>
      <c r="G621" s="119" t="s">
        <v>6667</v>
      </c>
      <c r="K621" s="119">
        <v>2</v>
      </c>
      <c r="L621" s="119">
        <v>619</v>
      </c>
      <c r="M621" s="119" t="s">
        <v>1739</v>
      </c>
      <c r="N621" s="119" t="s">
        <v>1739</v>
      </c>
      <c r="O621" s="119" t="s">
        <v>1739</v>
      </c>
      <c r="P621" s="119" t="s">
        <v>1739</v>
      </c>
      <c r="Q621" s="119" t="s">
        <v>1739</v>
      </c>
      <c r="R621" s="119" t="s">
        <v>1739</v>
      </c>
      <c r="S621" s="119" t="s">
        <v>1739</v>
      </c>
      <c r="T621" s="119" t="s">
        <v>1739</v>
      </c>
      <c r="U621" s="119" t="s">
        <v>1739</v>
      </c>
      <c r="V621" s="119" t="s">
        <v>1739</v>
      </c>
      <c r="W621" s="119" t="s">
        <v>1739</v>
      </c>
      <c r="X621" s="119" t="s">
        <v>1739</v>
      </c>
      <c r="Y621" s="119" t="s">
        <v>1739</v>
      </c>
      <c r="Z621" s="119" t="s">
        <v>1739</v>
      </c>
      <c r="AA621" s="119" t="s">
        <v>1739</v>
      </c>
      <c r="AB621" s="119" t="s">
        <v>1739</v>
      </c>
      <c r="AC621" s="119" t="s">
        <v>1739</v>
      </c>
      <c r="AD621" s="119" t="s">
        <v>1739</v>
      </c>
      <c r="AE621" s="119" t="s">
        <v>1739</v>
      </c>
      <c r="AF621" s="119" t="s">
        <v>1739</v>
      </c>
      <c r="AG621" s="119" t="s">
        <v>1739</v>
      </c>
      <c r="AH621" s="119" t="s">
        <v>1739</v>
      </c>
      <c r="AI621" s="119" t="s">
        <v>1739</v>
      </c>
      <c r="AJ621" s="119" t="s">
        <v>1739</v>
      </c>
    </row>
    <row r="622" spans="2:36" x14ac:dyDescent="0.3">
      <c r="B622" s="119" t="s">
        <v>130</v>
      </c>
      <c r="C622" s="119" t="s">
        <v>4273</v>
      </c>
      <c r="D622" s="119" t="s">
        <v>6668</v>
      </c>
      <c r="E622" s="119" t="s">
        <v>6669</v>
      </c>
      <c r="F622" s="119" t="s">
        <v>6670</v>
      </c>
      <c r="G622" s="119" t="s">
        <v>6671</v>
      </c>
      <c r="K622" s="119">
        <v>2</v>
      </c>
      <c r="L622" s="119">
        <v>620</v>
      </c>
      <c r="M622" s="119" t="s">
        <v>1739</v>
      </c>
      <c r="N622" s="119" t="s">
        <v>1739</v>
      </c>
      <c r="O622" s="119" t="s">
        <v>1739</v>
      </c>
      <c r="P622" s="119" t="s">
        <v>1739</v>
      </c>
      <c r="Q622" s="119" t="s">
        <v>1739</v>
      </c>
      <c r="R622" s="119" t="s">
        <v>1739</v>
      </c>
      <c r="S622" s="119" t="s">
        <v>1739</v>
      </c>
      <c r="T622" s="119" t="s">
        <v>1739</v>
      </c>
      <c r="U622" s="119" t="s">
        <v>1739</v>
      </c>
      <c r="V622" s="119" t="s">
        <v>1739</v>
      </c>
      <c r="W622" s="119" t="s">
        <v>1739</v>
      </c>
      <c r="X622" s="119" t="s">
        <v>1739</v>
      </c>
      <c r="Y622" s="119" t="s">
        <v>1739</v>
      </c>
      <c r="Z622" s="119" t="s">
        <v>1739</v>
      </c>
      <c r="AA622" s="119" t="s">
        <v>1739</v>
      </c>
      <c r="AB622" s="119" t="s">
        <v>1739</v>
      </c>
      <c r="AC622" s="119" t="s">
        <v>1739</v>
      </c>
      <c r="AD622" s="119" t="s">
        <v>1739</v>
      </c>
      <c r="AE622" s="119" t="s">
        <v>1739</v>
      </c>
      <c r="AF622" s="119" t="s">
        <v>1739</v>
      </c>
      <c r="AG622" s="119" t="s">
        <v>1739</v>
      </c>
      <c r="AH622" s="119" t="s">
        <v>1739</v>
      </c>
      <c r="AI622" s="119" t="s">
        <v>1739</v>
      </c>
      <c r="AJ622" s="119" t="s">
        <v>1739</v>
      </c>
    </row>
    <row r="623" spans="2:36" x14ac:dyDescent="0.3">
      <c r="B623" s="119" t="s">
        <v>130</v>
      </c>
      <c r="C623" s="119" t="s">
        <v>4284</v>
      </c>
      <c r="D623" s="119" t="s">
        <v>6656</v>
      </c>
      <c r="E623" s="119" t="s">
        <v>6672</v>
      </c>
      <c r="F623" s="119" t="s">
        <v>6673</v>
      </c>
      <c r="G623" s="119" t="s">
        <v>6674</v>
      </c>
      <c r="K623" s="119">
        <v>2</v>
      </c>
      <c r="L623" s="119">
        <v>621</v>
      </c>
      <c r="M623" s="119" t="s">
        <v>1739</v>
      </c>
      <c r="N623" s="119" t="s">
        <v>1739</v>
      </c>
      <c r="O623" s="119" t="s">
        <v>1739</v>
      </c>
      <c r="P623" s="119" t="s">
        <v>1739</v>
      </c>
      <c r="Q623" s="119" t="s">
        <v>1739</v>
      </c>
      <c r="R623" s="119" t="s">
        <v>1739</v>
      </c>
      <c r="S623" s="119" t="s">
        <v>1739</v>
      </c>
      <c r="T623" s="119" t="s">
        <v>1739</v>
      </c>
      <c r="U623" s="119" t="s">
        <v>1739</v>
      </c>
      <c r="V623" s="119" t="s">
        <v>1739</v>
      </c>
      <c r="W623" s="119" t="s">
        <v>1739</v>
      </c>
      <c r="X623" s="119" t="s">
        <v>1739</v>
      </c>
      <c r="Y623" s="119" t="s">
        <v>1739</v>
      </c>
      <c r="Z623" s="119" t="s">
        <v>1739</v>
      </c>
      <c r="AA623" s="119" t="s">
        <v>1739</v>
      </c>
      <c r="AB623" s="119" t="s">
        <v>1739</v>
      </c>
      <c r="AC623" s="119" t="s">
        <v>1739</v>
      </c>
      <c r="AD623" s="119" t="s">
        <v>1739</v>
      </c>
      <c r="AE623" s="119" t="s">
        <v>1739</v>
      </c>
      <c r="AF623" s="119" t="s">
        <v>1739</v>
      </c>
      <c r="AG623" s="119" t="s">
        <v>1739</v>
      </c>
      <c r="AH623" s="119" t="s">
        <v>1739</v>
      </c>
      <c r="AI623" s="119" t="s">
        <v>1739</v>
      </c>
      <c r="AJ623" s="119" t="s">
        <v>1739</v>
      </c>
    </row>
    <row r="624" spans="2:36" x14ac:dyDescent="0.3">
      <c r="B624" s="119" t="s">
        <v>130</v>
      </c>
      <c r="C624" s="119" t="s">
        <v>4295</v>
      </c>
      <c r="D624" s="119" t="s">
        <v>6675</v>
      </c>
      <c r="E624" s="119" t="s">
        <v>6676</v>
      </c>
      <c r="F624" s="119" t="s">
        <v>6677</v>
      </c>
      <c r="G624" s="119" t="s">
        <v>6678</v>
      </c>
      <c r="K624" s="119">
        <v>2</v>
      </c>
      <c r="L624" s="119">
        <v>622</v>
      </c>
      <c r="M624" s="119" t="s">
        <v>1739</v>
      </c>
      <c r="N624" s="119" t="s">
        <v>1739</v>
      </c>
      <c r="O624" s="119" t="s">
        <v>1739</v>
      </c>
      <c r="P624" s="119" t="s">
        <v>1739</v>
      </c>
      <c r="Q624" s="119" t="s">
        <v>1739</v>
      </c>
      <c r="R624" s="119" t="s">
        <v>1739</v>
      </c>
      <c r="S624" s="119" t="s">
        <v>1739</v>
      </c>
      <c r="T624" s="119" t="s">
        <v>1739</v>
      </c>
      <c r="U624" s="119" t="s">
        <v>1739</v>
      </c>
      <c r="V624" s="119" t="s">
        <v>1739</v>
      </c>
      <c r="W624" s="119" t="s">
        <v>1739</v>
      </c>
      <c r="X624" s="119" t="s">
        <v>1739</v>
      </c>
      <c r="Y624" s="119" t="s">
        <v>1739</v>
      </c>
      <c r="Z624" s="119" t="s">
        <v>1739</v>
      </c>
      <c r="AA624" s="119" t="s">
        <v>1739</v>
      </c>
      <c r="AB624" s="119" t="s">
        <v>1739</v>
      </c>
      <c r="AC624" s="119" t="s">
        <v>1739</v>
      </c>
      <c r="AD624" s="119" t="s">
        <v>1739</v>
      </c>
      <c r="AE624" s="119" t="s">
        <v>1739</v>
      </c>
      <c r="AF624" s="119" t="s">
        <v>1739</v>
      </c>
      <c r="AG624" s="119" t="s">
        <v>1739</v>
      </c>
      <c r="AH624" s="119" t="s">
        <v>1739</v>
      </c>
      <c r="AI624" s="119" t="s">
        <v>1739</v>
      </c>
      <c r="AJ624" s="119" t="s">
        <v>1739</v>
      </c>
    </row>
    <row r="625" spans="2:36" x14ac:dyDescent="0.3">
      <c r="B625" s="119" t="s">
        <v>130</v>
      </c>
      <c r="C625" s="119" t="s">
        <v>4306</v>
      </c>
      <c r="D625" s="119" t="s">
        <v>6679</v>
      </c>
      <c r="E625" s="119" t="s">
        <v>6680</v>
      </c>
      <c r="F625" s="119" t="s">
        <v>6681</v>
      </c>
      <c r="G625" s="119" t="s">
        <v>6682</v>
      </c>
      <c r="K625" s="119">
        <v>2</v>
      </c>
      <c r="L625" s="119">
        <v>623</v>
      </c>
      <c r="M625" s="119" t="s">
        <v>1739</v>
      </c>
      <c r="N625" s="119" t="s">
        <v>1739</v>
      </c>
      <c r="O625" s="119" t="s">
        <v>1739</v>
      </c>
      <c r="P625" s="119" t="s">
        <v>1739</v>
      </c>
      <c r="Q625" s="119" t="s">
        <v>1739</v>
      </c>
      <c r="R625" s="119" t="s">
        <v>1739</v>
      </c>
      <c r="S625" s="119" t="s">
        <v>1739</v>
      </c>
      <c r="T625" s="119" t="s">
        <v>1739</v>
      </c>
      <c r="U625" s="119" t="s">
        <v>1739</v>
      </c>
      <c r="V625" s="119" t="s">
        <v>1739</v>
      </c>
      <c r="W625" s="119" t="s">
        <v>1739</v>
      </c>
      <c r="X625" s="119" t="s">
        <v>1739</v>
      </c>
      <c r="Y625" s="119" t="s">
        <v>1739</v>
      </c>
      <c r="Z625" s="119" t="s">
        <v>1739</v>
      </c>
      <c r="AA625" s="119" t="s">
        <v>1739</v>
      </c>
      <c r="AB625" s="119" t="s">
        <v>1739</v>
      </c>
      <c r="AC625" s="119" t="s">
        <v>1739</v>
      </c>
      <c r="AD625" s="119" t="s">
        <v>1739</v>
      </c>
      <c r="AE625" s="119" t="s">
        <v>1739</v>
      </c>
      <c r="AF625" s="119" t="s">
        <v>1739</v>
      </c>
      <c r="AG625" s="119" t="s">
        <v>1739</v>
      </c>
      <c r="AH625" s="119" t="s">
        <v>1739</v>
      </c>
      <c r="AI625" s="119" t="s">
        <v>1739</v>
      </c>
      <c r="AJ625" s="119" t="s">
        <v>1739</v>
      </c>
    </row>
    <row r="626" spans="2:36" x14ac:dyDescent="0.3">
      <c r="B626" s="119" t="s">
        <v>130</v>
      </c>
      <c r="C626" s="119" t="s">
        <v>4317</v>
      </c>
      <c r="D626" s="119" t="s">
        <v>6683</v>
      </c>
      <c r="E626" s="119" t="s">
        <v>6684</v>
      </c>
      <c r="F626" s="119" t="s">
        <v>6685</v>
      </c>
      <c r="G626" s="119" t="s">
        <v>6686</v>
      </c>
      <c r="K626" s="119">
        <v>2</v>
      </c>
      <c r="L626" s="119">
        <v>624</v>
      </c>
      <c r="M626" s="119" t="s">
        <v>1739</v>
      </c>
      <c r="N626" s="119" t="s">
        <v>1739</v>
      </c>
      <c r="O626" s="119" t="s">
        <v>1739</v>
      </c>
      <c r="P626" s="119" t="s">
        <v>1739</v>
      </c>
      <c r="Q626" s="119" t="s">
        <v>1739</v>
      </c>
      <c r="R626" s="119" t="s">
        <v>1739</v>
      </c>
      <c r="S626" s="119" t="s">
        <v>1739</v>
      </c>
      <c r="T626" s="119" t="s">
        <v>1739</v>
      </c>
      <c r="U626" s="119" t="s">
        <v>1739</v>
      </c>
      <c r="V626" s="119" t="s">
        <v>1739</v>
      </c>
      <c r="W626" s="119" t="s">
        <v>1739</v>
      </c>
      <c r="X626" s="119" t="s">
        <v>1739</v>
      </c>
      <c r="Y626" s="119" t="s">
        <v>1739</v>
      </c>
      <c r="Z626" s="119" t="s">
        <v>1739</v>
      </c>
      <c r="AA626" s="119" t="s">
        <v>1739</v>
      </c>
      <c r="AB626" s="119" t="s">
        <v>1739</v>
      </c>
      <c r="AC626" s="119" t="s">
        <v>1739</v>
      </c>
      <c r="AD626" s="119" t="s">
        <v>1739</v>
      </c>
      <c r="AE626" s="119" t="s">
        <v>1739</v>
      </c>
      <c r="AF626" s="119" t="s">
        <v>1739</v>
      </c>
      <c r="AG626" s="119" t="s">
        <v>1739</v>
      </c>
      <c r="AH626" s="119" t="s">
        <v>1739</v>
      </c>
      <c r="AI626" s="119" t="s">
        <v>1739</v>
      </c>
      <c r="AJ626" s="119" t="s">
        <v>1739</v>
      </c>
    </row>
    <row r="627" spans="2:36" x14ac:dyDescent="0.3">
      <c r="B627" s="119" t="s">
        <v>130</v>
      </c>
      <c r="C627" s="119" t="s">
        <v>4328</v>
      </c>
      <c r="D627" s="119" t="s">
        <v>6687</v>
      </c>
      <c r="E627" s="119" t="s">
        <v>6688</v>
      </c>
      <c r="F627" s="119" t="s">
        <v>6689</v>
      </c>
      <c r="G627" s="119" t="s">
        <v>6690</v>
      </c>
      <c r="K627" s="119">
        <v>2</v>
      </c>
      <c r="L627" s="119">
        <v>625</v>
      </c>
      <c r="M627" s="119" t="s">
        <v>1739</v>
      </c>
      <c r="N627" s="119" t="s">
        <v>1739</v>
      </c>
      <c r="O627" s="119" t="s">
        <v>1739</v>
      </c>
      <c r="P627" s="119" t="s">
        <v>1739</v>
      </c>
      <c r="Q627" s="119" t="s">
        <v>1739</v>
      </c>
      <c r="R627" s="119" t="s">
        <v>1739</v>
      </c>
      <c r="S627" s="119" t="s">
        <v>1739</v>
      </c>
      <c r="T627" s="119" t="s">
        <v>1739</v>
      </c>
      <c r="U627" s="119" t="s">
        <v>1739</v>
      </c>
      <c r="V627" s="119" t="s">
        <v>1739</v>
      </c>
      <c r="W627" s="119" t="s">
        <v>1739</v>
      </c>
      <c r="X627" s="119" t="s">
        <v>1739</v>
      </c>
      <c r="Y627" s="119" t="s">
        <v>1739</v>
      </c>
      <c r="Z627" s="119" t="s">
        <v>1739</v>
      </c>
      <c r="AA627" s="119" t="s">
        <v>1739</v>
      </c>
      <c r="AB627" s="119" t="s">
        <v>1739</v>
      </c>
      <c r="AC627" s="119" t="s">
        <v>1739</v>
      </c>
      <c r="AD627" s="119" t="s">
        <v>1739</v>
      </c>
      <c r="AE627" s="119" t="s">
        <v>1739</v>
      </c>
      <c r="AF627" s="119" t="s">
        <v>1739</v>
      </c>
      <c r="AG627" s="119" t="s">
        <v>1739</v>
      </c>
      <c r="AH627" s="119" t="s">
        <v>1739</v>
      </c>
      <c r="AI627" s="119" t="s">
        <v>1739</v>
      </c>
      <c r="AJ627" s="119" t="s">
        <v>1739</v>
      </c>
    </row>
    <row r="628" spans="2:36" x14ac:dyDescent="0.3">
      <c r="B628" s="119" t="s">
        <v>130</v>
      </c>
      <c r="C628" s="119" t="s">
        <v>4339</v>
      </c>
      <c r="D628" s="119" t="s">
        <v>6675</v>
      </c>
      <c r="E628" s="119" t="s">
        <v>6691</v>
      </c>
      <c r="F628" s="119" t="s">
        <v>6692</v>
      </c>
      <c r="G628" s="119" t="s">
        <v>6693</v>
      </c>
      <c r="K628" s="119">
        <v>2</v>
      </c>
      <c r="L628" s="119">
        <v>626</v>
      </c>
      <c r="M628" s="119" t="s">
        <v>1739</v>
      </c>
      <c r="N628" s="119" t="s">
        <v>1739</v>
      </c>
      <c r="O628" s="119" t="s">
        <v>1739</v>
      </c>
      <c r="P628" s="119" t="s">
        <v>1739</v>
      </c>
      <c r="Q628" s="119" t="s">
        <v>1739</v>
      </c>
      <c r="R628" s="119" t="s">
        <v>1739</v>
      </c>
      <c r="S628" s="119" t="s">
        <v>1739</v>
      </c>
      <c r="T628" s="119" t="s">
        <v>1739</v>
      </c>
      <c r="U628" s="119" t="s">
        <v>1739</v>
      </c>
      <c r="V628" s="119" t="s">
        <v>1739</v>
      </c>
      <c r="W628" s="119" t="s">
        <v>1739</v>
      </c>
      <c r="X628" s="119" t="s">
        <v>1739</v>
      </c>
      <c r="Y628" s="119" t="s">
        <v>1739</v>
      </c>
      <c r="Z628" s="119" t="s">
        <v>1739</v>
      </c>
      <c r="AA628" s="119" t="s">
        <v>1739</v>
      </c>
      <c r="AB628" s="119" t="s">
        <v>1739</v>
      </c>
      <c r="AC628" s="119" t="s">
        <v>1739</v>
      </c>
      <c r="AD628" s="119" t="s">
        <v>1739</v>
      </c>
      <c r="AE628" s="119" t="s">
        <v>1739</v>
      </c>
      <c r="AF628" s="119" t="s">
        <v>1739</v>
      </c>
      <c r="AG628" s="119" t="s">
        <v>1739</v>
      </c>
      <c r="AH628" s="119" t="s">
        <v>1739</v>
      </c>
      <c r="AI628" s="119" t="s">
        <v>1739</v>
      </c>
      <c r="AJ628" s="119" t="s">
        <v>1739</v>
      </c>
    </row>
    <row r="629" spans="2:36" x14ac:dyDescent="0.3">
      <c r="B629" s="119" t="s">
        <v>130</v>
      </c>
      <c r="C629" s="119" t="s">
        <v>4351</v>
      </c>
      <c r="D629" s="119" t="s">
        <v>6656</v>
      </c>
      <c r="E629" s="119" t="s">
        <v>6694</v>
      </c>
      <c r="F629" s="119" t="s">
        <v>6695</v>
      </c>
      <c r="G629" s="119" t="s">
        <v>6696</v>
      </c>
      <c r="K629" s="119">
        <v>2</v>
      </c>
      <c r="L629" s="119">
        <v>627</v>
      </c>
      <c r="M629" s="119" t="s">
        <v>1739</v>
      </c>
      <c r="N629" s="119" t="s">
        <v>1739</v>
      </c>
      <c r="O629" s="119" t="s">
        <v>1739</v>
      </c>
      <c r="P629" s="119" t="s">
        <v>1739</v>
      </c>
      <c r="Q629" s="119" t="s">
        <v>1739</v>
      </c>
      <c r="R629" s="119" t="s">
        <v>1739</v>
      </c>
      <c r="S629" s="119" t="s">
        <v>1739</v>
      </c>
      <c r="T629" s="119" t="s">
        <v>1739</v>
      </c>
      <c r="U629" s="119" t="s">
        <v>1739</v>
      </c>
      <c r="V629" s="119" t="s">
        <v>1739</v>
      </c>
      <c r="W629" s="119" t="s">
        <v>1739</v>
      </c>
      <c r="X629" s="119" t="s">
        <v>1739</v>
      </c>
      <c r="Y629" s="119" t="s">
        <v>1739</v>
      </c>
      <c r="Z629" s="119" t="s">
        <v>1739</v>
      </c>
      <c r="AA629" s="119" t="s">
        <v>1739</v>
      </c>
      <c r="AB629" s="119" t="s">
        <v>1739</v>
      </c>
      <c r="AC629" s="119" t="s">
        <v>1739</v>
      </c>
      <c r="AD629" s="119" t="s">
        <v>1739</v>
      </c>
      <c r="AE629" s="119" t="s">
        <v>1739</v>
      </c>
      <c r="AF629" s="119" t="s">
        <v>1739</v>
      </c>
      <c r="AG629" s="119" t="s">
        <v>1739</v>
      </c>
      <c r="AH629" s="119" t="s">
        <v>1739</v>
      </c>
      <c r="AI629" s="119" t="s">
        <v>1739</v>
      </c>
      <c r="AJ629" s="119" t="s">
        <v>1739</v>
      </c>
    </row>
    <row r="630" spans="2:36" x14ac:dyDescent="0.3">
      <c r="B630" s="119" t="s">
        <v>130</v>
      </c>
      <c r="C630" s="119" t="s">
        <v>4363</v>
      </c>
      <c r="D630" s="119" t="s">
        <v>6656</v>
      </c>
      <c r="E630" s="119" t="s">
        <v>6697</v>
      </c>
      <c r="F630" s="119" t="s">
        <v>6698</v>
      </c>
      <c r="G630" s="119" t="s">
        <v>6699</v>
      </c>
      <c r="K630" s="119">
        <v>2</v>
      </c>
      <c r="L630" s="119">
        <v>628</v>
      </c>
      <c r="M630" s="119" t="s">
        <v>1739</v>
      </c>
      <c r="N630" s="119" t="s">
        <v>1739</v>
      </c>
      <c r="O630" s="119" t="s">
        <v>1739</v>
      </c>
      <c r="P630" s="119" t="s">
        <v>1739</v>
      </c>
      <c r="Q630" s="119" t="s">
        <v>1739</v>
      </c>
      <c r="R630" s="119" t="s">
        <v>1739</v>
      </c>
      <c r="S630" s="119" t="s">
        <v>1739</v>
      </c>
      <c r="T630" s="119" t="s">
        <v>1739</v>
      </c>
      <c r="U630" s="119" t="s">
        <v>1739</v>
      </c>
      <c r="V630" s="119" t="s">
        <v>1739</v>
      </c>
      <c r="W630" s="119" t="s">
        <v>1739</v>
      </c>
      <c r="X630" s="119" t="s">
        <v>1739</v>
      </c>
      <c r="Y630" s="119" t="s">
        <v>1739</v>
      </c>
      <c r="Z630" s="119" t="s">
        <v>1739</v>
      </c>
      <c r="AA630" s="119" t="s">
        <v>1739</v>
      </c>
      <c r="AB630" s="119" t="s">
        <v>1739</v>
      </c>
      <c r="AC630" s="119" t="s">
        <v>1739</v>
      </c>
      <c r="AD630" s="119" t="s">
        <v>1739</v>
      </c>
      <c r="AE630" s="119" t="s">
        <v>1739</v>
      </c>
      <c r="AF630" s="119" t="s">
        <v>1739</v>
      </c>
      <c r="AG630" s="119" t="s">
        <v>1739</v>
      </c>
      <c r="AH630" s="119" t="s">
        <v>1739</v>
      </c>
      <c r="AI630" s="119" t="s">
        <v>1739</v>
      </c>
      <c r="AJ630" s="119" t="s">
        <v>1739</v>
      </c>
    </row>
    <row r="631" spans="2:36" x14ac:dyDescent="0.3">
      <c r="B631" s="119" t="s">
        <v>130</v>
      </c>
      <c r="C631" s="119" t="s">
        <v>4375</v>
      </c>
      <c r="D631" s="119" t="s">
        <v>6700</v>
      </c>
      <c r="E631" s="119" t="s">
        <v>6701</v>
      </c>
      <c r="F631" s="119" t="s">
        <v>6702</v>
      </c>
      <c r="G631" s="119" t="s">
        <v>6703</v>
      </c>
      <c r="K631" s="119">
        <v>2</v>
      </c>
      <c r="L631" s="119">
        <v>629</v>
      </c>
      <c r="M631" s="119" t="s">
        <v>1739</v>
      </c>
      <c r="N631" s="119" t="s">
        <v>1739</v>
      </c>
      <c r="O631" s="119" t="s">
        <v>1739</v>
      </c>
      <c r="P631" s="119" t="s">
        <v>1739</v>
      </c>
      <c r="Q631" s="119" t="s">
        <v>1739</v>
      </c>
      <c r="R631" s="119" t="s">
        <v>1739</v>
      </c>
      <c r="S631" s="119" t="s">
        <v>1739</v>
      </c>
      <c r="T631" s="119" t="s">
        <v>1739</v>
      </c>
      <c r="U631" s="119" t="s">
        <v>1739</v>
      </c>
      <c r="V631" s="119" t="s">
        <v>1739</v>
      </c>
      <c r="W631" s="119" t="s">
        <v>1739</v>
      </c>
      <c r="X631" s="119" t="s">
        <v>1739</v>
      </c>
      <c r="Y631" s="119" t="s">
        <v>1739</v>
      </c>
      <c r="Z631" s="119" t="s">
        <v>1739</v>
      </c>
      <c r="AA631" s="119" t="s">
        <v>1739</v>
      </c>
      <c r="AB631" s="119" t="s">
        <v>1739</v>
      </c>
      <c r="AC631" s="119" t="s">
        <v>1739</v>
      </c>
      <c r="AD631" s="119" t="s">
        <v>1739</v>
      </c>
      <c r="AE631" s="119" t="s">
        <v>1739</v>
      </c>
      <c r="AF631" s="119" t="s">
        <v>1739</v>
      </c>
      <c r="AG631" s="119" t="s">
        <v>1739</v>
      </c>
      <c r="AH631" s="119" t="s">
        <v>1739</v>
      </c>
      <c r="AI631" s="119" t="s">
        <v>1739</v>
      </c>
      <c r="AJ631" s="119" t="s">
        <v>1739</v>
      </c>
    </row>
    <row r="632" spans="2:36" x14ac:dyDescent="0.3">
      <c r="B632" s="119" t="s">
        <v>130</v>
      </c>
      <c r="C632" s="119" t="s">
        <v>4386</v>
      </c>
      <c r="D632" s="119" t="s">
        <v>6704</v>
      </c>
      <c r="E632" s="119" t="s">
        <v>6705</v>
      </c>
      <c r="F632" s="119" t="s">
        <v>6706</v>
      </c>
      <c r="G632" s="119" t="s">
        <v>6707</v>
      </c>
      <c r="K632" s="119">
        <v>2</v>
      </c>
      <c r="L632" s="119">
        <v>630</v>
      </c>
      <c r="M632" s="119" t="s">
        <v>1739</v>
      </c>
      <c r="N632" s="119" t="s">
        <v>1739</v>
      </c>
      <c r="O632" s="119" t="s">
        <v>1739</v>
      </c>
      <c r="P632" s="119" t="s">
        <v>1739</v>
      </c>
      <c r="Q632" s="119" t="s">
        <v>1739</v>
      </c>
      <c r="R632" s="119" t="s">
        <v>1739</v>
      </c>
      <c r="S632" s="119" t="s">
        <v>1739</v>
      </c>
      <c r="T632" s="119" t="s">
        <v>1739</v>
      </c>
      <c r="U632" s="119" t="s">
        <v>1739</v>
      </c>
      <c r="V632" s="119" t="s">
        <v>1739</v>
      </c>
      <c r="W632" s="119" t="s">
        <v>1739</v>
      </c>
      <c r="X632" s="119" t="s">
        <v>1739</v>
      </c>
      <c r="Y632" s="119" t="s">
        <v>1739</v>
      </c>
      <c r="Z632" s="119" t="s">
        <v>1739</v>
      </c>
      <c r="AA632" s="119" t="s">
        <v>1739</v>
      </c>
      <c r="AB632" s="119" t="s">
        <v>1739</v>
      </c>
      <c r="AC632" s="119" t="s">
        <v>1739</v>
      </c>
      <c r="AD632" s="119" t="s">
        <v>1739</v>
      </c>
      <c r="AE632" s="119" t="s">
        <v>1739</v>
      </c>
      <c r="AF632" s="119" t="s">
        <v>1739</v>
      </c>
      <c r="AG632" s="119" t="s">
        <v>1739</v>
      </c>
      <c r="AH632" s="119" t="s">
        <v>1739</v>
      </c>
      <c r="AI632" s="119" t="s">
        <v>1739</v>
      </c>
      <c r="AJ632" s="119" t="s">
        <v>1739</v>
      </c>
    </row>
    <row r="633" spans="2:36" x14ac:dyDescent="0.3">
      <c r="B633" s="119" t="s">
        <v>130</v>
      </c>
      <c r="C633" s="119" t="s">
        <v>4397</v>
      </c>
      <c r="D633" s="119" t="s">
        <v>6700</v>
      </c>
      <c r="E633" s="119" t="s">
        <v>6708</v>
      </c>
      <c r="F633" s="119" t="s">
        <v>6709</v>
      </c>
      <c r="G633" s="119" t="s">
        <v>6710</v>
      </c>
      <c r="K633" s="119">
        <v>2</v>
      </c>
      <c r="L633" s="119">
        <v>631</v>
      </c>
      <c r="M633" s="119" t="s">
        <v>1739</v>
      </c>
      <c r="N633" s="119" t="s">
        <v>1739</v>
      </c>
      <c r="O633" s="119" t="s">
        <v>1739</v>
      </c>
      <c r="P633" s="119" t="s">
        <v>1739</v>
      </c>
      <c r="Q633" s="119" t="s">
        <v>1739</v>
      </c>
      <c r="R633" s="119" t="s">
        <v>1739</v>
      </c>
      <c r="S633" s="119" t="s">
        <v>1739</v>
      </c>
      <c r="T633" s="119" t="s">
        <v>1739</v>
      </c>
      <c r="U633" s="119" t="s">
        <v>1739</v>
      </c>
      <c r="V633" s="119" t="s">
        <v>1739</v>
      </c>
      <c r="W633" s="119" t="s">
        <v>1739</v>
      </c>
      <c r="X633" s="119" t="s">
        <v>1739</v>
      </c>
      <c r="Y633" s="119" t="s">
        <v>1739</v>
      </c>
      <c r="Z633" s="119" t="s">
        <v>1739</v>
      </c>
      <c r="AA633" s="119" t="s">
        <v>1739</v>
      </c>
      <c r="AB633" s="119" t="s">
        <v>1739</v>
      </c>
      <c r="AC633" s="119" t="s">
        <v>1739</v>
      </c>
      <c r="AD633" s="119" t="s">
        <v>1739</v>
      </c>
      <c r="AE633" s="119" t="s">
        <v>1739</v>
      </c>
      <c r="AF633" s="119" t="s">
        <v>1739</v>
      </c>
      <c r="AG633" s="119" t="s">
        <v>1739</v>
      </c>
      <c r="AH633" s="119" t="s">
        <v>1739</v>
      </c>
      <c r="AI633" s="119" t="s">
        <v>1739</v>
      </c>
      <c r="AJ633" s="119" t="s">
        <v>1739</v>
      </c>
    </row>
    <row r="634" spans="2:36" x14ac:dyDescent="0.3">
      <c r="B634" s="119" t="s">
        <v>130</v>
      </c>
      <c r="C634" s="119" t="s">
        <v>4408</v>
      </c>
      <c r="D634" s="119" t="s">
        <v>6700</v>
      </c>
      <c r="E634" s="119" t="s">
        <v>6711</v>
      </c>
      <c r="F634" s="119" t="s">
        <v>6712</v>
      </c>
      <c r="G634" s="119" t="s">
        <v>6713</v>
      </c>
      <c r="K634" s="119">
        <v>2</v>
      </c>
      <c r="L634" s="119">
        <v>632</v>
      </c>
      <c r="M634" s="119" t="s">
        <v>1739</v>
      </c>
      <c r="N634" s="119" t="s">
        <v>1739</v>
      </c>
      <c r="O634" s="119" t="s">
        <v>1739</v>
      </c>
      <c r="P634" s="119" t="s">
        <v>1739</v>
      </c>
      <c r="Q634" s="119" t="s">
        <v>1739</v>
      </c>
      <c r="R634" s="119" t="s">
        <v>1739</v>
      </c>
      <c r="S634" s="119" t="s">
        <v>1739</v>
      </c>
      <c r="T634" s="119" t="s">
        <v>1739</v>
      </c>
      <c r="U634" s="119" t="s">
        <v>1739</v>
      </c>
      <c r="V634" s="119" t="s">
        <v>1739</v>
      </c>
      <c r="W634" s="119" t="s">
        <v>1739</v>
      </c>
      <c r="X634" s="119" t="s">
        <v>1739</v>
      </c>
      <c r="Y634" s="119" t="s">
        <v>1739</v>
      </c>
      <c r="Z634" s="119" t="s">
        <v>1739</v>
      </c>
      <c r="AA634" s="119" t="s">
        <v>1739</v>
      </c>
      <c r="AB634" s="119" t="s">
        <v>1739</v>
      </c>
      <c r="AC634" s="119" t="s">
        <v>1739</v>
      </c>
      <c r="AD634" s="119" t="s">
        <v>1739</v>
      </c>
      <c r="AE634" s="119" t="s">
        <v>1739</v>
      </c>
      <c r="AF634" s="119" t="s">
        <v>1739</v>
      </c>
      <c r="AG634" s="119" t="s">
        <v>1739</v>
      </c>
      <c r="AH634" s="119" t="s">
        <v>1739</v>
      </c>
      <c r="AI634" s="119" t="s">
        <v>1739</v>
      </c>
      <c r="AJ634" s="119" t="s">
        <v>1739</v>
      </c>
    </row>
    <row r="635" spans="2:36" x14ac:dyDescent="0.3">
      <c r="B635" s="119" t="s">
        <v>130</v>
      </c>
      <c r="C635" s="119" t="s">
        <v>4419</v>
      </c>
      <c r="D635" s="119" t="s">
        <v>5374</v>
      </c>
      <c r="E635" s="119" t="s">
        <v>6714</v>
      </c>
      <c r="F635" s="119" t="s">
        <v>6715</v>
      </c>
      <c r="G635" s="119" t="s">
        <v>6716</v>
      </c>
      <c r="K635" s="119">
        <v>2</v>
      </c>
      <c r="L635" s="119">
        <v>633</v>
      </c>
      <c r="M635" s="119" t="s">
        <v>1739</v>
      </c>
      <c r="N635" s="119" t="s">
        <v>1739</v>
      </c>
      <c r="O635" s="119" t="s">
        <v>1739</v>
      </c>
      <c r="P635" s="119" t="s">
        <v>1739</v>
      </c>
      <c r="Q635" s="119" t="s">
        <v>1739</v>
      </c>
      <c r="R635" s="119" t="s">
        <v>1739</v>
      </c>
      <c r="S635" s="119" t="s">
        <v>1739</v>
      </c>
      <c r="T635" s="119" t="s">
        <v>1739</v>
      </c>
      <c r="U635" s="119" t="s">
        <v>1739</v>
      </c>
      <c r="V635" s="119" t="s">
        <v>1739</v>
      </c>
      <c r="W635" s="119" t="s">
        <v>1739</v>
      </c>
      <c r="X635" s="119" t="s">
        <v>1739</v>
      </c>
      <c r="Y635" s="119" t="s">
        <v>1739</v>
      </c>
      <c r="Z635" s="119" t="s">
        <v>1739</v>
      </c>
      <c r="AA635" s="119" t="s">
        <v>1739</v>
      </c>
      <c r="AB635" s="119" t="s">
        <v>1739</v>
      </c>
      <c r="AC635" s="119" t="s">
        <v>1739</v>
      </c>
      <c r="AD635" s="119" t="s">
        <v>1739</v>
      </c>
      <c r="AE635" s="119" t="s">
        <v>1739</v>
      </c>
      <c r="AF635" s="119" t="s">
        <v>1739</v>
      </c>
      <c r="AG635" s="119" t="s">
        <v>1739</v>
      </c>
      <c r="AH635" s="119" t="s">
        <v>1739</v>
      </c>
      <c r="AI635" s="119" t="s">
        <v>1739</v>
      </c>
      <c r="AJ635" s="119" t="s">
        <v>1739</v>
      </c>
    </row>
    <row r="636" spans="2:36" x14ac:dyDescent="0.3">
      <c r="B636" s="119" t="s">
        <v>130</v>
      </c>
      <c r="C636" s="119" t="s">
        <v>4430</v>
      </c>
      <c r="D636" s="119" t="s">
        <v>6675</v>
      </c>
      <c r="E636" s="119" t="s">
        <v>6717</v>
      </c>
      <c r="F636" s="119" t="s">
        <v>6718</v>
      </c>
      <c r="G636" s="119" t="s">
        <v>6719</v>
      </c>
      <c r="K636" s="119">
        <v>2</v>
      </c>
      <c r="L636" s="119">
        <v>634</v>
      </c>
      <c r="M636" s="119" t="s">
        <v>1739</v>
      </c>
      <c r="N636" s="119" t="s">
        <v>1739</v>
      </c>
      <c r="O636" s="119" t="s">
        <v>1739</v>
      </c>
      <c r="P636" s="119" t="s">
        <v>1739</v>
      </c>
      <c r="Q636" s="119" t="s">
        <v>1739</v>
      </c>
      <c r="R636" s="119" t="s">
        <v>1739</v>
      </c>
      <c r="S636" s="119" t="s">
        <v>1739</v>
      </c>
      <c r="T636" s="119" t="s">
        <v>1739</v>
      </c>
      <c r="U636" s="119" t="s">
        <v>1739</v>
      </c>
      <c r="V636" s="119" t="s">
        <v>1739</v>
      </c>
      <c r="W636" s="119" t="s">
        <v>1739</v>
      </c>
      <c r="X636" s="119" t="s">
        <v>1739</v>
      </c>
      <c r="Y636" s="119" t="s">
        <v>1739</v>
      </c>
      <c r="Z636" s="119" t="s">
        <v>1739</v>
      </c>
      <c r="AA636" s="119" t="s">
        <v>1739</v>
      </c>
      <c r="AB636" s="119" t="s">
        <v>1739</v>
      </c>
      <c r="AC636" s="119" t="s">
        <v>1739</v>
      </c>
      <c r="AD636" s="119" t="s">
        <v>1739</v>
      </c>
      <c r="AE636" s="119" t="s">
        <v>1739</v>
      </c>
      <c r="AF636" s="119" t="s">
        <v>1739</v>
      </c>
      <c r="AG636" s="119" t="s">
        <v>1739</v>
      </c>
      <c r="AH636" s="119" t="s">
        <v>1739</v>
      </c>
      <c r="AI636" s="119" t="s">
        <v>1739</v>
      </c>
      <c r="AJ636" s="119" t="s">
        <v>1739</v>
      </c>
    </row>
    <row r="637" spans="2:36" x14ac:dyDescent="0.3">
      <c r="B637" s="119" t="s">
        <v>130</v>
      </c>
      <c r="C637" s="119" t="s">
        <v>4441</v>
      </c>
      <c r="D637" s="119" t="s">
        <v>6720</v>
      </c>
      <c r="E637" s="119" t="s">
        <v>6721</v>
      </c>
      <c r="F637" s="119" t="s">
        <v>6722</v>
      </c>
      <c r="G637" s="119" t="s">
        <v>6723</v>
      </c>
      <c r="K637" s="119">
        <v>2</v>
      </c>
      <c r="L637" s="119">
        <v>635</v>
      </c>
      <c r="M637" s="119" t="s">
        <v>1739</v>
      </c>
      <c r="N637" s="119" t="s">
        <v>1739</v>
      </c>
      <c r="O637" s="119" t="s">
        <v>1739</v>
      </c>
      <c r="P637" s="119" t="s">
        <v>1739</v>
      </c>
      <c r="Q637" s="119" t="s">
        <v>1739</v>
      </c>
      <c r="R637" s="119" t="s">
        <v>1739</v>
      </c>
      <c r="S637" s="119" t="s">
        <v>1739</v>
      </c>
      <c r="T637" s="119" t="s">
        <v>1739</v>
      </c>
      <c r="U637" s="119" t="s">
        <v>1739</v>
      </c>
      <c r="V637" s="119" t="s">
        <v>1739</v>
      </c>
      <c r="W637" s="119" t="s">
        <v>1739</v>
      </c>
      <c r="X637" s="119" t="s">
        <v>1739</v>
      </c>
      <c r="Y637" s="119" t="s">
        <v>1739</v>
      </c>
      <c r="Z637" s="119" t="s">
        <v>1739</v>
      </c>
      <c r="AA637" s="119" t="s">
        <v>1739</v>
      </c>
      <c r="AB637" s="119" t="s">
        <v>1739</v>
      </c>
      <c r="AC637" s="119" t="s">
        <v>1739</v>
      </c>
      <c r="AD637" s="119" t="s">
        <v>1739</v>
      </c>
      <c r="AE637" s="119" t="s">
        <v>1739</v>
      </c>
      <c r="AF637" s="119" t="s">
        <v>1739</v>
      </c>
      <c r="AG637" s="119" t="s">
        <v>1739</v>
      </c>
      <c r="AH637" s="119" t="s">
        <v>1739</v>
      </c>
      <c r="AI637" s="119" t="s">
        <v>1739</v>
      </c>
      <c r="AJ637" s="119" t="s">
        <v>1739</v>
      </c>
    </row>
    <row r="638" spans="2:36" x14ac:dyDescent="0.3">
      <c r="B638" s="119" t="s">
        <v>130</v>
      </c>
      <c r="C638" s="119" t="s">
        <v>4452</v>
      </c>
      <c r="D638" s="119" t="s">
        <v>6724</v>
      </c>
      <c r="E638" s="119" t="s">
        <v>6725</v>
      </c>
      <c r="F638" s="119" t="s">
        <v>6726</v>
      </c>
      <c r="G638" s="119" t="s">
        <v>6727</v>
      </c>
      <c r="K638" s="119">
        <v>2</v>
      </c>
      <c r="L638" s="119">
        <v>636</v>
      </c>
      <c r="M638" s="119" t="s">
        <v>1739</v>
      </c>
      <c r="N638" s="119" t="s">
        <v>1739</v>
      </c>
      <c r="O638" s="119" t="s">
        <v>1739</v>
      </c>
      <c r="P638" s="119" t="s">
        <v>1739</v>
      </c>
      <c r="Q638" s="119" t="s">
        <v>1739</v>
      </c>
      <c r="R638" s="119" t="s">
        <v>1739</v>
      </c>
      <c r="S638" s="119" t="s">
        <v>1739</v>
      </c>
      <c r="T638" s="119" t="s">
        <v>1739</v>
      </c>
      <c r="U638" s="119" t="s">
        <v>1739</v>
      </c>
      <c r="V638" s="119" t="s">
        <v>1739</v>
      </c>
      <c r="W638" s="119" t="s">
        <v>1739</v>
      </c>
      <c r="X638" s="119" t="s">
        <v>1739</v>
      </c>
      <c r="Y638" s="119" t="s">
        <v>1739</v>
      </c>
      <c r="Z638" s="119" t="s">
        <v>1739</v>
      </c>
      <c r="AA638" s="119" t="s">
        <v>1739</v>
      </c>
      <c r="AB638" s="119" t="s">
        <v>1739</v>
      </c>
      <c r="AC638" s="119" t="s">
        <v>1739</v>
      </c>
      <c r="AD638" s="119" t="s">
        <v>1739</v>
      </c>
      <c r="AE638" s="119" t="s">
        <v>1739</v>
      </c>
      <c r="AF638" s="119" t="s">
        <v>1739</v>
      </c>
      <c r="AG638" s="119" t="s">
        <v>1739</v>
      </c>
      <c r="AH638" s="119" t="s">
        <v>1739</v>
      </c>
      <c r="AI638" s="119" t="s">
        <v>1739</v>
      </c>
      <c r="AJ638" s="119" t="s">
        <v>1739</v>
      </c>
    </row>
    <row r="639" spans="2:36" x14ac:dyDescent="0.3">
      <c r="B639" s="119" t="s">
        <v>130</v>
      </c>
      <c r="C639" s="119" t="s">
        <v>4462</v>
      </c>
      <c r="D639" s="119" t="s">
        <v>6728</v>
      </c>
      <c r="E639" s="119" t="s">
        <v>6729</v>
      </c>
      <c r="F639" s="119" t="s">
        <v>6730</v>
      </c>
      <c r="G639" s="119" t="s">
        <v>6731</v>
      </c>
      <c r="K639" s="119">
        <v>2</v>
      </c>
      <c r="L639" s="119">
        <v>637</v>
      </c>
      <c r="M639" s="119" t="s">
        <v>1739</v>
      </c>
      <c r="N639" s="119" t="s">
        <v>1739</v>
      </c>
      <c r="O639" s="119" t="s">
        <v>1739</v>
      </c>
      <c r="P639" s="119" t="s">
        <v>1739</v>
      </c>
      <c r="Q639" s="119" t="s">
        <v>1739</v>
      </c>
      <c r="R639" s="119" t="s">
        <v>1739</v>
      </c>
      <c r="S639" s="119" t="s">
        <v>1739</v>
      </c>
      <c r="T639" s="119" t="s">
        <v>1739</v>
      </c>
      <c r="U639" s="119" t="s">
        <v>1739</v>
      </c>
      <c r="V639" s="119" t="s">
        <v>1739</v>
      </c>
      <c r="W639" s="119" t="s">
        <v>1739</v>
      </c>
      <c r="X639" s="119" t="s">
        <v>1739</v>
      </c>
      <c r="Y639" s="119" t="s">
        <v>1739</v>
      </c>
      <c r="Z639" s="119" t="s">
        <v>1739</v>
      </c>
      <c r="AA639" s="119" t="s">
        <v>1739</v>
      </c>
      <c r="AB639" s="119" t="s">
        <v>1739</v>
      </c>
      <c r="AC639" s="119" t="s">
        <v>1739</v>
      </c>
      <c r="AD639" s="119" t="s">
        <v>1739</v>
      </c>
      <c r="AE639" s="119" t="s">
        <v>1739</v>
      </c>
      <c r="AF639" s="119" t="s">
        <v>1739</v>
      </c>
      <c r="AG639" s="119" t="s">
        <v>1739</v>
      </c>
      <c r="AH639" s="119" t="s">
        <v>1739</v>
      </c>
      <c r="AI639" s="119" t="s">
        <v>1739</v>
      </c>
      <c r="AJ639" s="119" t="s">
        <v>1739</v>
      </c>
    </row>
    <row r="640" spans="2:36" x14ac:dyDescent="0.3">
      <c r="B640" s="119" t="s">
        <v>130</v>
      </c>
      <c r="C640" s="119" t="s">
        <v>4472</v>
      </c>
      <c r="D640" s="119" t="s">
        <v>6732</v>
      </c>
      <c r="E640" s="119" t="s">
        <v>6733</v>
      </c>
      <c r="F640" s="119" t="s">
        <v>6734</v>
      </c>
      <c r="G640" s="119" t="s">
        <v>6735</v>
      </c>
      <c r="K640" s="119">
        <v>2</v>
      </c>
      <c r="L640" s="119">
        <v>638</v>
      </c>
      <c r="M640" s="119" t="s">
        <v>1739</v>
      </c>
      <c r="N640" s="119" t="s">
        <v>1739</v>
      </c>
      <c r="O640" s="119" t="s">
        <v>1739</v>
      </c>
      <c r="P640" s="119" t="s">
        <v>1739</v>
      </c>
      <c r="Q640" s="119" t="s">
        <v>1739</v>
      </c>
      <c r="R640" s="119" t="s">
        <v>1739</v>
      </c>
      <c r="S640" s="119" t="s">
        <v>1739</v>
      </c>
      <c r="T640" s="119" t="s">
        <v>1739</v>
      </c>
      <c r="U640" s="119" t="s">
        <v>1739</v>
      </c>
      <c r="V640" s="119" t="s">
        <v>1739</v>
      </c>
      <c r="W640" s="119" t="s">
        <v>1739</v>
      </c>
      <c r="X640" s="119" t="s">
        <v>1739</v>
      </c>
      <c r="Y640" s="119" t="s">
        <v>1739</v>
      </c>
      <c r="Z640" s="119" t="s">
        <v>1739</v>
      </c>
      <c r="AA640" s="119" t="s">
        <v>1739</v>
      </c>
      <c r="AB640" s="119" t="s">
        <v>1739</v>
      </c>
      <c r="AC640" s="119" t="s">
        <v>1739</v>
      </c>
      <c r="AD640" s="119" t="s">
        <v>1739</v>
      </c>
      <c r="AE640" s="119" t="s">
        <v>1739</v>
      </c>
      <c r="AF640" s="119" t="s">
        <v>1739</v>
      </c>
      <c r="AG640" s="119" t="s">
        <v>1739</v>
      </c>
      <c r="AH640" s="119" t="s">
        <v>1739</v>
      </c>
      <c r="AI640" s="119" t="s">
        <v>1739</v>
      </c>
      <c r="AJ640" s="119" t="s">
        <v>1739</v>
      </c>
    </row>
    <row r="641" spans="2:36" x14ac:dyDescent="0.3">
      <c r="B641" s="119" t="s">
        <v>130</v>
      </c>
      <c r="C641" s="119" t="s">
        <v>4482</v>
      </c>
      <c r="D641" s="119" t="s">
        <v>6728</v>
      </c>
      <c r="E641" s="119" t="s">
        <v>6736</v>
      </c>
      <c r="F641" s="119" t="s">
        <v>6737</v>
      </c>
      <c r="G641" s="119" t="s">
        <v>6738</v>
      </c>
      <c r="K641" s="119">
        <v>2</v>
      </c>
      <c r="L641" s="119">
        <v>639</v>
      </c>
      <c r="M641" s="119" t="s">
        <v>1739</v>
      </c>
      <c r="N641" s="119" t="s">
        <v>1739</v>
      </c>
      <c r="O641" s="119" t="s">
        <v>1739</v>
      </c>
      <c r="P641" s="119" t="s">
        <v>1739</v>
      </c>
      <c r="Q641" s="119" t="s">
        <v>1739</v>
      </c>
      <c r="R641" s="119" t="s">
        <v>1739</v>
      </c>
      <c r="S641" s="119" t="s">
        <v>1739</v>
      </c>
      <c r="T641" s="119" t="s">
        <v>1739</v>
      </c>
      <c r="U641" s="119" t="s">
        <v>1739</v>
      </c>
      <c r="V641" s="119" t="s">
        <v>1739</v>
      </c>
      <c r="W641" s="119" t="s">
        <v>1739</v>
      </c>
      <c r="X641" s="119" t="s">
        <v>1739</v>
      </c>
      <c r="Y641" s="119" t="s">
        <v>1739</v>
      </c>
      <c r="Z641" s="119" t="s">
        <v>1739</v>
      </c>
      <c r="AA641" s="119" t="s">
        <v>1739</v>
      </c>
      <c r="AB641" s="119" t="s">
        <v>1739</v>
      </c>
      <c r="AC641" s="119" t="s">
        <v>1739</v>
      </c>
      <c r="AD641" s="119" t="s">
        <v>1739</v>
      </c>
      <c r="AE641" s="119" t="s">
        <v>1739</v>
      </c>
      <c r="AF641" s="119" t="s">
        <v>1739</v>
      </c>
      <c r="AG641" s="119" t="s">
        <v>1739</v>
      </c>
      <c r="AH641" s="119" t="s">
        <v>1739</v>
      </c>
      <c r="AI641" s="119" t="s">
        <v>1739</v>
      </c>
      <c r="AJ641" s="119" t="s">
        <v>1739</v>
      </c>
    </row>
    <row r="642" spans="2:36" x14ac:dyDescent="0.3">
      <c r="B642" s="119" t="s">
        <v>130</v>
      </c>
      <c r="C642" s="119" t="s">
        <v>4492</v>
      </c>
      <c r="D642" s="119" t="s">
        <v>6739</v>
      </c>
      <c r="E642" s="119" t="s">
        <v>6740</v>
      </c>
      <c r="F642" s="119" t="s">
        <v>6741</v>
      </c>
      <c r="G642" s="119" t="s">
        <v>6742</v>
      </c>
      <c r="K642" s="119">
        <v>2</v>
      </c>
      <c r="L642" s="119">
        <v>640</v>
      </c>
      <c r="M642" s="119" t="s">
        <v>1739</v>
      </c>
      <c r="N642" s="119" t="s">
        <v>1739</v>
      </c>
      <c r="O642" s="119" t="s">
        <v>1739</v>
      </c>
      <c r="P642" s="119" t="s">
        <v>1739</v>
      </c>
      <c r="Q642" s="119" t="s">
        <v>1739</v>
      </c>
      <c r="R642" s="119" t="s">
        <v>1739</v>
      </c>
      <c r="S642" s="119" t="s">
        <v>1739</v>
      </c>
      <c r="T642" s="119" t="s">
        <v>1739</v>
      </c>
      <c r="U642" s="119" t="s">
        <v>1739</v>
      </c>
      <c r="V642" s="119" t="s">
        <v>1739</v>
      </c>
      <c r="W642" s="119" t="s">
        <v>1739</v>
      </c>
      <c r="X642" s="119" t="s">
        <v>1739</v>
      </c>
      <c r="Y642" s="119" t="s">
        <v>1739</v>
      </c>
      <c r="Z642" s="119" t="s">
        <v>1739</v>
      </c>
      <c r="AA642" s="119" t="s">
        <v>1739</v>
      </c>
      <c r="AB642" s="119" t="s">
        <v>1739</v>
      </c>
      <c r="AC642" s="119" t="s">
        <v>1739</v>
      </c>
      <c r="AD642" s="119" t="s">
        <v>1739</v>
      </c>
      <c r="AE642" s="119" t="s">
        <v>1739</v>
      </c>
      <c r="AF642" s="119" t="s">
        <v>1739</v>
      </c>
      <c r="AG642" s="119" t="s">
        <v>1739</v>
      </c>
      <c r="AH642" s="119" t="s">
        <v>1739</v>
      </c>
      <c r="AI642" s="119" t="s">
        <v>1739</v>
      </c>
      <c r="AJ642" s="119" t="s">
        <v>1739</v>
      </c>
    </row>
    <row r="643" spans="2:36" x14ac:dyDescent="0.3">
      <c r="B643" s="119" t="s">
        <v>130</v>
      </c>
      <c r="C643" s="119" t="s">
        <v>4502</v>
      </c>
      <c r="D643" s="119" t="s">
        <v>6743</v>
      </c>
      <c r="E643" s="119" t="s">
        <v>6744</v>
      </c>
      <c r="F643" s="119" t="s">
        <v>6745</v>
      </c>
      <c r="G643" s="119" t="s">
        <v>6746</v>
      </c>
      <c r="K643" s="119">
        <v>2</v>
      </c>
      <c r="L643" s="119">
        <v>641</v>
      </c>
      <c r="M643" s="119" t="s">
        <v>1739</v>
      </c>
      <c r="N643" s="119" t="s">
        <v>1739</v>
      </c>
      <c r="O643" s="119" t="s">
        <v>1739</v>
      </c>
      <c r="P643" s="119" t="s">
        <v>1739</v>
      </c>
      <c r="Q643" s="119" t="s">
        <v>1739</v>
      </c>
      <c r="R643" s="119" t="s">
        <v>1739</v>
      </c>
      <c r="S643" s="119" t="s">
        <v>1739</v>
      </c>
      <c r="T643" s="119" t="s">
        <v>1739</v>
      </c>
      <c r="U643" s="119" t="s">
        <v>1739</v>
      </c>
      <c r="V643" s="119" t="s">
        <v>1739</v>
      </c>
      <c r="W643" s="119" t="s">
        <v>1739</v>
      </c>
      <c r="X643" s="119" t="s">
        <v>1739</v>
      </c>
      <c r="Y643" s="119" t="s">
        <v>1739</v>
      </c>
      <c r="Z643" s="119" t="s">
        <v>1739</v>
      </c>
      <c r="AA643" s="119" t="s">
        <v>1739</v>
      </c>
      <c r="AB643" s="119" t="s">
        <v>1739</v>
      </c>
      <c r="AC643" s="119" t="s">
        <v>1739</v>
      </c>
      <c r="AD643" s="119" t="s">
        <v>1739</v>
      </c>
      <c r="AE643" s="119" t="s">
        <v>1739</v>
      </c>
      <c r="AF643" s="119" t="s">
        <v>1739</v>
      </c>
      <c r="AG643" s="119" t="s">
        <v>1739</v>
      </c>
      <c r="AH643" s="119" t="s">
        <v>1739</v>
      </c>
      <c r="AI643" s="119" t="s">
        <v>1739</v>
      </c>
      <c r="AJ643" s="119" t="s">
        <v>1739</v>
      </c>
    </row>
    <row r="644" spans="2:36" x14ac:dyDescent="0.3">
      <c r="B644" s="119" t="s">
        <v>130</v>
      </c>
      <c r="C644" s="119" t="s">
        <v>4512</v>
      </c>
      <c r="D644" s="119" t="s">
        <v>6747</v>
      </c>
      <c r="E644" s="119" t="s">
        <v>6748</v>
      </c>
      <c r="F644" s="119" t="s">
        <v>6749</v>
      </c>
      <c r="G644" s="119" t="s">
        <v>6750</v>
      </c>
      <c r="K644" s="119">
        <v>2</v>
      </c>
      <c r="L644" s="119">
        <v>642</v>
      </c>
      <c r="M644" s="119" t="s">
        <v>1739</v>
      </c>
      <c r="N644" s="119" t="s">
        <v>1739</v>
      </c>
      <c r="O644" s="119" t="s">
        <v>1739</v>
      </c>
      <c r="P644" s="119" t="s">
        <v>1739</v>
      </c>
      <c r="Q644" s="119" t="s">
        <v>1739</v>
      </c>
      <c r="R644" s="119" t="s">
        <v>1739</v>
      </c>
      <c r="S644" s="119" t="s">
        <v>1739</v>
      </c>
      <c r="T644" s="119" t="s">
        <v>1739</v>
      </c>
      <c r="U644" s="119" t="s">
        <v>1739</v>
      </c>
      <c r="V644" s="119" t="s">
        <v>1739</v>
      </c>
      <c r="W644" s="119" t="s">
        <v>1739</v>
      </c>
      <c r="X644" s="119" t="s">
        <v>1739</v>
      </c>
      <c r="Y644" s="119" t="s">
        <v>1739</v>
      </c>
      <c r="Z644" s="119" t="s">
        <v>1739</v>
      </c>
      <c r="AA644" s="119" t="s">
        <v>1739</v>
      </c>
      <c r="AB644" s="119" t="s">
        <v>1739</v>
      </c>
      <c r="AC644" s="119" t="s">
        <v>1739</v>
      </c>
      <c r="AD644" s="119" t="s">
        <v>1739</v>
      </c>
      <c r="AE644" s="119" t="s">
        <v>1739</v>
      </c>
      <c r="AF644" s="119" t="s">
        <v>1739</v>
      </c>
      <c r="AG644" s="119" t="s">
        <v>1739</v>
      </c>
      <c r="AH644" s="119" t="s">
        <v>1739</v>
      </c>
      <c r="AI644" s="119" t="s">
        <v>1739</v>
      </c>
      <c r="AJ644" s="119" t="s">
        <v>1739</v>
      </c>
    </row>
    <row r="645" spans="2:36" x14ac:dyDescent="0.3">
      <c r="B645" s="119" t="s">
        <v>130</v>
      </c>
      <c r="C645" s="119" t="s">
        <v>4522</v>
      </c>
      <c r="D645" s="119" t="s">
        <v>6751</v>
      </c>
      <c r="E645" s="119" t="s">
        <v>6752</v>
      </c>
      <c r="F645" s="119" t="s">
        <v>6753</v>
      </c>
      <c r="G645" s="119" t="s">
        <v>6754</v>
      </c>
      <c r="K645" s="119">
        <v>2</v>
      </c>
      <c r="L645" s="119">
        <v>643</v>
      </c>
      <c r="M645" s="119" t="s">
        <v>1739</v>
      </c>
      <c r="N645" s="119" t="s">
        <v>1739</v>
      </c>
      <c r="O645" s="119" t="s">
        <v>1739</v>
      </c>
      <c r="P645" s="119" t="s">
        <v>1739</v>
      </c>
      <c r="Q645" s="119" t="s">
        <v>1739</v>
      </c>
      <c r="R645" s="119" t="s">
        <v>1739</v>
      </c>
      <c r="S645" s="119" t="s">
        <v>1739</v>
      </c>
      <c r="T645" s="119" t="s">
        <v>1739</v>
      </c>
      <c r="U645" s="119" t="s">
        <v>1739</v>
      </c>
      <c r="V645" s="119" t="s">
        <v>1739</v>
      </c>
      <c r="W645" s="119" t="s">
        <v>1739</v>
      </c>
      <c r="X645" s="119" t="s">
        <v>1739</v>
      </c>
      <c r="Y645" s="119" t="s">
        <v>1739</v>
      </c>
      <c r="Z645" s="119" t="s">
        <v>1739</v>
      </c>
      <c r="AA645" s="119" t="s">
        <v>1739</v>
      </c>
      <c r="AB645" s="119" t="s">
        <v>1739</v>
      </c>
      <c r="AC645" s="119" t="s">
        <v>1739</v>
      </c>
      <c r="AD645" s="119" t="s">
        <v>1739</v>
      </c>
      <c r="AE645" s="119" t="s">
        <v>1739</v>
      </c>
      <c r="AF645" s="119" t="s">
        <v>1739</v>
      </c>
      <c r="AG645" s="119" t="s">
        <v>1739</v>
      </c>
      <c r="AH645" s="119" t="s">
        <v>1739</v>
      </c>
      <c r="AI645" s="119" t="s">
        <v>1739</v>
      </c>
      <c r="AJ645" s="119" t="s">
        <v>1739</v>
      </c>
    </row>
    <row r="646" spans="2:36" x14ac:dyDescent="0.3">
      <c r="B646" s="119" t="s">
        <v>130</v>
      </c>
      <c r="C646" s="119" t="s">
        <v>4532</v>
      </c>
      <c r="D646" s="119" t="s">
        <v>6747</v>
      </c>
      <c r="E646" s="119" t="s">
        <v>6755</v>
      </c>
      <c r="F646" s="119" t="s">
        <v>6756</v>
      </c>
      <c r="G646" s="119" t="s">
        <v>6757</v>
      </c>
      <c r="K646" s="119">
        <v>2</v>
      </c>
      <c r="L646" s="119">
        <v>644</v>
      </c>
      <c r="M646" s="119" t="s">
        <v>1739</v>
      </c>
      <c r="N646" s="119" t="s">
        <v>1739</v>
      </c>
      <c r="O646" s="119" t="s">
        <v>1739</v>
      </c>
      <c r="P646" s="119" t="s">
        <v>1739</v>
      </c>
      <c r="Q646" s="119" t="s">
        <v>1739</v>
      </c>
      <c r="R646" s="119" t="s">
        <v>1739</v>
      </c>
      <c r="S646" s="119" t="s">
        <v>1739</v>
      </c>
      <c r="T646" s="119" t="s">
        <v>1739</v>
      </c>
      <c r="U646" s="119" t="s">
        <v>1739</v>
      </c>
      <c r="V646" s="119" t="s">
        <v>1739</v>
      </c>
      <c r="W646" s="119" t="s">
        <v>1739</v>
      </c>
      <c r="X646" s="119" t="s">
        <v>1739</v>
      </c>
      <c r="Y646" s="119" t="s">
        <v>1739</v>
      </c>
      <c r="Z646" s="119" t="s">
        <v>1739</v>
      </c>
      <c r="AA646" s="119" t="s">
        <v>1739</v>
      </c>
      <c r="AB646" s="119" t="s">
        <v>1739</v>
      </c>
      <c r="AC646" s="119" t="s">
        <v>1739</v>
      </c>
      <c r="AD646" s="119" t="s">
        <v>1739</v>
      </c>
      <c r="AE646" s="119" t="s">
        <v>1739</v>
      </c>
      <c r="AF646" s="119" t="s">
        <v>1739</v>
      </c>
      <c r="AG646" s="119" t="s">
        <v>1739</v>
      </c>
      <c r="AH646" s="119" t="s">
        <v>1739</v>
      </c>
      <c r="AI646" s="119" t="s">
        <v>1739</v>
      </c>
      <c r="AJ646" s="119" t="s">
        <v>1739</v>
      </c>
    </row>
    <row r="647" spans="2:36" x14ac:dyDescent="0.3">
      <c r="B647" s="119" t="s">
        <v>130</v>
      </c>
      <c r="C647" s="119" t="s">
        <v>4542</v>
      </c>
      <c r="D647" s="119" t="s">
        <v>6747</v>
      </c>
      <c r="E647" s="119" t="s">
        <v>6758</v>
      </c>
      <c r="F647" s="119" t="s">
        <v>6759</v>
      </c>
      <c r="G647" s="119" t="s">
        <v>6760</v>
      </c>
      <c r="K647" s="119">
        <v>2</v>
      </c>
      <c r="L647" s="119">
        <v>645</v>
      </c>
      <c r="M647" s="119" t="s">
        <v>1739</v>
      </c>
      <c r="N647" s="119" t="s">
        <v>1739</v>
      </c>
      <c r="O647" s="119" t="s">
        <v>1739</v>
      </c>
      <c r="P647" s="119" t="s">
        <v>1739</v>
      </c>
      <c r="Q647" s="119" t="s">
        <v>1739</v>
      </c>
      <c r="R647" s="119" t="s">
        <v>1739</v>
      </c>
      <c r="S647" s="119" t="s">
        <v>1739</v>
      </c>
      <c r="T647" s="119" t="s">
        <v>1739</v>
      </c>
      <c r="U647" s="119" t="s">
        <v>1739</v>
      </c>
      <c r="V647" s="119" t="s">
        <v>1739</v>
      </c>
      <c r="W647" s="119" t="s">
        <v>1739</v>
      </c>
      <c r="X647" s="119" t="s">
        <v>1739</v>
      </c>
      <c r="Y647" s="119" t="s">
        <v>1739</v>
      </c>
      <c r="Z647" s="119" t="s">
        <v>1739</v>
      </c>
      <c r="AA647" s="119" t="s">
        <v>1739</v>
      </c>
      <c r="AB647" s="119" t="s">
        <v>1739</v>
      </c>
      <c r="AC647" s="119" t="s">
        <v>1739</v>
      </c>
      <c r="AD647" s="119" t="s">
        <v>1739</v>
      </c>
      <c r="AE647" s="119" t="s">
        <v>1739</v>
      </c>
      <c r="AF647" s="119" t="s">
        <v>1739</v>
      </c>
      <c r="AG647" s="119" t="s">
        <v>1739</v>
      </c>
      <c r="AH647" s="119" t="s">
        <v>1739</v>
      </c>
      <c r="AI647" s="119" t="s">
        <v>1739</v>
      </c>
      <c r="AJ647" s="119" t="s">
        <v>1739</v>
      </c>
    </row>
    <row r="648" spans="2:36" x14ac:dyDescent="0.3">
      <c r="B648" s="119" t="s">
        <v>130</v>
      </c>
      <c r="C648" s="119" t="s">
        <v>4551</v>
      </c>
      <c r="D648" s="119" t="s">
        <v>6761</v>
      </c>
      <c r="E648" s="119" t="s">
        <v>6762</v>
      </c>
      <c r="F648" s="119" t="s">
        <v>6763</v>
      </c>
      <c r="G648" s="119" t="s">
        <v>6764</v>
      </c>
      <c r="K648" s="119">
        <v>2</v>
      </c>
      <c r="L648" s="119">
        <v>646</v>
      </c>
      <c r="M648" s="119" t="s">
        <v>1739</v>
      </c>
      <c r="N648" s="119" t="s">
        <v>1739</v>
      </c>
      <c r="O648" s="119" t="s">
        <v>1739</v>
      </c>
      <c r="P648" s="119" t="s">
        <v>1739</v>
      </c>
      <c r="Q648" s="119" t="s">
        <v>1739</v>
      </c>
      <c r="R648" s="119" t="s">
        <v>1739</v>
      </c>
      <c r="S648" s="119" t="s">
        <v>1739</v>
      </c>
      <c r="T648" s="119" t="s">
        <v>1739</v>
      </c>
      <c r="U648" s="119" t="s">
        <v>1739</v>
      </c>
      <c r="V648" s="119" t="s">
        <v>1739</v>
      </c>
      <c r="W648" s="119" t="s">
        <v>1739</v>
      </c>
      <c r="X648" s="119" t="s">
        <v>1739</v>
      </c>
      <c r="Y648" s="119" t="s">
        <v>1739</v>
      </c>
      <c r="Z648" s="119" t="s">
        <v>1739</v>
      </c>
      <c r="AA648" s="119" t="s">
        <v>1739</v>
      </c>
      <c r="AB648" s="119" t="s">
        <v>1739</v>
      </c>
      <c r="AC648" s="119" t="s">
        <v>1739</v>
      </c>
      <c r="AD648" s="119" t="s">
        <v>1739</v>
      </c>
      <c r="AE648" s="119" t="s">
        <v>1739</v>
      </c>
      <c r="AF648" s="119" t="s">
        <v>1739</v>
      </c>
      <c r="AG648" s="119" t="s">
        <v>1739</v>
      </c>
      <c r="AH648" s="119" t="s">
        <v>1739</v>
      </c>
      <c r="AI648" s="119" t="s">
        <v>1739</v>
      </c>
      <c r="AJ648" s="119" t="s">
        <v>1739</v>
      </c>
    </row>
    <row r="649" spans="2:36" x14ac:dyDescent="0.3">
      <c r="B649" s="119" t="s">
        <v>130</v>
      </c>
      <c r="C649" s="119" t="s">
        <v>4560</v>
      </c>
      <c r="D649" s="119" t="s">
        <v>6765</v>
      </c>
      <c r="E649" s="119" t="s">
        <v>6766</v>
      </c>
      <c r="F649" s="119" t="s">
        <v>6767</v>
      </c>
      <c r="G649" s="119" t="s">
        <v>6768</v>
      </c>
      <c r="K649" s="119">
        <v>2</v>
      </c>
      <c r="L649" s="119">
        <v>647</v>
      </c>
      <c r="M649" s="119" t="s">
        <v>1739</v>
      </c>
      <c r="N649" s="119" t="s">
        <v>1739</v>
      </c>
      <c r="O649" s="119" t="s">
        <v>1739</v>
      </c>
      <c r="P649" s="119" t="s">
        <v>1739</v>
      </c>
      <c r="Q649" s="119" t="s">
        <v>1739</v>
      </c>
      <c r="R649" s="119" t="s">
        <v>1739</v>
      </c>
      <c r="S649" s="119" t="s">
        <v>1739</v>
      </c>
      <c r="T649" s="119" t="s">
        <v>1739</v>
      </c>
      <c r="U649" s="119" t="s">
        <v>1739</v>
      </c>
      <c r="V649" s="119" t="s">
        <v>1739</v>
      </c>
      <c r="W649" s="119" t="s">
        <v>1739</v>
      </c>
      <c r="X649" s="119" t="s">
        <v>1739</v>
      </c>
      <c r="Y649" s="119" t="s">
        <v>1739</v>
      </c>
      <c r="Z649" s="119" t="s">
        <v>1739</v>
      </c>
      <c r="AA649" s="119" t="s">
        <v>1739</v>
      </c>
      <c r="AB649" s="119" t="s">
        <v>1739</v>
      </c>
      <c r="AC649" s="119" t="s">
        <v>1739</v>
      </c>
      <c r="AD649" s="119" t="s">
        <v>1739</v>
      </c>
      <c r="AE649" s="119" t="s">
        <v>1739</v>
      </c>
      <c r="AF649" s="119" t="s">
        <v>1739</v>
      </c>
      <c r="AG649" s="119" t="s">
        <v>1739</v>
      </c>
      <c r="AH649" s="119" t="s">
        <v>1739</v>
      </c>
      <c r="AI649" s="119" t="s">
        <v>1739</v>
      </c>
      <c r="AJ649" s="119" t="s">
        <v>1739</v>
      </c>
    </row>
    <row r="650" spans="2:36" x14ac:dyDescent="0.3">
      <c r="B650" s="119" t="s">
        <v>130</v>
      </c>
      <c r="C650" s="119" t="s">
        <v>4570</v>
      </c>
      <c r="D650" s="119" t="s">
        <v>6769</v>
      </c>
      <c r="E650" s="119" t="s">
        <v>6770</v>
      </c>
      <c r="F650" s="119" t="s">
        <v>6771</v>
      </c>
      <c r="G650" s="119" t="s">
        <v>6772</v>
      </c>
      <c r="K650" s="119">
        <v>2</v>
      </c>
      <c r="L650" s="119">
        <v>648</v>
      </c>
      <c r="M650" s="119" t="s">
        <v>1739</v>
      </c>
      <c r="N650" s="119" t="s">
        <v>1739</v>
      </c>
      <c r="O650" s="119" t="s">
        <v>1739</v>
      </c>
      <c r="P650" s="119" t="s">
        <v>1739</v>
      </c>
      <c r="Q650" s="119" t="s">
        <v>1739</v>
      </c>
      <c r="R650" s="119" t="s">
        <v>1739</v>
      </c>
      <c r="S650" s="119" t="s">
        <v>1739</v>
      </c>
      <c r="T650" s="119" t="s">
        <v>1739</v>
      </c>
      <c r="U650" s="119" t="s">
        <v>1739</v>
      </c>
      <c r="V650" s="119" t="s">
        <v>1739</v>
      </c>
      <c r="W650" s="119" t="s">
        <v>1739</v>
      </c>
      <c r="X650" s="119" t="s">
        <v>1739</v>
      </c>
      <c r="Y650" s="119" t="s">
        <v>1739</v>
      </c>
      <c r="Z650" s="119" t="s">
        <v>1739</v>
      </c>
      <c r="AA650" s="119" t="s">
        <v>1739</v>
      </c>
      <c r="AB650" s="119" t="s">
        <v>1739</v>
      </c>
      <c r="AC650" s="119" t="s">
        <v>1739</v>
      </c>
      <c r="AD650" s="119" t="s">
        <v>1739</v>
      </c>
      <c r="AE650" s="119" t="s">
        <v>1739</v>
      </c>
      <c r="AF650" s="119" t="s">
        <v>1739</v>
      </c>
      <c r="AG650" s="119" t="s">
        <v>1739</v>
      </c>
      <c r="AH650" s="119" t="s">
        <v>1739</v>
      </c>
      <c r="AI650" s="119" t="s">
        <v>1739</v>
      </c>
      <c r="AJ650" s="119" t="s">
        <v>1739</v>
      </c>
    </row>
    <row r="651" spans="2:36" x14ac:dyDescent="0.3">
      <c r="B651" s="119" t="s">
        <v>130</v>
      </c>
      <c r="C651" s="119" t="s">
        <v>4579</v>
      </c>
      <c r="D651" s="119" t="s">
        <v>6773</v>
      </c>
      <c r="E651" s="119" t="s">
        <v>6774</v>
      </c>
      <c r="F651" s="119" t="s">
        <v>6775</v>
      </c>
      <c r="G651" s="119" t="s">
        <v>6776</v>
      </c>
      <c r="K651" s="119">
        <v>2</v>
      </c>
      <c r="L651" s="119">
        <v>649</v>
      </c>
      <c r="M651" s="119" t="s">
        <v>1739</v>
      </c>
      <c r="N651" s="119" t="s">
        <v>1739</v>
      </c>
      <c r="O651" s="119" t="s">
        <v>1739</v>
      </c>
      <c r="P651" s="119" t="s">
        <v>1739</v>
      </c>
      <c r="Q651" s="119" t="s">
        <v>1739</v>
      </c>
      <c r="R651" s="119" t="s">
        <v>1739</v>
      </c>
      <c r="S651" s="119" t="s">
        <v>1739</v>
      </c>
      <c r="T651" s="119" t="s">
        <v>1739</v>
      </c>
      <c r="U651" s="119" t="s">
        <v>1739</v>
      </c>
      <c r="V651" s="119" t="s">
        <v>1739</v>
      </c>
      <c r="W651" s="119" t="s">
        <v>1739</v>
      </c>
      <c r="X651" s="119" t="s">
        <v>1739</v>
      </c>
      <c r="Y651" s="119" t="s">
        <v>1739</v>
      </c>
      <c r="Z651" s="119" t="s">
        <v>1739</v>
      </c>
      <c r="AA651" s="119" t="s">
        <v>1739</v>
      </c>
      <c r="AB651" s="119" t="s">
        <v>1739</v>
      </c>
      <c r="AC651" s="119" t="s">
        <v>1739</v>
      </c>
      <c r="AD651" s="119" t="s">
        <v>1739</v>
      </c>
      <c r="AE651" s="119" t="s">
        <v>1739</v>
      </c>
      <c r="AF651" s="119" t="s">
        <v>1739</v>
      </c>
      <c r="AG651" s="119" t="s">
        <v>1739</v>
      </c>
      <c r="AH651" s="119" t="s">
        <v>1739</v>
      </c>
      <c r="AI651" s="119" t="s">
        <v>1739</v>
      </c>
      <c r="AJ651" s="119" t="s">
        <v>1739</v>
      </c>
    </row>
    <row r="652" spans="2:36" x14ac:dyDescent="0.3">
      <c r="B652" s="119" t="s">
        <v>130</v>
      </c>
      <c r="C652" s="119" t="s">
        <v>4589</v>
      </c>
      <c r="D652" s="119" t="s">
        <v>6777</v>
      </c>
      <c r="E652" s="119" t="s">
        <v>6778</v>
      </c>
      <c r="F652" s="119" t="s">
        <v>6779</v>
      </c>
      <c r="G652" s="119" t="s">
        <v>6780</v>
      </c>
      <c r="K652" s="119">
        <v>2</v>
      </c>
      <c r="L652" s="119">
        <v>650</v>
      </c>
      <c r="M652" s="119" t="s">
        <v>1739</v>
      </c>
      <c r="N652" s="119" t="s">
        <v>1739</v>
      </c>
      <c r="O652" s="119" t="s">
        <v>1739</v>
      </c>
      <c r="P652" s="119" t="s">
        <v>1739</v>
      </c>
      <c r="Q652" s="119" t="s">
        <v>1739</v>
      </c>
      <c r="R652" s="119" t="s">
        <v>1739</v>
      </c>
      <c r="S652" s="119" t="s">
        <v>1739</v>
      </c>
      <c r="T652" s="119" t="s">
        <v>1739</v>
      </c>
      <c r="U652" s="119" t="s">
        <v>1739</v>
      </c>
      <c r="V652" s="119" t="s">
        <v>1739</v>
      </c>
      <c r="W652" s="119" t="s">
        <v>1739</v>
      </c>
      <c r="X652" s="119" t="s">
        <v>1739</v>
      </c>
      <c r="Y652" s="119" t="s">
        <v>1739</v>
      </c>
      <c r="Z652" s="119" t="s">
        <v>1739</v>
      </c>
      <c r="AA652" s="119" t="s">
        <v>1739</v>
      </c>
      <c r="AB652" s="119" t="s">
        <v>1739</v>
      </c>
      <c r="AC652" s="119" t="s">
        <v>1739</v>
      </c>
      <c r="AD652" s="119" t="s">
        <v>1739</v>
      </c>
      <c r="AE652" s="119" t="s">
        <v>1739</v>
      </c>
      <c r="AF652" s="119" t="s">
        <v>1739</v>
      </c>
      <c r="AG652" s="119" t="s">
        <v>1739</v>
      </c>
      <c r="AH652" s="119" t="s">
        <v>1739</v>
      </c>
      <c r="AI652" s="119" t="s">
        <v>1739</v>
      </c>
      <c r="AJ652" s="119" t="s">
        <v>1739</v>
      </c>
    </row>
    <row r="653" spans="2:36" x14ac:dyDescent="0.3">
      <c r="B653" s="119" t="s">
        <v>130</v>
      </c>
      <c r="C653" s="119" t="s">
        <v>4599</v>
      </c>
      <c r="D653" s="119" t="s">
        <v>6781</v>
      </c>
      <c r="E653" s="119" t="s">
        <v>6782</v>
      </c>
      <c r="F653" s="119" t="s">
        <v>6783</v>
      </c>
      <c r="G653" s="119" t="s">
        <v>6784</v>
      </c>
      <c r="K653" s="119">
        <v>2</v>
      </c>
      <c r="L653" s="119">
        <v>651</v>
      </c>
      <c r="M653" s="119" t="s">
        <v>1739</v>
      </c>
      <c r="N653" s="119" t="s">
        <v>1739</v>
      </c>
      <c r="O653" s="119" t="s">
        <v>1739</v>
      </c>
      <c r="P653" s="119" t="s">
        <v>1739</v>
      </c>
      <c r="Q653" s="119" t="s">
        <v>1739</v>
      </c>
      <c r="R653" s="119" t="s">
        <v>1739</v>
      </c>
      <c r="S653" s="119" t="s">
        <v>1739</v>
      </c>
      <c r="T653" s="119" t="s">
        <v>1739</v>
      </c>
      <c r="U653" s="119" t="s">
        <v>1739</v>
      </c>
      <c r="V653" s="119" t="s">
        <v>1739</v>
      </c>
      <c r="W653" s="119" t="s">
        <v>1739</v>
      </c>
      <c r="X653" s="119" t="s">
        <v>1739</v>
      </c>
      <c r="Y653" s="119" t="s">
        <v>1739</v>
      </c>
      <c r="Z653" s="119" t="s">
        <v>1739</v>
      </c>
      <c r="AA653" s="119" t="s">
        <v>1739</v>
      </c>
      <c r="AB653" s="119" t="s">
        <v>1739</v>
      </c>
      <c r="AC653" s="119" t="s">
        <v>1739</v>
      </c>
      <c r="AD653" s="119" t="s">
        <v>1739</v>
      </c>
      <c r="AE653" s="119" t="s">
        <v>1739</v>
      </c>
      <c r="AF653" s="119" t="s">
        <v>1739</v>
      </c>
      <c r="AG653" s="119" t="s">
        <v>1739</v>
      </c>
      <c r="AH653" s="119" t="s">
        <v>1739</v>
      </c>
      <c r="AI653" s="119" t="s">
        <v>1739</v>
      </c>
      <c r="AJ653" s="119" t="s">
        <v>1739</v>
      </c>
    </row>
    <row r="654" spans="2:36" x14ac:dyDescent="0.3">
      <c r="B654" s="119" t="s">
        <v>130</v>
      </c>
      <c r="C654" s="119" t="s">
        <v>4608</v>
      </c>
      <c r="D654" s="119" t="s">
        <v>6785</v>
      </c>
      <c r="E654" s="119" t="s">
        <v>6786</v>
      </c>
      <c r="F654" s="119" t="s">
        <v>6787</v>
      </c>
      <c r="G654" s="119" t="s">
        <v>6788</v>
      </c>
      <c r="K654" s="119">
        <v>2</v>
      </c>
      <c r="L654" s="119">
        <v>652</v>
      </c>
      <c r="M654" s="119" t="s">
        <v>1739</v>
      </c>
      <c r="N654" s="119" t="s">
        <v>1739</v>
      </c>
      <c r="O654" s="119" t="s">
        <v>1739</v>
      </c>
      <c r="P654" s="119" t="s">
        <v>1739</v>
      </c>
      <c r="Q654" s="119" t="s">
        <v>1739</v>
      </c>
      <c r="R654" s="119" t="s">
        <v>1739</v>
      </c>
      <c r="S654" s="119" t="s">
        <v>1739</v>
      </c>
      <c r="T654" s="119" t="s">
        <v>1739</v>
      </c>
      <c r="U654" s="119" t="s">
        <v>1739</v>
      </c>
      <c r="V654" s="119" t="s">
        <v>1739</v>
      </c>
      <c r="W654" s="119" t="s">
        <v>1739</v>
      </c>
      <c r="X654" s="119" t="s">
        <v>1739</v>
      </c>
      <c r="Y654" s="119" t="s">
        <v>1739</v>
      </c>
      <c r="Z654" s="119" t="s">
        <v>1739</v>
      </c>
      <c r="AA654" s="119" t="s">
        <v>1739</v>
      </c>
      <c r="AB654" s="119" t="s">
        <v>1739</v>
      </c>
      <c r="AC654" s="119" t="s">
        <v>1739</v>
      </c>
      <c r="AD654" s="119" t="s">
        <v>1739</v>
      </c>
      <c r="AE654" s="119" t="s">
        <v>1739</v>
      </c>
      <c r="AF654" s="119" t="s">
        <v>1739</v>
      </c>
      <c r="AG654" s="119" t="s">
        <v>1739</v>
      </c>
      <c r="AH654" s="119" t="s">
        <v>1739</v>
      </c>
      <c r="AI654" s="119" t="s">
        <v>1739</v>
      </c>
      <c r="AJ654" s="119" t="s">
        <v>1739</v>
      </c>
    </row>
    <row r="655" spans="2:36" x14ac:dyDescent="0.3">
      <c r="B655" s="119" t="s">
        <v>130</v>
      </c>
      <c r="C655" s="119" t="s">
        <v>4618</v>
      </c>
      <c r="D655" s="119" t="s">
        <v>6789</v>
      </c>
      <c r="E655" s="119" t="s">
        <v>6790</v>
      </c>
      <c r="F655" s="119" t="s">
        <v>6791</v>
      </c>
      <c r="G655" s="119" t="s">
        <v>6792</v>
      </c>
      <c r="K655" s="119">
        <v>2</v>
      </c>
      <c r="L655" s="119">
        <v>653</v>
      </c>
      <c r="M655" s="119" t="s">
        <v>1739</v>
      </c>
      <c r="N655" s="119" t="s">
        <v>1739</v>
      </c>
      <c r="O655" s="119" t="s">
        <v>1739</v>
      </c>
      <c r="P655" s="119" t="s">
        <v>1739</v>
      </c>
      <c r="Q655" s="119" t="s">
        <v>1739</v>
      </c>
      <c r="R655" s="119" t="s">
        <v>1739</v>
      </c>
      <c r="S655" s="119" t="s">
        <v>1739</v>
      </c>
      <c r="T655" s="119" t="s">
        <v>1739</v>
      </c>
      <c r="U655" s="119" t="s">
        <v>1739</v>
      </c>
      <c r="V655" s="119" t="s">
        <v>1739</v>
      </c>
      <c r="W655" s="119" t="s">
        <v>1739</v>
      </c>
      <c r="X655" s="119" t="s">
        <v>1739</v>
      </c>
      <c r="Y655" s="119" t="s">
        <v>1739</v>
      </c>
      <c r="Z655" s="119" t="s">
        <v>1739</v>
      </c>
      <c r="AA655" s="119" t="s">
        <v>1739</v>
      </c>
      <c r="AB655" s="119" t="s">
        <v>1739</v>
      </c>
      <c r="AC655" s="119" t="s">
        <v>1739</v>
      </c>
      <c r="AD655" s="119" t="s">
        <v>1739</v>
      </c>
      <c r="AE655" s="119" t="s">
        <v>1739</v>
      </c>
      <c r="AF655" s="119" t="s">
        <v>1739</v>
      </c>
      <c r="AG655" s="119" t="s">
        <v>1739</v>
      </c>
      <c r="AH655" s="119" t="s">
        <v>1739</v>
      </c>
      <c r="AI655" s="119" t="s">
        <v>1739</v>
      </c>
      <c r="AJ655" s="119" t="s">
        <v>1739</v>
      </c>
    </row>
    <row r="656" spans="2:36" x14ac:dyDescent="0.3">
      <c r="B656" s="119" t="s">
        <v>130</v>
      </c>
      <c r="C656" s="119" t="s">
        <v>4628</v>
      </c>
      <c r="D656" s="119" t="s">
        <v>6793</v>
      </c>
      <c r="E656" s="119" t="s">
        <v>6794</v>
      </c>
      <c r="F656" s="119" t="s">
        <v>6795</v>
      </c>
      <c r="G656" s="119" t="s">
        <v>6796</v>
      </c>
      <c r="K656" s="119">
        <v>2</v>
      </c>
      <c r="L656" s="119">
        <v>654</v>
      </c>
      <c r="M656" s="119" t="s">
        <v>1739</v>
      </c>
      <c r="N656" s="119" t="s">
        <v>1739</v>
      </c>
      <c r="O656" s="119" t="s">
        <v>1739</v>
      </c>
      <c r="P656" s="119" t="s">
        <v>1739</v>
      </c>
      <c r="Q656" s="119" t="s">
        <v>1739</v>
      </c>
      <c r="R656" s="119" t="s">
        <v>1739</v>
      </c>
      <c r="S656" s="119" t="s">
        <v>1739</v>
      </c>
      <c r="T656" s="119" t="s">
        <v>1739</v>
      </c>
      <c r="U656" s="119" t="s">
        <v>1739</v>
      </c>
      <c r="V656" s="119" t="s">
        <v>1739</v>
      </c>
      <c r="W656" s="119" t="s">
        <v>1739</v>
      </c>
      <c r="X656" s="119" t="s">
        <v>1739</v>
      </c>
      <c r="Y656" s="119" t="s">
        <v>1739</v>
      </c>
      <c r="Z656" s="119" t="s">
        <v>1739</v>
      </c>
      <c r="AA656" s="119" t="s">
        <v>1739</v>
      </c>
      <c r="AB656" s="119" t="s">
        <v>1739</v>
      </c>
      <c r="AC656" s="119" t="s">
        <v>1739</v>
      </c>
      <c r="AD656" s="119" t="s">
        <v>1739</v>
      </c>
      <c r="AE656" s="119" t="s">
        <v>1739</v>
      </c>
      <c r="AF656" s="119" t="s">
        <v>1739</v>
      </c>
      <c r="AG656" s="119" t="s">
        <v>1739</v>
      </c>
      <c r="AH656" s="119" t="s">
        <v>1739</v>
      </c>
      <c r="AI656" s="119" t="s">
        <v>1739</v>
      </c>
      <c r="AJ656" s="119" t="s">
        <v>1739</v>
      </c>
    </row>
    <row r="657" spans="2:36" x14ac:dyDescent="0.3">
      <c r="B657" s="119" t="s">
        <v>130</v>
      </c>
      <c r="C657" s="119" t="s">
        <v>4638</v>
      </c>
      <c r="D657" s="119" t="s">
        <v>6797</v>
      </c>
      <c r="E657" s="119" t="s">
        <v>6798</v>
      </c>
      <c r="F657" s="119" t="s">
        <v>6799</v>
      </c>
      <c r="G657" s="119" t="s">
        <v>6800</v>
      </c>
      <c r="K657" s="119">
        <v>2</v>
      </c>
      <c r="L657" s="119">
        <v>655</v>
      </c>
      <c r="M657" s="119" t="s">
        <v>1739</v>
      </c>
      <c r="N657" s="119" t="s">
        <v>1739</v>
      </c>
      <c r="O657" s="119" t="s">
        <v>1739</v>
      </c>
      <c r="P657" s="119" t="s">
        <v>1739</v>
      </c>
      <c r="Q657" s="119" t="s">
        <v>1739</v>
      </c>
      <c r="R657" s="119" t="s">
        <v>1739</v>
      </c>
      <c r="S657" s="119" t="s">
        <v>1739</v>
      </c>
      <c r="T657" s="119" t="s">
        <v>1739</v>
      </c>
      <c r="U657" s="119" t="s">
        <v>1739</v>
      </c>
      <c r="V657" s="119" t="s">
        <v>1739</v>
      </c>
      <c r="W657" s="119" t="s">
        <v>1739</v>
      </c>
      <c r="X657" s="119" t="s">
        <v>1739</v>
      </c>
      <c r="Y657" s="119" t="s">
        <v>1739</v>
      </c>
      <c r="Z657" s="119" t="s">
        <v>1739</v>
      </c>
      <c r="AA657" s="119" t="s">
        <v>1739</v>
      </c>
      <c r="AB657" s="119" t="s">
        <v>1739</v>
      </c>
      <c r="AC657" s="119" t="s">
        <v>1739</v>
      </c>
      <c r="AD657" s="119" t="s">
        <v>1739</v>
      </c>
      <c r="AE657" s="119" t="s">
        <v>1739</v>
      </c>
      <c r="AF657" s="119" t="s">
        <v>1739</v>
      </c>
      <c r="AG657" s="119" t="s">
        <v>1739</v>
      </c>
      <c r="AH657" s="119" t="s">
        <v>1739</v>
      </c>
      <c r="AI657" s="119" t="s">
        <v>1739</v>
      </c>
      <c r="AJ657" s="119" t="s">
        <v>1739</v>
      </c>
    </row>
    <row r="658" spans="2:36" x14ac:dyDescent="0.3">
      <c r="B658" s="119" t="s">
        <v>130</v>
      </c>
      <c r="C658" s="119" t="s">
        <v>4648</v>
      </c>
      <c r="D658" s="119" t="s">
        <v>6747</v>
      </c>
      <c r="E658" s="119" t="s">
        <v>6801</v>
      </c>
      <c r="F658" s="119" t="s">
        <v>6802</v>
      </c>
      <c r="G658" s="119" t="s">
        <v>6803</v>
      </c>
      <c r="K658" s="119">
        <v>2</v>
      </c>
      <c r="L658" s="119">
        <v>656</v>
      </c>
      <c r="M658" s="119" t="s">
        <v>1739</v>
      </c>
      <c r="N658" s="119" t="s">
        <v>1739</v>
      </c>
      <c r="O658" s="119" t="s">
        <v>1739</v>
      </c>
      <c r="P658" s="119" t="s">
        <v>1739</v>
      </c>
      <c r="Q658" s="119" t="s">
        <v>1739</v>
      </c>
      <c r="R658" s="119" t="s">
        <v>1739</v>
      </c>
      <c r="S658" s="119" t="s">
        <v>1739</v>
      </c>
      <c r="T658" s="119" t="s">
        <v>1739</v>
      </c>
      <c r="U658" s="119" t="s">
        <v>1739</v>
      </c>
      <c r="V658" s="119" t="s">
        <v>1739</v>
      </c>
      <c r="W658" s="119" t="s">
        <v>1739</v>
      </c>
      <c r="X658" s="119" t="s">
        <v>1739</v>
      </c>
      <c r="Y658" s="119" t="s">
        <v>1739</v>
      </c>
      <c r="Z658" s="119" t="s">
        <v>1739</v>
      </c>
      <c r="AA658" s="119" t="s">
        <v>1739</v>
      </c>
      <c r="AB658" s="119" t="s">
        <v>1739</v>
      </c>
      <c r="AC658" s="119" t="s">
        <v>1739</v>
      </c>
      <c r="AD658" s="119" t="s">
        <v>1739</v>
      </c>
      <c r="AE658" s="119" t="s">
        <v>1739</v>
      </c>
      <c r="AF658" s="119" t="s">
        <v>1739</v>
      </c>
      <c r="AG658" s="119" t="s">
        <v>1739</v>
      </c>
      <c r="AH658" s="119" t="s">
        <v>1739</v>
      </c>
      <c r="AI658" s="119" t="s">
        <v>1739</v>
      </c>
      <c r="AJ658" s="119" t="s">
        <v>1739</v>
      </c>
    </row>
    <row r="659" spans="2:36" x14ac:dyDescent="0.3">
      <c r="B659" s="119" t="s">
        <v>130</v>
      </c>
      <c r="C659" s="119" t="s">
        <v>4657</v>
      </c>
      <c r="D659" s="119" t="s">
        <v>6804</v>
      </c>
      <c r="E659" s="119" t="s">
        <v>6805</v>
      </c>
      <c r="F659" s="119" t="s">
        <v>6806</v>
      </c>
      <c r="G659" s="119" t="s">
        <v>6807</v>
      </c>
      <c r="K659" s="119">
        <v>2</v>
      </c>
      <c r="L659" s="119">
        <v>657</v>
      </c>
      <c r="M659" s="119" t="s">
        <v>1739</v>
      </c>
      <c r="N659" s="119" t="s">
        <v>1739</v>
      </c>
      <c r="O659" s="119" t="s">
        <v>1739</v>
      </c>
      <c r="P659" s="119" t="s">
        <v>1739</v>
      </c>
      <c r="Q659" s="119" t="s">
        <v>1739</v>
      </c>
      <c r="R659" s="119" t="s">
        <v>1739</v>
      </c>
      <c r="S659" s="119" t="s">
        <v>1739</v>
      </c>
      <c r="T659" s="119" t="s">
        <v>1739</v>
      </c>
      <c r="U659" s="119" t="s">
        <v>1739</v>
      </c>
      <c r="V659" s="119" t="s">
        <v>1739</v>
      </c>
      <c r="W659" s="119" t="s">
        <v>1739</v>
      </c>
      <c r="X659" s="119" t="s">
        <v>1739</v>
      </c>
      <c r="Y659" s="119" t="s">
        <v>1739</v>
      </c>
      <c r="Z659" s="119" t="s">
        <v>1739</v>
      </c>
      <c r="AA659" s="119" t="s">
        <v>1739</v>
      </c>
      <c r="AB659" s="119" t="s">
        <v>1739</v>
      </c>
      <c r="AC659" s="119" t="s">
        <v>1739</v>
      </c>
      <c r="AD659" s="119" t="s">
        <v>1739</v>
      </c>
      <c r="AE659" s="119" t="s">
        <v>1739</v>
      </c>
      <c r="AF659" s="119" t="s">
        <v>1739</v>
      </c>
      <c r="AG659" s="119" t="s">
        <v>1739</v>
      </c>
      <c r="AH659" s="119" t="s">
        <v>1739</v>
      </c>
      <c r="AI659" s="119" t="s">
        <v>1739</v>
      </c>
      <c r="AJ659" s="119" t="s">
        <v>1739</v>
      </c>
    </row>
    <row r="660" spans="2:36" x14ac:dyDescent="0.3">
      <c r="B660" s="119" t="s">
        <v>130</v>
      </c>
      <c r="C660" s="119" t="s">
        <v>4666</v>
      </c>
      <c r="D660" s="119" t="s">
        <v>6808</v>
      </c>
      <c r="E660" s="119" t="s">
        <v>6809</v>
      </c>
      <c r="F660" s="119" t="s">
        <v>6810</v>
      </c>
      <c r="G660" s="119" t="s">
        <v>6811</v>
      </c>
      <c r="K660" s="119">
        <v>2</v>
      </c>
      <c r="L660" s="119">
        <v>658</v>
      </c>
      <c r="M660" s="119" t="s">
        <v>1739</v>
      </c>
      <c r="N660" s="119" t="s">
        <v>1739</v>
      </c>
      <c r="O660" s="119" t="s">
        <v>1739</v>
      </c>
      <c r="P660" s="119" t="s">
        <v>1739</v>
      </c>
      <c r="Q660" s="119" t="s">
        <v>1739</v>
      </c>
      <c r="R660" s="119" t="s">
        <v>1739</v>
      </c>
      <c r="S660" s="119" t="s">
        <v>1739</v>
      </c>
      <c r="T660" s="119" t="s">
        <v>1739</v>
      </c>
      <c r="U660" s="119" t="s">
        <v>1739</v>
      </c>
      <c r="V660" s="119" t="s">
        <v>1739</v>
      </c>
      <c r="W660" s="119" t="s">
        <v>1739</v>
      </c>
      <c r="X660" s="119" t="s">
        <v>1739</v>
      </c>
      <c r="Y660" s="119" t="s">
        <v>1739</v>
      </c>
      <c r="Z660" s="119" t="s">
        <v>1739</v>
      </c>
      <c r="AA660" s="119" t="s">
        <v>1739</v>
      </c>
      <c r="AB660" s="119" t="s">
        <v>1739</v>
      </c>
      <c r="AC660" s="119" t="s">
        <v>1739</v>
      </c>
      <c r="AD660" s="119" t="s">
        <v>1739</v>
      </c>
      <c r="AE660" s="119" t="s">
        <v>1739</v>
      </c>
      <c r="AF660" s="119" t="s">
        <v>1739</v>
      </c>
      <c r="AG660" s="119" t="s">
        <v>1739</v>
      </c>
      <c r="AH660" s="119" t="s">
        <v>1739</v>
      </c>
      <c r="AI660" s="119" t="s">
        <v>1739</v>
      </c>
      <c r="AJ660" s="119" t="s">
        <v>1739</v>
      </c>
    </row>
    <row r="661" spans="2:36" x14ac:dyDescent="0.3">
      <c r="B661" s="119" t="s">
        <v>130</v>
      </c>
      <c r="C661" s="119" t="s">
        <v>4676</v>
      </c>
      <c r="D661" s="119" t="s">
        <v>6812</v>
      </c>
      <c r="E661" s="119" t="s">
        <v>6813</v>
      </c>
      <c r="F661" s="119" t="s">
        <v>6814</v>
      </c>
      <c r="G661" s="119" t="s">
        <v>6815</v>
      </c>
      <c r="K661" s="119">
        <v>2</v>
      </c>
      <c r="L661" s="119">
        <v>659</v>
      </c>
      <c r="M661" s="119" t="s">
        <v>1739</v>
      </c>
      <c r="N661" s="119" t="s">
        <v>1739</v>
      </c>
      <c r="O661" s="119" t="s">
        <v>1739</v>
      </c>
      <c r="P661" s="119" t="s">
        <v>1739</v>
      </c>
      <c r="Q661" s="119" t="s">
        <v>1739</v>
      </c>
      <c r="R661" s="119" t="s">
        <v>1739</v>
      </c>
      <c r="S661" s="119" t="s">
        <v>1739</v>
      </c>
      <c r="T661" s="119" t="s">
        <v>1739</v>
      </c>
      <c r="U661" s="119" t="s">
        <v>1739</v>
      </c>
      <c r="V661" s="119" t="s">
        <v>1739</v>
      </c>
      <c r="W661" s="119" t="s">
        <v>1739</v>
      </c>
      <c r="X661" s="119" t="s">
        <v>1739</v>
      </c>
      <c r="Y661" s="119" t="s">
        <v>1739</v>
      </c>
      <c r="Z661" s="119" t="s">
        <v>1739</v>
      </c>
      <c r="AA661" s="119" t="s">
        <v>1739</v>
      </c>
      <c r="AB661" s="119" t="s">
        <v>1739</v>
      </c>
      <c r="AC661" s="119" t="s">
        <v>1739</v>
      </c>
      <c r="AD661" s="119" t="s">
        <v>1739</v>
      </c>
      <c r="AE661" s="119" t="s">
        <v>1739</v>
      </c>
      <c r="AF661" s="119" t="s">
        <v>1739</v>
      </c>
      <c r="AG661" s="119" t="s">
        <v>1739</v>
      </c>
      <c r="AH661" s="119" t="s">
        <v>1739</v>
      </c>
      <c r="AI661" s="119" t="s">
        <v>1739</v>
      </c>
      <c r="AJ661" s="119" t="s">
        <v>1739</v>
      </c>
    </row>
    <row r="662" spans="2:36" x14ac:dyDescent="0.3">
      <c r="B662" s="119" t="s">
        <v>130</v>
      </c>
      <c r="C662" s="119" t="s">
        <v>4686</v>
      </c>
      <c r="D662" s="119" t="s">
        <v>6816</v>
      </c>
      <c r="E662" s="119" t="s">
        <v>6817</v>
      </c>
      <c r="F662" s="119" t="s">
        <v>6818</v>
      </c>
      <c r="G662" s="119" t="s">
        <v>6819</v>
      </c>
      <c r="K662" s="119">
        <v>2</v>
      </c>
      <c r="L662" s="119">
        <v>660</v>
      </c>
      <c r="M662" s="119" t="s">
        <v>1739</v>
      </c>
      <c r="N662" s="119" t="s">
        <v>1739</v>
      </c>
      <c r="O662" s="119" t="s">
        <v>1739</v>
      </c>
      <c r="P662" s="119" t="s">
        <v>1739</v>
      </c>
      <c r="Q662" s="119" t="s">
        <v>1739</v>
      </c>
      <c r="R662" s="119" t="s">
        <v>1739</v>
      </c>
      <c r="S662" s="119" t="s">
        <v>1739</v>
      </c>
      <c r="T662" s="119" t="s">
        <v>1739</v>
      </c>
      <c r="U662" s="119" t="s">
        <v>1739</v>
      </c>
      <c r="V662" s="119" t="s">
        <v>1739</v>
      </c>
      <c r="W662" s="119" t="s">
        <v>1739</v>
      </c>
      <c r="X662" s="119" t="s">
        <v>1739</v>
      </c>
      <c r="Y662" s="119" t="s">
        <v>1739</v>
      </c>
      <c r="Z662" s="119" t="s">
        <v>1739</v>
      </c>
      <c r="AA662" s="119" t="s">
        <v>1739</v>
      </c>
      <c r="AB662" s="119" t="s">
        <v>1739</v>
      </c>
      <c r="AC662" s="119" t="s">
        <v>1739</v>
      </c>
      <c r="AD662" s="119" t="s">
        <v>1739</v>
      </c>
      <c r="AE662" s="119" t="s">
        <v>1739</v>
      </c>
      <c r="AF662" s="119" t="s">
        <v>1739</v>
      </c>
      <c r="AG662" s="119" t="s">
        <v>1739</v>
      </c>
      <c r="AH662" s="119" t="s">
        <v>1739</v>
      </c>
      <c r="AI662" s="119" t="s">
        <v>1739</v>
      </c>
      <c r="AJ662" s="119" t="s">
        <v>1739</v>
      </c>
    </row>
    <row r="663" spans="2:36" x14ac:dyDescent="0.3">
      <c r="B663" s="119" t="s">
        <v>130</v>
      </c>
      <c r="C663" s="119" t="s">
        <v>4696</v>
      </c>
      <c r="D663" s="119" t="s">
        <v>6820</v>
      </c>
      <c r="E663" s="119" t="s">
        <v>6821</v>
      </c>
      <c r="F663" s="119" t="s">
        <v>6822</v>
      </c>
      <c r="G663" s="119" t="s">
        <v>6823</v>
      </c>
      <c r="K663" s="119">
        <v>2</v>
      </c>
      <c r="L663" s="119">
        <v>661</v>
      </c>
      <c r="M663" s="119" t="s">
        <v>1739</v>
      </c>
      <c r="N663" s="119" t="s">
        <v>1739</v>
      </c>
      <c r="O663" s="119" t="s">
        <v>1739</v>
      </c>
      <c r="P663" s="119" t="s">
        <v>1739</v>
      </c>
      <c r="Q663" s="119" t="s">
        <v>1739</v>
      </c>
      <c r="R663" s="119" t="s">
        <v>1739</v>
      </c>
      <c r="S663" s="119" t="s">
        <v>1739</v>
      </c>
      <c r="T663" s="119" t="s">
        <v>1739</v>
      </c>
      <c r="U663" s="119" t="s">
        <v>1739</v>
      </c>
      <c r="V663" s="119" t="s">
        <v>1739</v>
      </c>
      <c r="W663" s="119" t="s">
        <v>1739</v>
      </c>
      <c r="X663" s="119" t="s">
        <v>1739</v>
      </c>
      <c r="Y663" s="119" t="s">
        <v>1739</v>
      </c>
      <c r="Z663" s="119" t="s">
        <v>1739</v>
      </c>
      <c r="AA663" s="119" t="s">
        <v>1739</v>
      </c>
      <c r="AB663" s="119" t="s">
        <v>1739</v>
      </c>
      <c r="AC663" s="119" t="s">
        <v>1739</v>
      </c>
      <c r="AD663" s="119" t="s">
        <v>1739</v>
      </c>
      <c r="AE663" s="119" t="s">
        <v>1739</v>
      </c>
      <c r="AF663" s="119" t="s">
        <v>1739</v>
      </c>
      <c r="AG663" s="119" t="s">
        <v>1739</v>
      </c>
      <c r="AH663" s="119" t="s">
        <v>1739</v>
      </c>
      <c r="AI663" s="119" t="s">
        <v>1739</v>
      </c>
      <c r="AJ663" s="119" t="s">
        <v>1739</v>
      </c>
    </row>
    <row r="664" spans="2:36" x14ac:dyDescent="0.3">
      <c r="B664" s="119" t="s">
        <v>130</v>
      </c>
      <c r="C664" s="119" t="s">
        <v>4706</v>
      </c>
      <c r="D664" s="119" t="s">
        <v>5989</v>
      </c>
      <c r="E664" s="119" t="s">
        <v>6824</v>
      </c>
      <c r="F664" s="119" t="s">
        <v>6825</v>
      </c>
      <c r="G664" s="119" t="s">
        <v>6826</v>
      </c>
      <c r="K664" s="119">
        <v>2</v>
      </c>
      <c r="L664" s="119">
        <v>662</v>
      </c>
      <c r="M664" s="119" t="s">
        <v>1739</v>
      </c>
      <c r="N664" s="119" t="s">
        <v>1739</v>
      </c>
      <c r="O664" s="119" t="s">
        <v>1739</v>
      </c>
      <c r="P664" s="119" t="s">
        <v>1739</v>
      </c>
      <c r="Q664" s="119" t="s">
        <v>1739</v>
      </c>
      <c r="R664" s="119" t="s">
        <v>1739</v>
      </c>
      <c r="S664" s="119" t="s">
        <v>1739</v>
      </c>
      <c r="T664" s="119" t="s">
        <v>1739</v>
      </c>
      <c r="U664" s="119" t="s">
        <v>1739</v>
      </c>
      <c r="V664" s="119" t="s">
        <v>1739</v>
      </c>
      <c r="W664" s="119" t="s">
        <v>1739</v>
      </c>
      <c r="X664" s="119" t="s">
        <v>1739</v>
      </c>
      <c r="Y664" s="119" t="s">
        <v>1739</v>
      </c>
      <c r="Z664" s="119" t="s">
        <v>1739</v>
      </c>
      <c r="AA664" s="119" t="s">
        <v>1739</v>
      </c>
      <c r="AB664" s="119" t="s">
        <v>1739</v>
      </c>
      <c r="AC664" s="119" t="s">
        <v>1739</v>
      </c>
      <c r="AD664" s="119" t="s">
        <v>1739</v>
      </c>
      <c r="AE664" s="119" t="s">
        <v>1739</v>
      </c>
      <c r="AF664" s="119" t="s">
        <v>1739</v>
      </c>
      <c r="AG664" s="119" t="s">
        <v>1739</v>
      </c>
      <c r="AH664" s="119" t="s">
        <v>1739</v>
      </c>
      <c r="AI664" s="119" t="s">
        <v>1739</v>
      </c>
      <c r="AJ664" s="119" t="s">
        <v>1739</v>
      </c>
    </row>
    <row r="665" spans="2:36" x14ac:dyDescent="0.3">
      <c r="B665" s="119" t="s">
        <v>130</v>
      </c>
      <c r="C665" s="119" t="s">
        <v>4716</v>
      </c>
      <c r="D665" s="119" t="s">
        <v>6827</v>
      </c>
      <c r="E665" s="119" t="s">
        <v>6828</v>
      </c>
      <c r="F665" s="119" t="s">
        <v>6829</v>
      </c>
      <c r="G665" s="119" t="s">
        <v>6830</v>
      </c>
      <c r="K665" s="119">
        <v>2</v>
      </c>
      <c r="L665" s="119">
        <v>663</v>
      </c>
      <c r="M665" s="119" t="s">
        <v>1739</v>
      </c>
      <c r="N665" s="119" t="s">
        <v>1739</v>
      </c>
      <c r="O665" s="119" t="s">
        <v>1739</v>
      </c>
      <c r="P665" s="119" t="s">
        <v>1739</v>
      </c>
      <c r="Q665" s="119" t="s">
        <v>1739</v>
      </c>
      <c r="R665" s="119" t="s">
        <v>1739</v>
      </c>
      <c r="S665" s="119" t="s">
        <v>1739</v>
      </c>
      <c r="T665" s="119" t="s">
        <v>1739</v>
      </c>
      <c r="U665" s="119" t="s">
        <v>1739</v>
      </c>
      <c r="V665" s="119" t="s">
        <v>1739</v>
      </c>
      <c r="W665" s="119" t="s">
        <v>1739</v>
      </c>
      <c r="X665" s="119" t="s">
        <v>1739</v>
      </c>
      <c r="Y665" s="119" t="s">
        <v>1739</v>
      </c>
      <c r="Z665" s="119" t="s">
        <v>1739</v>
      </c>
      <c r="AA665" s="119" t="s">
        <v>1739</v>
      </c>
      <c r="AB665" s="119" t="s">
        <v>1739</v>
      </c>
      <c r="AC665" s="119" t="s">
        <v>1739</v>
      </c>
      <c r="AD665" s="119" t="s">
        <v>1739</v>
      </c>
      <c r="AE665" s="119" t="s">
        <v>1739</v>
      </c>
      <c r="AF665" s="119" t="s">
        <v>1739</v>
      </c>
      <c r="AG665" s="119" t="s">
        <v>1739</v>
      </c>
      <c r="AH665" s="119" t="s">
        <v>1739</v>
      </c>
      <c r="AI665" s="119" t="s">
        <v>1739</v>
      </c>
      <c r="AJ665" s="119" t="s">
        <v>1739</v>
      </c>
    </row>
    <row r="666" spans="2:36" x14ac:dyDescent="0.3">
      <c r="B666" s="119" t="s">
        <v>130</v>
      </c>
      <c r="C666" s="119" t="s">
        <v>4725</v>
      </c>
      <c r="D666" s="119" t="s">
        <v>6816</v>
      </c>
      <c r="E666" s="119" t="s">
        <v>6831</v>
      </c>
      <c r="F666" s="119" t="s">
        <v>6832</v>
      </c>
      <c r="G666" s="119" t="s">
        <v>6833</v>
      </c>
      <c r="K666" s="119">
        <v>2</v>
      </c>
      <c r="L666" s="119">
        <v>664</v>
      </c>
      <c r="M666" s="119" t="s">
        <v>1739</v>
      </c>
      <c r="N666" s="119" t="s">
        <v>1739</v>
      </c>
      <c r="O666" s="119" t="s">
        <v>1739</v>
      </c>
      <c r="P666" s="119" t="s">
        <v>1739</v>
      </c>
      <c r="Q666" s="119" t="s">
        <v>1739</v>
      </c>
      <c r="R666" s="119" t="s">
        <v>1739</v>
      </c>
      <c r="S666" s="119" t="s">
        <v>1739</v>
      </c>
      <c r="T666" s="119" t="s">
        <v>1739</v>
      </c>
      <c r="U666" s="119" t="s">
        <v>1739</v>
      </c>
      <c r="V666" s="119" t="s">
        <v>1739</v>
      </c>
      <c r="W666" s="119" t="s">
        <v>1739</v>
      </c>
      <c r="X666" s="119" t="s">
        <v>1739</v>
      </c>
      <c r="Y666" s="119" t="s">
        <v>1739</v>
      </c>
      <c r="Z666" s="119" t="s">
        <v>1739</v>
      </c>
      <c r="AA666" s="119" t="s">
        <v>1739</v>
      </c>
      <c r="AB666" s="119" t="s">
        <v>1739</v>
      </c>
      <c r="AC666" s="119" t="s">
        <v>1739</v>
      </c>
      <c r="AD666" s="119" t="s">
        <v>1739</v>
      </c>
      <c r="AE666" s="119" t="s">
        <v>1739</v>
      </c>
      <c r="AF666" s="119" t="s">
        <v>1739</v>
      </c>
      <c r="AG666" s="119" t="s">
        <v>1739</v>
      </c>
      <c r="AH666" s="119" t="s">
        <v>1739</v>
      </c>
      <c r="AI666" s="119" t="s">
        <v>1739</v>
      </c>
      <c r="AJ666" s="119" t="s">
        <v>1739</v>
      </c>
    </row>
    <row r="667" spans="2:36" x14ac:dyDescent="0.3">
      <c r="B667" s="119" t="s">
        <v>130</v>
      </c>
      <c r="C667" s="119" t="s">
        <v>4734</v>
      </c>
      <c r="D667" s="119" t="s">
        <v>5950</v>
      </c>
      <c r="E667" s="119" t="s">
        <v>6834</v>
      </c>
      <c r="F667" s="119" t="s">
        <v>6835</v>
      </c>
      <c r="G667" s="119" t="s">
        <v>6836</v>
      </c>
      <c r="K667" s="119">
        <v>2</v>
      </c>
      <c r="L667" s="119">
        <v>665</v>
      </c>
      <c r="M667" s="119" t="s">
        <v>1739</v>
      </c>
      <c r="N667" s="119" t="s">
        <v>1739</v>
      </c>
      <c r="O667" s="119" t="s">
        <v>1739</v>
      </c>
      <c r="P667" s="119" t="s">
        <v>1739</v>
      </c>
      <c r="Q667" s="119" t="s">
        <v>1739</v>
      </c>
      <c r="R667" s="119" t="s">
        <v>1739</v>
      </c>
      <c r="S667" s="119" t="s">
        <v>1739</v>
      </c>
      <c r="T667" s="119" t="s">
        <v>1739</v>
      </c>
      <c r="U667" s="119" t="s">
        <v>1739</v>
      </c>
      <c r="V667" s="119" t="s">
        <v>1739</v>
      </c>
      <c r="W667" s="119" t="s">
        <v>1739</v>
      </c>
      <c r="X667" s="119" t="s">
        <v>1739</v>
      </c>
      <c r="Y667" s="119" t="s">
        <v>1739</v>
      </c>
      <c r="Z667" s="119" t="s">
        <v>1739</v>
      </c>
      <c r="AA667" s="119" t="s">
        <v>1739</v>
      </c>
      <c r="AB667" s="119" t="s">
        <v>1739</v>
      </c>
      <c r="AC667" s="119" t="s">
        <v>1739</v>
      </c>
      <c r="AD667" s="119" t="s">
        <v>1739</v>
      </c>
      <c r="AE667" s="119" t="s">
        <v>1739</v>
      </c>
      <c r="AF667" s="119" t="s">
        <v>1739</v>
      </c>
      <c r="AG667" s="119" t="s">
        <v>1739</v>
      </c>
      <c r="AH667" s="119" t="s">
        <v>1739</v>
      </c>
      <c r="AI667" s="119" t="s">
        <v>1739</v>
      </c>
      <c r="AJ667" s="119" t="s">
        <v>1739</v>
      </c>
    </row>
    <row r="668" spans="2:36" x14ac:dyDescent="0.3">
      <c r="B668" s="119" t="s">
        <v>130</v>
      </c>
      <c r="C668" s="119" t="s">
        <v>4742</v>
      </c>
      <c r="D668" s="119" t="s">
        <v>6837</v>
      </c>
      <c r="E668" s="119" t="s">
        <v>6838</v>
      </c>
      <c r="F668" s="119" t="s">
        <v>6839</v>
      </c>
      <c r="G668" s="119" t="s">
        <v>6840</v>
      </c>
      <c r="K668" s="119">
        <v>2</v>
      </c>
      <c r="L668" s="119">
        <v>666</v>
      </c>
      <c r="M668" s="119" t="s">
        <v>1739</v>
      </c>
      <c r="N668" s="119" t="s">
        <v>1739</v>
      </c>
      <c r="O668" s="119" t="s">
        <v>1739</v>
      </c>
      <c r="P668" s="119" t="s">
        <v>1739</v>
      </c>
      <c r="Q668" s="119" t="s">
        <v>1739</v>
      </c>
      <c r="R668" s="119" t="s">
        <v>1739</v>
      </c>
      <c r="S668" s="119" t="s">
        <v>1739</v>
      </c>
      <c r="T668" s="119" t="s">
        <v>1739</v>
      </c>
      <c r="U668" s="119" t="s">
        <v>1739</v>
      </c>
      <c r="V668" s="119" t="s">
        <v>1739</v>
      </c>
      <c r="W668" s="119" t="s">
        <v>1739</v>
      </c>
      <c r="X668" s="119" t="s">
        <v>1739</v>
      </c>
      <c r="Y668" s="119" t="s">
        <v>1739</v>
      </c>
      <c r="Z668" s="119" t="s">
        <v>1739</v>
      </c>
      <c r="AA668" s="119" t="s">
        <v>1739</v>
      </c>
      <c r="AB668" s="119" t="s">
        <v>1739</v>
      </c>
      <c r="AC668" s="119" t="s">
        <v>1739</v>
      </c>
      <c r="AD668" s="119" t="s">
        <v>1739</v>
      </c>
      <c r="AE668" s="119" t="s">
        <v>1739</v>
      </c>
      <c r="AF668" s="119" t="s">
        <v>1739</v>
      </c>
      <c r="AG668" s="119" t="s">
        <v>1739</v>
      </c>
      <c r="AH668" s="119" t="s">
        <v>1739</v>
      </c>
      <c r="AI668" s="119" t="s">
        <v>1739</v>
      </c>
      <c r="AJ668" s="119" t="s">
        <v>1739</v>
      </c>
    </row>
    <row r="669" spans="2:36" x14ac:dyDescent="0.3">
      <c r="B669" s="119" t="s">
        <v>130</v>
      </c>
      <c r="C669" s="119" t="s">
        <v>4751</v>
      </c>
      <c r="D669" s="119" t="s">
        <v>6841</v>
      </c>
      <c r="E669" s="119" t="s">
        <v>6842</v>
      </c>
      <c r="F669" s="119" t="s">
        <v>6843</v>
      </c>
      <c r="G669" s="119" t="s">
        <v>6844</v>
      </c>
      <c r="K669" s="119">
        <v>2</v>
      </c>
      <c r="L669" s="119">
        <v>667</v>
      </c>
      <c r="M669" s="119" t="s">
        <v>1739</v>
      </c>
      <c r="N669" s="119" t="s">
        <v>1739</v>
      </c>
      <c r="O669" s="119" t="s">
        <v>1739</v>
      </c>
      <c r="P669" s="119" t="s">
        <v>1739</v>
      </c>
      <c r="Q669" s="119" t="s">
        <v>1739</v>
      </c>
      <c r="R669" s="119" t="s">
        <v>1739</v>
      </c>
      <c r="S669" s="119" t="s">
        <v>1739</v>
      </c>
      <c r="T669" s="119" t="s">
        <v>1739</v>
      </c>
      <c r="U669" s="119" t="s">
        <v>1739</v>
      </c>
      <c r="V669" s="119" t="s">
        <v>1739</v>
      </c>
      <c r="W669" s="119" t="s">
        <v>1739</v>
      </c>
      <c r="X669" s="119" t="s">
        <v>1739</v>
      </c>
      <c r="Y669" s="119" t="s">
        <v>1739</v>
      </c>
      <c r="Z669" s="119" t="s">
        <v>1739</v>
      </c>
      <c r="AA669" s="119" t="s">
        <v>1739</v>
      </c>
      <c r="AB669" s="119" t="s">
        <v>1739</v>
      </c>
      <c r="AC669" s="119" t="s">
        <v>1739</v>
      </c>
      <c r="AD669" s="119" t="s">
        <v>1739</v>
      </c>
      <c r="AE669" s="119" t="s">
        <v>1739</v>
      </c>
      <c r="AF669" s="119" t="s">
        <v>1739</v>
      </c>
      <c r="AG669" s="119" t="s">
        <v>1739</v>
      </c>
      <c r="AH669" s="119" t="s">
        <v>1739</v>
      </c>
      <c r="AI669" s="119" t="s">
        <v>1739</v>
      </c>
      <c r="AJ669" s="119" t="s">
        <v>1739</v>
      </c>
    </row>
    <row r="670" spans="2:36" x14ac:dyDescent="0.3">
      <c r="B670" s="119" t="s">
        <v>130</v>
      </c>
      <c r="C670" s="119" t="s">
        <v>4760</v>
      </c>
      <c r="D670" s="119" t="s">
        <v>6845</v>
      </c>
      <c r="E670" s="119" t="s">
        <v>6846</v>
      </c>
      <c r="F670" s="119" t="s">
        <v>6847</v>
      </c>
      <c r="G670" s="119" t="s">
        <v>6848</v>
      </c>
      <c r="K670" s="119">
        <v>2</v>
      </c>
      <c r="L670" s="119">
        <v>668</v>
      </c>
      <c r="M670" s="119" t="s">
        <v>1739</v>
      </c>
      <c r="N670" s="119" t="s">
        <v>1739</v>
      </c>
      <c r="O670" s="119" t="s">
        <v>1739</v>
      </c>
      <c r="P670" s="119" t="s">
        <v>1739</v>
      </c>
      <c r="Q670" s="119" t="s">
        <v>1739</v>
      </c>
      <c r="R670" s="119" t="s">
        <v>1739</v>
      </c>
      <c r="S670" s="119" t="s">
        <v>1739</v>
      </c>
      <c r="T670" s="119" t="s">
        <v>1739</v>
      </c>
      <c r="U670" s="119" t="s">
        <v>1739</v>
      </c>
      <c r="V670" s="119" t="s">
        <v>1739</v>
      </c>
      <c r="W670" s="119" t="s">
        <v>1739</v>
      </c>
      <c r="X670" s="119" t="s">
        <v>1739</v>
      </c>
      <c r="Y670" s="119" t="s">
        <v>1739</v>
      </c>
      <c r="Z670" s="119" t="s">
        <v>1739</v>
      </c>
      <c r="AA670" s="119" t="s">
        <v>1739</v>
      </c>
      <c r="AB670" s="119" t="s">
        <v>1739</v>
      </c>
      <c r="AC670" s="119" t="s">
        <v>1739</v>
      </c>
      <c r="AD670" s="119" t="s">
        <v>1739</v>
      </c>
      <c r="AE670" s="119" t="s">
        <v>1739</v>
      </c>
      <c r="AF670" s="119" t="s">
        <v>1739</v>
      </c>
      <c r="AG670" s="119" t="s">
        <v>1739</v>
      </c>
      <c r="AH670" s="119" t="s">
        <v>1739</v>
      </c>
      <c r="AI670" s="119" t="s">
        <v>1739</v>
      </c>
      <c r="AJ670" s="119" t="s">
        <v>1739</v>
      </c>
    </row>
    <row r="671" spans="2:36" x14ac:dyDescent="0.3">
      <c r="B671" s="119" t="s">
        <v>130</v>
      </c>
      <c r="C671" s="119" t="s">
        <v>4769</v>
      </c>
      <c r="D671" s="119" t="s">
        <v>6849</v>
      </c>
      <c r="E671" s="119" t="s">
        <v>6850</v>
      </c>
      <c r="F671" s="119" t="s">
        <v>6851</v>
      </c>
      <c r="G671" s="119" t="s">
        <v>6852</v>
      </c>
      <c r="K671" s="119">
        <v>2</v>
      </c>
      <c r="L671" s="119">
        <v>669</v>
      </c>
      <c r="M671" s="119" t="s">
        <v>1739</v>
      </c>
      <c r="N671" s="119" t="s">
        <v>1739</v>
      </c>
      <c r="O671" s="119" t="s">
        <v>1739</v>
      </c>
      <c r="P671" s="119" t="s">
        <v>1739</v>
      </c>
      <c r="Q671" s="119" t="s">
        <v>1739</v>
      </c>
      <c r="R671" s="119" t="s">
        <v>1739</v>
      </c>
      <c r="S671" s="119" t="s">
        <v>1739</v>
      </c>
      <c r="T671" s="119" t="s">
        <v>1739</v>
      </c>
      <c r="U671" s="119" t="s">
        <v>1739</v>
      </c>
      <c r="V671" s="119" t="s">
        <v>1739</v>
      </c>
      <c r="W671" s="119" t="s">
        <v>1739</v>
      </c>
      <c r="X671" s="119" t="s">
        <v>1739</v>
      </c>
      <c r="Y671" s="119" t="s">
        <v>1739</v>
      </c>
      <c r="Z671" s="119" t="s">
        <v>1739</v>
      </c>
      <c r="AA671" s="119" t="s">
        <v>1739</v>
      </c>
      <c r="AB671" s="119" t="s">
        <v>1739</v>
      </c>
      <c r="AC671" s="119" t="s">
        <v>1739</v>
      </c>
      <c r="AD671" s="119" t="s">
        <v>1739</v>
      </c>
      <c r="AE671" s="119" t="s">
        <v>1739</v>
      </c>
      <c r="AF671" s="119" t="s">
        <v>1739</v>
      </c>
      <c r="AG671" s="119" t="s">
        <v>1739</v>
      </c>
      <c r="AH671" s="119" t="s">
        <v>1739</v>
      </c>
      <c r="AI671" s="119" t="s">
        <v>1739</v>
      </c>
      <c r="AJ671" s="119" t="s">
        <v>1739</v>
      </c>
    </row>
    <row r="672" spans="2:36" x14ac:dyDescent="0.3">
      <c r="B672" s="119" t="s">
        <v>130</v>
      </c>
      <c r="C672" s="119" t="s">
        <v>4778</v>
      </c>
      <c r="D672" s="119" t="s">
        <v>6853</v>
      </c>
      <c r="E672" s="119" t="s">
        <v>6854</v>
      </c>
      <c r="F672" s="119" t="s">
        <v>6855</v>
      </c>
      <c r="G672" s="119" t="s">
        <v>6856</v>
      </c>
      <c r="K672" s="119">
        <v>2</v>
      </c>
      <c r="L672" s="119">
        <v>670</v>
      </c>
      <c r="M672" s="119" t="s">
        <v>1739</v>
      </c>
      <c r="N672" s="119" t="s">
        <v>1739</v>
      </c>
      <c r="O672" s="119" t="s">
        <v>1739</v>
      </c>
      <c r="P672" s="119" t="s">
        <v>1739</v>
      </c>
      <c r="Q672" s="119" t="s">
        <v>1739</v>
      </c>
      <c r="R672" s="119" t="s">
        <v>1739</v>
      </c>
      <c r="S672" s="119" t="s">
        <v>1739</v>
      </c>
      <c r="T672" s="119" t="s">
        <v>1739</v>
      </c>
      <c r="U672" s="119" t="s">
        <v>1739</v>
      </c>
      <c r="V672" s="119" t="s">
        <v>1739</v>
      </c>
      <c r="W672" s="119" t="s">
        <v>1739</v>
      </c>
      <c r="X672" s="119" t="s">
        <v>1739</v>
      </c>
      <c r="Y672" s="119" t="s">
        <v>1739</v>
      </c>
      <c r="Z672" s="119" t="s">
        <v>1739</v>
      </c>
      <c r="AA672" s="119" t="s">
        <v>1739</v>
      </c>
      <c r="AB672" s="119" t="s">
        <v>1739</v>
      </c>
      <c r="AC672" s="119" t="s">
        <v>1739</v>
      </c>
      <c r="AD672" s="119" t="s">
        <v>1739</v>
      </c>
      <c r="AE672" s="119" t="s">
        <v>1739</v>
      </c>
      <c r="AF672" s="119" t="s">
        <v>1739</v>
      </c>
      <c r="AG672" s="119" t="s">
        <v>1739</v>
      </c>
      <c r="AH672" s="119" t="s">
        <v>1739</v>
      </c>
      <c r="AI672" s="119" t="s">
        <v>1739</v>
      </c>
      <c r="AJ672" s="119" t="s">
        <v>1739</v>
      </c>
    </row>
    <row r="673" spans="2:36" x14ac:dyDescent="0.3">
      <c r="B673" s="119" t="s">
        <v>130</v>
      </c>
      <c r="C673" s="119" t="s">
        <v>4786</v>
      </c>
      <c r="D673" s="119" t="s">
        <v>6857</v>
      </c>
      <c r="E673" s="119" t="s">
        <v>6858</v>
      </c>
      <c r="F673" s="119" t="s">
        <v>6859</v>
      </c>
      <c r="G673" s="119" t="s">
        <v>6860</v>
      </c>
      <c r="K673" s="119">
        <v>2</v>
      </c>
      <c r="L673" s="119">
        <v>671</v>
      </c>
      <c r="M673" s="119" t="s">
        <v>1739</v>
      </c>
      <c r="N673" s="119" t="s">
        <v>1739</v>
      </c>
      <c r="O673" s="119" t="s">
        <v>1739</v>
      </c>
      <c r="P673" s="119" t="s">
        <v>1739</v>
      </c>
      <c r="Q673" s="119" t="s">
        <v>1739</v>
      </c>
      <c r="R673" s="119" t="s">
        <v>1739</v>
      </c>
      <c r="S673" s="119" t="s">
        <v>1739</v>
      </c>
      <c r="T673" s="119" t="s">
        <v>1739</v>
      </c>
      <c r="U673" s="119" t="s">
        <v>1739</v>
      </c>
      <c r="V673" s="119" t="s">
        <v>1739</v>
      </c>
      <c r="W673" s="119" t="s">
        <v>1739</v>
      </c>
      <c r="X673" s="119" t="s">
        <v>1739</v>
      </c>
      <c r="Y673" s="119" t="s">
        <v>1739</v>
      </c>
      <c r="Z673" s="119" t="s">
        <v>1739</v>
      </c>
      <c r="AA673" s="119" t="s">
        <v>1739</v>
      </c>
      <c r="AB673" s="119" t="s">
        <v>1739</v>
      </c>
      <c r="AC673" s="119" t="s">
        <v>1739</v>
      </c>
      <c r="AD673" s="119" t="s">
        <v>1739</v>
      </c>
      <c r="AE673" s="119" t="s">
        <v>1739</v>
      </c>
      <c r="AF673" s="119" t="s">
        <v>1739</v>
      </c>
      <c r="AG673" s="119" t="s">
        <v>1739</v>
      </c>
      <c r="AH673" s="119" t="s">
        <v>1739</v>
      </c>
      <c r="AI673" s="119" t="s">
        <v>1739</v>
      </c>
      <c r="AJ673" s="119" t="s">
        <v>1739</v>
      </c>
    </row>
    <row r="674" spans="2:36" x14ac:dyDescent="0.3">
      <c r="B674" s="119" t="s">
        <v>130</v>
      </c>
      <c r="C674" s="119" t="s">
        <v>4793</v>
      </c>
      <c r="D674" s="119" t="s">
        <v>6849</v>
      </c>
      <c r="E674" s="119" t="s">
        <v>6861</v>
      </c>
      <c r="F674" s="119" t="s">
        <v>6862</v>
      </c>
      <c r="G674" s="119" t="s">
        <v>6863</v>
      </c>
      <c r="K674" s="119">
        <v>2</v>
      </c>
      <c r="L674" s="119">
        <v>672</v>
      </c>
      <c r="M674" s="119" t="s">
        <v>1739</v>
      </c>
      <c r="N674" s="119" t="s">
        <v>1739</v>
      </c>
      <c r="O674" s="119" t="s">
        <v>1739</v>
      </c>
      <c r="P674" s="119" t="s">
        <v>1739</v>
      </c>
      <c r="Q674" s="119" t="s">
        <v>1739</v>
      </c>
      <c r="R674" s="119" t="s">
        <v>1739</v>
      </c>
      <c r="S674" s="119" t="s">
        <v>1739</v>
      </c>
      <c r="T674" s="119" t="s">
        <v>1739</v>
      </c>
      <c r="U674" s="119" t="s">
        <v>1739</v>
      </c>
      <c r="V674" s="119" t="s">
        <v>1739</v>
      </c>
      <c r="W674" s="119" t="s">
        <v>1739</v>
      </c>
      <c r="X674" s="119" t="s">
        <v>1739</v>
      </c>
      <c r="Y674" s="119" t="s">
        <v>1739</v>
      </c>
      <c r="Z674" s="119" t="s">
        <v>1739</v>
      </c>
      <c r="AA674" s="119" t="s">
        <v>1739</v>
      </c>
      <c r="AB674" s="119" t="s">
        <v>1739</v>
      </c>
      <c r="AC674" s="119" t="s">
        <v>1739</v>
      </c>
      <c r="AD674" s="119" t="s">
        <v>1739</v>
      </c>
      <c r="AE674" s="119" t="s">
        <v>1739</v>
      </c>
      <c r="AF674" s="119" t="s">
        <v>1739</v>
      </c>
      <c r="AG674" s="119" t="s">
        <v>1739</v>
      </c>
      <c r="AH674" s="119" t="s">
        <v>1739</v>
      </c>
      <c r="AI674" s="119" t="s">
        <v>1739</v>
      </c>
      <c r="AJ674" s="119" t="s">
        <v>1739</v>
      </c>
    </row>
    <row r="675" spans="2:36" x14ac:dyDescent="0.3">
      <c r="B675" s="119" t="s">
        <v>130</v>
      </c>
      <c r="C675" s="119" t="s">
        <v>4800</v>
      </c>
      <c r="D675" s="119" t="s">
        <v>6864</v>
      </c>
      <c r="E675" s="119" t="s">
        <v>6865</v>
      </c>
      <c r="F675" s="119" t="s">
        <v>6866</v>
      </c>
      <c r="G675" s="119" t="s">
        <v>6867</v>
      </c>
      <c r="K675" s="119">
        <v>2</v>
      </c>
      <c r="L675" s="119">
        <v>673</v>
      </c>
      <c r="M675" s="119" t="s">
        <v>1739</v>
      </c>
      <c r="N675" s="119" t="s">
        <v>1739</v>
      </c>
      <c r="O675" s="119" t="s">
        <v>1739</v>
      </c>
      <c r="P675" s="119" t="s">
        <v>1739</v>
      </c>
      <c r="Q675" s="119" t="s">
        <v>1739</v>
      </c>
      <c r="R675" s="119" t="s">
        <v>1739</v>
      </c>
      <c r="S675" s="119" t="s">
        <v>1739</v>
      </c>
      <c r="T675" s="119" t="s">
        <v>1739</v>
      </c>
      <c r="U675" s="119" t="s">
        <v>1739</v>
      </c>
      <c r="V675" s="119" t="s">
        <v>1739</v>
      </c>
      <c r="W675" s="119" t="s">
        <v>1739</v>
      </c>
      <c r="X675" s="119" t="s">
        <v>1739</v>
      </c>
      <c r="Y675" s="119" t="s">
        <v>1739</v>
      </c>
      <c r="Z675" s="119" t="s">
        <v>1739</v>
      </c>
      <c r="AA675" s="119" t="s">
        <v>1739</v>
      </c>
      <c r="AB675" s="119" t="s">
        <v>1739</v>
      </c>
      <c r="AC675" s="119" t="s">
        <v>1739</v>
      </c>
      <c r="AD675" s="119" t="s">
        <v>1739</v>
      </c>
      <c r="AE675" s="119" t="s">
        <v>1739</v>
      </c>
      <c r="AF675" s="119" t="s">
        <v>1739</v>
      </c>
      <c r="AG675" s="119" t="s">
        <v>1739</v>
      </c>
      <c r="AH675" s="119" t="s">
        <v>1739</v>
      </c>
      <c r="AI675" s="119" t="s">
        <v>1739</v>
      </c>
      <c r="AJ675" s="119" t="s">
        <v>1739</v>
      </c>
    </row>
    <row r="676" spans="2:36" x14ac:dyDescent="0.3">
      <c r="B676" s="119" t="s">
        <v>130</v>
      </c>
      <c r="C676" s="119" t="s">
        <v>4808</v>
      </c>
      <c r="D676" s="119" t="s">
        <v>6868</v>
      </c>
      <c r="E676" s="119" t="s">
        <v>6869</v>
      </c>
      <c r="F676" s="119" t="s">
        <v>6870</v>
      </c>
      <c r="G676" s="119" t="s">
        <v>6871</v>
      </c>
      <c r="K676" s="119">
        <v>2</v>
      </c>
      <c r="L676" s="119">
        <v>674</v>
      </c>
      <c r="M676" s="119" t="s">
        <v>1739</v>
      </c>
      <c r="N676" s="119" t="s">
        <v>1739</v>
      </c>
      <c r="O676" s="119" t="s">
        <v>1739</v>
      </c>
      <c r="P676" s="119" t="s">
        <v>1739</v>
      </c>
      <c r="Q676" s="119" t="s">
        <v>1739</v>
      </c>
      <c r="R676" s="119" t="s">
        <v>1739</v>
      </c>
      <c r="S676" s="119" t="s">
        <v>1739</v>
      </c>
      <c r="T676" s="119" t="s">
        <v>1739</v>
      </c>
      <c r="U676" s="119" t="s">
        <v>1739</v>
      </c>
      <c r="V676" s="119" t="s">
        <v>1739</v>
      </c>
      <c r="W676" s="119" t="s">
        <v>1739</v>
      </c>
      <c r="X676" s="119" t="s">
        <v>1739</v>
      </c>
      <c r="Y676" s="119" t="s">
        <v>1739</v>
      </c>
      <c r="Z676" s="119" t="s">
        <v>1739</v>
      </c>
      <c r="AA676" s="119" t="s">
        <v>1739</v>
      </c>
      <c r="AB676" s="119" t="s">
        <v>1739</v>
      </c>
      <c r="AC676" s="119" t="s">
        <v>1739</v>
      </c>
      <c r="AD676" s="119" t="s">
        <v>1739</v>
      </c>
      <c r="AE676" s="119" t="s">
        <v>1739</v>
      </c>
      <c r="AF676" s="119" t="s">
        <v>1739</v>
      </c>
      <c r="AG676" s="119" t="s">
        <v>1739</v>
      </c>
      <c r="AH676" s="119" t="s">
        <v>1739</v>
      </c>
      <c r="AI676" s="119" t="s">
        <v>1739</v>
      </c>
      <c r="AJ676" s="119" t="s">
        <v>1739</v>
      </c>
    </row>
    <row r="677" spans="2:36" x14ac:dyDescent="0.3">
      <c r="B677" s="119" t="s">
        <v>130</v>
      </c>
      <c r="C677" s="119" t="s">
        <v>4815</v>
      </c>
      <c r="D677" s="119" t="s">
        <v>6872</v>
      </c>
      <c r="E677" s="119" t="s">
        <v>6873</v>
      </c>
      <c r="F677" s="119" t="s">
        <v>6874</v>
      </c>
      <c r="G677" s="119" t="s">
        <v>6875</v>
      </c>
      <c r="K677" s="119">
        <v>2</v>
      </c>
      <c r="L677" s="119">
        <v>675</v>
      </c>
      <c r="M677" s="119" t="s">
        <v>1739</v>
      </c>
      <c r="N677" s="119" t="s">
        <v>1739</v>
      </c>
      <c r="O677" s="119" t="s">
        <v>1739</v>
      </c>
      <c r="P677" s="119" t="s">
        <v>1739</v>
      </c>
      <c r="Q677" s="119" t="s">
        <v>1739</v>
      </c>
      <c r="R677" s="119" t="s">
        <v>1739</v>
      </c>
      <c r="S677" s="119" t="s">
        <v>1739</v>
      </c>
      <c r="T677" s="119" t="s">
        <v>1739</v>
      </c>
      <c r="U677" s="119" t="s">
        <v>1739</v>
      </c>
      <c r="V677" s="119" t="s">
        <v>1739</v>
      </c>
      <c r="W677" s="119" t="s">
        <v>1739</v>
      </c>
      <c r="X677" s="119" t="s">
        <v>1739</v>
      </c>
      <c r="Y677" s="119" t="s">
        <v>1739</v>
      </c>
      <c r="Z677" s="119" t="s">
        <v>1739</v>
      </c>
      <c r="AA677" s="119" t="s">
        <v>1739</v>
      </c>
      <c r="AB677" s="119" t="s">
        <v>1739</v>
      </c>
      <c r="AC677" s="119" t="s">
        <v>1739</v>
      </c>
      <c r="AD677" s="119" t="s">
        <v>1739</v>
      </c>
      <c r="AE677" s="119" t="s">
        <v>1739</v>
      </c>
      <c r="AF677" s="119" t="s">
        <v>1739</v>
      </c>
      <c r="AG677" s="119" t="s">
        <v>1739</v>
      </c>
      <c r="AH677" s="119" t="s">
        <v>1739</v>
      </c>
      <c r="AI677" s="119" t="s">
        <v>1739</v>
      </c>
      <c r="AJ677" s="119" t="s">
        <v>1739</v>
      </c>
    </row>
    <row r="678" spans="2:36" x14ac:dyDescent="0.3">
      <c r="B678" s="119" t="s">
        <v>130</v>
      </c>
      <c r="C678" s="119" t="s">
        <v>4823</v>
      </c>
      <c r="D678" s="119" t="s">
        <v>6876</v>
      </c>
      <c r="E678" s="119" t="s">
        <v>6877</v>
      </c>
      <c r="F678" s="119" t="s">
        <v>6878</v>
      </c>
      <c r="G678" s="119" t="s">
        <v>6879</v>
      </c>
      <c r="K678" s="119">
        <v>2</v>
      </c>
      <c r="L678" s="119">
        <v>676</v>
      </c>
      <c r="M678" s="119" t="s">
        <v>1739</v>
      </c>
      <c r="N678" s="119" t="s">
        <v>1739</v>
      </c>
      <c r="O678" s="119" t="s">
        <v>1739</v>
      </c>
      <c r="P678" s="119" t="s">
        <v>1739</v>
      </c>
      <c r="Q678" s="119" t="s">
        <v>1739</v>
      </c>
      <c r="R678" s="119" t="s">
        <v>1739</v>
      </c>
      <c r="S678" s="119" t="s">
        <v>1739</v>
      </c>
      <c r="T678" s="119" t="s">
        <v>1739</v>
      </c>
      <c r="U678" s="119" t="s">
        <v>1739</v>
      </c>
      <c r="V678" s="119" t="s">
        <v>1739</v>
      </c>
      <c r="W678" s="119" t="s">
        <v>1739</v>
      </c>
      <c r="X678" s="119" t="s">
        <v>1739</v>
      </c>
      <c r="Y678" s="119" t="s">
        <v>1739</v>
      </c>
      <c r="Z678" s="119" t="s">
        <v>1739</v>
      </c>
      <c r="AA678" s="119" t="s">
        <v>1739</v>
      </c>
      <c r="AB678" s="119" t="s">
        <v>1739</v>
      </c>
      <c r="AC678" s="119" t="s">
        <v>1739</v>
      </c>
      <c r="AD678" s="119" t="s">
        <v>1739</v>
      </c>
      <c r="AE678" s="119" t="s">
        <v>1739</v>
      </c>
      <c r="AF678" s="119" t="s">
        <v>1739</v>
      </c>
      <c r="AG678" s="119" t="s">
        <v>1739</v>
      </c>
      <c r="AH678" s="119" t="s">
        <v>1739</v>
      </c>
      <c r="AI678" s="119" t="s">
        <v>1739</v>
      </c>
      <c r="AJ678" s="119" t="s">
        <v>1739</v>
      </c>
    </row>
    <row r="679" spans="2:36" x14ac:dyDescent="0.3">
      <c r="B679" s="119" t="s">
        <v>130</v>
      </c>
      <c r="C679" s="119" t="s">
        <v>4830</v>
      </c>
      <c r="D679" s="119" t="s">
        <v>6872</v>
      </c>
      <c r="E679" s="119" t="s">
        <v>6880</v>
      </c>
      <c r="F679" s="119" t="s">
        <v>6881</v>
      </c>
      <c r="G679" s="119" t="s">
        <v>6882</v>
      </c>
      <c r="K679" s="119">
        <v>2</v>
      </c>
      <c r="L679" s="119">
        <v>677</v>
      </c>
      <c r="M679" s="119" t="s">
        <v>1739</v>
      </c>
      <c r="N679" s="119" t="s">
        <v>1739</v>
      </c>
      <c r="O679" s="119" t="s">
        <v>1739</v>
      </c>
      <c r="P679" s="119" t="s">
        <v>1739</v>
      </c>
      <c r="Q679" s="119" t="s">
        <v>1739</v>
      </c>
      <c r="R679" s="119" t="s">
        <v>1739</v>
      </c>
      <c r="S679" s="119" t="s">
        <v>1739</v>
      </c>
      <c r="T679" s="119" t="s">
        <v>1739</v>
      </c>
      <c r="U679" s="119" t="s">
        <v>1739</v>
      </c>
      <c r="V679" s="119" t="s">
        <v>1739</v>
      </c>
      <c r="W679" s="119" t="s">
        <v>1739</v>
      </c>
      <c r="X679" s="119" t="s">
        <v>1739</v>
      </c>
      <c r="Y679" s="119" t="s">
        <v>1739</v>
      </c>
      <c r="Z679" s="119" t="s">
        <v>1739</v>
      </c>
      <c r="AA679" s="119" t="s">
        <v>1739</v>
      </c>
      <c r="AB679" s="119" t="s">
        <v>1739</v>
      </c>
      <c r="AC679" s="119" t="s">
        <v>1739</v>
      </c>
      <c r="AD679" s="119" t="s">
        <v>1739</v>
      </c>
      <c r="AE679" s="119" t="s">
        <v>1739</v>
      </c>
      <c r="AF679" s="119" t="s">
        <v>1739</v>
      </c>
      <c r="AG679" s="119" t="s">
        <v>1739</v>
      </c>
      <c r="AH679" s="119" t="s">
        <v>1739</v>
      </c>
      <c r="AI679" s="119" t="s">
        <v>1739</v>
      </c>
      <c r="AJ679" s="119" t="s">
        <v>1739</v>
      </c>
    </row>
    <row r="680" spans="2:36" x14ac:dyDescent="0.3">
      <c r="B680" s="119" t="s">
        <v>130</v>
      </c>
      <c r="C680" s="119" t="s">
        <v>4838</v>
      </c>
      <c r="D680" s="119" t="s">
        <v>6883</v>
      </c>
      <c r="E680" s="119" t="s">
        <v>6884</v>
      </c>
      <c r="F680" s="119" t="s">
        <v>6885</v>
      </c>
      <c r="G680" s="119" t="s">
        <v>6886</v>
      </c>
      <c r="K680" s="119">
        <v>2</v>
      </c>
      <c r="L680" s="119">
        <v>678</v>
      </c>
      <c r="M680" s="119" t="s">
        <v>1739</v>
      </c>
      <c r="N680" s="119" t="s">
        <v>1739</v>
      </c>
      <c r="O680" s="119" t="s">
        <v>1739</v>
      </c>
      <c r="P680" s="119" t="s">
        <v>1739</v>
      </c>
      <c r="Q680" s="119" t="s">
        <v>1739</v>
      </c>
      <c r="R680" s="119" t="s">
        <v>1739</v>
      </c>
      <c r="S680" s="119" t="s">
        <v>1739</v>
      </c>
      <c r="T680" s="119" t="s">
        <v>1739</v>
      </c>
      <c r="U680" s="119" t="s">
        <v>1739</v>
      </c>
      <c r="V680" s="119" t="s">
        <v>1739</v>
      </c>
      <c r="W680" s="119" t="s">
        <v>1739</v>
      </c>
      <c r="X680" s="119" t="s">
        <v>1739</v>
      </c>
      <c r="Y680" s="119" t="s">
        <v>1739</v>
      </c>
      <c r="Z680" s="119" t="s">
        <v>1739</v>
      </c>
      <c r="AA680" s="119" t="s">
        <v>1739</v>
      </c>
      <c r="AB680" s="119" t="s">
        <v>1739</v>
      </c>
      <c r="AC680" s="119" t="s">
        <v>1739</v>
      </c>
      <c r="AD680" s="119" t="s">
        <v>1739</v>
      </c>
      <c r="AE680" s="119" t="s">
        <v>1739</v>
      </c>
      <c r="AF680" s="119" t="s">
        <v>1739</v>
      </c>
      <c r="AG680" s="119" t="s">
        <v>1739</v>
      </c>
      <c r="AH680" s="119" t="s">
        <v>1739</v>
      </c>
      <c r="AI680" s="119" t="s">
        <v>1739</v>
      </c>
      <c r="AJ680" s="119" t="s">
        <v>1739</v>
      </c>
    </row>
    <row r="681" spans="2:36" x14ac:dyDescent="0.3">
      <c r="B681" s="119" t="s">
        <v>130</v>
      </c>
      <c r="C681" s="119" t="s">
        <v>4846</v>
      </c>
      <c r="D681" s="119" t="s">
        <v>6887</v>
      </c>
      <c r="E681" s="119" t="s">
        <v>6888</v>
      </c>
      <c r="F681" s="119" t="s">
        <v>6889</v>
      </c>
      <c r="G681" s="119" t="s">
        <v>6890</v>
      </c>
      <c r="K681" s="119">
        <v>2</v>
      </c>
      <c r="L681" s="119">
        <v>679</v>
      </c>
      <c r="M681" s="119" t="s">
        <v>1739</v>
      </c>
      <c r="N681" s="119" t="s">
        <v>1739</v>
      </c>
      <c r="O681" s="119" t="s">
        <v>1739</v>
      </c>
      <c r="P681" s="119" t="s">
        <v>1739</v>
      </c>
      <c r="Q681" s="119" t="s">
        <v>1739</v>
      </c>
      <c r="R681" s="119" t="s">
        <v>1739</v>
      </c>
      <c r="S681" s="119" t="s">
        <v>1739</v>
      </c>
      <c r="T681" s="119" t="s">
        <v>1739</v>
      </c>
      <c r="U681" s="119" t="s">
        <v>1739</v>
      </c>
      <c r="V681" s="119" t="s">
        <v>1739</v>
      </c>
      <c r="W681" s="119" t="s">
        <v>1739</v>
      </c>
      <c r="X681" s="119" t="s">
        <v>1739</v>
      </c>
      <c r="Y681" s="119" t="s">
        <v>1739</v>
      </c>
      <c r="Z681" s="119" t="s">
        <v>1739</v>
      </c>
      <c r="AA681" s="119" t="s">
        <v>1739</v>
      </c>
      <c r="AB681" s="119" t="s">
        <v>1739</v>
      </c>
      <c r="AC681" s="119" t="s">
        <v>1739</v>
      </c>
      <c r="AD681" s="119" t="s">
        <v>1739</v>
      </c>
      <c r="AE681" s="119" t="s">
        <v>1739</v>
      </c>
      <c r="AF681" s="119" t="s">
        <v>1739</v>
      </c>
      <c r="AG681" s="119" t="s">
        <v>1739</v>
      </c>
      <c r="AH681" s="119" t="s">
        <v>1739</v>
      </c>
      <c r="AI681" s="119" t="s">
        <v>1739</v>
      </c>
      <c r="AJ681" s="119" t="s">
        <v>1739</v>
      </c>
    </row>
    <row r="682" spans="2:36" x14ac:dyDescent="0.3">
      <c r="B682" s="119" t="s">
        <v>130</v>
      </c>
      <c r="C682" s="119" t="s">
        <v>4852</v>
      </c>
      <c r="D682" s="119" t="s">
        <v>6891</v>
      </c>
      <c r="E682" s="119" t="s">
        <v>6892</v>
      </c>
      <c r="F682" s="119" t="s">
        <v>6893</v>
      </c>
      <c r="G682" s="119" t="s">
        <v>6894</v>
      </c>
      <c r="K682" s="119">
        <v>2</v>
      </c>
      <c r="L682" s="119">
        <v>680</v>
      </c>
      <c r="M682" s="119" t="s">
        <v>1739</v>
      </c>
      <c r="N682" s="119" t="s">
        <v>1739</v>
      </c>
      <c r="O682" s="119" t="s">
        <v>1739</v>
      </c>
      <c r="P682" s="119" t="s">
        <v>1739</v>
      </c>
      <c r="Q682" s="119" t="s">
        <v>1739</v>
      </c>
      <c r="R682" s="119" t="s">
        <v>1739</v>
      </c>
      <c r="S682" s="119" t="s">
        <v>1739</v>
      </c>
      <c r="T682" s="119" t="s">
        <v>1739</v>
      </c>
      <c r="U682" s="119" t="s">
        <v>1739</v>
      </c>
      <c r="V682" s="119" t="s">
        <v>1739</v>
      </c>
      <c r="W682" s="119" t="s">
        <v>1739</v>
      </c>
      <c r="X682" s="119" t="s">
        <v>1739</v>
      </c>
      <c r="Y682" s="119" t="s">
        <v>1739</v>
      </c>
      <c r="Z682" s="119" t="s">
        <v>1739</v>
      </c>
      <c r="AA682" s="119" t="s">
        <v>1739</v>
      </c>
      <c r="AB682" s="119" t="s">
        <v>1739</v>
      </c>
      <c r="AC682" s="119" t="s">
        <v>1739</v>
      </c>
      <c r="AD682" s="119" t="s">
        <v>1739</v>
      </c>
      <c r="AE682" s="119" t="s">
        <v>1739</v>
      </c>
      <c r="AF682" s="119" t="s">
        <v>1739</v>
      </c>
      <c r="AG682" s="119" t="s">
        <v>1739</v>
      </c>
      <c r="AH682" s="119" t="s">
        <v>1739</v>
      </c>
      <c r="AI682" s="119" t="s">
        <v>1739</v>
      </c>
      <c r="AJ682" s="119" t="s">
        <v>1739</v>
      </c>
    </row>
    <row r="683" spans="2:36" x14ac:dyDescent="0.3">
      <c r="B683" s="119" t="s">
        <v>130</v>
      </c>
      <c r="C683" s="119" t="s">
        <v>4859</v>
      </c>
      <c r="D683" s="119" t="s">
        <v>6895</v>
      </c>
      <c r="E683" s="119" t="s">
        <v>6896</v>
      </c>
      <c r="F683" s="119" t="s">
        <v>6897</v>
      </c>
      <c r="G683" s="119" t="s">
        <v>6898</v>
      </c>
      <c r="K683" s="119">
        <v>2</v>
      </c>
      <c r="L683" s="119">
        <v>681</v>
      </c>
      <c r="M683" s="119" t="s">
        <v>1739</v>
      </c>
      <c r="N683" s="119" t="s">
        <v>1739</v>
      </c>
      <c r="O683" s="119" t="s">
        <v>1739</v>
      </c>
      <c r="P683" s="119" t="s">
        <v>1739</v>
      </c>
      <c r="Q683" s="119" t="s">
        <v>1739</v>
      </c>
      <c r="R683" s="119" t="s">
        <v>1739</v>
      </c>
      <c r="S683" s="119" t="s">
        <v>1739</v>
      </c>
      <c r="T683" s="119" t="s">
        <v>1739</v>
      </c>
      <c r="U683" s="119" t="s">
        <v>1739</v>
      </c>
      <c r="V683" s="119" t="s">
        <v>1739</v>
      </c>
      <c r="W683" s="119" t="s">
        <v>1739</v>
      </c>
      <c r="X683" s="119" t="s">
        <v>1739</v>
      </c>
      <c r="Y683" s="119" t="s">
        <v>1739</v>
      </c>
      <c r="Z683" s="119" t="s">
        <v>1739</v>
      </c>
      <c r="AA683" s="119" t="s">
        <v>1739</v>
      </c>
      <c r="AB683" s="119" t="s">
        <v>1739</v>
      </c>
      <c r="AC683" s="119" t="s">
        <v>1739</v>
      </c>
      <c r="AD683" s="119" t="s">
        <v>1739</v>
      </c>
      <c r="AE683" s="119" t="s">
        <v>1739</v>
      </c>
      <c r="AF683" s="119" t="s">
        <v>1739</v>
      </c>
      <c r="AG683" s="119" t="s">
        <v>1739</v>
      </c>
      <c r="AH683" s="119" t="s">
        <v>1739</v>
      </c>
      <c r="AI683" s="119" t="s">
        <v>1739</v>
      </c>
      <c r="AJ683" s="119" t="s">
        <v>1739</v>
      </c>
    </row>
    <row r="684" spans="2:36" x14ac:dyDescent="0.3">
      <c r="B684" s="119" t="s">
        <v>130</v>
      </c>
      <c r="C684" s="119" t="s">
        <v>4865</v>
      </c>
      <c r="D684" s="119" t="s">
        <v>6899</v>
      </c>
      <c r="E684" s="119" t="s">
        <v>6900</v>
      </c>
      <c r="F684" s="119" t="s">
        <v>6901</v>
      </c>
      <c r="G684" s="119" t="s">
        <v>6902</v>
      </c>
      <c r="K684" s="119">
        <v>2</v>
      </c>
      <c r="L684" s="119">
        <v>682</v>
      </c>
      <c r="M684" s="119" t="s">
        <v>1739</v>
      </c>
      <c r="N684" s="119" t="s">
        <v>1739</v>
      </c>
      <c r="O684" s="119" t="s">
        <v>1739</v>
      </c>
      <c r="P684" s="119" t="s">
        <v>1739</v>
      </c>
      <c r="Q684" s="119" t="s">
        <v>1739</v>
      </c>
      <c r="R684" s="119" t="s">
        <v>1739</v>
      </c>
      <c r="S684" s="119" t="s">
        <v>1739</v>
      </c>
      <c r="T684" s="119" t="s">
        <v>1739</v>
      </c>
      <c r="U684" s="119" t="s">
        <v>1739</v>
      </c>
      <c r="V684" s="119" t="s">
        <v>1739</v>
      </c>
      <c r="W684" s="119" t="s">
        <v>1739</v>
      </c>
      <c r="X684" s="119" t="s">
        <v>1739</v>
      </c>
      <c r="Y684" s="119" t="s">
        <v>1739</v>
      </c>
      <c r="Z684" s="119" t="s">
        <v>1739</v>
      </c>
      <c r="AA684" s="119" t="s">
        <v>1739</v>
      </c>
      <c r="AB684" s="119" t="s">
        <v>1739</v>
      </c>
      <c r="AC684" s="119" t="s">
        <v>1739</v>
      </c>
      <c r="AD684" s="119" t="s">
        <v>1739</v>
      </c>
      <c r="AE684" s="119" t="s">
        <v>1739</v>
      </c>
      <c r="AF684" s="119" t="s">
        <v>1739</v>
      </c>
      <c r="AG684" s="119" t="s">
        <v>1739</v>
      </c>
      <c r="AH684" s="119" t="s">
        <v>1739</v>
      </c>
      <c r="AI684" s="119" t="s">
        <v>1739</v>
      </c>
      <c r="AJ684" s="119" t="s">
        <v>1739</v>
      </c>
    </row>
    <row r="685" spans="2:36" x14ac:dyDescent="0.3">
      <c r="B685" s="119" t="s">
        <v>130</v>
      </c>
      <c r="C685" s="119" t="s">
        <v>4871</v>
      </c>
      <c r="D685" s="119" t="s">
        <v>6903</v>
      </c>
      <c r="E685" s="119" t="s">
        <v>6904</v>
      </c>
      <c r="F685" s="119" t="s">
        <v>6905</v>
      </c>
      <c r="G685" s="119" t="s">
        <v>6906</v>
      </c>
      <c r="K685" s="119">
        <v>2</v>
      </c>
      <c r="L685" s="119">
        <v>683</v>
      </c>
      <c r="M685" s="119" t="s">
        <v>1739</v>
      </c>
      <c r="N685" s="119" t="s">
        <v>1739</v>
      </c>
      <c r="O685" s="119" t="s">
        <v>1739</v>
      </c>
      <c r="P685" s="119" t="s">
        <v>1739</v>
      </c>
      <c r="Q685" s="119" t="s">
        <v>1739</v>
      </c>
      <c r="R685" s="119" t="s">
        <v>1739</v>
      </c>
      <c r="S685" s="119" t="s">
        <v>1739</v>
      </c>
      <c r="T685" s="119" t="s">
        <v>1739</v>
      </c>
      <c r="U685" s="119" t="s">
        <v>1739</v>
      </c>
      <c r="V685" s="119" t="s">
        <v>1739</v>
      </c>
      <c r="W685" s="119" t="s">
        <v>1739</v>
      </c>
      <c r="X685" s="119" t="s">
        <v>1739</v>
      </c>
      <c r="Y685" s="119" t="s">
        <v>1739</v>
      </c>
      <c r="Z685" s="119" t="s">
        <v>1739</v>
      </c>
      <c r="AA685" s="119" t="s">
        <v>1739</v>
      </c>
      <c r="AB685" s="119" t="s">
        <v>1739</v>
      </c>
      <c r="AC685" s="119" t="s">
        <v>1739</v>
      </c>
      <c r="AD685" s="119" t="s">
        <v>1739</v>
      </c>
      <c r="AE685" s="119" t="s">
        <v>1739</v>
      </c>
      <c r="AF685" s="119" t="s">
        <v>1739</v>
      </c>
      <c r="AG685" s="119" t="s">
        <v>1739</v>
      </c>
      <c r="AH685" s="119" t="s">
        <v>1739</v>
      </c>
      <c r="AI685" s="119" t="s">
        <v>1739</v>
      </c>
      <c r="AJ685" s="119" t="s">
        <v>1739</v>
      </c>
    </row>
    <row r="686" spans="2:36" x14ac:dyDescent="0.3">
      <c r="B686" s="119" t="s">
        <v>130</v>
      </c>
      <c r="C686" s="119" t="s">
        <v>4877</v>
      </c>
      <c r="D686" s="119" t="s">
        <v>6907</v>
      </c>
      <c r="E686" s="119" t="s">
        <v>6908</v>
      </c>
      <c r="F686" s="119" t="s">
        <v>6909</v>
      </c>
      <c r="G686" s="119" t="s">
        <v>6910</v>
      </c>
      <c r="K686" s="119">
        <v>2</v>
      </c>
      <c r="L686" s="119">
        <v>684</v>
      </c>
      <c r="M686" s="119" t="s">
        <v>1739</v>
      </c>
      <c r="N686" s="119" t="s">
        <v>1739</v>
      </c>
      <c r="O686" s="119" t="s">
        <v>1739</v>
      </c>
      <c r="P686" s="119" t="s">
        <v>1739</v>
      </c>
      <c r="Q686" s="119" t="s">
        <v>1739</v>
      </c>
      <c r="R686" s="119" t="s">
        <v>1739</v>
      </c>
      <c r="S686" s="119" t="s">
        <v>1739</v>
      </c>
      <c r="T686" s="119" t="s">
        <v>1739</v>
      </c>
      <c r="U686" s="119" t="s">
        <v>1739</v>
      </c>
      <c r="V686" s="119" t="s">
        <v>1739</v>
      </c>
      <c r="W686" s="119" t="s">
        <v>1739</v>
      </c>
      <c r="X686" s="119" t="s">
        <v>1739</v>
      </c>
      <c r="Y686" s="119" t="s">
        <v>1739</v>
      </c>
      <c r="Z686" s="119" t="s">
        <v>1739</v>
      </c>
      <c r="AA686" s="119" t="s">
        <v>1739</v>
      </c>
      <c r="AB686" s="119" t="s">
        <v>1739</v>
      </c>
      <c r="AC686" s="119" t="s">
        <v>1739</v>
      </c>
      <c r="AD686" s="119" t="s">
        <v>1739</v>
      </c>
      <c r="AE686" s="119" t="s">
        <v>1739</v>
      </c>
      <c r="AF686" s="119" t="s">
        <v>1739</v>
      </c>
      <c r="AG686" s="119" t="s">
        <v>1739</v>
      </c>
      <c r="AH686" s="119" t="s">
        <v>1739</v>
      </c>
      <c r="AI686" s="119" t="s">
        <v>1739</v>
      </c>
      <c r="AJ686" s="119" t="s">
        <v>1739</v>
      </c>
    </row>
    <row r="687" spans="2:36" x14ac:dyDescent="0.3">
      <c r="B687" s="119" t="s">
        <v>130</v>
      </c>
      <c r="C687" s="119" t="s">
        <v>4884</v>
      </c>
      <c r="D687" s="119" t="s">
        <v>5989</v>
      </c>
      <c r="E687" s="119" t="s">
        <v>6911</v>
      </c>
      <c r="F687" s="119" t="s">
        <v>6912</v>
      </c>
      <c r="G687" s="119" t="s">
        <v>6913</v>
      </c>
      <c r="K687" s="119">
        <v>2</v>
      </c>
      <c r="L687" s="119">
        <v>685</v>
      </c>
      <c r="M687" s="119" t="s">
        <v>1739</v>
      </c>
      <c r="N687" s="119" t="s">
        <v>1739</v>
      </c>
      <c r="O687" s="119" t="s">
        <v>1739</v>
      </c>
      <c r="P687" s="119" t="s">
        <v>1739</v>
      </c>
      <c r="Q687" s="119" t="s">
        <v>1739</v>
      </c>
      <c r="R687" s="119" t="s">
        <v>1739</v>
      </c>
      <c r="S687" s="119" t="s">
        <v>1739</v>
      </c>
      <c r="T687" s="119" t="s">
        <v>1739</v>
      </c>
      <c r="U687" s="119" t="s">
        <v>1739</v>
      </c>
      <c r="V687" s="119" t="s">
        <v>1739</v>
      </c>
      <c r="W687" s="119" t="s">
        <v>1739</v>
      </c>
      <c r="X687" s="119" t="s">
        <v>1739</v>
      </c>
      <c r="Y687" s="119" t="s">
        <v>1739</v>
      </c>
      <c r="Z687" s="119" t="s">
        <v>1739</v>
      </c>
      <c r="AA687" s="119" t="s">
        <v>1739</v>
      </c>
      <c r="AB687" s="119" t="s">
        <v>1739</v>
      </c>
      <c r="AC687" s="119" t="s">
        <v>1739</v>
      </c>
      <c r="AD687" s="119" t="s">
        <v>1739</v>
      </c>
      <c r="AE687" s="119" t="s">
        <v>1739</v>
      </c>
      <c r="AF687" s="119" t="s">
        <v>1739</v>
      </c>
      <c r="AG687" s="119" t="s">
        <v>1739</v>
      </c>
      <c r="AH687" s="119" t="s">
        <v>1739</v>
      </c>
      <c r="AI687" s="119" t="s">
        <v>1739</v>
      </c>
      <c r="AJ687" s="119" t="s">
        <v>1739</v>
      </c>
    </row>
    <row r="688" spans="2:36" x14ac:dyDescent="0.3">
      <c r="B688" s="119" t="s">
        <v>130</v>
      </c>
      <c r="C688" s="119" t="s">
        <v>4891</v>
      </c>
      <c r="D688" s="119" t="s">
        <v>6914</v>
      </c>
      <c r="E688" s="119" t="s">
        <v>6915</v>
      </c>
      <c r="F688" s="119" t="s">
        <v>6916</v>
      </c>
      <c r="G688" s="119" t="s">
        <v>6917</v>
      </c>
      <c r="K688" s="119">
        <v>2</v>
      </c>
      <c r="L688" s="119">
        <v>686</v>
      </c>
      <c r="M688" s="119" t="s">
        <v>1739</v>
      </c>
      <c r="N688" s="119" t="s">
        <v>1739</v>
      </c>
      <c r="O688" s="119" t="s">
        <v>1739</v>
      </c>
      <c r="P688" s="119" t="s">
        <v>1739</v>
      </c>
      <c r="Q688" s="119" t="s">
        <v>1739</v>
      </c>
      <c r="R688" s="119" t="s">
        <v>1739</v>
      </c>
      <c r="S688" s="119" t="s">
        <v>1739</v>
      </c>
      <c r="T688" s="119" t="s">
        <v>1739</v>
      </c>
      <c r="U688" s="119" t="s">
        <v>1739</v>
      </c>
      <c r="V688" s="119" t="s">
        <v>1739</v>
      </c>
      <c r="W688" s="119" t="s">
        <v>1739</v>
      </c>
      <c r="X688" s="119" t="s">
        <v>1739</v>
      </c>
      <c r="Y688" s="119" t="s">
        <v>1739</v>
      </c>
      <c r="Z688" s="119" t="s">
        <v>1739</v>
      </c>
      <c r="AA688" s="119" t="s">
        <v>1739</v>
      </c>
      <c r="AB688" s="119" t="s">
        <v>1739</v>
      </c>
      <c r="AC688" s="119" t="s">
        <v>1739</v>
      </c>
      <c r="AD688" s="119" t="s">
        <v>1739</v>
      </c>
      <c r="AE688" s="119" t="s">
        <v>1739</v>
      </c>
      <c r="AF688" s="119" t="s">
        <v>1739</v>
      </c>
      <c r="AG688" s="119" t="s">
        <v>1739</v>
      </c>
      <c r="AH688" s="119" t="s">
        <v>1739</v>
      </c>
      <c r="AI688" s="119" t="s">
        <v>1739</v>
      </c>
      <c r="AJ688" s="119" t="s">
        <v>1739</v>
      </c>
    </row>
    <row r="689" spans="2:36" x14ac:dyDescent="0.3">
      <c r="B689" s="119" t="s">
        <v>130</v>
      </c>
      <c r="C689" s="119" t="s">
        <v>4897</v>
      </c>
      <c r="D689" s="119" t="s">
        <v>6820</v>
      </c>
      <c r="E689" s="119" t="s">
        <v>6918</v>
      </c>
      <c r="F689" s="119" t="s">
        <v>6919</v>
      </c>
      <c r="G689" s="119" t="s">
        <v>6920</v>
      </c>
      <c r="K689" s="119">
        <v>2</v>
      </c>
      <c r="L689" s="119">
        <v>687</v>
      </c>
      <c r="M689" s="119" t="s">
        <v>1739</v>
      </c>
      <c r="N689" s="119" t="s">
        <v>1739</v>
      </c>
      <c r="O689" s="119" t="s">
        <v>1739</v>
      </c>
      <c r="P689" s="119" t="s">
        <v>1739</v>
      </c>
      <c r="Q689" s="119" t="s">
        <v>1739</v>
      </c>
      <c r="R689" s="119" t="s">
        <v>1739</v>
      </c>
      <c r="S689" s="119" t="s">
        <v>1739</v>
      </c>
      <c r="T689" s="119" t="s">
        <v>1739</v>
      </c>
      <c r="U689" s="119" t="s">
        <v>1739</v>
      </c>
      <c r="V689" s="119" t="s">
        <v>1739</v>
      </c>
      <c r="W689" s="119" t="s">
        <v>1739</v>
      </c>
      <c r="X689" s="119" t="s">
        <v>1739</v>
      </c>
      <c r="Y689" s="119" t="s">
        <v>1739</v>
      </c>
      <c r="Z689" s="119" t="s">
        <v>1739</v>
      </c>
      <c r="AA689" s="119" t="s">
        <v>1739</v>
      </c>
      <c r="AB689" s="119" t="s">
        <v>1739</v>
      </c>
      <c r="AC689" s="119" t="s">
        <v>1739</v>
      </c>
      <c r="AD689" s="119" t="s">
        <v>1739</v>
      </c>
      <c r="AE689" s="119" t="s">
        <v>1739</v>
      </c>
      <c r="AF689" s="119" t="s">
        <v>1739</v>
      </c>
      <c r="AG689" s="119" t="s">
        <v>1739</v>
      </c>
      <c r="AH689" s="119" t="s">
        <v>1739</v>
      </c>
      <c r="AI689" s="119" t="s">
        <v>1739</v>
      </c>
      <c r="AJ689" s="119" t="s">
        <v>1739</v>
      </c>
    </row>
    <row r="690" spans="2:36" x14ac:dyDescent="0.3">
      <c r="B690" s="119" t="s">
        <v>130</v>
      </c>
      <c r="C690" s="119" t="s">
        <v>4904</v>
      </c>
      <c r="D690" s="119" t="s">
        <v>6876</v>
      </c>
      <c r="E690" s="119" t="s">
        <v>6921</v>
      </c>
      <c r="F690" s="119" t="s">
        <v>6922</v>
      </c>
      <c r="G690" s="119" t="s">
        <v>6923</v>
      </c>
      <c r="K690" s="119">
        <v>2</v>
      </c>
      <c r="L690" s="119">
        <v>688</v>
      </c>
      <c r="M690" s="119" t="s">
        <v>1739</v>
      </c>
      <c r="N690" s="119" t="s">
        <v>1739</v>
      </c>
      <c r="O690" s="119" t="s">
        <v>1739</v>
      </c>
      <c r="P690" s="119" t="s">
        <v>1739</v>
      </c>
      <c r="Q690" s="119" t="s">
        <v>1739</v>
      </c>
      <c r="R690" s="119" t="s">
        <v>1739</v>
      </c>
      <c r="S690" s="119" t="s">
        <v>1739</v>
      </c>
      <c r="T690" s="119" t="s">
        <v>1739</v>
      </c>
      <c r="U690" s="119" t="s">
        <v>1739</v>
      </c>
      <c r="V690" s="119" t="s">
        <v>1739</v>
      </c>
      <c r="W690" s="119" t="s">
        <v>1739</v>
      </c>
      <c r="X690" s="119" t="s">
        <v>1739</v>
      </c>
      <c r="Y690" s="119" t="s">
        <v>1739</v>
      </c>
      <c r="Z690" s="119" t="s">
        <v>1739</v>
      </c>
      <c r="AA690" s="119" t="s">
        <v>1739</v>
      </c>
      <c r="AB690" s="119" t="s">
        <v>1739</v>
      </c>
      <c r="AC690" s="119" t="s">
        <v>1739</v>
      </c>
      <c r="AD690" s="119" t="s">
        <v>1739</v>
      </c>
      <c r="AE690" s="119" t="s">
        <v>1739</v>
      </c>
      <c r="AF690" s="119" t="s">
        <v>1739</v>
      </c>
      <c r="AG690" s="119" t="s">
        <v>1739</v>
      </c>
      <c r="AH690" s="119" t="s">
        <v>1739</v>
      </c>
      <c r="AI690" s="119" t="s">
        <v>1739</v>
      </c>
      <c r="AJ690" s="119" t="s">
        <v>1739</v>
      </c>
    </row>
    <row r="691" spans="2:36" x14ac:dyDescent="0.3">
      <c r="B691" s="119" t="s">
        <v>130</v>
      </c>
      <c r="C691" s="119" t="s">
        <v>4910</v>
      </c>
      <c r="D691" s="119" t="s">
        <v>6804</v>
      </c>
      <c r="E691" s="119" t="s">
        <v>6924</v>
      </c>
      <c r="F691" s="119" t="s">
        <v>6925</v>
      </c>
      <c r="G691" s="119" t="s">
        <v>6926</v>
      </c>
      <c r="K691" s="119">
        <v>2</v>
      </c>
      <c r="L691" s="119">
        <v>689</v>
      </c>
      <c r="M691" s="119" t="s">
        <v>1739</v>
      </c>
      <c r="N691" s="119" t="s">
        <v>1739</v>
      </c>
      <c r="O691" s="119" t="s">
        <v>1739</v>
      </c>
      <c r="P691" s="119" t="s">
        <v>1739</v>
      </c>
      <c r="Q691" s="119" t="s">
        <v>1739</v>
      </c>
      <c r="R691" s="119" t="s">
        <v>1739</v>
      </c>
      <c r="S691" s="119" t="s">
        <v>1739</v>
      </c>
      <c r="T691" s="119" t="s">
        <v>1739</v>
      </c>
      <c r="U691" s="119" t="s">
        <v>1739</v>
      </c>
      <c r="V691" s="119" t="s">
        <v>1739</v>
      </c>
      <c r="W691" s="119" t="s">
        <v>1739</v>
      </c>
      <c r="X691" s="119" t="s">
        <v>1739</v>
      </c>
      <c r="Y691" s="119" t="s">
        <v>1739</v>
      </c>
      <c r="Z691" s="119" t="s">
        <v>1739</v>
      </c>
      <c r="AA691" s="119" t="s">
        <v>1739</v>
      </c>
      <c r="AB691" s="119" t="s">
        <v>1739</v>
      </c>
      <c r="AC691" s="119" t="s">
        <v>1739</v>
      </c>
      <c r="AD691" s="119" t="s">
        <v>1739</v>
      </c>
      <c r="AE691" s="119" t="s">
        <v>1739</v>
      </c>
      <c r="AF691" s="119" t="s">
        <v>1739</v>
      </c>
      <c r="AG691" s="119" t="s">
        <v>1739</v>
      </c>
      <c r="AH691" s="119" t="s">
        <v>1739</v>
      </c>
      <c r="AI691" s="119" t="s">
        <v>1739</v>
      </c>
      <c r="AJ691" s="119" t="s">
        <v>1739</v>
      </c>
    </row>
    <row r="692" spans="2:36" x14ac:dyDescent="0.3">
      <c r="B692" s="119" t="s">
        <v>130</v>
      </c>
      <c r="C692" s="119" t="s">
        <v>4916</v>
      </c>
      <c r="D692" s="119" t="s">
        <v>6812</v>
      </c>
      <c r="E692" s="119" t="s">
        <v>6927</v>
      </c>
      <c r="F692" s="119" t="s">
        <v>6928</v>
      </c>
      <c r="G692" s="119" t="s">
        <v>6929</v>
      </c>
      <c r="K692" s="119">
        <v>2</v>
      </c>
      <c r="L692" s="119">
        <v>690</v>
      </c>
      <c r="M692" s="119" t="s">
        <v>1739</v>
      </c>
      <c r="N692" s="119" t="s">
        <v>1739</v>
      </c>
      <c r="O692" s="119" t="s">
        <v>1739</v>
      </c>
      <c r="P692" s="119" t="s">
        <v>1739</v>
      </c>
      <c r="Q692" s="119" t="s">
        <v>1739</v>
      </c>
      <c r="R692" s="119" t="s">
        <v>1739</v>
      </c>
      <c r="S692" s="119" t="s">
        <v>1739</v>
      </c>
      <c r="T692" s="119" t="s">
        <v>1739</v>
      </c>
      <c r="U692" s="119" t="s">
        <v>1739</v>
      </c>
      <c r="V692" s="119" t="s">
        <v>1739</v>
      </c>
      <c r="W692" s="119" t="s">
        <v>1739</v>
      </c>
      <c r="X692" s="119" t="s">
        <v>1739</v>
      </c>
      <c r="Y692" s="119" t="s">
        <v>1739</v>
      </c>
      <c r="Z692" s="119" t="s">
        <v>1739</v>
      </c>
      <c r="AA692" s="119" t="s">
        <v>1739</v>
      </c>
      <c r="AB692" s="119" t="s">
        <v>1739</v>
      </c>
      <c r="AC692" s="119" t="s">
        <v>1739</v>
      </c>
      <c r="AD692" s="119" t="s">
        <v>1739</v>
      </c>
      <c r="AE692" s="119" t="s">
        <v>1739</v>
      </c>
      <c r="AF692" s="119" t="s">
        <v>1739</v>
      </c>
      <c r="AG692" s="119" t="s">
        <v>1739</v>
      </c>
      <c r="AH692" s="119" t="s">
        <v>1739</v>
      </c>
      <c r="AI692" s="119" t="s">
        <v>1739</v>
      </c>
      <c r="AJ692" s="119" t="s">
        <v>1739</v>
      </c>
    </row>
    <row r="693" spans="2:36" x14ac:dyDescent="0.3">
      <c r="B693" s="119" t="s">
        <v>130</v>
      </c>
      <c r="C693" s="119" t="s">
        <v>4922</v>
      </c>
      <c r="D693" s="119" t="s">
        <v>6930</v>
      </c>
      <c r="E693" s="119" t="s">
        <v>6931</v>
      </c>
      <c r="F693" s="119" t="s">
        <v>6932</v>
      </c>
      <c r="G693" s="119" t="s">
        <v>6933</v>
      </c>
      <c r="K693" s="119">
        <v>2</v>
      </c>
      <c r="L693" s="119">
        <v>691</v>
      </c>
      <c r="M693" s="119" t="s">
        <v>1739</v>
      </c>
      <c r="N693" s="119" t="s">
        <v>1739</v>
      </c>
      <c r="O693" s="119" t="s">
        <v>1739</v>
      </c>
      <c r="P693" s="119" t="s">
        <v>1739</v>
      </c>
      <c r="Q693" s="119" t="s">
        <v>1739</v>
      </c>
      <c r="R693" s="119" t="s">
        <v>1739</v>
      </c>
      <c r="S693" s="119" t="s">
        <v>1739</v>
      </c>
      <c r="T693" s="119" t="s">
        <v>1739</v>
      </c>
      <c r="U693" s="119" t="s">
        <v>1739</v>
      </c>
      <c r="V693" s="119" t="s">
        <v>1739</v>
      </c>
      <c r="W693" s="119" t="s">
        <v>1739</v>
      </c>
      <c r="X693" s="119" t="s">
        <v>1739</v>
      </c>
      <c r="Y693" s="119" t="s">
        <v>1739</v>
      </c>
      <c r="Z693" s="119" t="s">
        <v>1739</v>
      </c>
      <c r="AA693" s="119" t="s">
        <v>1739</v>
      </c>
      <c r="AB693" s="119" t="s">
        <v>1739</v>
      </c>
      <c r="AC693" s="119" t="s">
        <v>1739</v>
      </c>
      <c r="AD693" s="119" t="s">
        <v>1739</v>
      </c>
      <c r="AE693" s="119" t="s">
        <v>1739</v>
      </c>
      <c r="AF693" s="119" t="s">
        <v>1739</v>
      </c>
      <c r="AG693" s="119" t="s">
        <v>1739</v>
      </c>
      <c r="AH693" s="119" t="s">
        <v>1739</v>
      </c>
      <c r="AI693" s="119" t="s">
        <v>1739</v>
      </c>
      <c r="AJ693" s="119" t="s">
        <v>1739</v>
      </c>
    </row>
    <row r="694" spans="2:36" x14ac:dyDescent="0.3">
      <c r="B694" s="119" t="s">
        <v>130</v>
      </c>
      <c r="C694" s="119" t="s">
        <v>4929</v>
      </c>
      <c r="D694" s="119" t="s">
        <v>6899</v>
      </c>
      <c r="E694" s="119" t="s">
        <v>6934</v>
      </c>
      <c r="F694" s="119" t="s">
        <v>6935</v>
      </c>
      <c r="G694" s="119" t="s">
        <v>6936</v>
      </c>
      <c r="K694" s="119">
        <v>2</v>
      </c>
      <c r="L694" s="119">
        <v>692</v>
      </c>
      <c r="M694" s="119" t="s">
        <v>1739</v>
      </c>
      <c r="N694" s="119" t="s">
        <v>1739</v>
      </c>
      <c r="O694" s="119" t="s">
        <v>1739</v>
      </c>
      <c r="P694" s="119" t="s">
        <v>1739</v>
      </c>
      <c r="Q694" s="119" t="s">
        <v>1739</v>
      </c>
      <c r="R694" s="119" t="s">
        <v>1739</v>
      </c>
      <c r="S694" s="119" t="s">
        <v>1739</v>
      </c>
      <c r="T694" s="119" t="s">
        <v>1739</v>
      </c>
      <c r="U694" s="119" t="s">
        <v>1739</v>
      </c>
      <c r="V694" s="119" t="s">
        <v>1739</v>
      </c>
      <c r="W694" s="119" t="s">
        <v>1739</v>
      </c>
      <c r="X694" s="119" t="s">
        <v>1739</v>
      </c>
      <c r="Y694" s="119" t="s">
        <v>1739</v>
      </c>
      <c r="Z694" s="119" t="s">
        <v>1739</v>
      </c>
      <c r="AA694" s="119" t="s">
        <v>1739</v>
      </c>
      <c r="AB694" s="119" t="s">
        <v>1739</v>
      </c>
      <c r="AC694" s="119" t="s">
        <v>1739</v>
      </c>
      <c r="AD694" s="119" t="s">
        <v>1739</v>
      </c>
      <c r="AE694" s="119" t="s">
        <v>1739</v>
      </c>
      <c r="AF694" s="119" t="s">
        <v>1739</v>
      </c>
      <c r="AG694" s="119" t="s">
        <v>1739</v>
      </c>
      <c r="AH694" s="119" t="s">
        <v>1739</v>
      </c>
      <c r="AI694" s="119" t="s">
        <v>1739</v>
      </c>
      <c r="AJ694" s="119" t="s">
        <v>1739</v>
      </c>
    </row>
    <row r="695" spans="2:36" x14ac:dyDescent="0.3">
      <c r="B695" s="119" t="s">
        <v>130</v>
      </c>
      <c r="C695" s="119" t="s">
        <v>4936</v>
      </c>
      <c r="D695" s="119" t="s">
        <v>6883</v>
      </c>
      <c r="E695" s="119" t="s">
        <v>6937</v>
      </c>
      <c r="F695" s="119" t="s">
        <v>6938</v>
      </c>
      <c r="G695" s="119" t="s">
        <v>6939</v>
      </c>
      <c r="K695" s="119">
        <v>2</v>
      </c>
      <c r="L695" s="119">
        <v>693</v>
      </c>
      <c r="M695" s="119" t="s">
        <v>1739</v>
      </c>
      <c r="N695" s="119" t="s">
        <v>1739</v>
      </c>
      <c r="O695" s="119" t="s">
        <v>1739</v>
      </c>
      <c r="P695" s="119" t="s">
        <v>1739</v>
      </c>
      <c r="Q695" s="119" t="s">
        <v>1739</v>
      </c>
      <c r="R695" s="119" t="s">
        <v>1739</v>
      </c>
      <c r="S695" s="119" t="s">
        <v>1739</v>
      </c>
      <c r="T695" s="119" t="s">
        <v>1739</v>
      </c>
      <c r="U695" s="119" t="s">
        <v>1739</v>
      </c>
      <c r="V695" s="119" t="s">
        <v>1739</v>
      </c>
      <c r="W695" s="119" t="s">
        <v>1739</v>
      </c>
      <c r="X695" s="119" t="s">
        <v>1739</v>
      </c>
      <c r="Y695" s="119" t="s">
        <v>1739</v>
      </c>
      <c r="Z695" s="119" t="s">
        <v>1739</v>
      </c>
      <c r="AA695" s="119" t="s">
        <v>1739</v>
      </c>
      <c r="AB695" s="119" t="s">
        <v>1739</v>
      </c>
      <c r="AC695" s="119" t="s">
        <v>1739</v>
      </c>
      <c r="AD695" s="119" t="s">
        <v>1739</v>
      </c>
      <c r="AE695" s="119" t="s">
        <v>1739</v>
      </c>
      <c r="AF695" s="119" t="s">
        <v>1739</v>
      </c>
      <c r="AG695" s="119" t="s">
        <v>1739</v>
      </c>
      <c r="AH695" s="119" t="s">
        <v>1739</v>
      </c>
      <c r="AI695" s="119" t="s">
        <v>1739</v>
      </c>
      <c r="AJ695" s="119" t="s">
        <v>1739</v>
      </c>
    </row>
    <row r="696" spans="2:36" x14ac:dyDescent="0.3">
      <c r="B696" s="119" t="s">
        <v>130</v>
      </c>
      <c r="C696" s="119" t="s">
        <v>4942</v>
      </c>
      <c r="D696" s="119" t="s">
        <v>6940</v>
      </c>
      <c r="E696" s="119" t="s">
        <v>6941</v>
      </c>
      <c r="F696" s="119" t="s">
        <v>6942</v>
      </c>
      <c r="G696" s="119" t="s">
        <v>6943</v>
      </c>
      <c r="K696" s="119">
        <v>2</v>
      </c>
      <c r="L696" s="119">
        <v>694</v>
      </c>
      <c r="M696" s="119" t="s">
        <v>1739</v>
      </c>
      <c r="N696" s="119" t="s">
        <v>1739</v>
      </c>
      <c r="O696" s="119" t="s">
        <v>1739</v>
      </c>
      <c r="P696" s="119" t="s">
        <v>1739</v>
      </c>
      <c r="Q696" s="119" t="s">
        <v>1739</v>
      </c>
      <c r="R696" s="119" t="s">
        <v>1739</v>
      </c>
      <c r="S696" s="119" t="s">
        <v>1739</v>
      </c>
      <c r="T696" s="119" t="s">
        <v>1739</v>
      </c>
      <c r="U696" s="119" t="s">
        <v>1739</v>
      </c>
      <c r="V696" s="119" t="s">
        <v>1739</v>
      </c>
      <c r="W696" s="119" t="s">
        <v>1739</v>
      </c>
      <c r="X696" s="119" t="s">
        <v>1739</v>
      </c>
      <c r="Y696" s="119" t="s">
        <v>1739</v>
      </c>
      <c r="Z696" s="119" t="s">
        <v>1739</v>
      </c>
      <c r="AA696" s="119" t="s">
        <v>1739</v>
      </c>
      <c r="AB696" s="119" t="s">
        <v>1739</v>
      </c>
      <c r="AC696" s="119" t="s">
        <v>1739</v>
      </c>
      <c r="AD696" s="119" t="s">
        <v>1739</v>
      </c>
      <c r="AE696" s="119" t="s">
        <v>1739</v>
      </c>
      <c r="AF696" s="119" t="s">
        <v>1739</v>
      </c>
      <c r="AG696" s="119" t="s">
        <v>1739</v>
      </c>
      <c r="AH696" s="119" t="s">
        <v>1739</v>
      </c>
      <c r="AI696" s="119" t="s">
        <v>1739</v>
      </c>
      <c r="AJ696" s="119" t="s">
        <v>1739</v>
      </c>
    </row>
    <row r="697" spans="2:36" x14ac:dyDescent="0.3">
      <c r="B697" s="119" t="s">
        <v>130</v>
      </c>
      <c r="C697" s="119" t="s">
        <v>4949</v>
      </c>
      <c r="D697" s="119" t="s">
        <v>6804</v>
      </c>
      <c r="E697" s="119" t="s">
        <v>6944</v>
      </c>
      <c r="F697" s="119" t="s">
        <v>6945</v>
      </c>
      <c r="G697" s="119" t="s">
        <v>6946</v>
      </c>
      <c r="K697" s="119">
        <v>2</v>
      </c>
      <c r="L697" s="119">
        <v>695</v>
      </c>
      <c r="M697" s="119" t="s">
        <v>1739</v>
      </c>
      <c r="N697" s="119" t="s">
        <v>1739</v>
      </c>
      <c r="O697" s="119" t="s">
        <v>1739</v>
      </c>
      <c r="P697" s="119" t="s">
        <v>1739</v>
      </c>
      <c r="Q697" s="119" t="s">
        <v>1739</v>
      </c>
      <c r="R697" s="119" t="s">
        <v>1739</v>
      </c>
      <c r="S697" s="119" t="s">
        <v>1739</v>
      </c>
      <c r="T697" s="119" t="s">
        <v>1739</v>
      </c>
      <c r="U697" s="119" t="s">
        <v>1739</v>
      </c>
      <c r="V697" s="119" t="s">
        <v>1739</v>
      </c>
      <c r="W697" s="119" t="s">
        <v>1739</v>
      </c>
      <c r="X697" s="119" t="s">
        <v>1739</v>
      </c>
      <c r="Y697" s="119" t="s">
        <v>1739</v>
      </c>
      <c r="Z697" s="119" t="s">
        <v>1739</v>
      </c>
      <c r="AA697" s="119" t="s">
        <v>1739</v>
      </c>
      <c r="AB697" s="119" t="s">
        <v>1739</v>
      </c>
      <c r="AC697" s="119" t="s">
        <v>1739</v>
      </c>
      <c r="AD697" s="119" t="s">
        <v>1739</v>
      </c>
      <c r="AE697" s="119" t="s">
        <v>1739</v>
      </c>
      <c r="AF697" s="119" t="s">
        <v>1739</v>
      </c>
      <c r="AG697" s="119" t="s">
        <v>1739</v>
      </c>
      <c r="AH697" s="119" t="s">
        <v>1739</v>
      </c>
      <c r="AI697" s="119" t="s">
        <v>1739</v>
      </c>
      <c r="AJ697" s="119" t="s">
        <v>1739</v>
      </c>
    </row>
    <row r="698" spans="2:36" x14ac:dyDescent="0.3">
      <c r="B698" s="119" t="s">
        <v>130</v>
      </c>
      <c r="C698" s="119" t="s">
        <v>4956</v>
      </c>
      <c r="D698" s="119" t="s">
        <v>6947</v>
      </c>
      <c r="E698" s="119" t="s">
        <v>6948</v>
      </c>
      <c r="F698" s="119" t="s">
        <v>6949</v>
      </c>
      <c r="G698" s="119" t="s">
        <v>6950</v>
      </c>
      <c r="K698" s="119">
        <v>2</v>
      </c>
      <c r="L698" s="119">
        <v>696</v>
      </c>
      <c r="M698" s="119" t="s">
        <v>1739</v>
      </c>
      <c r="N698" s="119" t="s">
        <v>1739</v>
      </c>
      <c r="O698" s="119" t="s">
        <v>1739</v>
      </c>
      <c r="P698" s="119" t="s">
        <v>1739</v>
      </c>
      <c r="Q698" s="119" t="s">
        <v>1739</v>
      </c>
      <c r="R698" s="119" t="s">
        <v>1739</v>
      </c>
      <c r="S698" s="119" t="s">
        <v>1739</v>
      </c>
      <c r="T698" s="119" t="s">
        <v>1739</v>
      </c>
      <c r="U698" s="119" t="s">
        <v>1739</v>
      </c>
      <c r="V698" s="119" t="s">
        <v>1739</v>
      </c>
      <c r="W698" s="119" t="s">
        <v>1739</v>
      </c>
      <c r="X698" s="119" t="s">
        <v>1739</v>
      </c>
      <c r="Y698" s="119" t="s">
        <v>1739</v>
      </c>
      <c r="Z698" s="119" t="s">
        <v>1739</v>
      </c>
      <c r="AA698" s="119" t="s">
        <v>1739</v>
      </c>
      <c r="AB698" s="119" t="s">
        <v>1739</v>
      </c>
      <c r="AC698" s="119" t="s">
        <v>1739</v>
      </c>
      <c r="AD698" s="119" t="s">
        <v>1739</v>
      </c>
      <c r="AE698" s="119" t="s">
        <v>1739</v>
      </c>
      <c r="AF698" s="119" t="s">
        <v>1739</v>
      </c>
      <c r="AG698" s="119" t="s">
        <v>1739</v>
      </c>
      <c r="AH698" s="119" t="s">
        <v>1739</v>
      </c>
      <c r="AI698" s="119" t="s">
        <v>1739</v>
      </c>
      <c r="AJ698" s="119" t="s">
        <v>1739</v>
      </c>
    </row>
    <row r="699" spans="2:36" x14ac:dyDescent="0.3">
      <c r="B699" s="119" t="s">
        <v>130</v>
      </c>
      <c r="C699" s="119" t="s">
        <v>4963</v>
      </c>
      <c r="D699" s="119" t="s">
        <v>6951</v>
      </c>
      <c r="E699" s="119" t="s">
        <v>6952</v>
      </c>
      <c r="F699" s="119" t="s">
        <v>6953</v>
      </c>
      <c r="G699" s="119" t="s">
        <v>6954</v>
      </c>
      <c r="K699" s="119">
        <v>2</v>
      </c>
      <c r="L699" s="119">
        <v>697</v>
      </c>
      <c r="M699" s="119" t="s">
        <v>1739</v>
      </c>
      <c r="N699" s="119" t="s">
        <v>1739</v>
      </c>
      <c r="O699" s="119" t="s">
        <v>1739</v>
      </c>
      <c r="P699" s="119" t="s">
        <v>1739</v>
      </c>
      <c r="Q699" s="119" t="s">
        <v>1739</v>
      </c>
      <c r="R699" s="119" t="s">
        <v>1739</v>
      </c>
      <c r="S699" s="119" t="s">
        <v>1739</v>
      </c>
      <c r="T699" s="119" t="s">
        <v>1739</v>
      </c>
      <c r="U699" s="119" t="s">
        <v>1739</v>
      </c>
      <c r="V699" s="119" t="s">
        <v>1739</v>
      </c>
      <c r="W699" s="119" t="s">
        <v>1739</v>
      </c>
      <c r="X699" s="119" t="s">
        <v>1739</v>
      </c>
      <c r="Y699" s="119" t="s">
        <v>1739</v>
      </c>
      <c r="Z699" s="119" t="s">
        <v>1739</v>
      </c>
      <c r="AA699" s="119" t="s">
        <v>1739</v>
      </c>
      <c r="AB699" s="119" t="s">
        <v>1739</v>
      </c>
      <c r="AC699" s="119" t="s">
        <v>1739</v>
      </c>
      <c r="AD699" s="119" t="s">
        <v>1739</v>
      </c>
      <c r="AE699" s="119" t="s">
        <v>1739</v>
      </c>
      <c r="AF699" s="119" t="s">
        <v>1739</v>
      </c>
      <c r="AG699" s="119" t="s">
        <v>1739</v>
      </c>
      <c r="AH699" s="119" t="s">
        <v>1739</v>
      </c>
      <c r="AI699" s="119" t="s">
        <v>1739</v>
      </c>
      <c r="AJ699" s="119" t="s">
        <v>1739</v>
      </c>
    </row>
    <row r="700" spans="2:36" x14ac:dyDescent="0.3">
      <c r="B700" s="119" t="s">
        <v>130</v>
      </c>
      <c r="C700" s="119" t="s">
        <v>4970</v>
      </c>
      <c r="D700" s="119" t="s">
        <v>6955</v>
      </c>
      <c r="E700" s="119" t="s">
        <v>6956</v>
      </c>
      <c r="F700" s="119" t="s">
        <v>6957</v>
      </c>
      <c r="G700" s="119" t="s">
        <v>6958</v>
      </c>
      <c r="K700" s="119">
        <v>2</v>
      </c>
      <c r="L700" s="119">
        <v>698</v>
      </c>
      <c r="M700" s="119" t="s">
        <v>1739</v>
      </c>
      <c r="N700" s="119" t="s">
        <v>1739</v>
      </c>
      <c r="O700" s="119" t="s">
        <v>1739</v>
      </c>
      <c r="P700" s="119" t="s">
        <v>1739</v>
      </c>
      <c r="Q700" s="119" t="s">
        <v>1739</v>
      </c>
      <c r="R700" s="119" t="s">
        <v>1739</v>
      </c>
      <c r="S700" s="119" t="s">
        <v>1739</v>
      </c>
      <c r="T700" s="119" t="s">
        <v>1739</v>
      </c>
      <c r="U700" s="119" t="s">
        <v>1739</v>
      </c>
      <c r="V700" s="119" t="s">
        <v>1739</v>
      </c>
      <c r="W700" s="119" t="s">
        <v>1739</v>
      </c>
      <c r="X700" s="119" t="s">
        <v>1739</v>
      </c>
      <c r="Y700" s="119" t="s">
        <v>1739</v>
      </c>
      <c r="Z700" s="119" t="s">
        <v>1739</v>
      </c>
      <c r="AA700" s="119" t="s">
        <v>1739</v>
      </c>
      <c r="AB700" s="119" t="s">
        <v>1739</v>
      </c>
      <c r="AC700" s="119" t="s">
        <v>1739</v>
      </c>
      <c r="AD700" s="119" t="s">
        <v>1739</v>
      </c>
      <c r="AE700" s="119" t="s">
        <v>1739</v>
      </c>
      <c r="AF700" s="119" t="s">
        <v>1739</v>
      </c>
      <c r="AG700" s="119" t="s">
        <v>1739</v>
      </c>
      <c r="AH700" s="119" t="s">
        <v>1739</v>
      </c>
      <c r="AI700" s="119" t="s">
        <v>1739</v>
      </c>
      <c r="AJ700" s="119" t="s">
        <v>1739</v>
      </c>
    </row>
    <row r="701" spans="2:36" x14ac:dyDescent="0.3">
      <c r="B701" s="119" t="s">
        <v>130</v>
      </c>
      <c r="C701" s="119" t="s">
        <v>4976</v>
      </c>
      <c r="D701" s="119" t="s">
        <v>6959</v>
      </c>
      <c r="E701" s="119" t="s">
        <v>6960</v>
      </c>
      <c r="F701" s="119" t="s">
        <v>6961</v>
      </c>
      <c r="G701" s="119" t="s">
        <v>6962</v>
      </c>
      <c r="K701" s="119">
        <v>2</v>
      </c>
      <c r="L701" s="119">
        <v>699</v>
      </c>
      <c r="M701" s="119" t="s">
        <v>1739</v>
      </c>
      <c r="N701" s="119" t="s">
        <v>1739</v>
      </c>
      <c r="O701" s="119" t="s">
        <v>1739</v>
      </c>
      <c r="P701" s="119" t="s">
        <v>1739</v>
      </c>
      <c r="Q701" s="119" t="s">
        <v>1739</v>
      </c>
      <c r="R701" s="119" t="s">
        <v>1739</v>
      </c>
      <c r="S701" s="119" t="s">
        <v>1739</v>
      </c>
      <c r="T701" s="119" t="s">
        <v>1739</v>
      </c>
      <c r="U701" s="119" t="s">
        <v>1739</v>
      </c>
      <c r="V701" s="119" t="s">
        <v>1739</v>
      </c>
      <c r="W701" s="119" t="s">
        <v>1739</v>
      </c>
      <c r="X701" s="119" t="s">
        <v>1739</v>
      </c>
      <c r="Y701" s="119" t="s">
        <v>1739</v>
      </c>
      <c r="Z701" s="119" t="s">
        <v>1739</v>
      </c>
      <c r="AA701" s="119" t="s">
        <v>1739</v>
      </c>
      <c r="AB701" s="119" t="s">
        <v>1739</v>
      </c>
      <c r="AC701" s="119" t="s">
        <v>1739</v>
      </c>
      <c r="AD701" s="119" t="s">
        <v>1739</v>
      </c>
      <c r="AE701" s="119" t="s">
        <v>1739</v>
      </c>
      <c r="AF701" s="119" t="s">
        <v>1739</v>
      </c>
      <c r="AG701" s="119" t="s">
        <v>1739</v>
      </c>
      <c r="AH701" s="119" t="s">
        <v>1739</v>
      </c>
      <c r="AI701" s="119" t="s">
        <v>1739</v>
      </c>
      <c r="AJ701" s="119" t="s">
        <v>1739</v>
      </c>
    </row>
    <row r="702" spans="2:36" x14ac:dyDescent="0.3">
      <c r="B702" s="119" t="s">
        <v>130</v>
      </c>
      <c r="C702" s="119" t="s">
        <v>4982</v>
      </c>
      <c r="D702" s="119" t="s">
        <v>6963</v>
      </c>
      <c r="E702" s="119" t="s">
        <v>6964</v>
      </c>
      <c r="F702" s="119" t="s">
        <v>6965</v>
      </c>
      <c r="G702" s="119" t="s">
        <v>6966</v>
      </c>
      <c r="K702" s="119">
        <v>2</v>
      </c>
      <c r="L702" s="119">
        <v>700</v>
      </c>
      <c r="M702" s="119" t="s">
        <v>1739</v>
      </c>
      <c r="N702" s="119" t="s">
        <v>1739</v>
      </c>
      <c r="O702" s="119" t="s">
        <v>1739</v>
      </c>
      <c r="P702" s="119" t="s">
        <v>1739</v>
      </c>
      <c r="Q702" s="119" t="s">
        <v>1739</v>
      </c>
      <c r="R702" s="119" t="s">
        <v>1739</v>
      </c>
      <c r="S702" s="119" t="s">
        <v>1739</v>
      </c>
      <c r="T702" s="119" t="s">
        <v>1739</v>
      </c>
      <c r="U702" s="119" t="s">
        <v>1739</v>
      </c>
      <c r="V702" s="119" t="s">
        <v>1739</v>
      </c>
      <c r="W702" s="119" t="s">
        <v>1739</v>
      </c>
      <c r="X702" s="119" t="s">
        <v>1739</v>
      </c>
      <c r="Y702" s="119" t="s">
        <v>1739</v>
      </c>
      <c r="Z702" s="119" t="s">
        <v>1739</v>
      </c>
      <c r="AA702" s="119" t="s">
        <v>1739</v>
      </c>
      <c r="AB702" s="119" t="s">
        <v>1739</v>
      </c>
      <c r="AC702" s="119" t="s">
        <v>1739</v>
      </c>
      <c r="AD702" s="119" t="s">
        <v>1739</v>
      </c>
      <c r="AE702" s="119" t="s">
        <v>1739</v>
      </c>
      <c r="AF702" s="119" t="s">
        <v>1739</v>
      </c>
      <c r="AG702" s="119" t="s">
        <v>1739</v>
      </c>
      <c r="AH702" s="119" t="s">
        <v>1739</v>
      </c>
      <c r="AI702" s="119" t="s">
        <v>1739</v>
      </c>
      <c r="AJ702" s="119" t="s">
        <v>1739</v>
      </c>
    </row>
    <row r="703" spans="2:36" x14ac:dyDescent="0.3">
      <c r="B703" s="119" t="s">
        <v>130</v>
      </c>
      <c r="C703" s="119" t="s">
        <v>4988</v>
      </c>
      <c r="D703" s="119" t="s">
        <v>6967</v>
      </c>
      <c r="E703" s="119" t="s">
        <v>6968</v>
      </c>
      <c r="F703" s="119" t="s">
        <v>6969</v>
      </c>
      <c r="G703" s="119" t="s">
        <v>6970</v>
      </c>
      <c r="K703" s="119">
        <v>2</v>
      </c>
      <c r="L703" s="119">
        <v>701</v>
      </c>
      <c r="M703" s="119" t="s">
        <v>1739</v>
      </c>
      <c r="N703" s="119" t="s">
        <v>1739</v>
      </c>
      <c r="O703" s="119" t="s">
        <v>1739</v>
      </c>
      <c r="P703" s="119" t="s">
        <v>1739</v>
      </c>
      <c r="Q703" s="119" t="s">
        <v>1739</v>
      </c>
      <c r="R703" s="119" t="s">
        <v>1739</v>
      </c>
      <c r="S703" s="119" t="s">
        <v>1739</v>
      </c>
      <c r="T703" s="119" t="s">
        <v>1739</v>
      </c>
      <c r="U703" s="119" t="s">
        <v>1739</v>
      </c>
      <c r="V703" s="119" t="s">
        <v>1739</v>
      </c>
      <c r="W703" s="119" t="s">
        <v>1739</v>
      </c>
      <c r="X703" s="119" t="s">
        <v>1739</v>
      </c>
      <c r="Y703" s="119" t="s">
        <v>1739</v>
      </c>
      <c r="Z703" s="119" t="s">
        <v>1739</v>
      </c>
      <c r="AA703" s="119" t="s">
        <v>1739</v>
      </c>
      <c r="AB703" s="119" t="s">
        <v>1739</v>
      </c>
      <c r="AC703" s="119" t="s">
        <v>1739</v>
      </c>
      <c r="AD703" s="119" t="s">
        <v>1739</v>
      </c>
      <c r="AE703" s="119" t="s">
        <v>1739</v>
      </c>
      <c r="AF703" s="119" t="s">
        <v>1739</v>
      </c>
      <c r="AG703" s="119" t="s">
        <v>1739</v>
      </c>
      <c r="AH703" s="119" t="s">
        <v>1739</v>
      </c>
      <c r="AI703" s="119" t="s">
        <v>1739</v>
      </c>
      <c r="AJ703" s="119" t="s">
        <v>1739</v>
      </c>
    </row>
    <row r="704" spans="2:36" x14ac:dyDescent="0.3">
      <c r="B704" s="119" t="s">
        <v>130</v>
      </c>
      <c r="C704" s="119" t="s">
        <v>4994</v>
      </c>
      <c r="D704" s="119" t="s">
        <v>6971</v>
      </c>
      <c r="E704" s="119" t="s">
        <v>6972</v>
      </c>
      <c r="F704" s="119" t="s">
        <v>6973</v>
      </c>
      <c r="G704" s="119" t="s">
        <v>6974</v>
      </c>
      <c r="K704" s="119">
        <v>2</v>
      </c>
      <c r="L704" s="119">
        <v>702</v>
      </c>
      <c r="M704" s="119" t="s">
        <v>1739</v>
      </c>
      <c r="N704" s="119" t="s">
        <v>1739</v>
      </c>
      <c r="O704" s="119" t="s">
        <v>1739</v>
      </c>
      <c r="P704" s="119" t="s">
        <v>1739</v>
      </c>
      <c r="Q704" s="119" t="s">
        <v>1739</v>
      </c>
      <c r="R704" s="119" t="s">
        <v>1739</v>
      </c>
      <c r="S704" s="119" t="s">
        <v>1739</v>
      </c>
      <c r="T704" s="119" t="s">
        <v>1739</v>
      </c>
      <c r="U704" s="119" t="s">
        <v>1739</v>
      </c>
      <c r="V704" s="119" t="s">
        <v>1739</v>
      </c>
      <c r="W704" s="119" t="s">
        <v>1739</v>
      </c>
      <c r="X704" s="119" t="s">
        <v>1739</v>
      </c>
      <c r="Y704" s="119" t="s">
        <v>1739</v>
      </c>
      <c r="Z704" s="119" t="s">
        <v>1739</v>
      </c>
      <c r="AA704" s="119" t="s">
        <v>1739</v>
      </c>
      <c r="AB704" s="119" t="s">
        <v>1739</v>
      </c>
      <c r="AC704" s="119" t="s">
        <v>1739</v>
      </c>
      <c r="AD704" s="119" t="s">
        <v>1739</v>
      </c>
      <c r="AE704" s="119" t="s">
        <v>1739</v>
      </c>
      <c r="AF704" s="119" t="s">
        <v>1739</v>
      </c>
      <c r="AG704" s="119" t="s">
        <v>1739</v>
      </c>
      <c r="AH704" s="119" t="s">
        <v>1739</v>
      </c>
      <c r="AI704" s="119" t="s">
        <v>1739</v>
      </c>
      <c r="AJ704" s="119" t="s">
        <v>1739</v>
      </c>
    </row>
    <row r="705" spans="2:36" x14ac:dyDescent="0.3">
      <c r="B705" s="119" t="s">
        <v>130</v>
      </c>
      <c r="C705" s="119" t="s">
        <v>5000</v>
      </c>
      <c r="D705" s="119" t="s">
        <v>6975</v>
      </c>
      <c r="E705" s="119" t="s">
        <v>6976</v>
      </c>
      <c r="F705" s="119" t="s">
        <v>6977</v>
      </c>
      <c r="G705" s="119" t="s">
        <v>6978</v>
      </c>
      <c r="K705" s="119">
        <v>2</v>
      </c>
      <c r="L705" s="119">
        <v>703</v>
      </c>
      <c r="M705" s="119" t="s">
        <v>1739</v>
      </c>
      <c r="N705" s="119" t="s">
        <v>1739</v>
      </c>
      <c r="O705" s="119" t="s">
        <v>1739</v>
      </c>
      <c r="P705" s="119" t="s">
        <v>1739</v>
      </c>
      <c r="Q705" s="119" t="s">
        <v>1739</v>
      </c>
      <c r="R705" s="119" t="s">
        <v>1739</v>
      </c>
      <c r="S705" s="119" t="s">
        <v>1739</v>
      </c>
      <c r="T705" s="119" t="s">
        <v>1739</v>
      </c>
      <c r="U705" s="119" t="s">
        <v>1739</v>
      </c>
      <c r="V705" s="119" t="s">
        <v>1739</v>
      </c>
      <c r="W705" s="119" t="s">
        <v>1739</v>
      </c>
      <c r="X705" s="119" t="s">
        <v>1739</v>
      </c>
      <c r="Y705" s="119" t="s">
        <v>1739</v>
      </c>
      <c r="Z705" s="119" t="s">
        <v>1739</v>
      </c>
      <c r="AA705" s="119" t="s">
        <v>1739</v>
      </c>
      <c r="AB705" s="119" t="s">
        <v>1739</v>
      </c>
      <c r="AC705" s="119" t="s">
        <v>1739</v>
      </c>
      <c r="AD705" s="119" t="s">
        <v>1739</v>
      </c>
      <c r="AE705" s="119" t="s">
        <v>1739</v>
      </c>
      <c r="AF705" s="119" t="s">
        <v>1739</v>
      </c>
      <c r="AG705" s="119" t="s">
        <v>1739</v>
      </c>
      <c r="AH705" s="119" t="s">
        <v>1739</v>
      </c>
      <c r="AI705" s="119" t="s">
        <v>1739</v>
      </c>
      <c r="AJ705" s="119" t="s">
        <v>1739</v>
      </c>
    </row>
    <row r="706" spans="2:36" x14ac:dyDescent="0.3">
      <c r="B706" s="119" t="s">
        <v>130</v>
      </c>
      <c r="C706" s="119" t="s">
        <v>5007</v>
      </c>
      <c r="D706" s="119" t="s">
        <v>6979</v>
      </c>
      <c r="E706" s="119" t="s">
        <v>6980</v>
      </c>
      <c r="F706" s="119" t="s">
        <v>6981</v>
      </c>
      <c r="G706" s="119" t="s">
        <v>6982</v>
      </c>
      <c r="K706" s="119">
        <v>2</v>
      </c>
      <c r="L706" s="119">
        <v>704</v>
      </c>
      <c r="M706" s="119" t="s">
        <v>1739</v>
      </c>
      <c r="N706" s="119" t="s">
        <v>1739</v>
      </c>
      <c r="O706" s="119" t="s">
        <v>1739</v>
      </c>
      <c r="P706" s="119" t="s">
        <v>1739</v>
      </c>
      <c r="Q706" s="119" t="s">
        <v>1739</v>
      </c>
      <c r="R706" s="119" t="s">
        <v>1739</v>
      </c>
      <c r="S706" s="119" t="s">
        <v>1739</v>
      </c>
      <c r="T706" s="119" t="s">
        <v>1739</v>
      </c>
      <c r="U706" s="119" t="s">
        <v>1739</v>
      </c>
      <c r="V706" s="119" t="s">
        <v>1739</v>
      </c>
      <c r="W706" s="119" t="s">
        <v>1739</v>
      </c>
      <c r="X706" s="119" t="s">
        <v>1739</v>
      </c>
      <c r="Y706" s="119" t="s">
        <v>1739</v>
      </c>
      <c r="Z706" s="119" t="s">
        <v>1739</v>
      </c>
      <c r="AA706" s="119" t="s">
        <v>1739</v>
      </c>
      <c r="AB706" s="119" t="s">
        <v>1739</v>
      </c>
      <c r="AC706" s="119" t="s">
        <v>1739</v>
      </c>
      <c r="AD706" s="119" t="s">
        <v>1739</v>
      </c>
      <c r="AE706" s="119" t="s">
        <v>1739</v>
      </c>
      <c r="AF706" s="119" t="s">
        <v>1739</v>
      </c>
      <c r="AG706" s="119" t="s">
        <v>1739</v>
      </c>
      <c r="AH706" s="119" t="s">
        <v>1739</v>
      </c>
      <c r="AI706" s="119" t="s">
        <v>1739</v>
      </c>
      <c r="AJ706" s="119" t="s">
        <v>1739</v>
      </c>
    </row>
    <row r="707" spans="2:36" x14ac:dyDescent="0.3">
      <c r="B707" s="119" t="s">
        <v>130</v>
      </c>
      <c r="C707" s="119" t="s">
        <v>5014</v>
      </c>
      <c r="D707" s="119" t="s">
        <v>6983</v>
      </c>
      <c r="E707" s="119" t="s">
        <v>6984</v>
      </c>
      <c r="F707" s="119" t="s">
        <v>6985</v>
      </c>
      <c r="G707" s="119" t="s">
        <v>6986</v>
      </c>
      <c r="K707" s="119">
        <v>2</v>
      </c>
      <c r="L707" s="119">
        <v>705</v>
      </c>
      <c r="M707" s="119" t="s">
        <v>1739</v>
      </c>
      <c r="N707" s="119" t="s">
        <v>1739</v>
      </c>
      <c r="O707" s="119" t="s">
        <v>1739</v>
      </c>
      <c r="P707" s="119" t="s">
        <v>1739</v>
      </c>
      <c r="Q707" s="119" t="s">
        <v>1739</v>
      </c>
      <c r="R707" s="119" t="s">
        <v>1739</v>
      </c>
      <c r="S707" s="119" t="s">
        <v>1739</v>
      </c>
      <c r="T707" s="119" t="s">
        <v>1739</v>
      </c>
      <c r="U707" s="119" t="s">
        <v>1739</v>
      </c>
      <c r="V707" s="119" t="s">
        <v>1739</v>
      </c>
      <c r="W707" s="119" t="s">
        <v>1739</v>
      </c>
      <c r="X707" s="119" t="s">
        <v>1739</v>
      </c>
      <c r="Y707" s="119" t="s">
        <v>1739</v>
      </c>
      <c r="Z707" s="119" t="s">
        <v>1739</v>
      </c>
      <c r="AA707" s="119" t="s">
        <v>1739</v>
      </c>
      <c r="AB707" s="119" t="s">
        <v>1739</v>
      </c>
      <c r="AC707" s="119" t="s">
        <v>1739</v>
      </c>
      <c r="AD707" s="119" t="s">
        <v>1739</v>
      </c>
      <c r="AE707" s="119" t="s">
        <v>1739</v>
      </c>
      <c r="AF707" s="119" t="s">
        <v>1739</v>
      </c>
      <c r="AG707" s="119" t="s">
        <v>1739</v>
      </c>
      <c r="AH707" s="119" t="s">
        <v>1739</v>
      </c>
      <c r="AI707" s="119" t="s">
        <v>1739</v>
      </c>
      <c r="AJ707" s="119" t="s">
        <v>1739</v>
      </c>
    </row>
    <row r="708" spans="2:36" x14ac:dyDescent="0.3">
      <c r="B708" s="119" t="s">
        <v>130</v>
      </c>
      <c r="C708" s="119" t="s">
        <v>5021</v>
      </c>
      <c r="D708" s="119" t="s">
        <v>6987</v>
      </c>
      <c r="E708" s="119" t="s">
        <v>6988</v>
      </c>
      <c r="F708" s="119" t="s">
        <v>6989</v>
      </c>
      <c r="G708" s="119" t="s">
        <v>6990</v>
      </c>
      <c r="K708" s="119">
        <v>2</v>
      </c>
      <c r="L708" s="119">
        <v>706</v>
      </c>
      <c r="M708" s="119" t="s">
        <v>1739</v>
      </c>
      <c r="N708" s="119" t="s">
        <v>1739</v>
      </c>
      <c r="O708" s="119" t="s">
        <v>1739</v>
      </c>
      <c r="P708" s="119" t="s">
        <v>1739</v>
      </c>
      <c r="Q708" s="119" t="s">
        <v>1739</v>
      </c>
      <c r="R708" s="119" t="s">
        <v>1739</v>
      </c>
      <c r="S708" s="119" t="s">
        <v>1739</v>
      </c>
      <c r="T708" s="119" t="s">
        <v>1739</v>
      </c>
      <c r="U708" s="119" t="s">
        <v>1739</v>
      </c>
      <c r="V708" s="119" t="s">
        <v>1739</v>
      </c>
      <c r="W708" s="119" t="s">
        <v>1739</v>
      </c>
      <c r="X708" s="119" t="s">
        <v>1739</v>
      </c>
      <c r="Y708" s="119" t="s">
        <v>1739</v>
      </c>
      <c r="Z708" s="119" t="s">
        <v>1739</v>
      </c>
      <c r="AA708" s="119" t="s">
        <v>1739</v>
      </c>
      <c r="AB708" s="119" t="s">
        <v>1739</v>
      </c>
      <c r="AC708" s="119" t="s">
        <v>1739</v>
      </c>
      <c r="AD708" s="119" t="s">
        <v>1739</v>
      </c>
      <c r="AE708" s="119" t="s">
        <v>1739</v>
      </c>
      <c r="AF708" s="119" t="s">
        <v>1739</v>
      </c>
      <c r="AG708" s="119" t="s">
        <v>1739</v>
      </c>
      <c r="AH708" s="119" t="s">
        <v>1739</v>
      </c>
      <c r="AI708" s="119" t="s">
        <v>1739</v>
      </c>
      <c r="AJ708" s="119" t="s">
        <v>1739</v>
      </c>
    </row>
    <row r="709" spans="2:36" x14ac:dyDescent="0.3">
      <c r="B709" s="119" t="s">
        <v>130</v>
      </c>
      <c r="C709" s="119" t="s">
        <v>5028</v>
      </c>
      <c r="D709" s="119" t="s">
        <v>6857</v>
      </c>
      <c r="E709" s="119" t="s">
        <v>6991</v>
      </c>
      <c r="F709" s="119" t="s">
        <v>6992</v>
      </c>
      <c r="G709" s="119" t="s">
        <v>6993</v>
      </c>
      <c r="K709" s="119">
        <v>2</v>
      </c>
      <c r="L709" s="119">
        <v>707</v>
      </c>
      <c r="M709" s="119" t="s">
        <v>1739</v>
      </c>
      <c r="N709" s="119" t="s">
        <v>1739</v>
      </c>
      <c r="O709" s="119" t="s">
        <v>1739</v>
      </c>
      <c r="P709" s="119" t="s">
        <v>1739</v>
      </c>
      <c r="Q709" s="119" t="s">
        <v>1739</v>
      </c>
      <c r="R709" s="119" t="s">
        <v>1739</v>
      </c>
      <c r="S709" s="119" t="s">
        <v>1739</v>
      </c>
      <c r="T709" s="119" t="s">
        <v>1739</v>
      </c>
      <c r="U709" s="119" t="s">
        <v>1739</v>
      </c>
      <c r="V709" s="119" t="s">
        <v>1739</v>
      </c>
      <c r="W709" s="119" t="s">
        <v>1739</v>
      </c>
      <c r="X709" s="119" t="s">
        <v>1739</v>
      </c>
      <c r="Y709" s="119" t="s">
        <v>1739</v>
      </c>
      <c r="Z709" s="119" t="s">
        <v>1739</v>
      </c>
      <c r="AA709" s="119" t="s">
        <v>1739</v>
      </c>
      <c r="AB709" s="119" t="s">
        <v>1739</v>
      </c>
      <c r="AC709" s="119" t="s">
        <v>1739</v>
      </c>
      <c r="AD709" s="119" t="s">
        <v>1739</v>
      </c>
      <c r="AE709" s="119" t="s">
        <v>1739</v>
      </c>
      <c r="AF709" s="119" t="s">
        <v>1739</v>
      </c>
      <c r="AG709" s="119" t="s">
        <v>1739</v>
      </c>
      <c r="AH709" s="119" t="s">
        <v>1739</v>
      </c>
      <c r="AI709" s="119" t="s">
        <v>1739</v>
      </c>
      <c r="AJ709" s="119" t="s">
        <v>1739</v>
      </c>
    </row>
    <row r="710" spans="2:36" x14ac:dyDescent="0.3">
      <c r="B710" s="119" t="s">
        <v>130</v>
      </c>
      <c r="C710" s="119" t="s">
        <v>5035</v>
      </c>
      <c r="D710" s="119" t="s">
        <v>6994</v>
      </c>
      <c r="E710" s="119" t="s">
        <v>6995</v>
      </c>
      <c r="F710" s="119" t="s">
        <v>6996</v>
      </c>
      <c r="G710" s="119" t="s">
        <v>6997</v>
      </c>
      <c r="K710" s="119">
        <v>2</v>
      </c>
      <c r="L710" s="119">
        <v>708</v>
      </c>
      <c r="M710" s="119" t="s">
        <v>1739</v>
      </c>
      <c r="N710" s="119" t="s">
        <v>1739</v>
      </c>
      <c r="O710" s="119" t="s">
        <v>1739</v>
      </c>
      <c r="P710" s="119" t="s">
        <v>1739</v>
      </c>
      <c r="Q710" s="119" t="s">
        <v>1739</v>
      </c>
      <c r="R710" s="119" t="s">
        <v>1739</v>
      </c>
      <c r="S710" s="119" t="s">
        <v>1739</v>
      </c>
      <c r="T710" s="119" t="s">
        <v>1739</v>
      </c>
      <c r="U710" s="119" t="s">
        <v>1739</v>
      </c>
      <c r="V710" s="119" t="s">
        <v>1739</v>
      </c>
      <c r="W710" s="119" t="s">
        <v>1739</v>
      </c>
      <c r="X710" s="119" t="s">
        <v>1739</v>
      </c>
      <c r="Y710" s="119" t="s">
        <v>1739</v>
      </c>
      <c r="Z710" s="119" t="s">
        <v>1739</v>
      </c>
      <c r="AA710" s="119" t="s">
        <v>1739</v>
      </c>
      <c r="AB710" s="119" t="s">
        <v>1739</v>
      </c>
      <c r="AC710" s="119" t="s">
        <v>1739</v>
      </c>
      <c r="AD710" s="119" t="s">
        <v>1739</v>
      </c>
      <c r="AE710" s="119" t="s">
        <v>1739</v>
      </c>
      <c r="AF710" s="119" t="s">
        <v>1739</v>
      </c>
      <c r="AG710" s="119" t="s">
        <v>1739</v>
      </c>
      <c r="AH710" s="119" t="s">
        <v>1739</v>
      </c>
      <c r="AI710" s="119" t="s">
        <v>1739</v>
      </c>
      <c r="AJ710" s="119" t="s">
        <v>1739</v>
      </c>
    </row>
    <row r="711" spans="2:36" x14ac:dyDescent="0.3">
      <c r="B711" s="119" t="s">
        <v>130</v>
      </c>
      <c r="C711" s="119" t="s">
        <v>5042</v>
      </c>
      <c r="D711" s="119" t="s">
        <v>6820</v>
      </c>
      <c r="E711" s="119" t="s">
        <v>6998</v>
      </c>
      <c r="F711" s="119" t="s">
        <v>6999</v>
      </c>
      <c r="G711" s="119" t="s">
        <v>7000</v>
      </c>
      <c r="K711" s="119">
        <v>2</v>
      </c>
      <c r="L711" s="119">
        <v>709</v>
      </c>
      <c r="M711" s="119" t="s">
        <v>1739</v>
      </c>
      <c r="N711" s="119" t="s">
        <v>1739</v>
      </c>
      <c r="O711" s="119" t="s">
        <v>1739</v>
      </c>
      <c r="P711" s="119" t="s">
        <v>1739</v>
      </c>
      <c r="Q711" s="119" t="s">
        <v>1739</v>
      </c>
      <c r="R711" s="119" t="s">
        <v>1739</v>
      </c>
      <c r="S711" s="119" t="s">
        <v>1739</v>
      </c>
      <c r="T711" s="119" t="s">
        <v>1739</v>
      </c>
      <c r="U711" s="119" t="s">
        <v>1739</v>
      </c>
      <c r="V711" s="119" t="s">
        <v>1739</v>
      </c>
      <c r="W711" s="119" t="s">
        <v>1739</v>
      </c>
      <c r="X711" s="119" t="s">
        <v>1739</v>
      </c>
      <c r="Y711" s="119" t="s">
        <v>1739</v>
      </c>
      <c r="Z711" s="119" t="s">
        <v>1739</v>
      </c>
      <c r="AA711" s="119" t="s">
        <v>1739</v>
      </c>
      <c r="AB711" s="119" t="s">
        <v>1739</v>
      </c>
      <c r="AC711" s="119" t="s">
        <v>1739</v>
      </c>
      <c r="AD711" s="119" t="s">
        <v>1739</v>
      </c>
      <c r="AE711" s="119" t="s">
        <v>1739</v>
      </c>
      <c r="AF711" s="119" t="s">
        <v>1739</v>
      </c>
      <c r="AG711" s="119" t="s">
        <v>1739</v>
      </c>
      <c r="AH711" s="119" t="s">
        <v>1739</v>
      </c>
      <c r="AI711" s="119" t="s">
        <v>1739</v>
      </c>
      <c r="AJ711" s="119" t="s">
        <v>1739</v>
      </c>
    </row>
    <row r="712" spans="2:36" x14ac:dyDescent="0.3">
      <c r="B712" s="119" t="s">
        <v>130</v>
      </c>
      <c r="C712" s="119" t="s">
        <v>5048</v>
      </c>
      <c r="D712" s="119" t="s">
        <v>6975</v>
      </c>
      <c r="E712" s="119" t="s">
        <v>7001</v>
      </c>
      <c r="F712" s="119" t="s">
        <v>7002</v>
      </c>
      <c r="G712" s="119" t="s">
        <v>7003</v>
      </c>
      <c r="K712" s="119">
        <v>2</v>
      </c>
      <c r="L712" s="119">
        <v>710</v>
      </c>
      <c r="M712" s="119" t="s">
        <v>1739</v>
      </c>
      <c r="N712" s="119" t="s">
        <v>1739</v>
      </c>
      <c r="O712" s="119" t="s">
        <v>1739</v>
      </c>
      <c r="P712" s="119" t="s">
        <v>1739</v>
      </c>
      <c r="Q712" s="119" t="s">
        <v>1739</v>
      </c>
      <c r="R712" s="119" t="s">
        <v>1739</v>
      </c>
      <c r="S712" s="119" t="s">
        <v>1739</v>
      </c>
      <c r="T712" s="119" t="s">
        <v>1739</v>
      </c>
      <c r="U712" s="119" t="s">
        <v>1739</v>
      </c>
      <c r="V712" s="119" t="s">
        <v>1739</v>
      </c>
      <c r="W712" s="119" t="s">
        <v>1739</v>
      </c>
      <c r="X712" s="119" t="s">
        <v>1739</v>
      </c>
      <c r="Y712" s="119" t="s">
        <v>1739</v>
      </c>
      <c r="Z712" s="119" t="s">
        <v>1739</v>
      </c>
      <c r="AA712" s="119" t="s">
        <v>1739</v>
      </c>
      <c r="AB712" s="119" t="s">
        <v>1739</v>
      </c>
      <c r="AC712" s="119" t="s">
        <v>1739</v>
      </c>
      <c r="AD712" s="119" t="s">
        <v>1739</v>
      </c>
      <c r="AE712" s="119" t="s">
        <v>1739</v>
      </c>
      <c r="AF712" s="119" t="s">
        <v>1739</v>
      </c>
      <c r="AG712" s="119" t="s">
        <v>1739</v>
      </c>
      <c r="AH712" s="119" t="s">
        <v>1739</v>
      </c>
      <c r="AI712" s="119" t="s">
        <v>1739</v>
      </c>
      <c r="AJ712" s="119" t="s">
        <v>1739</v>
      </c>
    </row>
    <row r="713" spans="2:36" x14ac:dyDescent="0.3">
      <c r="B713" s="119" t="s">
        <v>130</v>
      </c>
      <c r="C713" s="119" t="s">
        <v>5054</v>
      </c>
      <c r="D713" s="119" t="s">
        <v>7004</v>
      </c>
      <c r="E713" s="119" t="s">
        <v>7005</v>
      </c>
      <c r="F713" s="119" t="s">
        <v>7006</v>
      </c>
      <c r="G713" s="119" t="s">
        <v>7007</v>
      </c>
      <c r="K713" s="119">
        <v>2</v>
      </c>
      <c r="L713" s="119">
        <v>711</v>
      </c>
      <c r="M713" s="119" t="s">
        <v>1739</v>
      </c>
      <c r="N713" s="119" t="s">
        <v>1739</v>
      </c>
      <c r="O713" s="119" t="s">
        <v>1739</v>
      </c>
      <c r="P713" s="119" t="s">
        <v>1739</v>
      </c>
      <c r="Q713" s="119" t="s">
        <v>1739</v>
      </c>
      <c r="R713" s="119" t="s">
        <v>1739</v>
      </c>
      <c r="S713" s="119" t="s">
        <v>1739</v>
      </c>
      <c r="T713" s="119" t="s">
        <v>1739</v>
      </c>
      <c r="U713" s="119" t="s">
        <v>1739</v>
      </c>
      <c r="V713" s="119" t="s">
        <v>1739</v>
      </c>
      <c r="W713" s="119" t="s">
        <v>1739</v>
      </c>
      <c r="X713" s="119" t="s">
        <v>1739</v>
      </c>
      <c r="Y713" s="119" t="s">
        <v>1739</v>
      </c>
      <c r="Z713" s="119" t="s">
        <v>1739</v>
      </c>
      <c r="AA713" s="119" t="s">
        <v>1739</v>
      </c>
      <c r="AB713" s="119" t="s">
        <v>1739</v>
      </c>
      <c r="AC713" s="119" t="s">
        <v>1739</v>
      </c>
      <c r="AD713" s="119" t="s">
        <v>1739</v>
      </c>
      <c r="AE713" s="119" t="s">
        <v>1739</v>
      </c>
      <c r="AF713" s="119" t="s">
        <v>1739</v>
      </c>
      <c r="AG713" s="119" t="s">
        <v>1739</v>
      </c>
      <c r="AH713" s="119" t="s">
        <v>1739</v>
      </c>
      <c r="AI713" s="119" t="s">
        <v>1739</v>
      </c>
      <c r="AJ713" s="119" t="s">
        <v>1739</v>
      </c>
    </row>
    <row r="714" spans="2:36" x14ac:dyDescent="0.3">
      <c r="B714" s="119" t="s">
        <v>130</v>
      </c>
      <c r="C714" s="119" t="s">
        <v>5059</v>
      </c>
      <c r="D714" s="119" t="s">
        <v>7008</v>
      </c>
      <c r="E714" s="119" t="s">
        <v>7009</v>
      </c>
      <c r="F714" s="119" t="s">
        <v>7010</v>
      </c>
      <c r="G714" s="119" t="s">
        <v>7011</v>
      </c>
      <c r="K714" s="119">
        <v>2</v>
      </c>
      <c r="L714" s="119">
        <v>712</v>
      </c>
      <c r="M714" s="119" t="s">
        <v>1739</v>
      </c>
      <c r="N714" s="119" t="s">
        <v>1739</v>
      </c>
      <c r="O714" s="119" t="s">
        <v>1739</v>
      </c>
      <c r="P714" s="119" t="s">
        <v>1739</v>
      </c>
      <c r="Q714" s="119" t="s">
        <v>1739</v>
      </c>
      <c r="R714" s="119" t="s">
        <v>1739</v>
      </c>
      <c r="S714" s="119" t="s">
        <v>1739</v>
      </c>
      <c r="T714" s="119" t="s">
        <v>1739</v>
      </c>
      <c r="U714" s="119" t="s">
        <v>1739</v>
      </c>
      <c r="V714" s="119" t="s">
        <v>1739</v>
      </c>
      <c r="W714" s="119" t="s">
        <v>1739</v>
      </c>
      <c r="X714" s="119" t="s">
        <v>1739</v>
      </c>
      <c r="Y714" s="119" t="s">
        <v>1739</v>
      </c>
      <c r="Z714" s="119" t="s">
        <v>1739</v>
      </c>
      <c r="AA714" s="119" t="s">
        <v>1739</v>
      </c>
      <c r="AB714" s="119" t="s">
        <v>1739</v>
      </c>
      <c r="AC714" s="119" t="s">
        <v>1739</v>
      </c>
      <c r="AD714" s="119" t="s">
        <v>1739</v>
      </c>
      <c r="AE714" s="119" t="s">
        <v>1739</v>
      </c>
      <c r="AF714" s="119" t="s">
        <v>1739</v>
      </c>
      <c r="AG714" s="119" t="s">
        <v>1739</v>
      </c>
      <c r="AH714" s="119" t="s">
        <v>1739</v>
      </c>
      <c r="AI714" s="119" t="s">
        <v>1739</v>
      </c>
      <c r="AJ714" s="119" t="s">
        <v>1739</v>
      </c>
    </row>
    <row r="715" spans="2:36" x14ac:dyDescent="0.3">
      <c r="B715" s="119" t="s">
        <v>130</v>
      </c>
      <c r="C715" s="119" t="s">
        <v>5065</v>
      </c>
      <c r="D715" s="119" t="s">
        <v>6820</v>
      </c>
      <c r="E715" s="119" t="s">
        <v>7012</v>
      </c>
      <c r="F715" s="119" t="s">
        <v>7013</v>
      </c>
      <c r="G715" s="119" t="s">
        <v>7014</v>
      </c>
      <c r="K715" s="119">
        <v>2</v>
      </c>
      <c r="L715" s="119">
        <v>713</v>
      </c>
      <c r="M715" s="119" t="s">
        <v>1739</v>
      </c>
      <c r="N715" s="119" t="s">
        <v>1739</v>
      </c>
      <c r="O715" s="119" t="s">
        <v>1739</v>
      </c>
      <c r="P715" s="119" t="s">
        <v>1739</v>
      </c>
      <c r="Q715" s="119" t="s">
        <v>1739</v>
      </c>
      <c r="R715" s="119" t="s">
        <v>1739</v>
      </c>
      <c r="S715" s="119" t="s">
        <v>1739</v>
      </c>
      <c r="T715" s="119" t="s">
        <v>1739</v>
      </c>
      <c r="U715" s="119" t="s">
        <v>1739</v>
      </c>
      <c r="V715" s="119" t="s">
        <v>1739</v>
      </c>
      <c r="W715" s="119" t="s">
        <v>1739</v>
      </c>
      <c r="X715" s="119" t="s">
        <v>1739</v>
      </c>
      <c r="Y715" s="119" t="s">
        <v>1739</v>
      </c>
      <c r="Z715" s="119" t="s">
        <v>1739</v>
      </c>
      <c r="AA715" s="119" t="s">
        <v>1739</v>
      </c>
      <c r="AB715" s="119" t="s">
        <v>1739</v>
      </c>
      <c r="AC715" s="119" t="s">
        <v>1739</v>
      </c>
      <c r="AD715" s="119" t="s">
        <v>1739</v>
      </c>
      <c r="AE715" s="119" t="s">
        <v>1739</v>
      </c>
      <c r="AF715" s="119" t="s">
        <v>1739</v>
      </c>
      <c r="AG715" s="119" t="s">
        <v>1739</v>
      </c>
      <c r="AH715" s="119" t="s">
        <v>1739</v>
      </c>
      <c r="AI715" s="119" t="s">
        <v>1739</v>
      </c>
      <c r="AJ715" s="119" t="s">
        <v>1739</v>
      </c>
    </row>
    <row r="716" spans="2:36" x14ac:dyDescent="0.3">
      <c r="B716" s="119" t="s">
        <v>130</v>
      </c>
      <c r="C716" s="119" t="s">
        <v>5070</v>
      </c>
      <c r="D716" s="119" t="s">
        <v>6864</v>
      </c>
      <c r="E716" s="119" t="s">
        <v>7015</v>
      </c>
      <c r="F716" s="119" t="s">
        <v>7016</v>
      </c>
      <c r="G716" s="119" t="s">
        <v>7017</v>
      </c>
      <c r="K716" s="119">
        <v>2</v>
      </c>
      <c r="L716" s="119">
        <v>714</v>
      </c>
      <c r="M716" s="119" t="s">
        <v>1739</v>
      </c>
      <c r="N716" s="119" t="s">
        <v>1739</v>
      </c>
      <c r="O716" s="119" t="s">
        <v>1739</v>
      </c>
      <c r="P716" s="119" t="s">
        <v>1739</v>
      </c>
      <c r="Q716" s="119" t="s">
        <v>1739</v>
      </c>
      <c r="R716" s="119" t="s">
        <v>1739</v>
      </c>
      <c r="S716" s="119" t="s">
        <v>1739</v>
      </c>
      <c r="T716" s="119" t="s">
        <v>1739</v>
      </c>
      <c r="U716" s="119" t="s">
        <v>1739</v>
      </c>
      <c r="V716" s="119" t="s">
        <v>1739</v>
      </c>
      <c r="W716" s="119" t="s">
        <v>1739</v>
      </c>
      <c r="X716" s="119" t="s">
        <v>1739</v>
      </c>
      <c r="Y716" s="119" t="s">
        <v>1739</v>
      </c>
      <c r="Z716" s="119" t="s">
        <v>1739</v>
      </c>
      <c r="AA716" s="119" t="s">
        <v>1739</v>
      </c>
      <c r="AB716" s="119" t="s">
        <v>1739</v>
      </c>
      <c r="AC716" s="119" t="s">
        <v>1739</v>
      </c>
      <c r="AD716" s="119" t="s">
        <v>1739</v>
      </c>
      <c r="AE716" s="119" t="s">
        <v>1739</v>
      </c>
      <c r="AF716" s="119" t="s">
        <v>1739</v>
      </c>
      <c r="AG716" s="119" t="s">
        <v>1739</v>
      </c>
      <c r="AH716" s="119" t="s">
        <v>1739</v>
      </c>
      <c r="AI716" s="119" t="s">
        <v>1739</v>
      </c>
      <c r="AJ716" s="119" t="s">
        <v>1739</v>
      </c>
    </row>
    <row r="717" spans="2:36" x14ac:dyDescent="0.3">
      <c r="B717" s="119" t="s">
        <v>130</v>
      </c>
      <c r="C717" s="119" t="s">
        <v>5075</v>
      </c>
      <c r="D717" s="119" t="s">
        <v>5989</v>
      </c>
      <c r="E717" s="119" t="s">
        <v>7018</v>
      </c>
      <c r="F717" s="119" t="s">
        <v>7019</v>
      </c>
      <c r="G717" s="119" t="s">
        <v>7020</v>
      </c>
      <c r="K717" s="119">
        <v>2</v>
      </c>
      <c r="L717" s="119">
        <v>715</v>
      </c>
      <c r="M717" s="119" t="s">
        <v>1739</v>
      </c>
      <c r="N717" s="119" t="s">
        <v>1739</v>
      </c>
      <c r="O717" s="119" t="s">
        <v>1739</v>
      </c>
      <c r="P717" s="119" t="s">
        <v>1739</v>
      </c>
      <c r="Q717" s="119" t="s">
        <v>1739</v>
      </c>
      <c r="R717" s="119" t="s">
        <v>1739</v>
      </c>
      <c r="S717" s="119" t="s">
        <v>1739</v>
      </c>
      <c r="T717" s="119" t="s">
        <v>1739</v>
      </c>
      <c r="U717" s="119" t="s">
        <v>1739</v>
      </c>
      <c r="V717" s="119" t="s">
        <v>1739</v>
      </c>
      <c r="W717" s="119" t="s">
        <v>1739</v>
      </c>
      <c r="X717" s="119" t="s">
        <v>1739</v>
      </c>
      <c r="Y717" s="119" t="s">
        <v>1739</v>
      </c>
      <c r="Z717" s="119" t="s">
        <v>1739</v>
      </c>
      <c r="AA717" s="119" t="s">
        <v>1739</v>
      </c>
      <c r="AB717" s="119" t="s">
        <v>1739</v>
      </c>
      <c r="AC717" s="119" t="s">
        <v>1739</v>
      </c>
      <c r="AD717" s="119" t="s">
        <v>1739</v>
      </c>
      <c r="AE717" s="119" t="s">
        <v>1739</v>
      </c>
      <c r="AF717" s="119" t="s">
        <v>1739</v>
      </c>
      <c r="AG717" s="119" t="s">
        <v>1739</v>
      </c>
      <c r="AH717" s="119" t="s">
        <v>1739</v>
      </c>
      <c r="AI717" s="119" t="s">
        <v>1739</v>
      </c>
      <c r="AJ717" s="119" t="s">
        <v>1739</v>
      </c>
    </row>
    <row r="718" spans="2:36" x14ac:dyDescent="0.3">
      <c r="B718" s="119" t="s">
        <v>130</v>
      </c>
      <c r="C718" s="119" t="s">
        <v>5080</v>
      </c>
      <c r="D718" s="119" t="s">
        <v>6975</v>
      </c>
      <c r="E718" s="119" t="s">
        <v>7021</v>
      </c>
      <c r="F718" s="119" t="s">
        <v>7022</v>
      </c>
      <c r="G718" s="119" t="s">
        <v>7023</v>
      </c>
      <c r="K718" s="119">
        <v>2</v>
      </c>
      <c r="L718" s="119">
        <v>716</v>
      </c>
      <c r="M718" s="119" t="s">
        <v>1739</v>
      </c>
      <c r="N718" s="119" t="s">
        <v>1739</v>
      </c>
      <c r="O718" s="119" t="s">
        <v>1739</v>
      </c>
      <c r="P718" s="119" t="s">
        <v>1739</v>
      </c>
      <c r="Q718" s="119" t="s">
        <v>1739</v>
      </c>
      <c r="R718" s="119" t="s">
        <v>1739</v>
      </c>
      <c r="S718" s="119" t="s">
        <v>1739</v>
      </c>
      <c r="T718" s="119" t="s">
        <v>1739</v>
      </c>
      <c r="U718" s="119" t="s">
        <v>1739</v>
      </c>
      <c r="V718" s="119" t="s">
        <v>1739</v>
      </c>
      <c r="W718" s="119" t="s">
        <v>1739</v>
      </c>
      <c r="X718" s="119" t="s">
        <v>1739</v>
      </c>
      <c r="Y718" s="119" t="s">
        <v>1739</v>
      </c>
      <c r="Z718" s="119" t="s">
        <v>1739</v>
      </c>
      <c r="AA718" s="119" t="s">
        <v>1739</v>
      </c>
      <c r="AB718" s="119" t="s">
        <v>1739</v>
      </c>
      <c r="AC718" s="119" t="s">
        <v>1739</v>
      </c>
      <c r="AD718" s="119" t="s">
        <v>1739</v>
      </c>
      <c r="AE718" s="119" t="s">
        <v>1739</v>
      </c>
      <c r="AF718" s="119" t="s">
        <v>1739</v>
      </c>
      <c r="AG718" s="119" t="s">
        <v>1739</v>
      </c>
      <c r="AH718" s="119" t="s">
        <v>1739</v>
      </c>
      <c r="AI718" s="119" t="s">
        <v>1739</v>
      </c>
      <c r="AJ718" s="119" t="s">
        <v>1739</v>
      </c>
    </row>
    <row r="719" spans="2:36" x14ac:dyDescent="0.3">
      <c r="B719" s="119" t="s">
        <v>130</v>
      </c>
      <c r="C719" s="119" t="s">
        <v>5085</v>
      </c>
      <c r="D719" s="119" t="s">
        <v>6864</v>
      </c>
      <c r="E719" s="119" t="s">
        <v>7024</v>
      </c>
      <c r="F719" s="119" t="s">
        <v>7025</v>
      </c>
      <c r="G719" s="119" t="s">
        <v>7026</v>
      </c>
      <c r="K719" s="119">
        <v>2</v>
      </c>
      <c r="L719" s="119">
        <v>717</v>
      </c>
      <c r="M719" s="119" t="s">
        <v>1739</v>
      </c>
      <c r="N719" s="119" t="s">
        <v>1739</v>
      </c>
      <c r="O719" s="119" t="s">
        <v>1739</v>
      </c>
      <c r="P719" s="119" t="s">
        <v>1739</v>
      </c>
      <c r="Q719" s="119" t="s">
        <v>1739</v>
      </c>
      <c r="R719" s="119" t="s">
        <v>1739</v>
      </c>
      <c r="S719" s="119" t="s">
        <v>1739</v>
      </c>
      <c r="T719" s="119" t="s">
        <v>1739</v>
      </c>
      <c r="U719" s="119" t="s">
        <v>1739</v>
      </c>
      <c r="V719" s="119" t="s">
        <v>1739</v>
      </c>
      <c r="W719" s="119" t="s">
        <v>1739</v>
      </c>
      <c r="X719" s="119" t="s">
        <v>1739</v>
      </c>
      <c r="Y719" s="119" t="s">
        <v>1739</v>
      </c>
      <c r="Z719" s="119" t="s">
        <v>1739</v>
      </c>
      <c r="AA719" s="119" t="s">
        <v>1739</v>
      </c>
      <c r="AB719" s="119" t="s">
        <v>1739</v>
      </c>
      <c r="AC719" s="119" t="s">
        <v>1739</v>
      </c>
      <c r="AD719" s="119" t="s">
        <v>1739</v>
      </c>
      <c r="AE719" s="119" t="s">
        <v>1739</v>
      </c>
      <c r="AF719" s="119" t="s">
        <v>1739</v>
      </c>
      <c r="AG719" s="119" t="s">
        <v>1739</v>
      </c>
      <c r="AH719" s="119" t="s">
        <v>1739</v>
      </c>
      <c r="AI719" s="119" t="s">
        <v>1739</v>
      </c>
      <c r="AJ719" s="119" t="s">
        <v>1739</v>
      </c>
    </row>
    <row r="720" spans="2:36" x14ac:dyDescent="0.3">
      <c r="B720" s="119" t="s">
        <v>130</v>
      </c>
      <c r="C720" s="119" t="s">
        <v>5090</v>
      </c>
      <c r="D720" s="119" t="s">
        <v>7027</v>
      </c>
      <c r="E720" s="119" t="s">
        <v>7028</v>
      </c>
      <c r="F720" s="119" t="s">
        <v>7029</v>
      </c>
      <c r="G720" s="119" t="s">
        <v>7030</v>
      </c>
      <c r="K720" s="119">
        <v>2</v>
      </c>
      <c r="L720" s="119">
        <v>718</v>
      </c>
      <c r="M720" s="119" t="s">
        <v>1739</v>
      </c>
      <c r="N720" s="119" t="s">
        <v>1739</v>
      </c>
      <c r="O720" s="119" t="s">
        <v>1739</v>
      </c>
      <c r="P720" s="119" t="s">
        <v>1739</v>
      </c>
      <c r="Q720" s="119" t="s">
        <v>1739</v>
      </c>
      <c r="R720" s="119" t="s">
        <v>1739</v>
      </c>
      <c r="S720" s="119" t="s">
        <v>1739</v>
      </c>
      <c r="T720" s="119" t="s">
        <v>1739</v>
      </c>
      <c r="U720" s="119" t="s">
        <v>1739</v>
      </c>
      <c r="V720" s="119" t="s">
        <v>1739</v>
      </c>
      <c r="W720" s="119" t="s">
        <v>1739</v>
      </c>
      <c r="X720" s="119" t="s">
        <v>1739</v>
      </c>
      <c r="Y720" s="119" t="s">
        <v>1739</v>
      </c>
      <c r="Z720" s="119" t="s">
        <v>1739</v>
      </c>
      <c r="AA720" s="119" t="s">
        <v>1739</v>
      </c>
      <c r="AB720" s="119" t="s">
        <v>1739</v>
      </c>
      <c r="AC720" s="119" t="s">
        <v>1739</v>
      </c>
      <c r="AD720" s="119" t="s">
        <v>1739</v>
      </c>
      <c r="AE720" s="119" t="s">
        <v>1739</v>
      </c>
      <c r="AF720" s="119" t="s">
        <v>1739</v>
      </c>
      <c r="AG720" s="119" t="s">
        <v>1739</v>
      </c>
      <c r="AH720" s="119" t="s">
        <v>1739</v>
      </c>
      <c r="AI720" s="119" t="s">
        <v>1739</v>
      </c>
      <c r="AJ720" s="119" t="s">
        <v>1739</v>
      </c>
    </row>
    <row r="721" spans="2:36" x14ac:dyDescent="0.3">
      <c r="B721" s="119" t="s">
        <v>130</v>
      </c>
      <c r="C721" s="119" t="s">
        <v>5095</v>
      </c>
      <c r="D721" s="119" t="s">
        <v>7031</v>
      </c>
      <c r="E721" s="119" t="s">
        <v>7032</v>
      </c>
      <c r="F721" s="119" t="s">
        <v>7033</v>
      </c>
      <c r="G721" s="119" t="s">
        <v>7034</v>
      </c>
      <c r="K721" s="119">
        <v>2</v>
      </c>
      <c r="L721" s="119">
        <v>719</v>
      </c>
      <c r="M721" s="119" t="s">
        <v>1739</v>
      </c>
      <c r="N721" s="119" t="s">
        <v>1739</v>
      </c>
      <c r="O721" s="119" t="s">
        <v>1739</v>
      </c>
      <c r="P721" s="119" t="s">
        <v>1739</v>
      </c>
      <c r="Q721" s="119" t="s">
        <v>1739</v>
      </c>
      <c r="R721" s="119" t="s">
        <v>1739</v>
      </c>
      <c r="S721" s="119" t="s">
        <v>1739</v>
      </c>
      <c r="T721" s="119" t="s">
        <v>1739</v>
      </c>
      <c r="U721" s="119" t="s">
        <v>1739</v>
      </c>
      <c r="V721" s="119" t="s">
        <v>1739</v>
      </c>
      <c r="W721" s="119" t="s">
        <v>1739</v>
      </c>
      <c r="X721" s="119" t="s">
        <v>1739</v>
      </c>
      <c r="Y721" s="119" t="s">
        <v>1739</v>
      </c>
      <c r="Z721" s="119" t="s">
        <v>1739</v>
      </c>
      <c r="AA721" s="119" t="s">
        <v>1739</v>
      </c>
      <c r="AB721" s="119" t="s">
        <v>1739</v>
      </c>
      <c r="AC721" s="119" t="s">
        <v>1739</v>
      </c>
      <c r="AD721" s="119" t="s">
        <v>1739</v>
      </c>
      <c r="AE721" s="119" t="s">
        <v>1739</v>
      </c>
      <c r="AF721" s="119" t="s">
        <v>1739</v>
      </c>
      <c r="AG721" s="119" t="s">
        <v>1739</v>
      </c>
      <c r="AH721" s="119" t="s">
        <v>1739</v>
      </c>
      <c r="AI721" s="119" t="s">
        <v>1739</v>
      </c>
      <c r="AJ721" s="119" t="s">
        <v>1739</v>
      </c>
    </row>
    <row r="722" spans="2:36" x14ac:dyDescent="0.3">
      <c r="B722" s="119" t="s">
        <v>130</v>
      </c>
      <c r="C722" s="119" t="s">
        <v>5100</v>
      </c>
      <c r="D722" s="119" t="s">
        <v>7031</v>
      </c>
      <c r="E722" s="119" t="s">
        <v>7035</v>
      </c>
      <c r="F722" s="119" t="s">
        <v>7036</v>
      </c>
      <c r="G722" s="119" t="s">
        <v>7037</v>
      </c>
      <c r="K722" s="119">
        <v>2</v>
      </c>
      <c r="L722" s="119">
        <v>720</v>
      </c>
      <c r="M722" s="119" t="s">
        <v>1739</v>
      </c>
      <c r="N722" s="119" t="s">
        <v>1739</v>
      </c>
      <c r="O722" s="119" t="s">
        <v>1739</v>
      </c>
      <c r="P722" s="119" t="s">
        <v>1739</v>
      </c>
      <c r="Q722" s="119" t="s">
        <v>1739</v>
      </c>
      <c r="R722" s="119" t="s">
        <v>1739</v>
      </c>
      <c r="S722" s="119" t="s">
        <v>1739</v>
      </c>
      <c r="T722" s="119" t="s">
        <v>1739</v>
      </c>
      <c r="U722" s="119" t="s">
        <v>1739</v>
      </c>
      <c r="V722" s="119" t="s">
        <v>1739</v>
      </c>
      <c r="W722" s="119" t="s">
        <v>1739</v>
      </c>
      <c r="X722" s="119" t="s">
        <v>1739</v>
      </c>
      <c r="Y722" s="119" t="s">
        <v>1739</v>
      </c>
      <c r="Z722" s="119" t="s">
        <v>1739</v>
      </c>
      <c r="AA722" s="119" t="s">
        <v>1739</v>
      </c>
      <c r="AB722" s="119" t="s">
        <v>1739</v>
      </c>
      <c r="AC722" s="119" t="s">
        <v>1739</v>
      </c>
      <c r="AD722" s="119" t="s">
        <v>1739</v>
      </c>
      <c r="AE722" s="119" t="s">
        <v>1739</v>
      </c>
      <c r="AF722" s="119" t="s">
        <v>1739</v>
      </c>
      <c r="AG722" s="119" t="s">
        <v>1739</v>
      </c>
      <c r="AH722" s="119" t="s">
        <v>1739</v>
      </c>
      <c r="AI722" s="119" t="s">
        <v>1739</v>
      </c>
      <c r="AJ722" s="119" t="s">
        <v>1739</v>
      </c>
    </row>
    <row r="723" spans="2:36" x14ac:dyDescent="0.3">
      <c r="B723" s="119" t="s">
        <v>130</v>
      </c>
      <c r="C723" s="119" t="s">
        <v>5105</v>
      </c>
      <c r="D723" s="119" t="s">
        <v>7038</v>
      </c>
      <c r="E723" s="119" t="s">
        <v>7039</v>
      </c>
      <c r="F723" s="119" t="s">
        <v>7040</v>
      </c>
      <c r="G723" s="119" t="s">
        <v>7041</v>
      </c>
      <c r="K723" s="119">
        <v>2</v>
      </c>
      <c r="L723" s="119">
        <v>721</v>
      </c>
      <c r="M723" s="119" t="s">
        <v>1739</v>
      </c>
      <c r="N723" s="119" t="s">
        <v>1739</v>
      </c>
      <c r="O723" s="119" t="s">
        <v>1739</v>
      </c>
      <c r="P723" s="119" t="s">
        <v>1739</v>
      </c>
      <c r="Q723" s="119" t="s">
        <v>1739</v>
      </c>
      <c r="R723" s="119" t="s">
        <v>1739</v>
      </c>
      <c r="S723" s="119" t="s">
        <v>1739</v>
      </c>
      <c r="T723" s="119" t="s">
        <v>1739</v>
      </c>
      <c r="U723" s="119" t="s">
        <v>1739</v>
      </c>
      <c r="V723" s="119" t="s">
        <v>1739</v>
      </c>
      <c r="W723" s="119" t="s">
        <v>1739</v>
      </c>
      <c r="X723" s="119" t="s">
        <v>1739</v>
      </c>
      <c r="Y723" s="119" t="s">
        <v>1739</v>
      </c>
      <c r="Z723" s="119" t="s">
        <v>1739</v>
      </c>
      <c r="AA723" s="119" t="s">
        <v>1739</v>
      </c>
      <c r="AB723" s="119" t="s">
        <v>1739</v>
      </c>
      <c r="AC723" s="119" t="s">
        <v>1739</v>
      </c>
      <c r="AD723" s="119" t="s">
        <v>1739</v>
      </c>
      <c r="AE723" s="119" t="s">
        <v>1739</v>
      </c>
      <c r="AF723" s="119" t="s">
        <v>1739</v>
      </c>
      <c r="AG723" s="119" t="s">
        <v>1739</v>
      </c>
      <c r="AH723" s="119" t="s">
        <v>1739</v>
      </c>
      <c r="AI723" s="119" t="s">
        <v>1739</v>
      </c>
      <c r="AJ723" s="119" t="s">
        <v>1739</v>
      </c>
    </row>
    <row r="724" spans="2:36" x14ac:dyDescent="0.3">
      <c r="B724" s="119" t="s">
        <v>130</v>
      </c>
      <c r="C724" s="119" t="s">
        <v>5110</v>
      </c>
      <c r="D724" s="119" t="s">
        <v>5950</v>
      </c>
      <c r="E724" s="119" t="s">
        <v>7042</v>
      </c>
      <c r="F724" s="119" t="s">
        <v>7043</v>
      </c>
      <c r="G724" s="119" t="s">
        <v>7044</v>
      </c>
      <c r="K724" s="119">
        <v>2</v>
      </c>
      <c r="L724" s="119">
        <v>722</v>
      </c>
      <c r="M724" s="119" t="s">
        <v>1739</v>
      </c>
      <c r="N724" s="119" t="s">
        <v>1739</v>
      </c>
      <c r="O724" s="119" t="s">
        <v>1739</v>
      </c>
      <c r="P724" s="119" t="s">
        <v>1739</v>
      </c>
      <c r="Q724" s="119" t="s">
        <v>1739</v>
      </c>
      <c r="R724" s="119" t="s">
        <v>1739</v>
      </c>
      <c r="S724" s="119" t="s">
        <v>1739</v>
      </c>
      <c r="T724" s="119" t="s">
        <v>1739</v>
      </c>
      <c r="U724" s="119" t="s">
        <v>1739</v>
      </c>
      <c r="V724" s="119" t="s">
        <v>1739</v>
      </c>
      <c r="W724" s="119" t="s">
        <v>1739</v>
      </c>
      <c r="X724" s="119" t="s">
        <v>1739</v>
      </c>
      <c r="Y724" s="119" t="s">
        <v>1739</v>
      </c>
      <c r="Z724" s="119" t="s">
        <v>1739</v>
      </c>
      <c r="AA724" s="119" t="s">
        <v>1739</v>
      </c>
      <c r="AB724" s="119" t="s">
        <v>1739</v>
      </c>
      <c r="AC724" s="119" t="s">
        <v>1739</v>
      </c>
      <c r="AD724" s="119" t="s">
        <v>1739</v>
      </c>
      <c r="AE724" s="119" t="s">
        <v>1739</v>
      </c>
      <c r="AF724" s="119" t="s">
        <v>1739</v>
      </c>
      <c r="AG724" s="119" t="s">
        <v>1739</v>
      </c>
      <c r="AH724" s="119" t="s">
        <v>1739</v>
      </c>
      <c r="AI724" s="119" t="s">
        <v>1739</v>
      </c>
      <c r="AJ724" s="119" t="s">
        <v>1739</v>
      </c>
    </row>
    <row r="725" spans="2:36" x14ac:dyDescent="0.3">
      <c r="B725" s="119" t="s">
        <v>130</v>
      </c>
      <c r="C725" s="119" t="s">
        <v>5115</v>
      </c>
      <c r="D725" s="119" t="s">
        <v>7045</v>
      </c>
      <c r="E725" s="119" t="s">
        <v>7046</v>
      </c>
      <c r="F725" s="119" t="s">
        <v>7047</v>
      </c>
      <c r="G725" s="119" t="s">
        <v>7048</v>
      </c>
      <c r="K725" s="119">
        <v>2</v>
      </c>
      <c r="L725" s="119">
        <v>723</v>
      </c>
      <c r="M725" s="119" t="s">
        <v>1739</v>
      </c>
      <c r="N725" s="119" t="s">
        <v>1739</v>
      </c>
      <c r="O725" s="119" t="s">
        <v>1739</v>
      </c>
      <c r="P725" s="119" t="s">
        <v>1739</v>
      </c>
      <c r="Q725" s="119" t="s">
        <v>1739</v>
      </c>
      <c r="R725" s="119" t="s">
        <v>1739</v>
      </c>
      <c r="S725" s="119" t="s">
        <v>1739</v>
      </c>
      <c r="T725" s="119" t="s">
        <v>1739</v>
      </c>
      <c r="U725" s="119" t="s">
        <v>1739</v>
      </c>
      <c r="V725" s="119" t="s">
        <v>1739</v>
      </c>
      <c r="W725" s="119" t="s">
        <v>1739</v>
      </c>
      <c r="X725" s="119" t="s">
        <v>1739</v>
      </c>
      <c r="Y725" s="119" t="s">
        <v>1739</v>
      </c>
      <c r="Z725" s="119" t="s">
        <v>1739</v>
      </c>
      <c r="AA725" s="119" t="s">
        <v>1739</v>
      </c>
      <c r="AB725" s="119" t="s">
        <v>1739</v>
      </c>
      <c r="AC725" s="119" t="s">
        <v>1739</v>
      </c>
      <c r="AD725" s="119" t="s">
        <v>1739</v>
      </c>
      <c r="AE725" s="119" t="s">
        <v>1739</v>
      </c>
      <c r="AF725" s="119" t="s">
        <v>1739</v>
      </c>
      <c r="AG725" s="119" t="s">
        <v>1739</v>
      </c>
      <c r="AH725" s="119" t="s">
        <v>1739</v>
      </c>
      <c r="AI725" s="119" t="s">
        <v>1739</v>
      </c>
      <c r="AJ725" s="119" t="s">
        <v>1739</v>
      </c>
    </row>
    <row r="726" spans="2:36" x14ac:dyDescent="0.3">
      <c r="B726" s="119" t="s">
        <v>130</v>
      </c>
      <c r="C726" s="119" t="s">
        <v>5121</v>
      </c>
      <c r="D726" s="119" t="s">
        <v>5950</v>
      </c>
      <c r="E726" s="119" t="s">
        <v>7049</v>
      </c>
      <c r="F726" s="119" t="s">
        <v>7050</v>
      </c>
      <c r="G726" s="119" t="s">
        <v>7051</v>
      </c>
      <c r="K726" s="119">
        <v>2</v>
      </c>
      <c r="L726" s="119">
        <v>724</v>
      </c>
      <c r="M726" s="119" t="s">
        <v>1739</v>
      </c>
      <c r="N726" s="119" t="s">
        <v>1739</v>
      </c>
      <c r="O726" s="119" t="s">
        <v>1739</v>
      </c>
      <c r="P726" s="119" t="s">
        <v>1739</v>
      </c>
      <c r="Q726" s="119" t="s">
        <v>1739</v>
      </c>
      <c r="R726" s="119" t="s">
        <v>1739</v>
      </c>
      <c r="S726" s="119" t="s">
        <v>1739</v>
      </c>
      <c r="T726" s="119" t="s">
        <v>1739</v>
      </c>
      <c r="U726" s="119" t="s">
        <v>1739</v>
      </c>
      <c r="V726" s="119" t="s">
        <v>1739</v>
      </c>
      <c r="W726" s="119" t="s">
        <v>1739</v>
      </c>
      <c r="X726" s="119" t="s">
        <v>1739</v>
      </c>
      <c r="Y726" s="119" t="s">
        <v>1739</v>
      </c>
      <c r="Z726" s="119" t="s">
        <v>1739</v>
      </c>
      <c r="AA726" s="119" t="s">
        <v>1739</v>
      </c>
      <c r="AB726" s="119" t="s">
        <v>1739</v>
      </c>
      <c r="AC726" s="119" t="s">
        <v>1739</v>
      </c>
      <c r="AD726" s="119" t="s">
        <v>1739</v>
      </c>
      <c r="AE726" s="119" t="s">
        <v>1739</v>
      </c>
      <c r="AF726" s="119" t="s">
        <v>1739</v>
      </c>
      <c r="AG726" s="119" t="s">
        <v>1739</v>
      </c>
      <c r="AH726" s="119" t="s">
        <v>1739</v>
      </c>
      <c r="AI726" s="119" t="s">
        <v>1739</v>
      </c>
      <c r="AJ726" s="119" t="s">
        <v>1739</v>
      </c>
    </row>
    <row r="727" spans="2:36" x14ac:dyDescent="0.3">
      <c r="B727" s="119" t="s">
        <v>130</v>
      </c>
      <c r="C727" s="119" t="s">
        <v>5126</v>
      </c>
      <c r="D727" s="119" t="s">
        <v>7052</v>
      </c>
      <c r="E727" s="119" t="s">
        <v>7053</v>
      </c>
      <c r="F727" s="119" t="s">
        <v>7054</v>
      </c>
      <c r="G727" s="119" t="s">
        <v>7055</v>
      </c>
      <c r="K727" s="119">
        <v>2</v>
      </c>
      <c r="L727" s="119">
        <v>725</v>
      </c>
      <c r="M727" s="119" t="s">
        <v>1739</v>
      </c>
      <c r="N727" s="119" t="s">
        <v>1739</v>
      </c>
      <c r="O727" s="119" t="s">
        <v>1739</v>
      </c>
      <c r="P727" s="119" t="s">
        <v>1739</v>
      </c>
      <c r="Q727" s="119" t="s">
        <v>1739</v>
      </c>
      <c r="R727" s="119" t="s">
        <v>1739</v>
      </c>
      <c r="S727" s="119" t="s">
        <v>1739</v>
      </c>
      <c r="T727" s="119" t="s">
        <v>1739</v>
      </c>
      <c r="U727" s="119" t="s">
        <v>1739</v>
      </c>
      <c r="V727" s="119" t="s">
        <v>1739</v>
      </c>
      <c r="W727" s="119" t="s">
        <v>1739</v>
      </c>
      <c r="X727" s="119" t="s">
        <v>1739</v>
      </c>
      <c r="Y727" s="119" t="s">
        <v>1739</v>
      </c>
      <c r="Z727" s="119" t="s">
        <v>1739</v>
      </c>
      <c r="AA727" s="119" t="s">
        <v>1739</v>
      </c>
      <c r="AB727" s="119" t="s">
        <v>1739</v>
      </c>
      <c r="AC727" s="119" t="s">
        <v>1739</v>
      </c>
      <c r="AD727" s="119" t="s">
        <v>1739</v>
      </c>
      <c r="AE727" s="119" t="s">
        <v>1739</v>
      </c>
      <c r="AF727" s="119" t="s">
        <v>1739</v>
      </c>
      <c r="AG727" s="119" t="s">
        <v>1739</v>
      </c>
      <c r="AH727" s="119" t="s">
        <v>1739</v>
      </c>
      <c r="AI727" s="119" t="s">
        <v>1739</v>
      </c>
      <c r="AJ727" s="119" t="s">
        <v>1739</v>
      </c>
    </row>
    <row r="728" spans="2:36" x14ac:dyDescent="0.3">
      <c r="B728" s="119" t="s">
        <v>130</v>
      </c>
      <c r="C728" s="119" t="s">
        <v>5132</v>
      </c>
      <c r="D728" s="119" t="s">
        <v>5950</v>
      </c>
      <c r="E728" s="119" t="s">
        <v>7056</v>
      </c>
      <c r="F728" s="119" t="s">
        <v>7057</v>
      </c>
      <c r="G728" s="119" t="s">
        <v>7058</v>
      </c>
      <c r="K728" s="119">
        <v>2</v>
      </c>
      <c r="L728" s="119">
        <v>726</v>
      </c>
      <c r="M728" s="119" t="s">
        <v>1739</v>
      </c>
      <c r="N728" s="119" t="s">
        <v>1739</v>
      </c>
      <c r="O728" s="119" t="s">
        <v>1739</v>
      </c>
      <c r="P728" s="119" t="s">
        <v>1739</v>
      </c>
      <c r="Q728" s="119" t="s">
        <v>1739</v>
      </c>
      <c r="R728" s="119" t="s">
        <v>1739</v>
      </c>
      <c r="S728" s="119" t="s">
        <v>1739</v>
      </c>
      <c r="T728" s="119" t="s">
        <v>1739</v>
      </c>
      <c r="U728" s="119" t="s">
        <v>1739</v>
      </c>
      <c r="V728" s="119" t="s">
        <v>1739</v>
      </c>
      <c r="W728" s="119" t="s">
        <v>1739</v>
      </c>
      <c r="X728" s="119" t="s">
        <v>1739</v>
      </c>
      <c r="Y728" s="119" t="s">
        <v>1739</v>
      </c>
      <c r="Z728" s="119" t="s">
        <v>1739</v>
      </c>
      <c r="AA728" s="119" t="s">
        <v>1739</v>
      </c>
      <c r="AB728" s="119" t="s">
        <v>1739</v>
      </c>
      <c r="AC728" s="119" t="s">
        <v>1739</v>
      </c>
      <c r="AD728" s="119" t="s">
        <v>1739</v>
      </c>
      <c r="AE728" s="119" t="s">
        <v>1739</v>
      </c>
      <c r="AF728" s="119" t="s">
        <v>1739</v>
      </c>
      <c r="AG728" s="119" t="s">
        <v>1739</v>
      </c>
      <c r="AH728" s="119" t="s">
        <v>1739</v>
      </c>
      <c r="AI728" s="119" t="s">
        <v>1739</v>
      </c>
      <c r="AJ728" s="119" t="s">
        <v>1739</v>
      </c>
    </row>
    <row r="729" spans="2:36" x14ac:dyDescent="0.3">
      <c r="B729" s="119" t="s">
        <v>130</v>
      </c>
      <c r="C729" s="119" t="s">
        <v>5138</v>
      </c>
      <c r="D729" s="119" t="s">
        <v>7059</v>
      </c>
      <c r="E729" s="119" t="s">
        <v>7060</v>
      </c>
      <c r="F729" s="119" t="s">
        <v>7061</v>
      </c>
      <c r="G729" s="119" t="s">
        <v>7062</v>
      </c>
      <c r="K729" s="119">
        <v>2</v>
      </c>
      <c r="L729" s="119">
        <v>727</v>
      </c>
      <c r="M729" s="119" t="s">
        <v>1739</v>
      </c>
      <c r="N729" s="119" t="s">
        <v>1739</v>
      </c>
      <c r="O729" s="119" t="s">
        <v>1739</v>
      </c>
      <c r="P729" s="119" t="s">
        <v>1739</v>
      </c>
      <c r="Q729" s="119" t="s">
        <v>1739</v>
      </c>
      <c r="R729" s="119" t="s">
        <v>1739</v>
      </c>
      <c r="S729" s="119" t="s">
        <v>1739</v>
      </c>
      <c r="T729" s="119" t="s">
        <v>1739</v>
      </c>
      <c r="U729" s="119" t="s">
        <v>1739</v>
      </c>
      <c r="V729" s="119" t="s">
        <v>1739</v>
      </c>
      <c r="W729" s="119" t="s">
        <v>1739</v>
      </c>
      <c r="X729" s="119" t="s">
        <v>1739</v>
      </c>
      <c r="Y729" s="119" t="s">
        <v>1739</v>
      </c>
      <c r="Z729" s="119" t="s">
        <v>1739</v>
      </c>
      <c r="AA729" s="119" t="s">
        <v>1739</v>
      </c>
      <c r="AB729" s="119" t="s">
        <v>1739</v>
      </c>
      <c r="AC729" s="119" t="s">
        <v>1739</v>
      </c>
      <c r="AD729" s="119" t="s">
        <v>1739</v>
      </c>
      <c r="AE729" s="119" t="s">
        <v>1739</v>
      </c>
      <c r="AF729" s="119" t="s">
        <v>1739</v>
      </c>
      <c r="AG729" s="119" t="s">
        <v>1739</v>
      </c>
      <c r="AH729" s="119" t="s">
        <v>1739</v>
      </c>
      <c r="AI729" s="119" t="s">
        <v>1739</v>
      </c>
      <c r="AJ729" s="119" t="s">
        <v>1739</v>
      </c>
    </row>
    <row r="730" spans="2:36" x14ac:dyDescent="0.3">
      <c r="B730" s="119" t="s">
        <v>130</v>
      </c>
      <c r="C730" s="119" t="s">
        <v>5143</v>
      </c>
      <c r="D730" s="119" t="s">
        <v>6975</v>
      </c>
      <c r="E730" s="119" t="s">
        <v>7063</v>
      </c>
      <c r="F730" s="119" t="s">
        <v>7064</v>
      </c>
      <c r="G730" s="119" t="s">
        <v>7065</v>
      </c>
      <c r="K730" s="119">
        <v>2</v>
      </c>
      <c r="L730" s="119">
        <v>728</v>
      </c>
      <c r="M730" s="119" t="s">
        <v>1739</v>
      </c>
      <c r="N730" s="119" t="s">
        <v>1739</v>
      </c>
      <c r="O730" s="119" t="s">
        <v>1739</v>
      </c>
      <c r="P730" s="119" t="s">
        <v>1739</v>
      </c>
      <c r="Q730" s="119" t="s">
        <v>1739</v>
      </c>
      <c r="R730" s="119" t="s">
        <v>1739</v>
      </c>
      <c r="S730" s="119" t="s">
        <v>1739</v>
      </c>
      <c r="T730" s="119" t="s">
        <v>1739</v>
      </c>
      <c r="U730" s="119" t="s">
        <v>1739</v>
      </c>
      <c r="V730" s="119" t="s">
        <v>1739</v>
      </c>
      <c r="W730" s="119" t="s">
        <v>1739</v>
      </c>
      <c r="X730" s="119" t="s">
        <v>1739</v>
      </c>
      <c r="Y730" s="119" t="s">
        <v>1739</v>
      </c>
      <c r="Z730" s="119" t="s">
        <v>1739</v>
      </c>
      <c r="AA730" s="119" t="s">
        <v>1739</v>
      </c>
      <c r="AB730" s="119" t="s">
        <v>1739</v>
      </c>
      <c r="AC730" s="119" t="s">
        <v>1739</v>
      </c>
      <c r="AD730" s="119" t="s">
        <v>1739</v>
      </c>
      <c r="AE730" s="119" t="s">
        <v>1739</v>
      </c>
      <c r="AF730" s="119" t="s">
        <v>1739</v>
      </c>
      <c r="AG730" s="119" t="s">
        <v>1739</v>
      </c>
      <c r="AH730" s="119" t="s">
        <v>1739</v>
      </c>
      <c r="AI730" s="119" t="s">
        <v>1739</v>
      </c>
      <c r="AJ730" s="119" t="s">
        <v>1739</v>
      </c>
    </row>
    <row r="731" spans="2:36" x14ac:dyDescent="0.3">
      <c r="B731" s="119" t="s">
        <v>130</v>
      </c>
      <c r="C731" s="119" t="s">
        <v>5148</v>
      </c>
      <c r="D731" s="119" t="s">
        <v>7066</v>
      </c>
      <c r="E731" s="119" t="s">
        <v>7067</v>
      </c>
      <c r="F731" s="119" t="s">
        <v>7068</v>
      </c>
      <c r="G731" s="119" t="s">
        <v>7069</v>
      </c>
      <c r="K731" s="119">
        <v>2</v>
      </c>
      <c r="L731" s="119">
        <v>729</v>
      </c>
      <c r="M731" s="119" t="s">
        <v>1739</v>
      </c>
      <c r="N731" s="119" t="s">
        <v>1739</v>
      </c>
      <c r="O731" s="119" t="s">
        <v>1739</v>
      </c>
      <c r="P731" s="119" t="s">
        <v>1739</v>
      </c>
      <c r="Q731" s="119" t="s">
        <v>1739</v>
      </c>
      <c r="R731" s="119" t="s">
        <v>1739</v>
      </c>
      <c r="S731" s="119" t="s">
        <v>1739</v>
      </c>
      <c r="T731" s="119" t="s">
        <v>1739</v>
      </c>
      <c r="U731" s="119" t="s">
        <v>1739</v>
      </c>
      <c r="V731" s="119" t="s">
        <v>1739</v>
      </c>
      <c r="W731" s="119" t="s">
        <v>1739</v>
      </c>
      <c r="X731" s="119" t="s">
        <v>1739</v>
      </c>
      <c r="Y731" s="119" t="s">
        <v>1739</v>
      </c>
      <c r="Z731" s="119" t="s">
        <v>1739</v>
      </c>
      <c r="AA731" s="119" t="s">
        <v>1739</v>
      </c>
      <c r="AB731" s="119" t="s">
        <v>1739</v>
      </c>
      <c r="AC731" s="119" t="s">
        <v>1739</v>
      </c>
      <c r="AD731" s="119" t="s">
        <v>1739</v>
      </c>
      <c r="AE731" s="119" t="s">
        <v>1739</v>
      </c>
      <c r="AF731" s="119" t="s">
        <v>1739</v>
      </c>
      <c r="AG731" s="119" t="s">
        <v>1739</v>
      </c>
      <c r="AH731" s="119" t="s">
        <v>1739</v>
      </c>
      <c r="AI731" s="119" t="s">
        <v>1739</v>
      </c>
      <c r="AJ731" s="119" t="s">
        <v>1739</v>
      </c>
    </row>
    <row r="732" spans="2:36" x14ac:dyDescent="0.3">
      <c r="B732" s="119" t="s">
        <v>130</v>
      </c>
      <c r="C732" s="119" t="s">
        <v>5153</v>
      </c>
      <c r="D732" s="119" t="s">
        <v>7070</v>
      </c>
      <c r="E732" s="119" t="s">
        <v>7071</v>
      </c>
      <c r="F732" s="119" t="s">
        <v>7072</v>
      </c>
      <c r="G732" s="119" t="s">
        <v>7073</v>
      </c>
      <c r="K732" s="119">
        <v>2</v>
      </c>
      <c r="L732" s="119">
        <v>730</v>
      </c>
      <c r="M732" s="119" t="s">
        <v>1739</v>
      </c>
      <c r="N732" s="119" t="s">
        <v>1739</v>
      </c>
      <c r="O732" s="119" t="s">
        <v>1739</v>
      </c>
      <c r="P732" s="119" t="s">
        <v>1739</v>
      </c>
      <c r="Q732" s="119" t="s">
        <v>1739</v>
      </c>
      <c r="R732" s="119" t="s">
        <v>1739</v>
      </c>
      <c r="S732" s="119" t="s">
        <v>1739</v>
      </c>
      <c r="T732" s="119" t="s">
        <v>1739</v>
      </c>
      <c r="U732" s="119" t="s">
        <v>1739</v>
      </c>
      <c r="V732" s="119" t="s">
        <v>1739</v>
      </c>
      <c r="W732" s="119" t="s">
        <v>1739</v>
      </c>
      <c r="X732" s="119" t="s">
        <v>1739</v>
      </c>
      <c r="Y732" s="119" t="s">
        <v>1739</v>
      </c>
      <c r="Z732" s="119" t="s">
        <v>1739</v>
      </c>
      <c r="AA732" s="119" t="s">
        <v>1739</v>
      </c>
      <c r="AB732" s="119" t="s">
        <v>1739</v>
      </c>
      <c r="AC732" s="119" t="s">
        <v>1739</v>
      </c>
      <c r="AD732" s="119" t="s">
        <v>1739</v>
      </c>
      <c r="AE732" s="119" t="s">
        <v>1739</v>
      </c>
      <c r="AF732" s="119" t="s">
        <v>1739</v>
      </c>
      <c r="AG732" s="119" t="s">
        <v>1739</v>
      </c>
      <c r="AH732" s="119" t="s">
        <v>1739</v>
      </c>
      <c r="AI732" s="119" t="s">
        <v>1739</v>
      </c>
      <c r="AJ732" s="119" t="s">
        <v>1739</v>
      </c>
    </row>
    <row r="733" spans="2:36" x14ac:dyDescent="0.3">
      <c r="B733" s="119" t="s">
        <v>130</v>
      </c>
      <c r="C733" s="119" t="s">
        <v>5158</v>
      </c>
      <c r="D733" s="119" t="s">
        <v>7074</v>
      </c>
      <c r="E733" s="119" t="s">
        <v>7075</v>
      </c>
      <c r="F733" s="119" t="s">
        <v>7076</v>
      </c>
      <c r="G733" s="119" t="s">
        <v>7077</v>
      </c>
      <c r="K733" s="119">
        <v>2</v>
      </c>
      <c r="L733" s="119">
        <v>731</v>
      </c>
      <c r="M733" s="119" t="s">
        <v>1739</v>
      </c>
      <c r="N733" s="119" t="s">
        <v>1739</v>
      </c>
      <c r="O733" s="119" t="s">
        <v>1739</v>
      </c>
      <c r="P733" s="119" t="s">
        <v>1739</v>
      </c>
      <c r="Q733" s="119" t="s">
        <v>1739</v>
      </c>
      <c r="R733" s="119" t="s">
        <v>1739</v>
      </c>
      <c r="S733" s="119" t="s">
        <v>1739</v>
      </c>
      <c r="T733" s="119" t="s">
        <v>1739</v>
      </c>
      <c r="U733" s="119" t="s">
        <v>1739</v>
      </c>
      <c r="V733" s="119" t="s">
        <v>1739</v>
      </c>
      <c r="W733" s="119" t="s">
        <v>1739</v>
      </c>
      <c r="X733" s="119" t="s">
        <v>1739</v>
      </c>
      <c r="Y733" s="119" t="s">
        <v>1739</v>
      </c>
      <c r="Z733" s="119" t="s">
        <v>1739</v>
      </c>
      <c r="AA733" s="119" t="s">
        <v>1739</v>
      </c>
      <c r="AB733" s="119" t="s">
        <v>1739</v>
      </c>
      <c r="AC733" s="119" t="s">
        <v>1739</v>
      </c>
      <c r="AD733" s="119" t="s">
        <v>1739</v>
      </c>
      <c r="AE733" s="119" t="s">
        <v>1739</v>
      </c>
      <c r="AF733" s="119" t="s">
        <v>1739</v>
      </c>
      <c r="AG733" s="119" t="s">
        <v>1739</v>
      </c>
      <c r="AH733" s="119" t="s">
        <v>1739</v>
      </c>
      <c r="AI733" s="119" t="s">
        <v>1739</v>
      </c>
      <c r="AJ733" s="119" t="s">
        <v>1739</v>
      </c>
    </row>
    <row r="734" spans="2:36" x14ac:dyDescent="0.3">
      <c r="B734" s="119" t="s">
        <v>130</v>
      </c>
      <c r="C734" s="119" t="s">
        <v>5164</v>
      </c>
      <c r="D734" s="119" t="s">
        <v>7078</v>
      </c>
      <c r="E734" s="119" t="s">
        <v>7079</v>
      </c>
      <c r="F734" s="119" t="s">
        <v>7080</v>
      </c>
      <c r="G734" s="119" t="s">
        <v>7081</v>
      </c>
      <c r="K734" s="119">
        <v>2</v>
      </c>
      <c r="L734" s="119">
        <v>732</v>
      </c>
      <c r="M734" s="119" t="s">
        <v>1739</v>
      </c>
      <c r="N734" s="119" t="s">
        <v>1739</v>
      </c>
      <c r="O734" s="119" t="s">
        <v>1739</v>
      </c>
      <c r="P734" s="119" t="s">
        <v>1739</v>
      </c>
      <c r="Q734" s="119" t="s">
        <v>1739</v>
      </c>
      <c r="R734" s="119" t="s">
        <v>1739</v>
      </c>
      <c r="S734" s="119" t="s">
        <v>1739</v>
      </c>
      <c r="T734" s="119" t="s">
        <v>1739</v>
      </c>
      <c r="U734" s="119" t="s">
        <v>1739</v>
      </c>
      <c r="V734" s="119" t="s">
        <v>1739</v>
      </c>
      <c r="W734" s="119" t="s">
        <v>1739</v>
      </c>
      <c r="X734" s="119" t="s">
        <v>1739</v>
      </c>
      <c r="Y734" s="119" t="s">
        <v>1739</v>
      </c>
      <c r="Z734" s="119" t="s">
        <v>1739</v>
      </c>
      <c r="AA734" s="119" t="s">
        <v>1739</v>
      </c>
      <c r="AB734" s="119" t="s">
        <v>1739</v>
      </c>
      <c r="AC734" s="119" t="s">
        <v>1739</v>
      </c>
      <c r="AD734" s="119" t="s">
        <v>1739</v>
      </c>
      <c r="AE734" s="119" t="s">
        <v>1739</v>
      </c>
      <c r="AF734" s="119" t="s">
        <v>1739</v>
      </c>
      <c r="AG734" s="119" t="s">
        <v>1739</v>
      </c>
      <c r="AH734" s="119" t="s">
        <v>1739</v>
      </c>
      <c r="AI734" s="119" t="s">
        <v>1739</v>
      </c>
      <c r="AJ734" s="119" t="s">
        <v>1739</v>
      </c>
    </row>
    <row r="735" spans="2:36" x14ac:dyDescent="0.3">
      <c r="B735" s="119" t="s">
        <v>130</v>
      </c>
      <c r="C735" s="119" t="s">
        <v>5169</v>
      </c>
      <c r="D735" s="119" t="s">
        <v>7082</v>
      </c>
      <c r="E735" s="119" t="s">
        <v>7083</v>
      </c>
      <c r="F735" s="119" t="s">
        <v>7084</v>
      </c>
      <c r="G735" s="119" t="s">
        <v>7085</v>
      </c>
      <c r="K735" s="119">
        <v>2</v>
      </c>
      <c r="L735" s="119">
        <v>733</v>
      </c>
      <c r="M735" s="119" t="s">
        <v>1739</v>
      </c>
      <c r="N735" s="119" t="s">
        <v>1739</v>
      </c>
      <c r="O735" s="119" t="s">
        <v>1739</v>
      </c>
      <c r="P735" s="119" t="s">
        <v>1739</v>
      </c>
      <c r="Q735" s="119" t="s">
        <v>1739</v>
      </c>
      <c r="R735" s="119" t="s">
        <v>1739</v>
      </c>
      <c r="S735" s="119" t="s">
        <v>1739</v>
      </c>
      <c r="T735" s="119" t="s">
        <v>1739</v>
      </c>
      <c r="U735" s="119" t="s">
        <v>1739</v>
      </c>
      <c r="V735" s="119" t="s">
        <v>1739</v>
      </c>
      <c r="W735" s="119" t="s">
        <v>1739</v>
      </c>
      <c r="X735" s="119" t="s">
        <v>1739</v>
      </c>
      <c r="Y735" s="119" t="s">
        <v>1739</v>
      </c>
      <c r="Z735" s="119" t="s">
        <v>1739</v>
      </c>
      <c r="AA735" s="119" t="s">
        <v>1739</v>
      </c>
      <c r="AB735" s="119" t="s">
        <v>1739</v>
      </c>
      <c r="AC735" s="119" t="s">
        <v>1739</v>
      </c>
      <c r="AD735" s="119" t="s">
        <v>1739</v>
      </c>
      <c r="AE735" s="119" t="s">
        <v>1739</v>
      </c>
      <c r="AF735" s="119" t="s">
        <v>1739</v>
      </c>
      <c r="AG735" s="119" t="s">
        <v>1739</v>
      </c>
      <c r="AH735" s="119" t="s">
        <v>1739</v>
      </c>
      <c r="AI735" s="119" t="s">
        <v>1739</v>
      </c>
      <c r="AJ735" s="119" t="s">
        <v>1739</v>
      </c>
    </row>
    <row r="736" spans="2:36" x14ac:dyDescent="0.3">
      <c r="B736" s="119" t="s">
        <v>130</v>
      </c>
      <c r="C736" s="119" t="s">
        <v>5174</v>
      </c>
      <c r="D736" s="119" t="s">
        <v>7086</v>
      </c>
      <c r="E736" s="119" t="s">
        <v>7087</v>
      </c>
      <c r="F736" s="119" t="s">
        <v>7088</v>
      </c>
      <c r="G736" s="119" t="s">
        <v>7089</v>
      </c>
      <c r="K736" s="119">
        <v>2</v>
      </c>
      <c r="L736" s="119">
        <v>734</v>
      </c>
      <c r="M736" s="119" t="s">
        <v>1739</v>
      </c>
      <c r="N736" s="119" t="s">
        <v>1739</v>
      </c>
      <c r="O736" s="119" t="s">
        <v>1739</v>
      </c>
      <c r="P736" s="119" t="s">
        <v>1739</v>
      </c>
      <c r="Q736" s="119" t="s">
        <v>1739</v>
      </c>
      <c r="R736" s="119" t="s">
        <v>1739</v>
      </c>
      <c r="S736" s="119" t="s">
        <v>1739</v>
      </c>
      <c r="T736" s="119" t="s">
        <v>1739</v>
      </c>
      <c r="U736" s="119" t="s">
        <v>1739</v>
      </c>
      <c r="V736" s="119" t="s">
        <v>1739</v>
      </c>
      <c r="W736" s="119" t="s">
        <v>1739</v>
      </c>
      <c r="X736" s="119" t="s">
        <v>1739</v>
      </c>
      <c r="Y736" s="119" t="s">
        <v>1739</v>
      </c>
      <c r="Z736" s="119" t="s">
        <v>1739</v>
      </c>
      <c r="AA736" s="119" t="s">
        <v>1739</v>
      </c>
      <c r="AB736" s="119" t="s">
        <v>1739</v>
      </c>
      <c r="AC736" s="119" t="s">
        <v>1739</v>
      </c>
      <c r="AD736" s="119" t="s">
        <v>1739</v>
      </c>
      <c r="AE736" s="119" t="s">
        <v>1739</v>
      </c>
      <c r="AF736" s="119" t="s">
        <v>1739</v>
      </c>
      <c r="AG736" s="119" t="s">
        <v>1739</v>
      </c>
      <c r="AH736" s="119" t="s">
        <v>1739</v>
      </c>
      <c r="AI736" s="119" t="s">
        <v>1739</v>
      </c>
      <c r="AJ736" s="119" t="s">
        <v>1739</v>
      </c>
    </row>
    <row r="737" spans="2:36" x14ac:dyDescent="0.3">
      <c r="B737" s="119" t="s">
        <v>130</v>
      </c>
      <c r="C737" s="119" t="s">
        <v>5179</v>
      </c>
      <c r="D737" s="119" t="s">
        <v>7090</v>
      </c>
      <c r="E737" s="119" t="s">
        <v>7091</v>
      </c>
      <c r="F737" s="119" t="s">
        <v>7092</v>
      </c>
      <c r="G737" s="119" t="s">
        <v>7093</v>
      </c>
      <c r="K737" s="119">
        <v>2</v>
      </c>
      <c r="L737" s="119">
        <v>735</v>
      </c>
      <c r="M737" s="119" t="s">
        <v>1739</v>
      </c>
      <c r="N737" s="119" t="s">
        <v>1739</v>
      </c>
      <c r="O737" s="119" t="s">
        <v>1739</v>
      </c>
      <c r="P737" s="119" t="s">
        <v>1739</v>
      </c>
      <c r="Q737" s="119" t="s">
        <v>1739</v>
      </c>
      <c r="R737" s="119" t="s">
        <v>1739</v>
      </c>
      <c r="S737" s="119" t="s">
        <v>1739</v>
      </c>
      <c r="T737" s="119" t="s">
        <v>1739</v>
      </c>
      <c r="U737" s="119" t="s">
        <v>1739</v>
      </c>
      <c r="V737" s="119" t="s">
        <v>1739</v>
      </c>
      <c r="W737" s="119" t="s">
        <v>1739</v>
      </c>
      <c r="X737" s="119" t="s">
        <v>1739</v>
      </c>
      <c r="Y737" s="119" t="s">
        <v>1739</v>
      </c>
      <c r="Z737" s="119" t="s">
        <v>1739</v>
      </c>
      <c r="AA737" s="119" t="s">
        <v>1739</v>
      </c>
      <c r="AB737" s="119" t="s">
        <v>1739</v>
      </c>
      <c r="AC737" s="119" t="s">
        <v>1739</v>
      </c>
      <c r="AD737" s="119" t="s">
        <v>1739</v>
      </c>
      <c r="AE737" s="119" t="s">
        <v>1739</v>
      </c>
      <c r="AF737" s="119" t="s">
        <v>1739</v>
      </c>
      <c r="AG737" s="119" t="s">
        <v>1739</v>
      </c>
      <c r="AH737" s="119" t="s">
        <v>1739</v>
      </c>
      <c r="AI737" s="119" t="s">
        <v>1739</v>
      </c>
      <c r="AJ737" s="119" t="s">
        <v>1739</v>
      </c>
    </row>
    <row r="738" spans="2:36" x14ac:dyDescent="0.3">
      <c r="B738" s="119" t="s">
        <v>130</v>
      </c>
      <c r="C738" s="119" t="s">
        <v>5184</v>
      </c>
      <c r="D738" s="119" t="s">
        <v>7094</v>
      </c>
      <c r="E738" s="119" t="s">
        <v>7095</v>
      </c>
      <c r="F738" s="119" t="s">
        <v>7096</v>
      </c>
      <c r="G738" s="119" t="s">
        <v>7097</v>
      </c>
      <c r="K738" s="119">
        <v>2</v>
      </c>
      <c r="L738" s="119">
        <v>736</v>
      </c>
      <c r="M738" s="119" t="s">
        <v>1739</v>
      </c>
      <c r="N738" s="119" t="s">
        <v>1739</v>
      </c>
      <c r="O738" s="119" t="s">
        <v>1739</v>
      </c>
      <c r="P738" s="119" t="s">
        <v>1739</v>
      </c>
      <c r="Q738" s="119" t="s">
        <v>1739</v>
      </c>
      <c r="R738" s="119" t="s">
        <v>1739</v>
      </c>
      <c r="S738" s="119" t="s">
        <v>1739</v>
      </c>
      <c r="T738" s="119" t="s">
        <v>1739</v>
      </c>
      <c r="U738" s="119" t="s">
        <v>1739</v>
      </c>
      <c r="V738" s="119" t="s">
        <v>1739</v>
      </c>
      <c r="W738" s="119" t="s">
        <v>1739</v>
      </c>
      <c r="X738" s="119" t="s">
        <v>1739</v>
      </c>
      <c r="Y738" s="119" t="s">
        <v>1739</v>
      </c>
      <c r="Z738" s="119" t="s">
        <v>1739</v>
      </c>
      <c r="AA738" s="119" t="s">
        <v>1739</v>
      </c>
      <c r="AB738" s="119" t="s">
        <v>1739</v>
      </c>
      <c r="AC738" s="119" t="s">
        <v>1739</v>
      </c>
      <c r="AD738" s="119" t="s">
        <v>1739</v>
      </c>
      <c r="AE738" s="119" t="s">
        <v>1739</v>
      </c>
      <c r="AF738" s="119" t="s">
        <v>1739</v>
      </c>
      <c r="AG738" s="119" t="s">
        <v>1739</v>
      </c>
      <c r="AH738" s="119" t="s">
        <v>1739</v>
      </c>
      <c r="AI738" s="119" t="s">
        <v>1739</v>
      </c>
      <c r="AJ738" s="119" t="s">
        <v>1739</v>
      </c>
    </row>
    <row r="739" spans="2:36" x14ac:dyDescent="0.3">
      <c r="B739" s="119" t="s">
        <v>130</v>
      </c>
      <c r="C739" s="119" t="s">
        <v>5189</v>
      </c>
      <c r="D739" s="119" t="s">
        <v>7098</v>
      </c>
      <c r="E739" s="119" t="s">
        <v>7099</v>
      </c>
      <c r="F739" s="119" t="s">
        <v>7100</v>
      </c>
      <c r="G739" s="119" t="s">
        <v>7101</v>
      </c>
      <c r="K739" s="119">
        <v>2</v>
      </c>
      <c r="L739" s="119">
        <v>737</v>
      </c>
      <c r="M739" s="119" t="s">
        <v>1739</v>
      </c>
      <c r="N739" s="119" t="s">
        <v>1739</v>
      </c>
      <c r="O739" s="119" t="s">
        <v>1739</v>
      </c>
      <c r="P739" s="119" t="s">
        <v>1739</v>
      </c>
      <c r="Q739" s="119" t="s">
        <v>1739</v>
      </c>
      <c r="R739" s="119" t="s">
        <v>1739</v>
      </c>
      <c r="S739" s="119" t="s">
        <v>1739</v>
      </c>
      <c r="T739" s="119" t="s">
        <v>1739</v>
      </c>
      <c r="U739" s="119" t="s">
        <v>1739</v>
      </c>
      <c r="V739" s="119" t="s">
        <v>1739</v>
      </c>
      <c r="W739" s="119" t="s">
        <v>1739</v>
      </c>
      <c r="X739" s="119" t="s">
        <v>1739</v>
      </c>
      <c r="Y739" s="119" t="s">
        <v>1739</v>
      </c>
      <c r="Z739" s="119" t="s">
        <v>1739</v>
      </c>
      <c r="AA739" s="119" t="s">
        <v>1739</v>
      </c>
      <c r="AB739" s="119" t="s">
        <v>1739</v>
      </c>
      <c r="AC739" s="119" t="s">
        <v>1739</v>
      </c>
      <c r="AD739" s="119" t="s">
        <v>1739</v>
      </c>
      <c r="AE739" s="119" t="s">
        <v>1739</v>
      </c>
      <c r="AF739" s="119" t="s">
        <v>1739</v>
      </c>
      <c r="AG739" s="119" t="s">
        <v>1739</v>
      </c>
      <c r="AH739" s="119" t="s">
        <v>1739</v>
      </c>
      <c r="AI739" s="119" t="s">
        <v>1739</v>
      </c>
      <c r="AJ739" s="119" t="s">
        <v>1739</v>
      </c>
    </row>
    <row r="740" spans="2:36" x14ac:dyDescent="0.3">
      <c r="B740" s="119" t="s">
        <v>130</v>
      </c>
      <c r="C740" s="119" t="s">
        <v>5194</v>
      </c>
      <c r="D740" s="119" t="s">
        <v>5950</v>
      </c>
      <c r="E740" s="119" t="s">
        <v>7102</v>
      </c>
      <c r="F740" s="119" t="s">
        <v>7103</v>
      </c>
      <c r="G740" s="119" t="s">
        <v>7104</v>
      </c>
      <c r="K740" s="119">
        <v>2</v>
      </c>
      <c r="L740" s="119">
        <v>738</v>
      </c>
      <c r="M740" s="119" t="s">
        <v>1739</v>
      </c>
      <c r="N740" s="119" t="s">
        <v>1739</v>
      </c>
      <c r="O740" s="119" t="s">
        <v>1739</v>
      </c>
      <c r="P740" s="119" t="s">
        <v>1739</v>
      </c>
      <c r="Q740" s="119" t="s">
        <v>1739</v>
      </c>
      <c r="R740" s="119" t="s">
        <v>1739</v>
      </c>
      <c r="S740" s="119" t="s">
        <v>1739</v>
      </c>
      <c r="T740" s="119" t="s">
        <v>1739</v>
      </c>
      <c r="U740" s="119" t="s">
        <v>1739</v>
      </c>
      <c r="V740" s="119" t="s">
        <v>1739</v>
      </c>
      <c r="W740" s="119" t="s">
        <v>1739</v>
      </c>
      <c r="X740" s="119" t="s">
        <v>1739</v>
      </c>
      <c r="Y740" s="119" t="s">
        <v>1739</v>
      </c>
      <c r="Z740" s="119" t="s">
        <v>1739</v>
      </c>
      <c r="AA740" s="119" t="s">
        <v>1739</v>
      </c>
      <c r="AB740" s="119" t="s">
        <v>1739</v>
      </c>
      <c r="AC740" s="119" t="s">
        <v>1739</v>
      </c>
      <c r="AD740" s="119" t="s">
        <v>1739</v>
      </c>
      <c r="AE740" s="119" t="s">
        <v>1739</v>
      </c>
      <c r="AF740" s="119" t="s">
        <v>1739</v>
      </c>
      <c r="AG740" s="119" t="s">
        <v>1739</v>
      </c>
      <c r="AH740" s="119" t="s">
        <v>1739</v>
      </c>
      <c r="AI740" s="119" t="s">
        <v>1739</v>
      </c>
      <c r="AJ740" s="119" t="s">
        <v>1739</v>
      </c>
    </row>
    <row r="741" spans="2:36" x14ac:dyDescent="0.3">
      <c r="B741" s="119" t="s">
        <v>130</v>
      </c>
      <c r="C741" s="119" t="s">
        <v>5199</v>
      </c>
      <c r="D741" s="119" t="s">
        <v>7105</v>
      </c>
      <c r="E741" s="119" t="s">
        <v>7106</v>
      </c>
      <c r="F741" s="119" t="s">
        <v>7107</v>
      </c>
      <c r="G741" s="119" t="s">
        <v>7108</v>
      </c>
      <c r="K741" s="119">
        <v>2</v>
      </c>
      <c r="L741" s="119">
        <v>739</v>
      </c>
      <c r="M741" s="119" t="s">
        <v>1739</v>
      </c>
      <c r="N741" s="119" t="s">
        <v>1739</v>
      </c>
      <c r="O741" s="119" t="s">
        <v>1739</v>
      </c>
      <c r="P741" s="119" t="s">
        <v>1739</v>
      </c>
      <c r="Q741" s="119" t="s">
        <v>1739</v>
      </c>
      <c r="R741" s="119" t="s">
        <v>1739</v>
      </c>
      <c r="S741" s="119" t="s">
        <v>1739</v>
      </c>
      <c r="T741" s="119" t="s">
        <v>1739</v>
      </c>
      <c r="U741" s="119" t="s">
        <v>1739</v>
      </c>
      <c r="V741" s="119" t="s">
        <v>1739</v>
      </c>
      <c r="W741" s="119" t="s">
        <v>1739</v>
      </c>
      <c r="X741" s="119" t="s">
        <v>1739</v>
      </c>
      <c r="Y741" s="119" t="s">
        <v>1739</v>
      </c>
      <c r="Z741" s="119" t="s">
        <v>1739</v>
      </c>
      <c r="AA741" s="119" t="s">
        <v>1739</v>
      </c>
      <c r="AB741" s="119" t="s">
        <v>1739</v>
      </c>
      <c r="AC741" s="119" t="s">
        <v>1739</v>
      </c>
      <c r="AD741" s="119" t="s">
        <v>1739</v>
      </c>
      <c r="AE741" s="119" t="s">
        <v>1739</v>
      </c>
      <c r="AF741" s="119" t="s">
        <v>1739</v>
      </c>
      <c r="AG741" s="119" t="s">
        <v>1739</v>
      </c>
      <c r="AH741" s="119" t="s">
        <v>1739</v>
      </c>
      <c r="AI741" s="119" t="s">
        <v>1739</v>
      </c>
      <c r="AJ741" s="119" t="s">
        <v>1739</v>
      </c>
    </row>
    <row r="742" spans="2:36" x14ac:dyDescent="0.3">
      <c r="B742" s="119" t="s">
        <v>130</v>
      </c>
      <c r="C742" s="119" t="s">
        <v>5204</v>
      </c>
      <c r="D742" s="119" t="s">
        <v>7109</v>
      </c>
      <c r="E742" s="119" t="s">
        <v>7110</v>
      </c>
      <c r="F742" s="119" t="s">
        <v>7111</v>
      </c>
      <c r="G742" s="119" t="s">
        <v>7112</v>
      </c>
      <c r="K742" s="119">
        <v>2</v>
      </c>
      <c r="L742" s="119">
        <v>740</v>
      </c>
      <c r="M742" s="119" t="s">
        <v>1739</v>
      </c>
      <c r="N742" s="119" t="s">
        <v>1739</v>
      </c>
      <c r="O742" s="119" t="s">
        <v>1739</v>
      </c>
      <c r="P742" s="119" t="s">
        <v>1739</v>
      </c>
      <c r="Q742" s="119" t="s">
        <v>1739</v>
      </c>
      <c r="R742" s="119" t="s">
        <v>1739</v>
      </c>
      <c r="S742" s="119" t="s">
        <v>1739</v>
      </c>
      <c r="T742" s="119" t="s">
        <v>1739</v>
      </c>
      <c r="U742" s="119" t="s">
        <v>1739</v>
      </c>
      <c r="V742" s="119" t="s">
        <v>1739</v>
      </c>
      <c r="W742" s="119" t="s">
        <v>1739</v>
      </c>
      <c r="X742" s="119" t="s">
        <v>1739</v>
      </c>
      <c r="Y742" s="119" t="s">
        <v>1739</v>
      </c>
      <c r="Z742" s="119" t="s">
        <v>1739</v>
      </c>
      <c r="AA742" s="119" t="s">
        <v>1739</v>
      </c>
      <c r="AB742" s="119" t="s">
        <v>1739</v>
      </c>
      <c r="AC742" s="119" t="s">
        <v>1739</v>
      </c>
      <c r="AD742" s="119" t="s">
        <v>1739</v>
      </c>
      <c r="AE742" s="119" t="s">
        <v>1739</v>
      </c>
      <c r="AF742" s="119" t="s">
        <v>1739</v>
      </c>
      <c r="AG742" s="119" t="s">
        <v>1739</v>
      </c>
      <c r="AH742" s="119" t="s">
        <v>1739</v>
      </c>
      <c r="AI742" s="119" t="s">
        <v>1739</v>
      </c>
      <c r="AJ742" s="119" t="s">
        <v>1739</v>
      </c>
    </row>
    <row r="743" spans="2:36" x14ac:dyDescent="0.3">
      <c r="B743" s="119" t="s">
        <v>130</v>
      </c>
      <c r="C743" s="119" t="s">
        <v>5209</v>
      </c>
      <c r="D743" s="119" t="s">
        <v>7113</v>
      </c>
      <c r="E743" s="119" t="s">
        <v>7114</v>
      </c>
      <c r="F743" s="119" t="s">
        <v>7115</v>
      </c>
      <c r="G743" s="119" t="s">
        <v>7116</v>
      </c>
      <c r="K743" s="119">
        <v>2</v>
      </c>
      <c r="L743" s="119">
        <v>741</v>
      </c>
      <c r="M743" s="119" t="s">
        <v>1739</v>
      </c>
      <c r="N743" s="119" t="s">
        <v>1739</v>
      </c>
      <c r="O743" s="119" t="s">
        <v>1739</v>
      </c>
      <c r="P743" s="119" t="s">
        <v>1739</v>
      </c>
      <c r="Q743" s="119" t="s">
        <v>1739</v>
      </c>
      <c r="R743" s="119" t="s">
        <v>1739</v>
      </c>
      <c r="S743" s="119" t="s">
        <v>1739</v>
      </c>
      <c r="T743" s="119" t="s">
        <v>1739</v>
      </c>
      <c r="U743" s="119" t="s">
        <v>1739</v>
      </c>
      <c r="V743" s="119" t="s">
        <v>1739</v>
      </c>
      <c r="W743" s="119" t="s">
        <v>1739</v>
      </c>
      <c r="X743" s="119" t="s">
        <v>1739</v>
      </c>
      <c r="Y743" s="119" t="s">
        <v>1739</v>
      </c>
      <c r="Z743" s="119" t="s">
        <v>1739</v>
      </c>
      <c r="AA743" s="119" t="s">
        <v>1739</v>
      </c>
      <c r="AB743" s="119" t="s">
        <v>1739</v>
      </c>
      <c r="AC743" s="119" t="s">
        <v>1739</v>
      </c>
      <c r="AD743" s="119" t="s">
        <v>1739</v>
      </c>
      <c r="AE743" s="119" t="s">
        <v>1739</v>
      </c>
      <c r="AF743" s="119" t="s">
        <v>1739</v>
      </c>
      <c r="AG743" s="119" t="s">
        <v>1739</v>
      </c>
      <c r="AH743" s="119" t="s">
        <v>1739</v>
      </c>
      <c r="AI743" s="119" t="s">
        <v>1739</v>
      </c>
      <c r="AJ743" s="119" t="s">
        <v>1739</v>
      </c>
    </row>
    <row r="744" spans="2:36" x14ac:dyDescent="0.3">
      <c r="B744" s="119" t="s">
        <v>130</v>
      </c>
      <c r="C744" s="119" t="s">
        <v>5214</v>
      </c>
      <c r="D744" s="119" t="s">
        <v>7113</v>
      </c>
      <c r="E744" s="119" t="s">
        <v>7117</v>
      </c>
      <c r="F744" s="119" t="s">
        <v>7118</v>
      </c>
      <c r="G744" s="119" t="s">
        <v>7119</v>
      </c>
      <c r="K744" s="119">
        <v>2</v>
      </c>
      <c r="L744" s="119">
        <v>742</v>
      </c>
      <c r="M744" s="119" t="s">
        <v>1739</v>
      </c>
      <c r="N744" s="119" t="s">
        <v>1739</v>
      </c>
      <c r="O744" s="119" t="s">
        <v>1739</v>
      </c>
      <c r="P744" s="119" t="s">
        <v>1739</v>
      </c>
      <c r="Q744" s="119" t="s">
        <v>1739</v>
      </c>
      <c r="R744" s="119" t="s">
        <v>1739</v>
      </c>
      <c r="S744" s="119" t="s">
        <v>1739</v>
      </c>
      <c r="T744" s="119" t="s">
        <v>1739</v>
      </c>
      <c r="U744" s="119" t="s">
        <v>1739</v>
      </c>
      <c r="V744" s="119" t="s">
        <v>1739</v>
      </c>
      <c r="W744" s="119" t="s">
        <v>1739</v>
      </c>
      <c r="X744" s="119" t="s">
        <v>1739</v>
      </c>
      <c r="Y744" s="119" t="s">
        <v>1739</v>
      </c>
      <c r="Z744" s="119" t="s">
        <v>1739</v>
      </c>
      <c r="AA744" s="119" t="s">
        <v>1739</v>
      </c>
      <c r="AB744" s="119" t="s">
        <v>1739</v>
      </c>
      <c r="AC744" s="119" t="s">
        <v>1739</v>
      </c>
      <c r="AD744" s="119" t="s">
        <v>1739</v>
      </c>
      <c r="AE744" s="119" t="s">
        <v>1739</v>
      </c>
      <c r="AF744" s="119" t="s">
        <v>1739</v>
      </c>
      <c r="AG744" s="119" t="s">
        <v>1739</v>
      </c>
      <c r="AH744" s="119" t="s">
        <v>1739</v>
      </c>
      <c r="AI744" s="119" t="s">
        <v>1739</v>
      </c>
      <c r="AJ744" s="119" t="s">
        <v>1739</v>
      </c>
    </row>
    <row r="745" spans="2:36" x14ac:dyDescent="0.3">
      <c r="B745" s="119" t="s">
        <v>130</v>
      </c>
      <c r="C745" s="119" t="s">
        <v>5219</v>
      </c>
      <c r="D745" s="119" t="s">
        <v>7113</v>
      </c>
      <c r="E745" s="119" t="s">
        <v>7120</v>
      </c>
      <c r="F745" s="119" t="s">
        <v>7121</v>
      </c>
      <c r="G745" s="119" t="s">
        <v>7122</v>
      </c>
      <c r="K745" s="119">
        <v>2</v>
      </c>
      <c r="L745" s="119">
        <v>743</v>
      </c>
      <c r="M745" s="119" t="s">
        <v>1739</v>
      </c>
      <c r="N745" s="119" t="s">
        <v>1739</v>
      </c>
      <c r="O745" s="119" t="s">
        <v>1739</v>
      </c>
      <c r="P745" s="119" t="s">
        <v>1739</v>
      </c>
      <c r="Q745" s="119" t="s">
        <v>1739</v>
      </c>
      <c r="R745" s="119" t="s">
        <v>1739</v>
      </c>
      <c r="S745" s="119" t="s">
        <v>1739</v>
      </c>
      <c r="T745" s="119" t="s">
        <v>1739</v>
      </c>
      <c r="U745" s="119" t="s">
        <v>1739</v>
      </c>
      <c r="V745" s="119" t="s">
        <v>1739</v>
      </c>
      <c r="W745" s="119" t="s">
        <v>1739</v>
      </c>
      <c r="X745" s="119" t="s">
        <v>1739</v>
      </c>
      <c r="Y745" s="119" t="s">
        <v>1739</v>
      </c>
      <c r="Z745" s="119" t="s">
        <v>1739</v>
      </c>
      <c r="AA745" s="119" t="s">
        <v>1739</v>
      </c>
      <c r="AB745" s="119" t="s">
        <v>1739</v>
      </c>
      <c r="AC745" s="119" t="s">
        <v>1739</v>
      </c>
      <c r="AD745" s="119" t="s">
        <v>1739</v>
      </c>
      <c r="AE745" s="119" t="s">
        <v>1739</v>
      </c>
      <c r="AF745" s="119" t="s">
        <v>1739</v>
      </c>
      <c r="AG745" s="119" t="s">
        <v>1739</v>
      </c>
      <c r="AH745" s="119" t="s">
        <v>1739</v>
      </c>
      <c r="AI745" s="119" t="s">
        <v>1739</v>
      </c>
      <c r="AJ745" s="119" t="s">
        <v>1739</v>
      </c>
    </row>
    <row r="746" spans="2:36" x14ac:dyDescent="0.3">
      <c r="B746" s="119" t="s">
        <v>130</v>
      </c>
      <c r="C746" s="119" t="s">
        <v>5224</v>
      </c>
      <c r="D746" s="119" t="s">
        <v>7123</v>
      </c>
      <c r="E746" s="119" t="s">
        <v>7124</v>
      </c>
      <c r="F746" s="119" t="s">
        <v>7125</v>
      </c>
      <c r="G746" s="119" t="s">
        <v>7126</v>
      </c>
      <c r="K746" s="119">
        <v>2</v>
      </c>
      <c r="L746" s="119">
        <v>744</v>
      </c>
      <c r="M746" s="119" t="s">
        <v>1739</v>
      </c>
      <c r="N746" s="119" t="s">
        <v>1739</v>
      </c>
      <c r="O746" s="119" t="s">
        <v>1739</v>
      </c>
      <c r="P746" s="119" t="s">
        <v>1739</v>
      </c>
      <c r="Q746" s="119" t="s">
        <v>1739</v>
      </c>
      <c r="R746" s="119" t="s">
        <v>1739</v>
      </c>
      <c r="S746" s="119" t="s">
        <v>1739</v>
      </c>
      <c r="T746" s="119" t="s">
        <v>1739</v>
      </c>
      <c r="U746" s="119" t="s">
        <v>1739</v>
      </c>
      <c r="V746" s="119" t="s">
        <v>1739</v>
      </c>
      <c r="W746" s="119" t="s">
        <v>1739</v>
      </c>
      <c r="X746" s="119" t="s">
        <v>1739</v>
      </c>
      <c r="Y746" s="119" t="s">
        <v>1739</v>
      </c>
      <c r="Z746" s="119" t="s">
        <v>1739</v>
      </c>
      <c r="AA746" s="119" t="s">
        <v>1739</v>
      </c>
      <c r="AB746" s="119" t="s">
        <v>1739</v>
      </c>
      <c r="AC746" s="119" t="s">
        <v>1739</v>
      </c>
      <c r="AD746" s="119" t="s">
        <v>1739</v>
      </c>
      <c r="AE746" s="119" t="s">
        <v>1739</v>
      </c>
      <c r="AF746" s="119" t="s">
        <v>1739</v>
      </c>
      <c r="AG746" s="119" t="s">
        <v>1739</v>
      </c>
      <c r="AH746" s="119" t="s">
        <v>1739</v>
      </c>
      <c r="AI746" s="119" t="s">
        <v>1739</v>
      </c>
      <c r="AJ746" s="119" t="s">
        <v>1739</v>
      </c>
    </row>
    <row r="747" spans="2:36" x14ac:dyDescent="0.3">
      <c r="B747" s="119" t="s">
        <v>130</v>
      </c>
      <c r="C747" s="119" t="s">
        <v>5230</v>
      </c>
      <c r="D747" s="119" t="s">
        <v>7113</v>
      </c>
      <c r="E747" s="119" t="s">
        <v>7127</v>
      </c>
      <c r="F747" s="119" t="s">
        <v>7128</v>
      </c>
      <c r="G747" s="119" t="s">
        <v>7129</v>
      </c>
      <c r="K747" s="119">
        <v>2</v>
      </c>
      <c r="L747" s="119">
        <v>745</v>
      </c>
      <c r="M747" s="119" t="s">
        <v>1739</v>
      </c>
      <c r="N747" s="119" t="s">
        <v>1739</v>
      </c>
      <c r="O747" s="119" t="s">
        <v>1739</v>
      </c>
      <c r="P747" s="119" t="s">
        <v>1739</v>
      </c>
      <c r="Q747" s="119" t="s">
        <v>1739</v>
      </c>
      <c r="R747" s="119" t="s">
        <v>1739</v>
      </c>
      <c r="S747" s="119" t="s">
        <v>1739</v>
      </c>
      <c r="T747" s="119" t="s">
        <v>1739</v>
      </c>
      <c r="U747" s="119" t="s">
        <v>1739</v>
      </c>
      <c r="V747" s="119" t="s">
        <v>1739</v>
      </c>
      <c r="W747" s="119" t="s">
        <v>1739</v>
      </c>
      <c r="X747" s="119" t="s">
        <v>1739</v>
      </c>
      <c r="Y747" s="119" t="s">
        <v>1739</v>
      </c>
      <c r="Z747" s="119" t="s">
        <v>1739</v>
      </c>
      <c r="AA747" s="119" t="s">
        <v>1739</v>
      </c>
      <c r="AB747" s="119" t="s">
        <v>1739</v>
      </c>
      <c r="AC747" s="119" t="s">
        <v>1739</v>
      </c>
      <c r="AD747" s="119" t="s">
        <v>1739</v>
      </c>
      <c r="AE747" s="119" t="s">
        <v>1739</v>
      </c>
      <c r="AF747" s="119" t="s">
        <v>1739</v>
      </c>
      <c r="AG747" s="119" t="s">
        <v>1739</v>
      </c>
      <c r="AH747" s="119" t="s">
        <v>1739</v>
      </c>
      <c r="AI747" s="119" t="s">
        <v>1739</v>
      </c>
      <c r="AJ747" s="119" t="s">
        <v>1739</v>
      </c>
    </row>
    <row r="748" spans="2:36" x14ac:dyDescent="0.3">
      <c r="B748" s="119" t="s">
        <v>130</v>
      </c>
      <c r="C748" s="119" t="s">
        <v>5236</v>
      </c>
      <c r="D748" s="119" t="s">
        <v>7130</v>
      </c>
      <c r="E748" s="119" t="s">
        <v>7131</v>
      </c>
      <c r="F748" s="119" t="s">
        <v>7132</v>
      </c>
      <c r="G748" s="119" t="s">
        <v>7133</v>
      </c>
      <c r="K748" s="119">
        <v>2</v>
      </c>
      <c r="L748" s="119">
        <v>746</v>
      </c>
      <c r="M748" s="119" t="s">
        <v>1739</v>
      </c>
      <c r="N748" s="119" t="s">
        <v>1739</v>
      </c>
      <c r="O748" s="119" t="s">
        <v>1739</v>
      </c>
      <c r="P748" s="119" t="s">
        <v>1739</v>
      </c>
      <c r="Q748" s="119" t="s">
        <v>1739</v>
      </c>
      <c r="R748" s="119" t="s">
        <v>1739</v>
      </c>
      <c r="S748" s="119" t="s">
        <v>1739</v>
      </c>
      <c r="T748" s="119" t="s">
        <v>1739</v>
      </c>
      <c r="U748" s="119" t="s">
        <v>1739</v>
      </c>
      <c r="V748" s="119" t="s">
        <v>1739</v>
      </c>
      <c r="W748" s="119" t="s">
        <v>1739</v>
      </c>
      <c r="X748" s="119" t="s">
        <v>1739</v>
      </c>
      <c r="Y748" s="119" t="s">
        <v>1739</v>
      </c>
      <c r="Z748" s="119" t="s">
        <v>1739</v>
      </c>
      <c r="AA748" s="119" t="s">
        <v>1739</v>
      </c>
      <c r="AB748" s="119" t="s">
        <v>1739</v>
      </c>
      <c r="AC748" s="119" t="s">
        <v>1739</v>
      </c>
      <c r="AD748" s="119" t="s">
        <v>1739</v>
      </c>
      <c r="AE748" s="119" t="s">
        <v>1739</v>
      </c>
      <c r="AF748" s="119" t="s">
        <v>1739</v>
      </c>
      <c r="AG748" s="119" t="s">
        <v>1739</v>
      </c>
      <c r="AH748" s="119" t="s">
        <v>1739</v>
      </c>
      <c r="AI748" s="119" t="s">
        <v>1739</v>
      </c>
      <c r="AJ748" s="119" t="s">
        <v>1739</v>
      </c>
    </row>
    <row r="749" spans="2:36" x14ac:dyDescent="0.3">
      <c r="B749" s="119" t="s">
        <v>130</v>
      </c>
      <c r="C749" s="119" t="s">
        <v>5242</v>
      </c>
      <c r="D749" s="119" t="s">
        <v>7134</v>
      </c>
      <c r="E749" s="119" t="s">
        <v>7135</v>
      </c>
      <c r="F749" s="119" t="s">
        <v>7136</v>
      </c>
      <c r="G749" s="119" t="s">
        <v>7137</v>
      </c>
      <c r="K749" s="119">
        <v>2</v>
      </c>
      <c r="L749" s="119">
        <v>747</v>
      </c>
      <c r="M749" s="119" t="s">
        <v>1739</v>
      </c>
      <c r="N749" s="119" t="s">
        <v>1739</v>
      </c>
      <c r="O749" s="119" t="s">
        <v>1739</v>
      </c>
      <c r="P749" s="119" t="s">
        <v>1739</v>
      </c>
      <c r="Q749" s="119" t="s">
        <v>1739</v>
      </c>
      <c r="R749" s="119" t="s">
        <v>1739</v>
      </c>
      <c r="S749" s="119" t="s">
        <v>1739</v>
      </c>
      <c r="T749" s="119" t="s">
        <v>1739</v>
      </c>
      <c r="U749" s="119" t="s">
        <v>1739</v>
      </c>
      <c r="V749" s="119" t="s">
        <v>1739</v>
      </c>
      <c r="W749" s="119" t="s">
        <v>1739</v>
      </c>
      <c r="X749" s="119" t="s">
        <v>1739</v>
      </c>
      <c r="Y749" s="119" t="s">
        <v>1739</v>
      </c>
      <c r="Z749" s="119" t="s">
        <v>1739</v>
      </c>
      <c r="AA749" s="119" t="s">
        <v>1739</v>
      </c>
      <c r="AB749" s="119" t="s">
        <v>1739</v>
      </c>
      <c r="AC749" s="119" t="s">
        <v>1739</v>
      </c>
      <c r="AD749" s="119" t="s">
        <v>1739</v>
      </c>
      <c r="AE749" s="119" t="s">
        <v>1739</v>
      </c>
      <c r="AF749" s="119" t="s">
        <v>1739</v>
      </c>
      <c r="AG749" s="119" t="s">
        <v>1739</v>
      </c>
      <c r="AH749" s="119" t="s">
        <v>1739</v>
      </c>
      <c r="AI749" s="119" t="s">
        <v>1739</v>
      </c>
      <c r="AJ749" s="119" t="s">
        <v>1739</v>
      </c>
    </row>
    <row r="750" spans="2:36" x14ac:dyDescent="0.3">
      <c r="B750" s="119" t="s">
        <v>130</v>
      </c>
      <c r="C750" s="119" t="s">
        <v>5248</v>
      </c>
      <c r="D750" s="119" t="s">
        <v>7138</v>
      </c>
      <c r="E750" s="119" t="s">
        <v>7139</v>
      </c>
      <c r="F750" s="119" t="s">
        <v>7140</v>
      </c>
      <c r="G750" s="119" t="s">
        <v>7141</v>
      </c>
      <c r="K750" s="119">
        <v>2</v>
      </c>
      <c r="L750" s="119">
        <v>748</v>
      </c>
      <c r="M750" s="119" t="s">
        <v>1739</v>
      </c>
      <c r="N750" s="119" t="s">
        <v>1739</v>
      </c>
      <c r="O750" s="119" t="s">
        <v>1739</v>
      </c>
      <c r="P750" s="119" t="s">
        <v>1739</v>
      </c>
      <c r="Q750" s="119" t="s">
        <v>1739</v>
      </c>
      <c r="R750" s="119" t="s">
        <v>1739</v>
      </c>
      <c r="S750" s="119" t="s">
        <v>1739</v>
      </c>
      <c r="T750" s="119" t="s">
        <v>1739</v>
      </c>
      <c r="U750" s="119" t="s">
        <v>1739</v>
      </c>
      <c r="V750" s="119" t="s">
        <v>1739</v>
      </c>
      <c r="W750" s="119" t="s">
        <v>1739</v>
      </c>
      <c r="X750" s="119" t="s">
        <v>1739</v>
      </c>
      <c r="Y750" s="119" t="s">
        <v>1739</v>
      </c>
      <c r="Z750" s="119" t="s">
        <v>1739</v>
      </c>
      <c r="AA750" s="119" t="s">
        <v>1739</v>
      </c>
      <c r="AB750" s="119" t="s">
        <v>1739</v>
      </c>
      <c r="AC750" s="119" t="s">
        <v>1739</v>
      </c>
      <c r="AD750" s="119" t="s">
        <v>1739</v>
      </c>
      <c r="AE750" s="119" t="s">
        <v>1739</v>
      </c>
      <c r="AF750" s="119" t="s">
        <v>1739</v>
      </c>
      <c r="AG750" s="119" t="s">
        <v>1739</v>
      </c>
      <c r="AH750" s="119" t="s">
        <v>1739</v>
      </c>
      <c r="AI750" s="119" t="s">
        <v>1739</v>
      </c>
      <c r="AJ750" s="119" t="s">
        <v>1739</v>
      </c>
    </row>
    <row r="751" spans="2:36" x14ac:dyDescent="0.3">
      <c r="B751" s="119" t="s">
        <v>130</v>
      </c>
      <c r="C751" s="119" t="s">
        <v>5254</v>
      </c>
      <c r="D751" s="119" t="s">
        <v>3552</v>
      </c>
      <c r="E751" s="119" t="s">
        <v>7142</v>
      </c>
      <c r="F751" s="119" t="s">
        <v>7143</v>
      </c>
      <c r="G751" s="119" t="s">
        <v>7144</v>
      </c>
      <c r="K751" s="119">
        <v>2</v>
      </c>
      <c r="L751" s="119">
        <v>749</v>
      </c>
      <c r="M751" s="119" t="s">
        <v>1739</v>
      </c>
      <c r="N751" s="119" t="s">
        <v>1739</v>
      </c>
      <c r="O751" s="119" t="s">
        <v>1739</v>
      </c>
      <c r="P751" s="119" t="s">
        <v>1739</v>
      </c>
      <c r="Q751" s="119" t="s">
        <v>1739</v>
      </c>
      <c r="R751" s="119" t="s">
        <v>1739</v>
      </c>
      <c r="S751" s="119" t="s">
        <v>1739</v>
      </c>
      <c r="T751" s="119" t="s">
        <v>1739</v>
      </c>
      <c r="U751" s="119" t="s">
        <v>1739</v>
      </c>
      <c r="V751" s="119" t="s">
        <v>1739</v>
      </c>
      <c r="W751" s="119" t="s">
        <v>1739</v>
      </c>
      <c r="X751" s="119" t="s">
        <v>1739</v>
      </c>
      <c r="Y751" s="119" t="s">
        <v>1739</v>
      </c>
      <c r="Z751" s="119" t="s">
        <v>1739</v>
      </c>
      <c r="AA751" s="119" t="s">
        <v>1739</v>
      </c>
      <c r="AB751" s="119" t="s">
        <v>1739</v>
      </c>
      <c r="AC751" s="119" t="s">
        <v>1739</v>
      </c>
      <c r="AD751" s="119" t="s">
        <v>1739</v>
      </c>
      <c r="AE751" s="119" t="s">
        <v>1739</v>
      </c>
      <c r="AF751" s="119" t="s">
        <v>1739</v>
      </c>
      <c r="AG751" s="119" t="s">
        <v>1739</v>
      </c>
      <c r="AH751" s="119" t="s">
        <v>1739</v>
      </c>
      <c r="AI751" s="119" t="s">
        <v>1739</v>
      </c>
      <c r="AJ751" s="119" t="s">
        <v>1739</v>
      </c>
    </row>
    <row r="752" spans="2:36" x14ac:dyDescent="0.3">
      <c r="B752" s="119" t="s">
        <v>130</v>
      </c>
      <c r="C752" s="119" t="s">
        <v>5259</v>
      </c>
      <c r="D752" s="119" t="s">
        <v>7145</v>
      </c>
      <c r="E752" s="119" t="s">
        <v>7146</v>
      </c>
      <c r="F752" s="119" t="s">
        <v>7147</v>
      </c>
      <c r="G752" s="119" t="s">
        <v>7148</v>
      </c>
      <c r="K752" s="119">
        <v>2</v>
      </c>
      <c r="L752" s="119">
        <v>750</v>
      </c>
      <c r="M752" s="119" t="s">
        <v>1739</v>
      </c>
      <c r="N752" s="119" t="s">
        <v>1739</v>
      </c>
      <c r="O752" s="119" t="s">
        <v>1739</v>
      </c>
      <c r="P752" s="119" t="s">
        <v>1739</v>
      </c>
      <c r="Q752" s="119" t="s">
        <v>1739</v>
      </c>
      <c r="R752" s="119" t="s">
        <v>1739</v>
      </c>
      <c r="S752" s="119" t="s">
        <v>1739</v>
      </c>
      <c r="T752" s="119" t="s">
        <v>1739</v>
      </c>
      <c r="U752" s="119" t="s">
        <v>1739</v>
      </c>
      <c r="V752" s="119" t="s">
        <v>1739</v>
      </c>
      <c r="W752" s="119" t="s">
        <v>1739</v>
      </c>
      <c r="X752" s="119" t="s">
        <v>1739</v>
      </c>
      <c r="Y752" s="119" t="s">
        <v>1739</v>
      </c>
      <c r="Z752" s="119" t="s">
        <v>1739</v>
      </c>
      <c r="AA752" s="119" t="s">
        <v>1739</v>
      </c>
      <c r="AB752" s="119" t="s">
        <v>1739</v>
      </c>
      <c r="AC752" s="119" t="s">
        <v>1739</v>
      </c>
      <c r="AD752" s="119" t="s">
        <v>1739</v>
      </c>
      <c r="AE752" s="119" t="s">
        <v>1739</v>
      </c>
      <c r="AF752" s="119" t="s">
        <v>1739</v>
      </c>
      <c r="AG752" s="119" t="s">
        <v>1739</v>
      </c>
      <c r="AH752" s="119" t="s">
        <v>1739</v>
      </c>
      <c r="AI752" s="119" t="s">
        <v>1739</v>
      </c>
      <c r="AJ752" s="119" t="s">
        <v>1739</v>
      </c>
    </row>
    <row r="753" spans="2:36" x14ac:dyDescent="0.3">
      <c r="B753" s="119" t="s">
        <v>130</v>
      </c>
      <c r="C753" s="119" t="s">
        <v>5265</v>
      </c>
      <c r="D753" s="119" t="s">
        <v>1422</v>
      </c>
      <c r="E753" s="119" t="s">
        <v>6714</v>
      </c>
      <c r="F753" s="119" t="s">
        <v>7149</v>
      </c>
      <c r="G753" s="119" t="s">
        <v>7150</v>
      </c>
      <c r="K753" s="119">
        <v>2</v>
      </c>
      <c r="L753" s="119">
        <v>751</v>
      </c>
      <c r="M753" s="119" t="s">
        <v>1739</v>
      </c>
      <c r="N753" s="119" t="s">
        <v>1739</v>
      </c>
      <c r="O753" s="119" t="s">
        <v>1739</v>
      </c>
      <c r="P753" s="119" t="s">
        <v>1739</v>
      </c>
      <c r="Q753" s="119" t="s">
        <v>1739</v>
      </c>
      <c r="R753" s="119" t="s">
        <v>1739</v>
      </c>
      <c r="S753" s="119" t="s">
        <v>1739</v>
      </c>
      <c r="T753" s="119" t="s">
        <v>1739</v>
      </c>
      <c r="U753" s="119" t="s">
        <v>1739</v>
      </c>
      <c r="V753" s="119" t="s">
        <v>1739</v>
      </c>
      <c r="W753" s="119" t="s">
        <v>1739</v>
      </c>
      <c r="X753" s="119" t="s">
        <v>1739</v>
      </c>
      <c r="Y753" s="119" t="s">
        <v>1739</v>
      </c>
      <c r="Z753" s="119" t="s">
        <v>1739</v>
      </c>
      <c r="AA753" s="119" t="s">
        <v>1739</v>
      </c>
      <c r="AB753" s="119" t="s">
        <v>1739</v>
      </c>
      <c r="AC753" s="119" t="s">
        <v>1739</v>
      </c>
      <c r="AD753" s="119" t="s">
        <v>1739</v>
      </c>
      <c r="AE753" s="119" t="s">
        <v>1739</v>
      </c>
      <c r="AF753" s="119" t="s">
        <v>1739</v>
      </c>
      <c r="AG753" s="119" t="s">
        <v>1739</v>
      </c>
      <c r="AH753" s="119" t="s">
        <v>1739</v>
      </c>
      <c r="AI753" s="119" t="s">
        <v>1739</v>
      </c>
      <c r="AJ753" s="119" t="s">
        <v>1739</v>
      </c>
    </row>
    <row r="754" spans="2:36" x14ac:dyDescent="0.3">
      <c r="B754" s="119" t="s">
        <v>130</v>
      </c>
      <c r="C754" s="119" t="s">
        <v>5271</v>
      </c>
      <c r="D754" s="119" t="s">
        <v>7151</v>
      </c>
      <c r="E754" s="119" t="s">
        <v>7152</v>
      </c>
      <c r="F754" s="119" t="s">
        <v>7153</v>
      </c>
      <c r="G754" s="119" t="s">
        <v>7154</v>
      </c>
      <c r="K754" s="119">
        <v>2</v>
      </c>
      <c r="L754" s="119">
        <v>752</v>
      </c>
      <c r="M754" s="119" t="s">
        <v>1739</v>
      </c>
      <c r="N754" s="119" t="s">
        <v>1739</v>
      </c>
      <c r="O754" s="119" t="s">
        <v>1739</v>
      </c>
      <c r="P754" s="119" t="s">
        <v>1739</v>
      </c>
      <c r="Q754" s="119" t="s">
        <v>1739</v>
      </c>
      <c r="R754" s="119" t="s">
        <v>1739</v>
      </c>
      <c r="S754" s="119" t="s">
        <v>1739</v>
      </c>
      <c r="T754" s="119" t="s">
        <v>1739</v>
      </c>
      <c r="U754" s="119" t="s">
        <v>1739</v>
      </c>
      <c r="V754" s="119" t="s">
        <v>1739</v>
      </c>
      <c r="W754" s="119" t="s">
        <v>1739</v>
      </c>
      <c r="X754" s="119" t="s">
        <v>1739</v>
      </c>
      <c r="Y754" s="119" t="s">
        <v>1739</v>
      </c>
      <c r="Z754" s="119" t="s">
        <v>1739</v>
      </c>
      <c r="AA754" s="119" t="s">
        <v>1739</v>
      </c>
      <c r="AB754" s="119" t="s">
        <v>1739</v>
      </c>
      <c r="AC754" s="119" t="s">
        <v>1739</v>
      </c>
      <c r="AD754" s="119" t="s">
        <v>1739</v>
      </c>
      <c r="AE754" s="119" t="s">
        <v>1739</v>
      </c>
      <c r="AF754" s="119" t="s">
        <v>1739</v>
      </c>
      <c r="AG754" s="119" t="s">
        <v>1739</v>
      </c>
      <c r="AH754" s="119" t="s">
        <v>1739</v>
      </c>
      <c r="AI754" s="119" t="s">
        <v>1739</v>
      </c>
      <c r="AJ754" s="119" t="s">
        <v>1739</v>
      </c>
    </row>
    <row r="755" spans="2:36" x14ac:dyDescent="0.3">
      <c r="B755" s="119" t="s">
        <v>130</v>
      </c>
      <c r="C755" s="119" t="s">
        <v>5277</v>
      </c>
      <c r="D755" s="119" t="s">
        <v>7155</v>
      </c>
      <c r="E755" s="119" t="s">
        <v>7156</v>
      </c>
      <c r="F755" s="119" t="s">
        <v>7157</v>
      </c>
      <c r="G755" s="119" t="s">
        <v>7158</v>
      </c>
      <c r="K755" s="119">
        <v>2</v>
      </c>
      <c r="L755" s="119">
        <v>753</v>
      </c>
      <c r="M755" s="119" t="s">
        <v>1739</v>
      </c>
      <c r="N755" s="119" t="s">
        <v>1739</v>
      </c>
      <c r="O755" s="119" t="s">
        <v>1739</v>
      </c>
      <c r="P755" s="119" t="s">
        <v>1739</v>
      </c>
      <c r="Q755" s="119" t="s">
        <v>1739</v>
      </c>
      <c r="R755" s="119" t="s">
        <v>1739</v>
      </c>
      <c r="S755" s="119" t="s">
        <v>1739</v>
      </c>
      <c r="T755" s="119" t="s">
        <v>1739</v>
      </c>
      <c r="U755" s="119" t="s">
        <v>1739</v>
      </c>
      <c r="V755" s="119" t="s">
        <v>1739</v>
      </c>
      <c r="W755" s="119" t="s">
        <v>1739</v>
      </c>
      <c r="X755" s="119" t="s">
        <v>1739</v>
      </c>
      <c r="Y755" s="119" t="s">
        <v>1739</v>
      </c>
      <c r="Z755" s="119" t="s">
        <v>1739</v>
      </c>
      <c r="AA755" s="119" t="s">
        <v>1739</v>
      </c>
      <c r="AB755" s="119" t="s">
        <v>1739</v>
      </c>
      <c r="AC755" s="119" t="s">
        <v>1739</v>
      </c>
      <c r="AD755" s="119" t="s">
        <v>1739</v>
      </c>
      <c r="AE755" s="119" t="s">
        <v>1739</v>
      </c>
      <c r="AF755" s="119" t="s">
        <v>1739</v>
      </c>
      <c r="AG755" s="119" t="s">
        <v>1739</v>
      </c>
      <c r="AH755" s="119" t="s">
        <v>1739</v>
      </c>
      <c r="AI755" s="119" t="s">
        <v>1739</v>
      </c>
      <c r="AJ755" s="119" t="s">
        <v>1739</v>
      </c>
    </row>
    <row r="756" spans="2:36" x14ac:dyDescent="0.3">
      <c r="B756" s="119" t="s">
        <v>130</v>
      </c>
      <c r="C756" s="119" t="s">
        <v>5283</v>
      </c>
      <c r="D756" s="119" t="s">
        <v>7159</v>
      </c>
      <c r="E756" s="119" t="s">
        <v>7160</v>
      </c>
      <c r="F756" s="119" t="s">
        <v>7161</v>
      </c>
      <c r="G756" s="119" t="s">
        <v>7162</v>
      </c>
      <c r="K756" s="119">
        <v>2</v>
      </c>
      <c r="L756" s="119">
        <v>754</v>
      </c>
      <c r="M756" s="119" t="s">
        <v>1739</v>
      </c>
      <c r="N756" s="119" t="s">
        <v>1739</v>
      </c>
      <c r="O756" s="119" t="s">
        <v>1739</v>
      </c>
      <c r="P756" s="119" t="s">
        <v>1739</v>
      </c>
      <c r="Q756" s="119" t="s">
        <v>1739</v>
      </c>
      <c r="R756" s="119" t="s">
        <v>1739</v>
      </c>
      <c r="S756" s="119" t="s">
        <v>1739</v>
      </c>
      <c r="T756" s="119" t="s">
        <v>1739</v>
      </c>
      <c r="U756" s="119" t="s">
        <v>1739</v>
      </c>
      <c r="V756" s="119" t="s">
        <v>1739</v>
      </c>
      <c r="W756" s="119" t="s">
        <v>1739</v>
      </c>
      <c r="X756" s="119" t="s">
        <v>1739</v>
      </c>
      <c r="Y756" s="119" t="s">
        <v>1739</v>
      </c>
      <c r="Z756" s="119" t="s">
        <v>1739</v>
      </c>
      <c r="AA756" s="119" t="s">
        <v>1739</v>
      </c>
      <c r="AB756" s="119" t="s">
        <v>1739</v>
      </c>
      <c r="AC756" s="119" t="s">
        <v>1739</v>
      </c>
      <c r="AD756" s="119" t="s">
        <v>1739</v>
      </c>
      <c r="AE756" s="119" t="s">
        <v>1739</v>
      </c>
      <c r="AF756" s="119" t="s">
        <v>1739</v>
      </c>
      <c r="AG756" s="119" t="s">
        <v>1739</v>
      </c>
      <c r="AH756" s="119" t="s">
        <v>1739</v>
      </c>
      <c r="AI756" s="119" t="s">
        <v>1739</v>
      </c>
      <c r="AJ756" s="119" t="s">
        <v>1739</v>
      </c>
    </row>
    <row r="757" spans="2:36" x14ac:dyDescent="0.3">
      <c r="B757" s="119" t="s">
        <v>130</v>
      </c>
      <c r="C757" s="119" t="s">
        <v>5289</v>
      </c>
      <c r="D757" s="119" t="s">
        <v>7163</v>
      </c>
      <c r="E757" s="119" t="s">
        <v>7164</v>
      </c>
      <c r="F757" s="119" t="s">
        <v>7165</v>
      </c>
      <c r="G757" s="119" t="s">
        <v>7166</v>
      </c>
      <c r="K757" s="119">
        <v>2</v>
      </c>
      <c r="L757" s="119">
        <v>755</v>
      </c>
      <c r="M757" s="119" t="s">
        <v>1739</v>
      </c>
      <c r="N757" s="119" t="s">
        <v>1739</v>
      </c>
      <c r="O757" s="119" t="s">
        <v>1739</v>
      </c>
      <c r="P757" s="119" t="s">
        <v>1739</v>
      </c>
      <c r="Q757" s="119" t="s">
        <v>1739</v>
      </c>
      <c r="R757" s="119" t="s">
        <v>1739</v>
      </c>
      <c r="S757" s="119" t="s">
        <v>1739</v>
      </c>
      <c r="T757" s="119" t="s">
        <v>1739</v>
      </c>
      <c r="U757" s="119" t="s">
        <v>1739</v>
      </c>
      <c r="V757" s="119" t="s">
        <v>1739</v>
      </c>
      <c r="W757" s="119" t="s">
        <v>1739</v>
      </c>
      <c r="X757" s="119" t="s">
        <v>1739</v>
      </c>
      <c r="Y757" s="119" t="s">
        <v>1739</v>
      </c>
      <c r="Z757" s="119" t="s">
        <v>1739</v>
      </c>
      <c r="AA757" s="119" t="s">
        <v>1739</v>
      </c>
      <c r="AB757" s="119" t="s">
        <v>1739</v>
      </c>
      <c r="AC757" s="119" t="s">
        <v>1739</v>
      </c>
      <c r="AD757" s="119" t="s">
        <v>1739</v>
      </c>
      <c r="AE757" s="119" t="s">
        <v>1739</v>
      </c>
      <c r="AF757" s="119" t="s">
        <v>1739</v>
      </c>
      <c r="AG757" s="119" t="s">
        <v>1739</v>
      </c>
      <c r="AH757" s="119" t="s">
        <v>1739</v>
      </c>
      <c r="AI757" s="119" t="s">
        <v>1739</v>
      </c>
      <c r="AJ757" s="119" t="s">
        <v>1739</v>
      </c>
    </row>
    <row r="758" spans="2:36" x14ac:dyDescent="0.3">
      <c r="B758" s="119" t="s">
        <v>130</v>
      </c>
      <c r="C758" s="119" t="s">
        <v>5295</v>
      </c>
      <c r="D758" s="119" t="s">
        <v>7167</v>
      </c>
      <c r="E758" s="119" t="s">
        <v>7168</v>
      </c>
      <c r="F758" s="119" t="s">
        <v>7169</v>
      </c>
      <c r="G758" s="119" t="s">
        <v>7170</v>
      </c>
      <c r="K758" s="119">
        <v>2</v>
      </c>
      <c r="L758" s="119">
        <v>756</v>
      </c>
      <c r="M758" s="119" t="s">
        <v>1739</v>
      </c>
      <c r="N758" s="119" t="s">
        <v>1739</v>
      </c>
      <c r="O758" s="119" t="s">
        <v>1739</v>
      </c>
      <c r="P758" s="119" t="s">
        <v>1739</v>
      </c>
      <c r="Q758" s="119" t="s">
        <v>1739</v>
      </c>
      <c r="R758" s="119" t="s">
        <v>1739</v>
      </c>
      <c r="S758" s="119" t="s">
        <v>1739</v>
      </c>
      <c r="T758" s="119" t="s">
        <v>1739</v>
      </c>
      <c r="U758" s="119" t="s">
        <v>1739</v>
      </c>
      <c r="V758" s="119" t="s">
        <v>1739</v>
      </c>
      <c r="W758" s="119" t="s">
        <v>1739</v>
      </c>
      <c r="X758" s="119" t="s">
        <v>1739</v>
      </c>
      <c r="Y758" s="119" t="s">
        <v>1739</v>
      </c>
      <c r="Z758" s="119" t="s">
        <v>1739</v>
      </c>
      <c r="AA758" s="119" t="s">
        <v>1739</v>
      </c>
      <c r="AB758" s="119" t="s">
        <v>1739</v>
      </c>
      <c r="AC758" s="119" t="s">
        <v>1739</v>
      </c>
      <c r="AD758" s="119" t="s">
        <v>1739</v>
      </c>
      <c r="AE758" s="119" t="s">
        <v>1739</v>
      </c>
      <c r="AF758" s="119" t="s">
        <v>1739</v>
      </c>
      <c r="AG758" s="119" t="s">
        <v>1739</v>
      </c>
      <c r="AH758" s="119" t="s">
        <v>1739</v>
      </c>
      <c r="AI758" s="119" t="s">
        <v>1739</v>
      </c>
      <c r="AJ758" s="119" t="s">
        <v>1739</v>
      </c>
    </row>
    <row r="759" spans="2:36" x14ac:dyDescent="0.3">
      <c r="B759" s="119" t="s">
        <v>130</v>
      </c>
      <c r="C759" s="119" t="s">
        <v>5301</v>
      </c>
      <c r="D759" s="119" t="s">
        <v>6668</v>
      </c>
      <c r="E759" s="119" t="s">
        <v>7171</v>
      </c>
      <c r="F759" s="119" t="s">
        <v>7172</v>
      </c>
      <c r="G759" s="119" t="s">
        <v>7173</v>
      </c>
      <c r="K759" s="119">
        <v>2</v>
      </c>
      <c r="L759" s="119">
        <v>757</v>
      </c>
      <c r="M759" s="119" t="s">
        <v>1739</v>
      </c>
      <c r="N759" s="119" t="s">
        <v>1739</v>
      </c>
      <c r="O759" s="119" t="s">
        <v>1739</v>
      </c>
      <c r="P759" s="119" t="s">
        <v>1739</v>
      </c>
      <c r="Q759" s="119" t="s">
        <v>1739</v>
      </c>
      <c r="R759" s="119" t="s">
        <v>1739</v>
      </c>
      <c r="S759" s="119" t="s">
        <v>1739</v>
      </c>
      <c r="T759" s="119" t="s">
        <v>1739</v>
      </c>
      <c r="U759" s="119" t="s">
        <v>1739</v>
      </c>
      <c r="V759" s="119" t="s">
        <v>1739</v>
      </c>
      <c r="W759" s="119" t="s">
        <v>1739</v>
      </c>
      <c r="X759" s="119" t="s">
        <v>1739</v>
      </c>
      <c r="Y759" s="119" t="s">
        <v>1739</v>
      </c>
      <c r="Z759" s="119" t="s">
        <v>1739</v>
      </c>
      <c r="AA759" s="119" t="s">
        <v>1739</v>
      </c>
      <c r="AB759" s="119" t="s">
        <v>1739</v>
      </c>
      <c r="AC759" s="119" t="s">
        <v>1739</v>
      </c>
      <c r="AD759" s="119" t="s">
        <v>1739</v>
      </c>
      <c r="AE759" s="119" t="s">
        <v>1739</v>
      </c>
      <c r="AF759" s="119" t="s">
        <v>1739</v>
      </c>
      <c r="AG759" s="119" t="s">
        <v>1739</v>
      </c>
      <c r="AH759" s="119" t="s">
        <v>1739</v>
      </c>
      <c r="AI759" s="119" t="s">
        <v>1739</v>
      </c>
      <c r="AJ759" s="119" t="s">
        <v>1739</v>
      </c>
    </row>
    <row r="760" spans="2:36" x14ac:dyDescent="0.3">
      <c r="B760" s="119" t="s">
        <v>130</v>
      </c>
      <c r="C760" s="119" t="s">
        <v>5306</v>
      </c>
      <c r="D760" s="119" t="s">
        <v>7174</v>
      </c>
      <c r="E760" s="119" t="s">
        <v>7175</v>
      </c>
      <c r="F760" s="119" t="s">
        <v>7176</v>
      </c>
      <c r="G760" s="119" t="s">
        <v>7177</v>
      </c>
      <c r="K760" s="119">
        <v>2</v>
      </c>
      <c r="L760" s="119">
        <v>758</v>
      </c>
      <c r="M760" s="119" t="s">
        <v>1739</v>
      </c>
      <c r="N760" s="119" t="s">
        <v>1739</v>
      </c>
      <c r="O760" s="119" t="s">
        <v>1739</v>
      </c>
      <c r="P760" s="119" t="s">
        <v>1739</v>
      </c>
      <c r="Q760" s="119" t="s">
        <v>1739</v>
      </c>
      <c r="R760" s="119" t="s">
        <v>1739</v>
      </c>
      <c r="S760" s="119" t="s">
        <v>1739</v>
      </c>
      <c r="T760" s="119" t="s">
        <v>1739</v>
      </c>
      <c r="U760" s="119" t="s">
        <v>1739</v>
      </c>
      <c r="V760" s="119" t="s">
        <v>1739</v>
      </c>
      <c r="W760" s="119" t="s">
        <v>1739</v>
      </c>
      <c r="X760" s="119" t="s">
        <v>1739</v>
      </c>
      <c r="Y760" s="119" t="s">
        <v>1739</v>
      </c>
      <c r="Z760" s="119" t="s">
        <v>1739</v>
      </c>
      <c r="AA760" s="119" t="s">
        <v>1739</v>
      </c>
      <c r="AB760" s="119" t="s">
        <v>1739</v>
      </c>
      <c r="AC760" s="119" t="s">
        <v>1739</v>
      </c>
      <c r="AD760" s="119" t="s">
        <v>1739</v>
      </c>
      <c r="AE760" s="119" t="s">
        <v>1739</v>
      </c>
      <c r="AF760" s="119" t="s">
        <v>1739</v>
      </c>
      <c r="AG760" s="119" t="s">
        <v>1739</v>
      </c>
      <c r="AH760" s="119" t="s">
        <v>1739</v>
      </c>
      <c r="AI760" s="119" t="s">
        <v>1739</v>
      </c>
      <c r="AJ760" s="119" t="s">
        <v>1739</v>
      </c>
    </row>
    <row r="761" spans="2:36" x14ac:dyDescent="0.3">
      <c r="B761" s="119" t="s">
        <v>130</v>
      </c>
      <c r="C761" s="119" t="s">
        <v>5312</v>
      </c>
      <c r="D761" s="119" t="s">
        <v>7178</v>
      </c>
      <c r="E761" s="119" t="s">
        <v>7179</v>
      </c>
      <c r="F761" s="119" t="s">
        <v>7180</v>
      </c>
      <c r="G761" s="119" t="s">
        <v>7181</v>
      </c>
      <c r="K761" s="119">
        <v>2</v>
      </c>
      <c r="L761" s="119">
        <v>759</v>
      </c>
      <c r="M761" s="119" t="s">
        <v>1739</v>
      </c>
      <c r="N761" s="119" t="s">
        <v>1739</v>
      </c>
      <c r="O761" s="119" t="s">
        <v>1739</v>
      </c>
      <c r="P761" s="119" t="s">
        <v>1739</v>
      </c>
      <c r="Q761" s="119" t="s">
        <v>1739</v>
      </c>
      <c r="R761" s="119" t="s">
        <v>1739</v>
      </c>
      <c r="S761" s="119" t="s">
        <v>1739</v>
      </c>
      <c r="T761" s="119" t="s">
        <v>1739</v>
      </c>
      <c r="U761" s="119" t="s">
        <v>1739</v>
      </c>
      <c r="V761" s="119" t="s">
        <v>1739</v>
      </c>
      <c r="W761" s="119" t="s">
        <v>1739</v>
      </c>
      <c r="X761" s="119" t="s">
        <v>1739</v>
      </c>
      <c r="Y761" s="119" t="s">
        <v>1739</v>
      </c>
      <c r="Z761" s="119" t="s">
        <v>1739</v>
      </c>
      <c r="AA761" s="119" t="s">
        <v>1739</v>
      </c>
      <c r="AB761" s="119" t="s">
        <v>1739</v>
      </c>
      <c r="AC761" s="119" t="s">
        <v>1739</v>
      </c>
      <c r="AD761" s="119" t="s">
        <v>1739</v>
      </c>
      <c r="AE761" s="119" t="s">
        <v>1739</v>
      </c>
      <c r="AF761" s="119" t="s">
        <v>1739</v>
      </c>
      <c r="AG761" s="119" t="s">
        <v>1739</v>
      </c>
      <c r="AH761" s="119" t="s">
        <v>1739</v>
      </c>
      <c r="AI761" s="119" t="s">
        <v>1739</v>
      </c>
      <c r="AJ761" s="119" t="s">
        <v>1739</v>
      </c>
    </row>
    <row r="762" spans="2:36" x14ac:dyDescent="0.3">
      <c r="B762" s="119" t="s">
        <v>130</v>
      </c>
      <c r="C762" s="119" t="s">
        <v>5317</v>
      </c>
      <c r="D762" s="119" t="s">
        <v>7182</v>
      </c>
      <c r="E762" s="119" t="s">
        <v>7183</v>
      </c>
      <c r="F762" s="119" t="s">
        <v>7184</v>
      </c>
      <c r="G762" s="119" t="s">
        <v>7185</v>
      </c>
      <c r="K762" s="119">
        <v>2</v>
      </c>
      <c r="L762" s="119">
        <v>760</v>
      </c>
      <c r="M762" s="119" t="s">
        <v>1739</v>
      </c>
      <c r="N762" s="119" t="s">
        <v>1739</v>
      </c>
      <c r="O762" s="119" t="s">
        <v>1739</v>
      </c>
      <c r="P762" s="119" t="s">
        <v>1739</v>
      </c>
      <c r="Q762" s="119" t="s">
        <v>1739</v>
      </c>
      <c r="R762" s="119" t="s">
        <v>1739</v>
      </c>
      <c r="S762" s="119" t="s">
        <v>1739</v>
      </c>
      <c r="T762" s="119" t="s">
        <v>1739</v>
      </c>
      <c r="U762" s="119" t="s">
        <v>1739</v>
      </c>
      <c r="V762" s="119" t="s">
        <v>1739</v>
      </c>
      <c r="W762" s="119" t="s">
        <v>1739</v>
      </c>
      <c r="X762" s="119" t="s">
        <v>1739</v>
      </c>
      <c r="Y762" s="119" t="s">
        <v>1739</v>
      </c>
      <c r="Z762" s="119" t="s">
        <v>1739</v>
      </c>
      <c r="AA762" s="119" t="s">
        <v>1739</v>
      </c>
      <c r="AB762" s="119" t="s">
        <v>1739</v>
      </c>
      <c r="AC762" s="119" t="s">
        <v>1739</v>
      </c>
      <c r="AD762" s="119" t="s">
        <v>1739</v>
      </c>
      <c r="AE762" s="119" t="s">
        <v>1739</v>
      </c>
      <c r="AF762" s="119" t="s">
        <v>1739</v>
      </c>
      <c r="AG762" s="119" t="s">
        <v>1739</v>
      </c>
      <c r="AH762" s="119" t="s">
        <v>1739</v>
      </c>
      <c r="AI762" s="119" t="s">
        <v>1739</v>
      </c>
      <c r="AJ762" s="119" t="s">
        <v>1739</v>
      </c>
    </row>
    <row r="763" spans="2:36" x14ac:dyDescent="0.3">
      <c r="B763" s="119" t="s">
        <v>130</v>
      </c>
      <c r="C763" s="119" t="s">
        <v>5322</v>
      </c>
      <c r="D763" s="119" t="s">
        <v>6108</v>
      </c>
      <c r="E763" s="119" t="s">
        <v>7186</v>
      </c>
      <c r="F763" s="119" t="s">
        <v>7187</v>
      </c>
      <c r="G763" s="119" t="s">
        <v>7188</v>
      </c>
      <c r="K763" s="119">
        <v>2</v>
      </c>
      <c r="L763" s="119">
        <v>761</v>
      </c>
      <c r="M763" s="119" t="s">
        <v>1739</v>
      </c>
      <c r="N763" s="119" t="s">
        <v>1739</v>
      </c>
      <c r="O763" s="119" t="s">
        <v>1739</v>
      </c>
      <c r="P763" s="119" t="s">
        <v>1739</v>
      </c>
      <c r="Q763" s="119" t="s">
        <v>1739</v>
      </c>
      <c r="R763" s="119" t="s">
        <v>1739</v>
      </c>
      <c r="S763" s="119" t="s">
        <v>1739</v>
      </c>
      <c r="T763" s="119" t="s">
        <v>1739</v>
      </c>
      <c r="U763" s="119" t="s">
        <v>1739</v>
      </c>
      <c r="V763" s="119" t="s">
        <v>1739</v>
      </c>
      <c r="W763" s="119" t="s">
        <v>1739</v>
      </c>
      <c r="X763" s="119" t="s">
        <v>1739</v>
      </c>
      <c r="Y763" s="119" t="s">
        <v>1739</v>
      </c>
      <c r="Z763" s="119" t="s">
        <v>1739</v>
      </c>
      <c r="AA763" s="119" t="s">
        <v>1739</v>
      </c>
      <c r="AB763" s="119" t="s">
        <v>1739</v>
      </c>
      <c r="AC763" s="119" t="s">
        <v>1739</v>
      </c>
      <c r="AD763" s="119" t="s">
        <v>1739</v>
      </c>
      <c r="AE763" s="119" t="s">
        <v>1739</v>
      </c>
      <c r="AF763" s="119" t="s">
        <v>1739</v>
      </c>
      <c r="AG763" s="119" t="s">
        <v>1739</v>
      </c>
      <c r="AH763" s="119" t="s">
        <v>1739</v>
      </c>
      <c r="AI763" s="119" t="s">
        <v>1739</v>
      </c>
      <c r="AJ763" s="119" t="s">
        <v>1739</v>
      </c>
    </row>
    <row r="764" spans="2:36" x14ac:dyDescent="0.3">
      <c r="B764" s="119" t="s">
        <v>130</v>
      </c>
      <c r="C764" s="119" t="s">
        <v>5327</v>
      </c>
      <c r="D764" s="119" t="s">
        <v>7189</v>
      </c>
      <c r="E764" s="119" t="s">
        <v>7190</v>
      </c>
      <c r="F764" s="119" t="s">
        <v>7191</v>
      </c>
      <c r="G764" s="119" t="s">
        <v>7192</v>
      </c>
      <c r="K764" s="119">
        <v>2</v>
      </c>
      <c r="L764" s="119">
        <v>762</v>
      </c>
      <c r="M764" s="119" t="s">
        <v>1739</v>
      </c>
      <c r="N764" s="119" t="s">
        <v>1739</v>
      </c>
      <c r="O764" s="119" t="s">
        <v>1739</v>
      </c>
      <c r="P764" s="119" t="s">
        <v>1739</v>
      </c>
      <c r="Q764" s="119" t="s">
        <v>1739</v>
      </c>
      <c r="R764" s="119" t="s">
        <v>1739</v>
      </c>
      <c r="S764" s="119" t="s">
        <v>1739</v>
      </c>
      <c r="T764" s="119" t="s">
        <v>1739</v>
      </c>
      <c r="U764" s="119" t="s">
        <v>1739</v>
      </c>
      <c r="V764" s="119" t="s">
        <v>1739</v>
      </c>
      <c r="W764" s="119" t="s">
        <v>1739</v>
      </c>
      <c r="X764" s="119" t="s">
        <v>1739</v>
      </c>
      <c r="Y764" s="119" t="s">
        <v>1739</v>
      </c>
      <c r="Z764" s="119" t="s">
        <v>1739</v>
      </c>
      <c r="AA764" s="119" t="s">
        <v>1739</v>
      </c>
      <c r="AB764" s="119" t="s">
        <v>1739</v>
      </c>
      <c r="AC764" s="119" t="s">
        <v>1739</v>
      </c>
      <c r="AD764" s="119" t="s">
        <v>1739</v>
      </c>
      <c r="AE764" s="119" t="s">
        <v>1739</v>
      </c>
      <c r="AF764" s="119" t="s">
        <v>1739</v>
      </c>
      <c r="AG764" s="119" t="s">
        <v>1739</v>
      </c>
      <c r="AH764" s="119" t="s">
        <v>1739</v>
      </c>
      <c r="AI764" s="119" t="s">
        <v>1739</v>
      </c>
      <c r="AJ764" s="119" t="s">
        <v>1739</v>
      </c>
    </row>
    <row r="765" spans="2:36" x14ac:dyDescent="0.3">
      <c r="B765" s="119" t="s">
        <v>130</v>
      </c>
      <c r="C765" s="119" t="s">
        <v>5333</v>
      </c>
      <c r="D765" s="119" t="s">
        <v>7193</v>
      </c>
      <c r="E765" s="119" t="s">
        <v>7194</v>
      </c>
      <c r="F765" s="119" t="s">
        <v>7195</v>
      </c>
      <c r="G765" s="119" t="s">
        <v>7196</v>
      </c>
      <c r="K765" s="119">
        <v>2</v>
      </c>
      <c r="L765" s="119">
        <v>763</v>
      </c>
      <c r="M765" s="119" t="s">
        <v>1739</v>
      </c>
      <c r="N765" s="119" t="s">
        <v>1739</v>
      </c>
      <c r="O765" s="119" t="s">
        <v>1739</v>
      </c>
      <c r="P765" s="119" t="s">
        <v>1739</v>
      </c>
      <c r="Q765" s="119" t="s">
        <v>1739</v>
      </c>
      <c r="R765" s="119" t="s">
        <v>1739</v>
      </c>
      <c r="S765" s="119" t="s">
        <v>1739</v>
      </c>
      <c r="T765" s="119" t="s">
        <v>1739</v>
      </c>
      <c r="U765" s="119" t="s">
        <v>1739</v>
      </c>
      <c r="V765" s="119" t="s">
        <v>1739</v>
      </c>
      <c r="W765" s="119" t="s">
        <v>1739</v>
      </c>
      <c r="X765" s="119" t="s">
        <v>1739</v>
      </c>
      <c r="Y765" s="119" t="s">
        <v>1739</v>
      </c>
      <c r="Z765" s="119" t="s">
        <v>1739</v>
      </c>
      <c r="AA765" s="119" t="s">
        <v>1739</v>
      </c>
      <c r="AB765" s="119" t="s">
        <v>1739</v>
      </c>
      <c r="AC765" s="119" t="s">
        <v>1739</v>
      </c>
      <c r="AD765" s="119" t="s">
        <v>1739</v>
      </c>
      <c r="AE765" s="119" t="s">
        <v>1739</v>
      </c>
      <c r="AF765" s="119" t="s">
        <v>1739</v>
      </c>
      <c r="AG765" s="119" t="s">
        <v>1739</v>
      </c>
      <c r="AH765" s="119" t="s">
        <v>1739</v>
      </c>
      <c r="AI765" s="119" t="s">
        <v>1739</v>
      </c>
      <c r="AJ765" s="119" t="s">
        <v>1739</v>
      </c>
    </row>
    <row r="766" spans="2:36" x14ac:dyDescent="0.3">
      <c r="B766" s="119" t="s">
        <v>130</v>
      </c>
      <c r="C766" s="119" t="s">
        <v>5339</v>
      </c>
      <c r="D766" s="119" t="s">
        <v>7197</v>
      </c>
      <c r="E766" s="119" t="s">
        <v>7198</v>
      </c>
      <c r="F766" s="119" t="s">
        <v>7199</v>
      </c>
      <c r="G766" s="119" t="s">
        <v>7200</v>
      </c>
      <c r="K766" s="119">
        <v>2</v>
      </c>
      <c r="L766" s="119">
        <v>764</v>
      </c>
      <c r="M766" s="119" t="s">
        <v>1739</v>
      </c>
      <c r="N766" s="119" t="s">
        <v>1739</v>
      </c>
      <c r="O766" s="119" t="s">
        <v>1739</v>
      </c>
      <c r="P766" s="119" t="s">
        <v>1739</v>
      </c>
      <c r="Q766" s="119" t="s">
        <v>1739</v>
      </c>
      <c r="R766" s="119" t="s">
        <v>1739</v>
      </c>
      <c r="S766" s="119" t="s">
        <v>1739</v>
      </c>
      <c r="T766" s="119" t="s">
        <v>1739</v>
      </c>
      <c r="U766" s="119" t="s">
        <v>1739</v>
      </c>
      <c r="V766" s="119" t="s">
        <v>1739</v>
      </c>
      <c r="W766" s="119" t="s">
        <v>1739</v>
      </c>
      <c r="X766" s="119" t="s">
        <v>1739</v>
      </c>
      <c r="Y766" s="119" t="s">
        <v>1739</v>
      </c>
      <c r="Z766" s="119" t="s">
        <v>1739</v>
      </c>
      <c r="AA766" s="119" t="s">
        <v>1739</v>
      </c>
      <c r="AB766" s="119" t="s">
        <v>1739</v>
      </c>
      <c r="AC766" s="119" t="s">
        <v>1739</v>
      </c>
      <c r="AD766" s="119" t="s">
        <v>1739</v>
      </c>
      <c r="AE766" s="119" t="s">
        <v>1739</v>
      </c>
      <c r="AF766" s="119" t="s">
        <v>1739</v>
      </c>
      <c r="AG766" s="119" t="s">
        <v>1739</v>
      </c>
      <c r="AH766" s="119" t="s">
        <v>1739</v>
      </c>
      <c r="AI766" s="119" t="s">
        <v>1739</v>
      </c>
      <c r="AJ766" s="119" t="s">
        <v>1739</v>
      </c>
    </row>
    <row r="767" spans="2:36" x14ac:dyDescent="0.3">
      <c r="B767" s="119" t="s">
        <v>130</v>
      </c>
      <c r="C767" s="119" t="s">
        <v>5345</v>
      </c>
      <c r="D767" s="119" t="s">
        <v>7193</v>
      </c>
      <c r="E767" s="119" t="s">
        <v>7201</v>
      </c>
      <c r="F767" s="119" t="s">
        <v>7202</v>
      </c>
      <c r="G767" s="119" t="s">
        <v>7203</v>
      </c>
      <c r="K767" s="119">
        <v>2</v>
      </c>
      <c r="L767" s="119">
        <v>765</v>
      </c>
      <c r="M767" s="119" t="s">
        <v>1739</v>
      </c>
      <c r="N767" s="119" t="s">
        <v>1739</v>
      </c>
      <c r="O767" s="119" t="s">
        <v>1739</v>
      </c>
      <c r="P767" s="119" t="s">
        <v>1739</v>
      </c>
      <c r="Q767" s="119" t="s">
        <v>1739</v>
      </c>
      <c r="R767" s="119" t="s">
        <v>1739</v>
      </c>
      <c r="S767" s="119" t="s">
        <v>1739</v>
      </c>
      <c r="T767" s="119" t="s">
        <v>1739</v>
      </c>
      <c r="U767" s="119" t="s">
        <v>1739</v>
      </c>
      <c r="V767" s="119" t="s">
        <v>1739</v>
      </c>
      <c r="W767" s="119" t="s">
        <v>1739</v>
      </c>
      <c r="X767" s="119" t="s">
        <v>1739</v>
      </c>
      <c r="Y767" s="119" t="s">
        <v>1739</v>
      </c>
      <c r="Z767" s="119" t="s">
        <v>1739</v>
      </c>
      <c r="AA767" s="119" t="s">
        <v>1739</v>
      </c>
      <c r="AB767" s="119" t="s">
        <v>1739</v>
      </c>
      <c r="AC767" s="119" t="s">
        <v>1739</v>
      </c>
      <c r="AD767" s="119" t="s">
        <v>1739</v>
      </c>
      <c r="AE767" s="119" t="s">
        <v>1739</v>
      </c>
      <c r="AF767" s="119" t="s">
        <v>1739</v>
      </c>
      <c r="AG767" s="119" t="s">
        <v>1739</v>
      </c>
      <c r="AH767" s="119" t="s">
        <v>1739</v>
      </c>
      <c r="AI767" s="119" t="s">
        <v>1739</v>
      </c>
      <c r="AJ767" s="119" t="s">
        <v>1739</v>
      </c>
    </row>
    <row r="768" spans="2:36" x14ac:dyDescent="0.3">
      <c r="B768" s="119" t="s">
        <v>130</v>
      </c>
      <c r="C768" s="119" t="s">
        <v>5351</v>
      </c>
      <c r="D768" s="119" t="s">
        <v>7204</v>
      </c>
      <c r="E768" s="119" t="s">
        <v>7205</v>
      </c>
      <c r="F768" s="119" t="s">
        <v>7206</v>
      </c>
      <c r="G768" s="119" t="s">
        <v>7207</v>
      </c>
      <c r="K768" s="119">
        <v>2</v>
      </c>
      <c r="L768" s="119">
        <v>766</v>
      </c>
      <c r="M768" s="119" t="s">
        <v>1739</v>
      </c>
      <c r="N768" s="119" t="s">
        <v>1739</v>
      </c>
      <c r="O768" s="119" t="s">
        <v>1739</v>
      </c>
      <c r="P768" s="119" t="s">
        <v>1739</v>
      </c>
      <c r="Q768" s="119" t="s">
        <v>1739</v>
      </c>
      <c r="R768" s="119" t="s">
        <v>1739</v>
      </c>
      <c r="S768" s="119" t="s">
        <v>1739</v>
      </c>
      <c r="T768" s="119" t="s">
        <v>1739</v>
      </c>
      <c r="U768" s="119" t="s">
        <v>1739</v>
      </c>
      <c r="V768" s="119" t="s">
        <v>1739</v>
      </c>
      <c r="W768" s="119" t="s">
        <v>1739</v>
      </c>
      <c r="X768" s="119" t="s">
        <v>1739</v>
      </c>
      <c r="Y768" s="119" t="s">
        <v>1739</v>
      </c>
      <c r="Z768" s="119" t="s">
        <v>1739</v>
      </c>
      <c r="AA768" s="119" t="s">
        <v>1739</v>
      </c>
      <c r="AB768" s="119" t="s">
        <v>1739</v>
      </c>
      <c r="AC768" s="119" t="s">
        <v>1739</v>
      </c>
      <c r="AD768" s="119" t="s">
        <v>1739</v>
      </c>
      <c r="AE768" s="119" t="s">
        <v>1739</v>
      </c>
      <c r="AF768" s="119" t="s">
        <v>1739</v>
      </c>
      <c r="AG768" s="119" t="s">
        <v>1739</v>
      </c>
      <c r="AH768" s="119" t="s">
        <v>1739</v>
      </c>
      <c r="AI768" s="119" t="s">
        <v>1739</v>
      </c>
      <c r="AJ768" s="119" t="s">
        <v>1739</v>
      </c>
    </row>
    <row r="769" spans="2:36" x14ac:dyDescent="0.3">
      <c r="B769" s="119" t="s">
        <v>130</v>
      </c>
      <c r="C769" s="119" t="s">
        <v>5356</v>
      </c>
      <c r="D769" s="119" t="s">
        <v>7163</v>
      </c>
      <c r="E769" s="119" t="s">
        <v>7208</v>
      </c>
      <c r="F769" s="119" t="s">
        <v>7209</v>
      </c>
      <c r="G769" s="119" t="s">
        <v>7210</v>
      </c>
      <c r="K769" s="119">
        <v>2</v>
      </c>
      <c r="L769" s="119">
        <v>767</v>
      </c>
      <c r="M769" s="119" t="s">
        <v>1739</v>
      </c>
      <c r="N769" s="119" t="s">
        <v>1739</v>
      </c>
      <c r="O769" s="119" t="s">
        <v>1739</v>
      </c>
      <c r="P769" s="119" t="s">
        <v>1739</v>
      </c>
      <c r="Q769" s="119" t="s">
        <v>1739</v>
      </c>
      <c r="R769" s="119" t="s">
        <v>1739</v>
      </c>
      <c r="S769" s="119" t="s">
        <v>1739</v>
      </c>
      <c r="T769" s="119" t="s">
        <v>1739</v>
      </c>
      <c r="U769" s="119" t="s">
        <v>1739</v>
      </c>
      <c r="V769" s="119" t="s">
        <v>1739</v>
      </c>
      <c r="W769" s="119" t="s">
        <v>1739</v>
      </c>
      <c r="X769" s="119" t="s">
        <v>1739</v>
      </c>
      <c r="Y769" s="119" t="s">
        <v>1739</v>
      </c>
      <c r="Z769" s="119" t="s">
        <v>1739</v>
      </c>
      <c r="AA769" s="119" t="s">
        <v>1739</v>
      </c>
      <c r="AB769" s="119" t="s">
        <v>1739</v>
      </c>
      <c r="AC769" s="119" t="s">
        <v>1739</v>
      </c>
      <c r="AD769" s="119" t="s">
        <v>1739</v>
      </c>
      <c r="AE769" s="119" t="s">
        <v>1739</v>
      </c>
      <c r="AF769" s="119" t="s">
        <v>1739</v>
      </c>
      <c r="AG769" s="119" t="s">
        <v>1739</v>
      </c>
      <c r="AH769" s="119" t="s">
        <v>1739</v>
      </c>
      <c r="AI769" s="119" t="s">
        <v>1739</v>
      </c>
      <c r="AJ769" s="119" t="s">
        <v>1739</v>
      </c>
    </row>
    <row r="770" spans="2:36" x14ac:dyDescent="0.3">
      <c r="B770" s="119" t="s">
        <v>130</v>
      </c>
      <c r="C770" s="119" t="s">
        <v>5361</v>
      </c>
      <c r="D770" s="119" t="s">
        <v>7211</v>
      </c>
      <c r="E770" s="119" t="s">
        <v>7212</v>
      </c>
      <c r="F770" s="119" t="s">
        <v>7213</v>
      </c>
      <c r="G770" s="119" t="s">
        <v>7214</v>
      </c>
      <c r="K770" s="119">
        <v>2</v>
      </c>
      <c r="L770" s="119">
        <v>768</v>
      </c>
      <c r="M770" s="119" t="s">
        <v>1739</v>
      </c>
      <c r="N770" s="119" t="s">
        <v>1739</v>
      </c>
      <c r="O770" s="119" t="s">
        <v>1739</v>
      </c>
      <c r="P770" s="119" t="s">
        <v>1739</v>
      </c>
      <c r="Q770" s="119" t="s">
        <v>1739</v>
      </c>
      <c r="R770" s="119" t="s">
        <v>1739</v>
      </c>
      <c r="S770" s="119" t="s">
        <v>1739</v>
      </c>
      <c r="T770" s="119" t="s">
        <v>1739</v>
      </c>
      <c r="U770" s="119" t="s">
        <v>1739</v>
      </c>
      <c r="V770" s="119" t="s">
        <v>1739</v>
      </c>
      <c r="W770" s="119" t="s">
        <v>1739</v>
      </c>
      <c r="X770" s="119" t="s">
        <v>1739</v>
      </c>
      <c r="Y770" s="119" t="s">
        <v>1739</v>
      </c>
      <c r="Z770" s="119" t="s">
        <v>1739</v>
      </c>
      <c r="AA770" s="119" t="s">
        <v>1739</v>
      </c>
      <c r="AB770" s="119" t="s">
        <v>1739</v>
      </c>
      <c r="AC770" s="119" t="s">
        <v>1739</v>
      </c>
      <c r="AD770" s="119" t="s">
        <v>1739</v>
      </c>
      <c r="AE770" s="119" t="s">
        <v>1739</v>
      </c>
      <c r="AF770" s="119" t="s">
        <v>1739</v>
      </c>
      <c r="AG770" s="119" t="s">
        <v>1739</v>
      </c>
      <c r="AH770" s="119" t="s">
        <v>1739</v>
      </c>
      <c r="AI770" s="119" t="s">
        <v>1739</v>
      </c>
      <c r="AJ770" s="119" t="s">
        <v>1739</v>
      </c>
    </row>
    <row r="771" spans="2:36" x14ac:dyDescent="0.3">
      <c r="B771" s="119" t="s">
        <v>130</v>
      </c>
      <c r="C771" s="119" t="s">
        <v>5366</v>
      </c>
      <c r="D771" s="119" t="s">
        <v>7215</v>
      </c>
      <c r="E771" s="119" t="s">
        <v>7216</v>
      </c>
      <c r="F771" s="119" t="s">
        <v>7217</v>
      </c>
      <c r="G771" s="119" t="s">
        <v>7218</v>
      </c>
      <c r="K771" s="119">
        <v>2</v>
      </c>
      <c r="L771" s="119">
        <v>769</v>
      </c>
      <c r="M771" s="119" t="s">
        <v>1739</v>
      </c>
      <c r="N771" s="119" t="s">
        <v>1739</v>
      </c>
      <c r="O771" s="119" t="s">
        <v>1739</v>
      </c>
      <c r="P771" s="119" t="s">
        <v>1739</v>
      </c>
      <c r="Q771" s="119" t="s">
        <v>1739</v>
      </c>
      <c r="R771" s="119" t="s">
        <v>1739</v>
      </c>
      <c r="S771" s="119" t="s">
        <v>1739</v>
      </c>
      <c r="T771" s="119" t="s">
        <v>1739</v>
      </c>
      <c r="U771" s="119" t="s">
        <v>1739</v>
      </c>
      <c r="V771" s="119" t="s">
        <v>1739</v>
      </c>
      <c r="W771" s="119" t="s">
        <v>1739</v>
      </c>
      <c r="X771" s="119" t="s">
        <v>1739</v>
      </c>
      <c r="Y771" s="119" t="s">
        <v>1739</v>
      </c>
      <c r="Z771" s="119" t="s">
        <v>1739</v>
      </c>
      <c r="AA771" s="119" t="s">
        <v>1739</v>
      </c>
      <c r="AB771" s="119" t="s">
        <v>1739</v>
      </c>
      <c r="AC771" s="119" t="s">
        <v>1739</v>
      </c>
      <c r="AD771" s="119" t="s">
        <v>1739</v>
      </c>
      <c r="AE771" s="119" t="s">
        <v>1739</v>
      </c>
      <c r="AF771" s="119" t="s">
        <v>1739</v>
      </c>
      <c r="AG771" s="119" t="s">
        <v>1739</v>
      </c>
      <c r="AH771" s="119" t="s">
        <v>1739</v>
      </c>
      <c r="AI771" s="119" t="s">
        <v>1739</v>
      </c>
      <c r="AJ771" s="119" t="s">
        <v>1739</v>
      </c>
    </row>
    <row r="772" spans="2:36" x14ac:dyDescent="0.3">
      <c r="B772" s="119" t="s">
        <v>130</v>
      </c>
      <c r="C772" s="119" t="s">
        <v>5372</v>
      </c>
      <c r="D772" s="119" t="s">
        <v>7219</v>
      </c>
      <c r="E772" s="119" t="s">
        <v>7220</v>
      </c>
      <c r="F772" s="119" t="s">
        <v>7221</v>
      </c>
      <c r="G772" s="119" t="s">
        <v>7222</v>
      </c>
      <c r="K772" s="119">
        <v>2</v>
      </c>
      <c r="L772" s="119">
        <v>770</v>
      </c>
      <c r="M772" s="119" t="s">
        <v>1739</v>
      </c>
      <c r="N772" s="119" t="s">
        <v>1739</v>
      </c>
      <c r="O772" s="119" t="s">
        <v>1739</v>
      </c>
      <c r="P772" s="119" t="s">
        <v>1739</v>
      </c>
      <c r="Q772" s="119" t="s">
        <v>1739</v>
      </c>
      <c r="R772" s="119" t="s">
        <v>1739</v>
      </c>
      <c r="S772" s="119" t="s">
        <v>1739</v>
      </c>
      <c r="T772" s="119" t="s">
        <v>1739</v>
      </c>
      <c r="U772" s="119" t="s">
        <v>1739</v>
      </c>
      <c r="V772" s="119" t="s">
        <v>1739</v>
      </c>
      <c r="W772" s="119" t="s">
        <v>1739</v>
      </c>
      <c r="X772" s="119" t="s">
        <v>1739</v>
      </c>
      <c r="Y772" s="119" t="s">
        <v>1739</v>
      </c>
      <c r="Z772" s="119" t="s">
        <v>1739</v>
      </c>
      <c r="AA772" s="119" t="s">
        <v>1739</v>
      </c>
      <c r="AB772" s="119" t="s">
        <v>1739</v>
      </c>
      <c r="AC772" s="119" t="s">
        <v>1739</v>
      </c>
      <c r="AD772" s="119" t="s">
        <v>1739</v>
      </c>
      <c r="AE772" s="119" t="s">
        <v>1739</v>
      </c>
      <c r="AF772" s="119" t="s">
        <v>1739</v>
      </c>
      <c r="AG772" s="119" t="s">
        <v>1739</v>
      </c>
      <c r="AH772" s="119" t="s">
        <v>1739</v>
      </c>
      <c r="AI772" s="119" t="s">
        <v>1739</v>
      </c>
      <c r="AJ772" s="119" t="s">
        <v>1739</v>
      </c>
    </row>
    <row r="773" spans="2:36" x14ac:dyDescent="0.3">
      <c r="B773" s="119" t="s">
        <v>130</v>
      </c>
      <c r="C773" s="119" t="s">
        <v>5378</v>
      </c>
      <c r="D773" s="119" t="s">
        <v>7223</v>
      </c>
      <c r="E773" s="119" t="s">
        <v>7224</v>
      </c>
      <c r="F773" s="119" t="s">
        <v>7225</v>
      </c>
      <c r="G773" s="119" t="s">
        <v>7226</v>
      </c>
      <c r="K773" s="119">
        <v>2</v>
      </c>
      <c r="L773" s="119">
        <v>771</v>
      </c>
      <c r="M773" s="119" t="s">
        <v>1739</v>
      </c>
      <c r="N773" s="119" t="s">
        <v>1739</v>
      </c>
      <c r="O773" s="119" t="s">
        <v>1739</v>
      </c>
      <c r="P773" s="119" t="s">
        <v>1739</v>
      </c>
      <c r="Q773" s="119" t="s">
        <v>1739</v>
      </c>
      <c r="R773" s="119" t="s">
        <v>1739</v>
      </c>
      <c r="S773" s="119" t="s">
        <v>1739</v>
      </c>
      <c r="T773" s="119" t="s">
        <v>1739</v>
      </c>
      <c r="U773" s="119" t="s">
        <v>1739</v>
      </c>
      <c r="V773" s="119" t="s">
        <v>1739</v>
      </c>
      <c r="W773" s="119" t="s">
        <v>1739</v>
      </c>
      <c r="X773" s="119" t="s">
        <v>1739</v>
      </c>
      <c r="Y773" s="119" t="s">
        <v>1739</v>
      </c>
      <c r="Z773" s="119" t="s">
        <v>1739</v>
      </c>
      <c r="AA773" s="119" t="s">
        <v>1739</v>
      </c>
      <c r="AB773" s="119" t="s">
        <v>1739</v>
      </c>
      <c r="AC773" s="119" t="s">
        <v>1739</v>
      </c>
      <c r="AD773" s="119" t="s">
        <v>1739</v>
      </c>
      <c r="AE773" s="119" t="s">
        <v>1739</v>
      </c>
      <c r="AF773" s="119" t="s">
        <v>1739</v>
      </c>
      <c r="AG773" s="119" t="s">
        <v>1739</v>
      </c>
      <c r="AH773" s="119" t="s">
        <v>1739</v>
      </c>
      <c r="AI773" s="119" t="s">
        <v>1739</v>
      </c>
      <c r="AJ773" s="119" t="s">
        <v>1739</v>
      </c>
    </row>
    <row r="774" spans="2:36" x14ac:dyDescent="0.3">
      <c r="B774" s="119" t="s">
        <v>130</v>
      </c>
      <c r="C774" s="119" t="s">
        <v>5383</v>
      </c>
      <c r="D774" s="119" t="s">
        <v>7227</v>
      </c>
      <c r="E774" s="119" t="s">
        <v>7228</v>
      </c>
      <c r="F774" s="119" t="s">
        <v>7229</v>
      </c>
      <c r="G774" s="119" t="s">
        <v>7230</v>
      </c>
      <c r="K774" s="119">
        <v>2</v>
      </c>
      <c r="L774" s="119">
        <v>772</v>
      </c>
      <c r="M774" s="119" t="s">
        <v>1739</v>
      </c>
      <c r="N774" s="119" t="s">
        <v>1739</v>
      </c>
      <c r="O774" s="119" t="s">
        <v>1739</v>
      </c>
      <c r="P774" s="119" t="s">
        <v>1739</v>
      </c>
      <c r="Q774" s="119" t="s">
        <v>1739</v>
      </c>
      <c r="R774" s="119" t="s">
        <v>1739</v>
      </c>
      <c r="S774" s="119" t="s">
        <v>1739</v>
      </c>
      <c r="T774" s="119" t="s">
        <v>1739</v>
      </c>
      <c r="U774" s="119" t="s">
        <v>1739</v>
      </c>
      <c r="V774" s="119" t="s">
        <v>1739</v>
      </c>
      <c r="W774" s="119" t="s">
        <v>1739</v>
      </c>
      <c r="X774" s="119" t="s">
        <v>1739</v>
      </c>
      <c r="Y774" s="119" t="s">
        <v>1739</v>
      </c>
      <c r="Z774" s="119" t="s">
        <v>1739</v>
      </c>
      <c r="AA774" s="119" t="s">
        <v>1739</v>
      </c>
      <c r="AB774" s="119" t="s">
        <v>1739</v>
      </c>
      <c r="AC774" s="119" t="s">
        <v>1739</v>
      </c>
      <c r="AD774" s="119" t="s">
        <v>1739</v>
      </c>
      <c r="AE774" s="119" t="s">
        <v>1739</v>
      </c>
      <c r="AF774" s="119" t="s">
        <v>1739</v>
      </c>
      <c r="AG774" s="119" t="s">
        <v>1739</v>
      </c>
      <c r="AH774" s="119" t="s">
        <v>1739</v>
      </c>
      <c r="AI774" s="119" t="s">
        <v>1739</v>
      </c>
      <c r="AJ774" s="119" t="s">
        <v>1739</v>
      </c>
    </row>
    <row r="775" spans="2:36" x14ac:dyDescent="0.3">
      <c r="B775" s="119" t="s">
        <v>130</v>
      </c>
      <c r="C775" s="119" t="s">
        <v>5388</v>
      </c>
      <c r="D775" s="119" t="s">
        <v>7159</v>
      </c>
      <c r="E775" s="119" t="s">
        <v>7231</v>
      </c>
      <c r="F775" s="119" t="s">
        <v>7232</v>
      </c>
      <c r="G775" s="119" t="s">
        <v>7233</v>
      </c>
      <c r="K775" s="119">
        <v>2</v>
      </c>
      <c r="L775" s="119">
        <v>773</v>
      </c>
      <c r="M775" s="119" t="s">
        <v>1739</v>
      </c>
      <c r="N775" s="119" t="s">
        <v>1739</v>
      </c>
      <c r="O775" s="119" t="s">
        <v>1739</v>
      </c>
      <c r="P775" s="119" t="s">
        <v>1739</v>
      </c>
      <c r="Q775" s="119" t="s">
        <v>1739</v>
      </c>
      <c r="R775" s="119" t="s">
        <v>1739</v>
      </c>
      <c r="S775" s="119" t="s">
        <v>1739</v>
      </c>
      <c r="T775" s="119" t="s">
        <v>1739</v>
      </c>
      <c r="U775" s="119" t="s">
        <v>1739</v>
      </c>
      <c r="V775" s="119" t="s">
        <v>1739</v>
      </c>
      <c r="W775" s="119" t="s">
        <v>1739</v>
      </c>
      <c r="X775" s="119" t="s">
        <v>1739</v>
      </c>
      <c r="Y775" s="119" t="s">
        <v>1739</v>
      </c>
      <c r="Z775" s="119" t="s">
        <v>1739</v>
      </c>
      <c r="AA775" s="119" t="s">
        <v>1739</v>
      </c>
      <c r="AB775" s="119" t="s">
        <v>1739</v>
      </c>
      <c r="AC775" s="119" t="s">
        <v>1739</v>
      </c>
      <c r="AD775" s="119" t="s">
        <v>1739</v>
      </c>
      <c r="AE775" s="119" t="s">
        <v>1739</v>
      </c>
      <c r="AF775" s="119" t="s">
        <v>1739</v>
      </c>
      <c r="AG775" s="119" t="s">
        <v>1739</v>
      </c>
      <c r="AH775" s="119" t="s">
        <v>1739</v>
      </c>
      <c r="AI775" s="119" t="s">
        <v>1739</v>
      </c>
      <c r="AJ775" s="119" t="s">
        <v>1739</v>
      </c>
    </row>
    <row r="776" spans="2:36" x14ac:dyDescent="0.3">
      <c r="B776" s="119" t="s">
        <v>130</v>
      </c>
      <c r="C776" s="119" t="s">
        <v>5393</v>
      </c>
      <c r="D776" s="119" t="s">
        <v>7234</v>
      </c>
      <c r="E776" s="119" t="s">
        <v>7235</v>
      </c>
      <c r="F776" s="119" t="s">
        <v>7236</v>
      </c>
      <c r="G776" s="119" t="s">
        <v>7237</v>
      </c>
      <c r="K776" s="119">
        <v>2</v>
      </c>
      <c r="L776" s="119">
        <v>774</v>
      </c>
      <c r="M776" s="119" t="s">
        <v>1739</v>
      </c>
      <c r="N776" s="119" t="s">
        <v>1739</v>
      </c>
      <c r="O776" s="119" t="s">
        <v>1739</v>
      </c>
      <c r="P776" s="119" t="s">
        <v>1739</v>
      </c>
      <c r="Q776" s="119" t="s">
        <v>1739</v>
      </c>
      <c r="R776" s="119" t="s">
        <v>1739</v>
      </c>
      <c r="S776" s="119" t="s">
        <v>1739</v>
      </c>
      <c r="T776" s="119" t="s">
        <v>1739</v>
      </c>
      <c r="U776" s="119" t="s">
        <v>1739</v>
      </c>
      <c r="V776" s="119" t="s">
        <v>1739</v>
      </c>
      <c r="W776" s="119" t="s">
        <v>1739</v>
      </c>
      <c r="X776" s="119" t="s">
        <v>1739</v>
      </c>
      <c r="Y776" s="119" t="s">
        <v>1739</v>
      </c>
      <c r="Z776" s="119" t="s">
        <v>1739</v>
      </c>
      <c r="AA776" s="119" t="s">
        <v>1739</v>
      </c>
      <c r="AB776" s="119" t="s">
        <v>1739</v>
      </c>
      <c r="AC776" s="119" t="s">
        <v>1739</v>
      </c>
      <c r="AD776" s="119" t="s">
        <v>1739</v>
      </c>
      <c r="AE776" s="119" t="s">
        <v>1739</v>
      </c>
      <c r="AF776" s="119" t="s">
        <v>1739</v>
      </c>
      <c r="AG776" s="119" t="s">
        <v>1739</v>
      </c>
      <c r="AH776" s="119" t="s">
        <v>1739</v>
      </c>
      <c r="AI776" s="119" t="s">
        <v>1739</v>
      </c>
      <c r="AJ776" s="119" t="s">
        <v>1739</v>
      </c>
    </row>
    <row r="777" spans="2:36" x14ac:dyDescent="0.3">
      <c r="B777" s="119" t="s">
        <v>130</v>
      </c>
      <c r="C777" s="119" t="s">
        <v>5399</v>
      </c>
      <c r="D777" s="119" t="s">
        <v>7238</v>
      </c>
      <c r="E777" s="119" t="s">
        <v>7239</v>
      </c>
      <c r="F777" s="119" t="s">
        <v>7240</v>
      </c>
      <c r="G777" s="119" t="s">
        <v>7241</v>
      </c>
      <c r="K777" s="119">
        <v>2</v>
      </c>
      <c r="L777" s="119">
        <v>775</v>
      </c>
      <c r="M777" s="119" t="s">
        <v>1739</v>
      </c>
      <c r="N777" s="119" t="s">
        <v>1739</v>
      </c>
      <c r="O777" s="119" t="s">
        <v>1739</v>
      </c>
      <c r="P777" s="119" t="s">
        <v>1739</v>
      </c>
      <c r="Q777" s="119" t="s">
        <v>1739</v>
      </c>
      <c r="R777" s="119" t="s">
        <v>1739</v>
      </c>
      <c r="S777" s="119" t="s">
        <v>1739</v>
      </c>
      <c r="T777" s="119" t="s">
        <v>1739</v>
      </c>
      <c r="U777" s="119" t="s">
        <v>1739</v>
      </c>
      <c r="V777" s="119" t="s">
        <v>1739</v>
      </c>
      <c r="W777" s="119" t="s">
        <v>1739</v>
      </c>
      <c r="X777" s="119" t="s">
        <v>1739</v>
      </c>
      <c r="Y777" s="119" t="s">
        <v>1739</v>
      </c>
      <c r="Z777" s="119" t="s">
        <v>1739</v>
      </c>
      <c r="AA777" s="119" t="s">
        <v>1739</v>
      </c>
      <c r="AB777" s="119" t="s">
        <v>1739</v>
      </c>
      <c r="AC777" s="119" t="s">
        <v>1739</v>
      </c>
      <c r="AD777" s="119" t="s">
        <v>1739</v>
      </c>
      <c r="AE777" s="119" t="s">
        <v>1739</v>
      </c>
      <c r="AF777" s="119" t="s">
        <v>1739</v>
      </c>
      <c r="AG777" s="119" t="s">
        <v>1739</v>
      </c>
      <c r="AH777" s="119" t="s">
        <v>1739</v>
      </c>
      <c r="AI777" s="119" t="s">
        <v>1739</v>
      </c>
      <c r="AJ777" s="119" t="s">
        <v>1739</v>
      </c>
    </row>
    <row r="778" spans="2:36" x14ac:dyDescent="0.3">
      <c r="B778" s="119" t="s">
        <v>130</v>
      </c>
      <c r="C778" s="119" t="s">
        <v>5405</v>
      </c>
      <c r="D778" s="119" t="s">
        <v>7242</v>
      </c>
      <c r="E778" s="119" t="s">
        <v>7243</v>
      </c>
      <c r="F778" s="119" t="s">
        <v>7244</v>
      </c>
      <c r="G778" s="119" t="s">
        <v>7245</v>
      </c>
      <c r="K778" s="119">
        <v>2</v>
      </c>
      <c r="L778" s="119">
        <v>776</v>
      </c>
      <c r="M778" s="119" t="s">
        <v>1739</v>
      </c>
      <c r="N778" s="119" t="s">
        <v>1739</v>
      </c>
      <c r="O778" s="119" t="s">
        <v>1739</v>
      </c>
      <c r="P778" s="119" t="s">
        <v>1739</v>
      </c>
      <c r="Q778" s="119" t="s">
        <v>1739</v>
      </c>
      <c r="R778" s="119" t="s">
        <v>1739</v>
      </c>
      <c r="S778" s="119" t="s">
        <v>1739</v>
      </c>
      <c r="T778" s="119" t="s">
        <v>1739</v>
      </c>
      <c r="U778" s="119" t="s">
        <v>1739</v>
      </c>
      <c r="V778" s="119" t="s">
        <v>1739</v>
      </c>
      <c r="W778" s="119" t="s">
        <v>1739</v>
      </c>
      <c r="X778" s="119" t="s">
        <v>1739</v>
      </c>
      <c r="Y778" s="119" t="s">
        <v>1739</v>
      </c>
      <c r="Z778" s="119" t="s">
        <v>1739</v>
      </c>
      <c r="AA778" s="119" t="s">
        <v>1739</v>
      </c>
      <c r="AB778" s="119" t="s">
        <v>1739</v>
      </c>
      <c r="AC778" s="119" t="s">
        <v>1739</v>
      </c>
      <c r="AD778" s="119" t="s">
        <v>1739</v>
      </c>
      <c r="AE778" s="119" t="s">
        <v>1739</v>
      </c>
      <c r="AF778" s="119" t="s">
        <v>1739</v>
      </c>
      <c r="AG778" s="119" t="s">
        <v>1739</v>
      </c>
      <c r="AH778" s="119" t="s">
        <v>1739</v>
      </c>
      <c r="AI778" s="119" t="s">
        <v>1739</v>
      </c>
      <c r="AJ778" s="119" t="s">
        <v>1739</v>
      </c>
    </row>
    <row r="779" spans="2:36" x14ac:dyDescent="0.3">
      <c r="B779" s="119" t="s">
        <v>130</v>
      </c>
      <c r="C779" s="119" t="s">
        <v>5411</v>
      </c>
      <c r="D779" s="119" t="s">
        <v>7246</v>
      </c>
      <c r="E779" s="119" t="s">
        <v>7247</v>
      </c>
      <c r="F779" s="119" t="s">
        <v>7248</v>
      </c>
      <c r="G779" s="119" t="s">
        <v>7249</v>
      </c>
      <c r="K779" s="119">
        <v>2</v>
      </c>
      <c r="L779" s="119">
        <v>777</v>
      </c>
      <c r="M779" s="119" t="s">
        <v>1739</v>
      </c>
      <c r="N779" s="119" t="s">
        <v>1739</v>
      </c>
      <c r="O779" s="119" t="s">
        <v>1739</v>
      </c>
      <c r="P779" s="119" t="s">
        <v>1739</v>
      </c>
      <c r="Q779" s="119" t="s">
        <v>1739</v>
      </c>
      <c r="R779" s="119" t="s">
        <v>1739</v>
      </c>
      <c r="S779" s="119" t="s">
        <v>1739</v>
      </c>
      <c r="T779" s="119" t="s">
        <v>1739</v>
      </c>
      <c r="U779" s="119" t="s">
        <v>1739</v>
      </c>
      <c r="V779" s="119" t="s">
        <v>1739</v>
      </c>
      <c r="W779" s="119" t="s">
        <v>1739</v>
      </c>
      <c r="X779" s="119" t="s">
        <v>1739</v>
      </c>
      <c r="Y779" s="119" t="s">
        <v>1739</v>
      </c>
      <c r="Z779" s="119" t="s">
        <v>1739</v>
      </c>
      <c r="AA779" s="119" t="s">
        <v>1739</v>
      </c>
      <c r="AB779" s="119" t="s">
        <v>1739</v>
      </c>
      <c r="AC779" s="119" t="s">
        <v>1739</v>
      </c>
      <c r="AD779" s="119" t="s">
        <v>1739</v>
      </c>
      <c r="AE779" s="119" t="s">
        <v>1739</v>
      </c>
      <c r="AF779" s="119" t="s">
        <v>1739</v>
      </c>
      <c r="AG779" s="119" t="s">
        <v>1739</v>
      </c>
      <c r="AH779" s="119" t="s">
        <v>1739</v>
      </c>
      <c r="AI779" s="119" t="s">
        <v>1739</v>
      </c>
      <c r="AJ779" s="119" t="s">
        <v>1739</v>
      </c>
    </row>
    <row r="780" spans="2:36" x14ac:dyDescent="0.3">
      <c r="B780" s="119" t="s">
        <v>130</v>
      </c>
      <c r="C780" s="119" t="s">
        <v>5416</v>
      </c>
      <c r="D780" s="119" t="s">
        <v>7250</v>
      </c>
      <c r="E780" s="119" t="s">
        <v>7251</v>
      </c>
      <c r="F780" s="119" t="s">
        <v>7252</v>
      </c>
      <c r="G780" s="119" t="s">
        <v>7253</v>
      </c>
      <c r="K780" s="119">
        <v>2</v>
      </c>
      <c r="L780" s="119">
        <v>778</v>
      </c>
      <c r="M780" s="119" t="s">
        <v>1739</v>
      </c>
      <c r="N780" s="119" t="s">
        <v>1739</v>
      </c>
      <c r="O780" s="119" t="s">
        <v>1739</v>
      </c>
      <c r="P780" s="119" t="s">
        <v>1739</v>
      </c>
      <c r="Q780" s="119" t="s">
        <v>1739</v>
      </c>
      <c r="R780" s="119" t="s">
        <v>1739</v>
      </c>
      <c r="S780" s="119" t="s">
        <v>1739</v>
      </c>
      <c r="T780" s="119" t="s">
        <v>1739</v>
      </c>
      <c r="U780" s="119" t="s">
        <v>1739</v>
      </c>
      <c r="V780" s="119" t="s">
        <v>1739</v>
      </c>
      <c r="W780" s="119" t="s">
        <v>1739</v>
      </c>
      <c r="X780" s="119" t="s">
        <v>1739</v>
      </c>
      <c r="Y780" s="119" t="s">
        <v>1739</v>
      </c>
      <c r="Z780" s="119" t="s">
        <v>1739</v>
      </c>
      <c r="AA780" s="119" t="s">
        <v>1739</v>
      </c>
      <c r="AB780" s="119" t="s">
        <v>1739</v>
      </c>
      <c r="AC780" s="119" t="s">
        <v>1739</v>
      </c>
      <c r="AD780" s="119" t="s">
        <v>1739</v>
      </c>
      <c r="AE780" s="119" t="s">
        <v>1739</v>
      </c>
      <c r="AF780" s="119" t="s">
        <v>1739</v>
      </c>
      <c r="AG780" s="119" t="s">
        <v>1739</v>
      </c>
      <c r="AH780" s="119" t="s">
        <v>1739</v>
      </c>
      <c r="AI780" s="119" t="s">
        <v>1739</v>
      </c>
      <c r="AJ780" s="119" t="s">
        <v>1739</v>
      </c>
    </row>
    <row r="781" spans="2:36" x14ac:dyDescent="0.3">
      <c r="B781" s="119" t="s">
        <v>130</v>
      </c>
      <c r="C781" s="119" t="s">
        <v>5421</v>
      </c>
      <c r="D781" s="119" t="s">
        <v>7254</v>
      </c>
      <c r="E781" s="119" t="s">
        <v>7255</v>
      </c>
      <c r="F781" s="119" t="s">
        <v>7256</v>
      </c>
      <c r="G781" s="119" t="s">
        <v>7257</v>
      </c>
      <c r="K781" s="119">
        <v>2</v>
      </c>
      <c r="L781" s="119">
        <v>779</v>
      </c>
      <c r="M781" s="119" t="s">
        <v>1739</v>
      </c>
      <c r="N781" s="119" t="s">
        <v>1739</v>
      </c>
      <c r="O781" s="119" t="s">
        <v>1739</v>
      </c>
      <c r="P781" s="119" t="s">
        <v>1739</v>
      </c>
      <c r="Q781" s="119" t="s">
        <v>1739</v>
      </c>
      <c r="R781" s="119" t="s">
        <v>1739</v>
      </c>
      <c r="S781" s="119" t="s">
        <v>1739</v>
      </c>
      <c r="T781" s="119" t="s">
        <v>1739</v>
      </c>
      <c r="U781" s="119" t="s">
        <v>1739</v>
      </c>
      <c r="V781" s="119" t="s">
        <v>1739</v>
      </c>
      <c r="W781" s="119" t="s">
        <v>1739</v>
      </c>
      <c r="X781" s="119" t="s">
        <v>1739</v>
      </c>
      <c r="Y781" s="119" t="s">
        <v>1739</v>
      </c>
      <c r="Z781" s="119" t="s">
        <v>1739</v>
      </c>
      <c r="AA781" s="119" t="s">
        <v>1739</v>
      </c>
      <c r="AB781" s="119" t="s">
        <v>1739</v>
      </c>
      <c r="AC781" s="119" t="s">
        <v>1739</v>
      </c>
      <c r="AD781" s="119" t="s">
        <v>1739</v>
      </c>
      <c r="AE781" s="119" t="s">
        <v>1739</v>
      </c>
      <c r="AF781" s="119" t="s">
        <v>1739</v>
      </c>
      <c r="AG781" s="119" t="s">
        <v>1739</v>
      </c>
      <c r="AH781" s="119" t="s">
        <v>1739</v>
      </c>
      <c r="AI781" s="119" t="s">
        <v>1739</v>
      </c>
      <c r="AJ781" s="119" t="s">
        <v>1739</v>
      </c>
    </row>
    <row r="782" spans="2:36" x14ac:dyDescent="0.3">
      <c r="B782" s="119" t="s">
        <v>130</v>
      </c>
      <c r="C782" s="119" t="s">
        <v>5427</v>
      </c>
      <c r="D782" s="119" t="s">
        <v>7238</v>
      </c>
      <c r="E782" s="119" t="s">
        <v>7258</v>
      </c>
      <c r="F782" s="119" t="s">
        <v>7259</v>
      </c>
      <c r="G782" s="119" t="s">
        <v>7260</v>
      </c>
      <c r="K782" s="119">
        <v>2</v>
      </c>
      <c r="L782" s="119">
        <v>780</v>
      </c>
      <c r="M782" s="119" t="s">
        <v>1739</v>
      </c>
      <c r="N782" s="119" t="s">
        <v>1739</v>
      </c>
      <c r="O782" s="119" t="s">
        <v>1739</v>
      </c>
      <c r="P782" s="119" t="s">
        <v>1739</v>
      </c>
      <c r="Q782" s="119" t="s">
        <v>1739</v>
      </c>
      <c r="R782" s="119" t="s">
        <v>1739</v>
      </c>
      <c r="S782" s="119" t="s">
        <v>1739</v>
      </c>
      <c r="T782" s="119" t="s">
        <v>1739</v>
      </c>
      <c r="U782" s="119" t="s">
        <v>1739</v>
      </c>
      <c r="V782" s="119" t="s">
        <v>1739</v>
      </c>
      <c r="W782" s="119" t="s">
        <v>1739</v>
      </c>
      <c r="X782" s="119" t="s">
        <v>1739</v>
      </c>
      <c r="Y782" s="119" t="s">
        <v>1739</v>
      </c>
      <c r="Z782" s="119" t="s">
        <v>1739</v>
      </c>
      <c r="AA782" s="119" t="s">
        <v>1739</v>
      </c>
      <c r="AB782" s="119" t="s">
        <v>1739</v>
      </c>
      <c r="AC782" s="119" t="s">
        <v>1739</v>
      </c>
      <c r="AD782" s="119" t="s">
        <v>1739</v>
      </c>
      <c r="AE782" s="119" t="s">
        <v>1739</v>
      </c>
      <c r="AF782" s="119" t="s">
        <v>1739</v>
      </c>
      <c r="AG782" s="119" t="s">
        <v>1739</v>
      </c>
      <c r="AH782" s="119" t="s">
        <v>1739</v>
      </c>
      <c r="AI782" s="119" t="s">
        <v>1739</v>
      </c>
      <c r="AJ782" s="119" t="s">
        <v>1739</v>
      </c>
    </row>
    <row r="783" spans="2:36" x14ac:dyDescent="0.3">
      <c r="B783" s="119" t="s">
        <v>130</v>
      </c>
      <c r="C783" s="119" t="s">
        <v>5433</v>
      </c>
      <c r="D783" s="119" t="s">
        <v>7238</v>
      </c>
      <c r="E783" s="119" t="s">
        <v>7261</v>
      </c>
      <c r="F783" s="119" t="s">
        <v>7262</v>
      </c>
      <c r="G783" s="119" t="s">
        <v>7263</v>
      </c>
      <c r="K783" s="119">
        <v>2</v>
      </c>
      <c r="L783" s="119">
        <v>781</v>
      </c>
      <c r="M783" s="119" t="s">
        <v>1739</v>
      </c>
      <c r="N783" s="119" t="s">
        <v>1739</v>
      </c>
      <c r="O783" s="119" t="s">
        <v>1739</v>
      </c>
      <c r="P783" s="119" t="s">
        <v>1739</v>
      </c>
      <c r="Q783" s="119" t="s">
        <v>1739</v>
      </c>
      <c r="R783" s="119" t="s">
        <v>1739</v>
      </c>
      <c r="S783" s="119" t="s">
        <v>1739</v>
      </c>
      <c r="T783" s="119" t="s">
        <v>1739</v>
      </c>
      <c r="U783" s="119" t="s">
        <v>1739</v>
      </c>
      <c r="V783" s="119" t="s">
        <v>1739</v>
      </c>
      <c r="W783" s="119" t="s">
        <v>1739</v>
      </c>
      <c r="X783" s="119" t="s">
        <v>1739</v>
      </c>
      <c r="Y783" s="119" t="s">
        <v>1739</v>
      </c>
      <c r="Z783" s="119" t="s">
        <v>1739</v>
      </c>
      <c r="AA783" s="119" t="s">
        <v>1739</v>
      </c>
      <c r="AB783" s="119" t="s">
        <v>1739</v>
      </c>
      <c r="AC783" s="119" t="s">
        <v>1739</v>
      </c>
      <c r="AD783" s="119" t="s">
        <v>1739</v>
      </c>
      <c r="AE783" s="119" t="s">
        <v>1739</v>
      </c>
      <c r="AF783" s="119" t="s">
        <v>1739</v>
      </c>
      <c r="AG783" s="119" t="s">
        <v>1739</v>
      </c>
      <c r="AH783" s="119" t="s">
        <v>1739</v>
      </c>
      <c r="AI783" s="119" t="s">
        <v>1739</v>
      </c>
      <c r="AJ783" s="119" t="s">
        <v>1739</v>
      </c>
    </row>
    <row r="784" spans="2:36" x14ac:dyDescent="0.3">
      <c r="B784" s="119" t="s">
        <v>130</v>
      </c>
      <c r="C784" s="119" t="s">
        <v>5439</v>
      </c>
      <c r="D784" s="119" t="s">
        <v>7264</v>
      </c>
      <c r="E784" s="119" t="s">
        <v>7265</v>
      </c>
      <c r="F784" s="119" t="s">
        <v>7266</v>
      </c>
      <c r="G784" s="119" t="s">
        <v>7267</v>
      </c>
      <c r="K784" s="119">
        <v>2</v>
      </c>
      <c r="L784" s="119">
        <v>782</v>
      </c>
      <c r="M784" s="119" t="s">
        <v>1739</v>
      </c>
      <c r="N784" s="119" t="s">
        <v>1739</v>
      </c>
      <c r="O784" s="119" t="s">
        <v>1739</v>
      </c>
      <c r="P784" s="119" t="s">
        <v>1739</v>
      </c>
      <c r="Q784" s="119" t="s">
        <v>1739</v>
      </c>
      <c r="R784" s="119" t="s">
        <v>1739</v>
      </c>
      <c r="S784" s="119" t="s">
        <v>1739</v>
      </c>
      <c r="T784" s="119" t="s">
        <v>1739</v>
      </c>
      <c r="U784" s="119" t="s">
        <v>1739</v>
      </c>
      <c r="V784" s="119" t="s">
        <v>1739</v>
      </c>
      <c r="W784" s="119" t="s">
        <v>1739</v>
      </c>
      <c r="X784" s="119" t="s">
        <v>1739</v>
      </c>
      <c r="Y784" s="119" t="s">
        <v>1739</v>
      </c>
      <c r="Z784" s="119" t="s">
        <v>1739</v>
      </c>
      <c r="AA784" s="119" t="s">
        <v>1739</v>
      </c>
      <c r="AB784" s="119" t="s">
        <v>1739</v>
      </c>
      <c r="AC784" s="119" t="s">
        <v>1739</v>
      </c>
      <c r="AD784" s="119" t="s">
        <v>1739</v>
      </c>
      <c r="AE784" s="119" t="s">
        <v>1739</v>
      </c>
      <c r="AF784" s="119" t="s">
        <v>1739</v>
      </c>
      <c r="AG784" s="119" t="s">
        <v>1739</v>
      </c>
      <c r="AH784" s="119" t="s">
        <v>1739</v>
      </c>
      <c r="AI784" s="119" t="s">
        <v>1739</v>
      </c>
      <c r="AJ784" s="119" t="s">
        <v>1739</v>
      </c>
    </row>
    <row r="785" spans="2:36" x14ac:dyDescent="0.3">
      <c r="B785" s="119" t="s">
        <v>130</v>
      </c>
      <c r="C785" s="119" t="s">
        <v>5445</v>
      </c>
      <c r="D785" s="119" t="s">
        <v>7268</v>
      </c>
      <c r="E785" s="119" t="s">
        <v>7269</v>
      </c>
      <c r="F785" s="119" t="s">
        <v>7270</v>
      </c>
      <c r="G785" s="119" t="s">
        <v>7271</v>
      </c>
      <c r="K785" s="119">
        <v>2</v>
      </c>
      <c r="L785" s="119">
        <v>783</v>
      </c>
      <c r="M785" s="119" t="s">
        <v>1739</v>
      </c>
      <c r="N785" s="119" t="s">
        <v>1739</v>
      </c>
      <c r="O785" s="119" t="s">
        <v>1739</v>
      </c>
      <c r="P785" s="119" t="s">
        <v>1739</v>
      </c>
      <c r="Q785" s="119" t="s">
        <v>1739</v>
      </c>
      <c r="R785" s="119" t="s">
        <v>1739</v>
      </c>
      <c r="S785" s="119" t="s">
        <v>1739</v>
      </c>
      <c r="T785" s="119" t="s">
        <v>1739</v>
      </c>
      <c r="U785" s="119" t="s">
        <v>1739</v>
      </c>
      <c r="V785" s="119" t="s">
        <v>1739</v>
      </c>
      <c r="W785" s="119" t="s">
        <v>1739</v>
      </c>
      <c r="X785" s="119" t="s">
        <v>1739</v>
      </c>
      <c r="Y785" s="119" t="s">
        <v>1739</v>
      </c>
      <c r="Z785" s="119" t="s">
        <v>1739</v>
      </c>
      <c r="AA785" s="119" t="s">
        <v>1739</v>
      </c>
      <c r="AB785" s="119" t="s">
        <v>1739</v>
      </c>
      <c r="AC785" s="119" t="s">
        <v>1739</v>
      </c>
      <c r="AD785" s="119" t="s">
        <v>1739</v>
      </c>
      <c r="AE785" s="119" t="s">
        <v>1739</v>
      </c>
      <c r="AF785" s="119" t="s">
        <v>1739</v>
      </c>
      <c r="AG785" s="119" t="s">
        <v>1739</v>
      </c>
      <c r="AH785" s="119" t="s">
        <v>1739</v>
      </c>
      <c r="AI785" s="119" t="s">
        <v>1739</v>
      </c>
      <c r="AJ785" s="119" t="s">
        <v>1739</v>
      </c>
    </row>
    <row r="786" spans="2:36" x14ac:dyDescent="0.3">
      <c r="B786" s="119" t="s">
        <v>130</v>
      </c>
      <c r="C786" s="119" t="s">
        <v>5451</v>
      </c>
      <c r="D786" s="119" t="s">
        <v>7238</v>
      </c>
      <c r="E786" s="119" t="s">
        <v>7272</v>
      </c>
      <c r="F786" s="119" t="s">
        <v>7273</v>
      </c>
      <c r="G786" s="119" t="s">
        <v>7274</v>
      </c>
      <c r="K786" s="119">
        <v>2</v>
      </c>
      <c r="L786" s="119">
        <v>784</v>
      </c>
      <c r="M786" s="119" t="s">
        <v>1739</v>
      </c>
      <c r="N786" s="119" t="s">
        <v>1739</v>
      </c>
      <c r="O786" s="119" t="s">
        <v>1739</v>
      </c>
      <c r="P786" s="119" t="s">
        <v>1739</v>
      </c>
      <c r="Q786" s="119" t="s">
        <v>1739</v>
      </c>
      <c r="R786" s="119" t="s">
        <v>1739</v>
      </c>
      <c r="S786" s="119" t="s">
        <v>1739</v>
      </c>
      <c r="T786" s="119" t="s">
        <v>1739</v>
      </c>
      <c r="U786" s="119" t="s">
        <v>1739</v>
      </c>
      <c r="V786" s="119" t="s">
        <v>1739</v>
      </c>
      <c r="W786" s="119" t="s">
        <v>1739</v>
      </c>
      <c r="X786" s="119" t="s">
        <v>1739</v>
      </c>
      <c r="Y786" s="119" t="s">
        <v>1739</v>
      </c>
      <c r="Z786" s="119" t="s">
        <v>1739</v>
      </c>
      <c r="AA786" s="119" t="s">
        <v>1739</v>
      </c>
      <c r="AB786" s="119" t="s">
        <v>1739</v>
      </c>
      <c r="AC786" s="119" t="s">
        <v>1739</v>
      </c>
      <c r="AD786" s="119" t="s">
        <v>1739</v>
      </c>
      <c r="AE786" s="119" t="s">
        <v>1739</v>
      </c>
      <c r="AF786" s="119" t="s">
        <v>1739</v>
      </c>
      <c r="AG786" s="119" t="s">
        <v>1739</v>
      </c>
      <c r="AH786" s="119" t="s">
        <v>1739</v>
      </c>
      <c r="AI786" s="119" t="s">
        <v>1739</v>
      </c>
      <c r="AJ786" s="119" t="s">
        <v>1739</v>
      </c>
    </row>
    <row r="787" spans="2:36" x14ac:dyDescent="0.3">
      <c r="B787" s="119" t="s">
        <v>130</v>
      </c>
      <c r="C787" s="119" t="s">
        <v>5457</v>
      </c>
      <c r="D787" s="119" t="s">
        <v>7182</v>
      </c>
      <c r="E787" s="119" t="s">
        <v>7275</v>
      </c>
      <c r="F787" s="119" t="s">
        <v>7276</v>
      </c>
      <c r="G787" s="119" t="s">
        <v>7277</v>
      </c>
      <c r="K787" s="119">
        <v>2</v>
      </c>
      <c r="L787" s="119">
        <v>785</v>
      </c>
      <c r="M787" s="119" t="s">
        <v>1739</v>
      </c>
      <c r="N787" s="119" t="s">
        <v>1739</v>
      </c>
      <c r="O787" s="119" t="s">
        <v>1739</v>
      </c>
      <c r="P787" s="119" t="s">
        <v>1739</v>
      </c>
      <c r="Q787" s="119" t="s">
        <v>1739</v>
      </c>
      <c r="R787" s="119" t="s">
        <v>1739</v>
      </c>
      <c r="S787" s="119" t="s">
        <v>1739</v>
      </c>
      <c r="T787" s="119" t="s">
        <v>1739</v>
      </c>
      <c r="U787" s="119" t="s">
        <v>1739</v>
      </c>
      <c r="V787" s="119" t="s">
        <v>1739</v>
      </c>
      <c r="W787" s="119" t="s">
        <v>1739</v>
      </c>
      <c r="X787" s="119" t="s">
        <v>1739</v>
      </c>
      <c r="Y787" s="119" t="s">
        <v>1739</v>
      </c>
      <c r="Z787" s="119" t="s">
        <v>1739</v>
      </c>
      <c r="AA787" s="119" t="s">
        <v>1739</v>
      </c>
      <c r="AB787" s="119" t="s">
        <v>1739</v>
      </c>
      <c r="AC787" s="119" t="s">
        <v>1739</v>
      </c>
      <c r="AD787" s="119" t="s">
        <v>1739</v>
      </c>
      <c r="AE787" s="119" t="s">
        <v>1739</v>
      </c>
      <c r="AF787" s="119" t="s">
        <v>1739</v>
      </c>
      <c r="AG787" s="119" t="s">
        <v>1739</v>
      </c>
      <c r="AH787" s="119" t="s">
        <v>1739</v>
      </c>
      <c r="AI787" s="119" t="s">
        <v>1739</v>
      </c>
      <c r="AJ787" s="119" t="s">
        <v>1739</v>
      </c>
    </row>
    <row r="788" spans="2:36" x14ac:dyDescent="0.3">
      <c r="B788" s="119" t="s">
        <v>130</v>
      </c>
      <c r="C788" s="119" t="s">
        <v>5462</v>
      </c>
      <c r="D788" s="119" t="s">
        <v>7278</v>
      </c>
      <c r="E788" s="119" t="s">
        <v>7279</v>
      </c>
      <c r="F788" s="119" t="s">
        <v>7280</v>
      </c>
      <c r="G788" s="119" t="s">
        <v>7281</v>
      </c>
      <c r="K788" s="119">
        <v>2</v>
      </c>
      <c r="L788" s="119">
        <v>786</v>
      </c>
      <c r="M788" s="119" t="s">
        <v>1739</v>
      </c>
      <c r="N788" s="119" t="s">
        <v>1739</v>
      </c>
      <c r="O788" s="119" t="s">
        <v>1739</v>
      </c>
      <c r="P788" s="119" t="s">
        <v>1739</v>
      </c>
      <c r="Q788" s="119" t="s">
        <v>1739</v>
      </c>
      <c r="R788" s="119" t="s">
        <v>1739</v>
      </c>
      <c r="S788" s="119" t="s">
        <v>1739</v>
      </c>
      <c r="T788" s="119" t="s">
        <v>1739</v>
      </c>
      <c r="U788" s="119" t="s">
        <v>1739</v>
      </c>
      <c r="V788" s="119" t="s">
        <v>1739</v>
      </c>
      <c r="W788" s="119" t="s">
        <v>1739</v>
      </c>
      <c r="X788" s="119" t="s">
        <v>1739</v>
      </c>
      <c r="Y788" s="119" t="s">
        <v>1739</v>
      </c>
      <c r="Z788" s="119" t="s">
        <v>1739</v>
      </c>
      <c r="AA788" s="119" t="s">
        <v>1739</v>
      </c>
      <c r="AB788" s="119" t="s">
        <v>1739</v>
      </c>
      <c r="AC788" s="119" t="s">
        <v>1739</v>
      </c>
      <c r="AD788" s="119" t="s">
        <v>1739</v>
      </c>
      <c r="AE788" s="119" t="s">
        <v>1739</v>
      </c>
      <c r="AF788" s="119" t="s">
        <v>1739</v>
      </c>
      <c r="AG788" s="119" t="s">
        <v>1739</v>
      </c>
      <c r="AH788" s="119" t="s">
        <v>1739</v>
      </c>
      <c r="AI788" s="119" t="s">
        <v>1739</v>
      </c>
      <c r="AJ788" s="119" t="s">
        <v>1739</v>
      </c>
    </row>
    <row r="789" spans="2:36" x14ac:dyDescent="0.3">
      <c r="B789" s="119" t="s">
        <v>130</v>
      </c>
      <c r="C789" s="119" t="s">
        <v>5468</v>
      </c>
      <c r="D789" s="119" t="s">
        <v>7282</v>
      </c>
      <c r="E789" s="119" t="s">
        <v>7283</v>
      </c>
      <c r="F789" s="119" t="s">
        <v>7284</v>
      </c>
      <c r="G789" s="119" t="s">
        <v>7285</v>
      </c>
      <c r="K789" s="119">
        <v>2</v>
      </c>
      <c r="L789" s="119">
        <v>787</v>
      </c>
      <c r="M789" s="119" t="s">
        <v>1739</v>
      </c>
      <c r="N789" s="119" t="s">
        <v>1739</v>
      </c>
      <c r="O789" s="119" t="s">
        <v>1739</v>
      </c>
      <c r="P789" s="119" t="s">
        <v>1739</v>
      </c>
      <c r="Q789" s="119" t="s">
        <v>1739</v>
      </c>
      <c r="R789" s="119" t="s">
        <v>1739</v>
      </c>
      <c r="S789" s="119" t="s">
        <v>1739</v>
      </c>
      <c r="T789" s="119" t="s">
        <v>1739</v>
      </c>
      <c r="U789" s="119" t="s">
        <v>1739</v>
      </c>
      <c r="V789" s="119" t="s">
        <v>1739</v>
      </c>
      <c r="W789" s="119" t="s">
        <v>1739</v>
      </c>
      <c r="X789" s="119" t="s">
        <v>1739</v>
      </c>
      <c r="Y789" s="119" t="s">
        <v>1739</v>
      </c>
      <c r="Z789" s="119" t="s">
        <v>1739</v>
      </c>
      <c r="AA789" s="119" t="s">
        <v>1739</v>
      </c>
      <c r="AB789" s="119" t="s">
        <v>1739</v>
      </c>
      <c r="AC789" s="119" t="s">
        <v>1739</v>
      </c>
      <c r="AD789" s="119" t="s">
        <v>1739</v>
      </c>
      <c r="AE789" s="119" t="s">
        <v>1739</v>
      </c>
      <c r="AF789" s="119" t="s">
        <v>1739</v>
      </c>
      <c r="AG789" s="119" t="s">
        <v>1739</v>
      </c>
      <c r="AH789" s="119" t="s">
        <v>1739</v>
      </c>
      <c r="AI789" s="119" t="s">
        <v>1739</v>
      </c>
      <c r="AJ789" s="119" t="s">
        <v>1739</v>
      </c>
    </row>
    <row r="790" spans="2:36" x14ac:dyDescent="0.3">
      <c r="B790" s="119" t="s">
        <v>130</v>
      </c>
      <c r="C790" s="119" t="s">
        <v>5474</v>
      </c>
      <c r="D790" s="119" t="s">
        <v>7286</v>
      </c>
      <c r="E790" s="119" t="s">
        <v>7287</v>
      </c>
      <c r="F790" s="119" t="s">
        <v>7288</v>
      </c>
      <c r="G790" s="119" t="s">
        <v>7289</v>
      </c>
      <c r="K790" s="119">
        <v>2</v>
      </c>
      <c r="L790" s="119">
        <v>788</v>
      </c>
      <c r="M790" s="119" t="s">
        <v>1739</v>
      </c>
      <c r="N790" s="119" t="s">
        <v>1739</v>
      </c>
      <c r="O790" s="119" t="s">
        <v>1739</v>
      </c>
      <c r="P790" s="119" t="s">
        <v>1739</v>
      </c>
      <c r="Q790" s="119" t="s">
        <v>1739</v>
      </c>
      <c r="R790" s="119" t="s">
        <v>1739</v>
      </c>
      <c r="S790" s="119" t="s">
        <v>1739</v>
      </c>
      <c r="T790" s="119" t="s">
        <v>1739</v>
      </c>
      <c r="U790" s="119" t="s">
        <v>1739</v>
      </c>
      <c r="V790" s="119" t="s">
        <v>1739</v>
      </c>
      <c r="W790" s="119" t="s">
        <v>1739</v>
      </c>
      <c r="X790" s="119" t="s">
        <v>1739</v>
      </c>
      <c r="Y790" s="119" t="s">
        <v>1739</v>
      </c>
      <c r="Z790" s="119" t="s">
        <v>1739</v>
      </c>
      <c r="AA790" s="119" t="s">
        <v>1739</v>
      </c>
      <c r="AB790" s="119" t="s">
        <v>1739</v>
      </c>
      <c r="AC790" s="119" t="s">
        <v>1739</v>
      </c>
      <c r="AD790" s="119" t="s">
        <v>1739</v>
      </c>
      <c r="AE790" s="119" t="s">
        <v>1739</v>
      </c>
      <c r="AF790" s="119" t="s">
        <v>1739</v>
      </c>
      <c r="AG790" s="119" t="s">
        <v>1739</v>
      </c>
      <c r="AH790" s="119" t="s">
        <v>1739</v>
      </c>
      <c r="AI790" s="119" t="s">
        <v>1739</v>
      </c>
      <c r="AJ790" s="119" t="s">
        <v>1739</v>
      </c>
    </row>
    <row r="791" spans="2:36" x14ac:dyDescent="0.3">
      <c r="B791" s="119" t="s">
        <v>130</v>
      </c>
      <c r="C791" s="119" t="s">
        <v>5480</v>
      </c>
      <c r="D791" s="119" t="s">
        <v>7182</v>
      </c>
      <c r="E791" s="119" t="s">
        <v>7290</v>
      </c>
      <c r="F791" s="119" t="s">
        <v>7291</v>
      </c>
      <c r="G791" s="119" t="s">
        <v>7292</v>
      </c>
      <c r="K791" s="119">
        <v>2</v>
      </c>
      <c r="L791" s="119">
        <v>789</v>
      </c>
      <c r="M791" s="119" t="s">
        <v>1739</v>
      </c>
      <c r="N791" s="119" t="s">
        <v>1739</v>
      </c>
      <c r="O791" s="119" t="s">
        <v>1739</v>
      </c>
      <c r="P791" s="119" t="s">
        <v>1739</v>
      </c>
      <c r="Q791" s="119" t="s">
        <v>1739</v>
      </c>
      <c r="R791" s="119" t="s">
        <v>1739</v>
      </c>
      <c r="S791" s="119" t="s">
        <v>1739</v>
      </c>
      <c r="T791" s="119" t="s">
        <v>1739</v>
      </c>
      <c r="U791" s="119" t="s">
        <v>1739</v>
      </c>
      <c r="V791" s="119" t="s">
        <v>1739</v>
      </c>
      <c r="W791" s="119" t="s">
        <v>1739</v>
      </c>
      <c r="X791" s="119" t="s">
        <v>1739</v>
      </c>
      <c r="Y791" s="119" t="s">
        <v>1739</v>
      </c>
      <c r="Z791" s="119" t="s">
        <v>1739</v>
      </c>
      <c r="AA791" s="119" t="s">
        <v>1739</v>
      </c>
      <c r="AB791" s="119" t="s">
        <v>1739</v>
      </c>
      <c r="AC791" s="119" t="s">
        <v>1739</v>
      </c>
      <c r="AD791" s="119" t="s">
        <v>1739</v>
      </c>
      <c r="AE791" s="119" t="s">
        <v>1739</v>
      </c>
      <c r="AF791" s="119" t="s">
        <v>1739</v>
      </c>
      <c r="AG791" s="119" t="s">
        <v>1739</v>
      </c>
      <c r="AH791" s="119" t="s">
        <v>1739</v>
      </c>
      <c r="AI791" s="119" t="s">
        <v>1739</v>
      </c>
      <c r="AJ791" s="119" t="s">
        <v>1739</v>
      </c>
    </row>
    <row r="792" spans="2:36" x14ac:dyDescent="0.3">
      <c r="B792" s="119" t="s">
        <v>130</v>
      </c>
      <c r="C792" s="119" t="s">
        <v>5486</v>
      </c>
      <c r="D792" s="119" t="s">
        <v>7250</v>
      </c>
      <c r="E792" s="119" t="s">
        <v>7293</v>
      </c>
      <c r="F792" s="119" t="s">
        <v>7294</v>
      </c>
      <c r="G792" s="119" t="s">
        <v>7295</v>
      </c>
      <c r="K792" s="119">
        <v>2</v>
      </c>
      <c r="L792" s="119">
        <v>790</v>
      </c>
      <c r="M792" s="119" t="s">
        <v>1739</v>
      </c>
      <c r="N792" s="119" t="s">
        <v>1739</v>
      </c>
      <c r="O792" s="119" t="s">
        <v>1739</v>
      </c>
      <c r="P792" s="119" t="s">
        <v>1739</v>
      </c>
      <c r="Q792" s="119" t="s">
        <v>1739</v>
      </c>
      <c r="R792" s="119" t="s">
        <v>1739</v>
      </c>
      <c r="S792" s="119" t="s">
        <v>1739</v>
      </c>
      <c r="T792" s="119" t="s">
        <v>1739</v>
      </c>
      <c r="U792" s="119" t="s">
        <v>1739</v>
      </c>
      <c r="V792" s="119" t="s">
        <v>1739</v>
      </c>
      <c r="W792" s="119" t="s">
        <v>1739</v>
      </c>
      <c r="X792" s="119" t="s">
        <v>1739</v>
      </c>
      <c r="Y792" s="119" t="s">
        <v>1739</v>
      </c>
      <c r="Z792" s="119" t="s">
        <v>1739</v>
      </c>
      <c r="AA792" s="119" t="s">
        <v>1739</v>
      </c>
      <c r="AB792" s="119" t="s">
        <v>1739</v>
      </c>
      <c r="AC792" s="119" t="s">
        <v>1739</v>
      </c>
      <c r="AD792" s="119" t="s">
        <v>1739</v>
      </c>
      <c r="AE792" s="119" t="s">
        <v>1739</v>
      </c>
      <c r="AF792" s="119" t="s">
        <v>1739</v>
      </c>
      <c r="AG792" s="119" t="s">
        <v>1739</v>
      </c>
      <c r="AH792" s="119" t="s">
        <v>1739</v>
      </c>
      <c r="AI792" s="119" t="s">
        <v>1739</v>
      </c>
      <c r="AJ792" s="119" t="s">
        <v>1739</v>
      </c>
    </row>
    <row r="793" spans="2:36" x14ac:dyDescent="0.3">
      <c r="B793" s="119" t="s">
        <v>130</v>
      </c>
      <c r="C793" s="119" t="s">
        <v>5492</v>
      </c>
      <c r="D793" s="119" t="s">
        <v>7296</v>
      </c>
      <c r="E793" s="119" t="s">
        <v>7297</v>
      </c>
      <c r="F793" s="119" t="s">
        <v>7298</v>
      </c>
      <c r="G793" s="119" t="s">
        <v>7299</v>
      </c>
      <c r="K793" s="119">
        <v>2</v>
      </c>
      <c r="L793" s="119">
        <v>791</v>
      </c>
      <c r="M793" s="119" t="s">
        <v>1739</v>
      </c>
      <c r="N793" s="119" t="s">
        <v>1739</v>
      </c>
      <c r="O793" s="119" t="s">
        <v>1739</v>
      </c>
      <c r="P793" s="119" t="s">
        <v>1739</v>
      </c>
      <c r="Q793" s="119" t="s">
        <v>1739</v>
      </c>
      <c r="R793" s="119" t="s">
        <v>1739</v>
      </c>
      <c r="S793" s="119" t="s">
        <v>1739</v>
      </c>
      <c r="T793" s="119" t="s">
        <v>1739</v>
      </c>
      <c r="U793" s="119" t="s">
        <v>1739</v>
      </c>
      <c r="V793" s="119" t="s">
        <v>1739</v>
      </c>
      <c r="W793" s="119" t="s">
        <v>1739</v>
      </c>
      <c r="X793" s="119" t="s">
        <v>1739</v>
      </c>
      <c r="Y793" s="119" t="s">
        <v>1739</v>
      </c>
      <c r="Z793" s="119" t="s">
        <v>1739</v>
      </c>
      <c r="AA793" s="119" t="s">
        <v>1739</v>
      </c>
      <c r="AB793" s="119" t="s">
        <v>1739</v>
      </c>
      <c r="AC793" s="119" t="s">
        <v>1739</v>
      </c>
      <c r="AD793" s="119" t="s">
        <v>1739</v>
      </c>
      <c r="AE793" s="119" t="s">
        <v>1739</v>
      </c>
      <c r="AF793" s="119" t="s">
        <v>1739</v>
      </c>
      <c r="AG793" s="119" t="s">
        <v>1739</v>
      </c>
      <c r="AH793" s="119" t="s">
        <v>1739</v>
      </c>
      <c r="AI793" s="119" t="s">
        <v>1739</v>
      </c>
      <c r="AJ793" s="119" t="s">
        <v>1739</v>
      </c>
    </row>
    <row r="794" spans="2:36" x14ac:dyDescent="0.3">
      <c r="B794" s="119" t="s">
        <v>130</v>
      </c>
      <c r="C794" s="119" t="s">
        <v>5498</v>
      </c>
      <c r="D794" s="119" t="s">
        <v>7300</v>
      </c>
      <c r="E794" s="119" t="s">
        <v>7301</v>
      </c>
      <c r="F794" s="119" t="s">
        <v>7302</v>
      </c>
      <c r="G794" s="119" t="s">
        <v>7303</v>
      </c>
      <c r="K794" s="119">
        <v>2</v>
      </c>
      <c r="L794" s="119">
        <v>792</v>
      </c>
      <c r="M794" s="119" t="s">
        <v>1739</v>
      </c>
      <c r="N794" s="119" t="s">
        <v>1739</v>
      </c>
      <c r="O794" s="119" t="s">
        <v>1739</v>
      </c>
      <c r="P794" s="119" t="s">
        <v>1739</v>
      </c>
      <c r="Q794" s="119" t="s">
        <v>1739</v>
      </c>
      <c r="R794" s="119" t="s">
        <v>1739</v>
      </c>
      <c r="S794" s="119" t="s">
        <v>1739</v>
      </c>
      <c r="T794" s="119" t="s">
        <v>1739</v>
      </c>
      <c r="U794" s="119" t="s">
        <v>1739</v>
      </c>
      <c r="V794" s="119" t="s">
        <v>1739</v>
      </c>
      <c r="W794" s="119" t="s">
        <v>1739</v>
      </c>
      <c r="X794" s="119" t="s">
        <v>1739</v>
      </c>
      <c r="Y794" s="119" t="s">
        <v>1739</v>
      </c>
      <c r="Z794" s="119" t="s">
        <v>1739</v>
      </c>
      <c r="AA794" s="119" t="s">
        <v>1739</v>
      </c>
      <c r="AB794" s="119" t="s">
        <v>1739</v>
      </c>
      <c r="AC794" s="119" t="s">
        <v>1739</v>
      </c>
      <c r="AD794" s="119" t="s">
        <v>1739</v>
      </c>
      <c r="AE794" s="119" t="s">
        <v>1739</v>
      </c>
      <c r="AF794" s="119" t="s">
        <v>1739</v>
      </c>
      <c r="AG794" s="119" t="s">
        <v>1739</v>
      </c>
      <c r="AH794" s="119" t="s">
        <v>1739</v>
      </c>
      <c r="AI794" s="119" t="s">
        <v>1739</v>
      </c>
      <c r="AJ794" s="119" t="s">
        <v>1739</v>
      </c>
    </row>
    <row r="795" spans="2:36" x14ac:dyDescent="0.3">
      <c r="B795" s="119" t="s">
        <v>130</v>
      </c>
      <c r="C795" s="119" t="s">
        <v>5504</v>
      </c>
      <c r="D795" s="119" t="s">
        <v>7304</v>
      </c>
      <c r="E795" s="119" t="s">
        <v>7305</v>
      </c>
      <c r="F795" s="119" t="s">
        <v>7306</v>
      </c>
      <c r="G795" s="119" t="s">
        <v>7307</v>
      </c>
      <c r="K795" s="119">
        <v>2</v>
      </c>
      <c r="L795" s="119">
        <v>793</v>
      </c>
      <c r="M795" s="119" t="s">
        <v>1739</v>
      </c>
      <c r="N795" s="119" t="s">
        <v>1739</v>
      </c>
      <c r="O795" s="119" t="s">
        <v>1739</v>
      </c>
      <c r="P795" s="119" t="s">
        <v>1739</v>
      </c>
      <c r="Q795" s="119" t="s">
        <v>1739</v>
      </c>
      <c r="R795" s="119" t="s">
        <v>1739</v>
      </c>
      <c r="S795" s="119" t="s">
        <v>1739</v>
      </c>
      <c r="T795" s="119" t="s">
        <v>1739</v>
      </c>
      <c r="U795" s="119" t="s">
        <v>1739</v>
      </c>
      <c r="V795" s="119" t="s">
        <v>1739</v>
      </c>
      <c r="W795" s="119" t="s">
        <v>1739</v>
      </c>
      <c r="X795" s="119" t="s">
        <v>1739</v>
      </c>
      <c r="Y795" s="119" t="s">
        <v>1739</v>
      </c>
      <c r="Z795" s="119" t="s">
        <v>1739</v>
      </c>
      <c r="AA795" s="119" t="s">
        <v>1739</v>
      </c>
      <c r="AB795" s="119" t="s">
        <v>1739</v>
      </c>
      <c r="AC795" s="119" t="s">
        <v>1739</v>
      </c>
      <c r="AD795" s="119" t="s">
        <v>1739</v>
      </c>
      <c r="AE795" s="119" t="s">
        <v>1739</v>
      </c>
      <c r="AF795" s="119" t="s">
        <v>1739</v>
      </c>
      <c r="AG795" s="119" t="s">
        <v>1739</v>
      </c>
      <c r="AH795" s="119" t="s">
        <v>1739</v>
      </c>
      <c r="AI795" s="119" t="s">
        <v>1739</v>
      </c>
      <c r="AJ795" s="119" t="s">
        <v>1739</v>
      </c>
    </row>
    <row r="796" spans="2:36" x14ac:dyDescent="0.3">
      <c r="B796" s="119" t="s">
        <v>130</v>
      </c>
      <c r="C796" s="119" t="s">
        <v>5509</v>
      </c>
      <c r="D796" s="119" t="s">
        <v>7308</v>
      </c>
      <c r="E796" s="119" t="s">
        <v>7309</v>
      </c>
      <c r="F796" s="119" t="s">
        <v>7310</v>
      </c>
      <c r="G796" s="119" t="s">
        <v>7311</v>
      </c>
      <c r="K796" s="119">
        <v>2</v>
      </c>
      <c r="L796" s="119">
        <v>794</v>
      </c>
      <c r="M796" s="119" t="s">
        <v>1739</v>
      </c>
      <c r="N796" s="119" t="s">
        <v>1739</v>
      </c>
      <c r="O796" s="119" t="s">
        <v>1739</v>
      </c>
      <c r="P796" s="119" t="s">
        <v>1739</v>
      </c>
      <c r="Q796" s="119" t="s">
        <v>1739</v>
      </c>
      <c r="R796" s="119" t="s">
        <v>1739</v>
      </c>
      <c r="S796" s="119" t="s">
        <v>1739</v>
      </c>
      <c r="T796" s="119" t="s">
        <v>1739</v>
      </c>
      <c r="U796" s="119" t="s">
        <v>1739</v>
      </c>
      <c r="V796" s="119" t="s">
        <v>1739</v>
      </c>
      <c r="W796" s="119" t="s">
        <v>1739</v>
      </c>
      <c r="X796" s="119" t="s">
        <v>1739</v>
      </c>
      <c r="Y796" s="119" t="s">
        <v>1739</v>
      </c>
      <c r="Z796" s="119" t="s">
        <v>1739</v>
      </c>
      <c r="AA796" s="119" t="s">
        <v>1739</v>
      </c>
      <c r="AB796" s="119" t="s">
        <v>1739</v>
      </c>
      <c r="AC796" s="119" t="s">
        <v>1739</v>
      </c>
      <c r="AD796" s="119" t="s">
        <v>1739</v>
      </c>
      <c r="AE796" s="119" t="s">
        <v>1739</v>
      </c>
      <c r="AF796" s="119" t="s">
        <v>1739</v>
      </c>
      <c r="AG796" s="119" t="s">
        <v>1739</v>
      </c>
      <c r="AH796" s="119" t="s">
        <v>1739</v>
      </c>
      <c r="AI796" s="119" t="s">
        <v>1739</v>
      </c>
      <c r="AJ796" s="119" t="s">
        <v>1739</v>
      </c>
    </row>
    <row r="797" spans="2:36" x14ac:dyDescent="0.3">
      <c r="B797" s="119" t="s">
        <v>130</v>
      </c>
      <c r="C797" s="119" t="s">
        <v>5515</v>
      </c>
      <c r="D797" s="119" t="s">
        <v>7312</v>
      </c>
      <c r="E797" s="119" t="s">
        <v>7313</v>
      </c>
      <c r="F797" s="119" t="s">
        <v>7314</v>
      </c>
      <c r="G797" s="119" t="s">
        <v>7315</v>
      </c>
      <c r="K797" s="119">
        <v>2</v>
      </c>
      <c r="L797" s="119">
        <v>795</v>
      </c>
      <c r="M797" s="119" t="s">
        <v>1739</v>
      </c>
      <c r="N797" s="119" t="s">
        <v>1739</v>
      </c>
      <c r="O797" s="119" t="s">
        <v>1739</v>
      </c>
      <c r="P797" s="119" t="s">
        <v>1739</v>
      </c>
      <c r="Q797" s="119" t="s">
        <v>1739</v>
      </c>
      <c r="R797" s="119" t="s">
        <v>1739</v>
      </c>
      <c r="S797" s="119" t="s">
        <v>1739</v>
      </c>
      <c r="T797" s="119" t="s">
        <v>1739</v>
      </c>
      <c r="U797" s="119" t="s">
        <v>1739</v>
      </c>
      <c r="V797" s="119" t="s">
        <v>1739</v>
      </c>
      <c r="W797" s="119" t="s">
        <v>1739</v>
      </c>
      <c r="X797" s="119" t="s">
        <v>1739</v>
      </c>
      <c r="Y797" s="119" t="s">
        <v>1739</v>
      </c>
      <c r="Z797" s="119" t="s">
        <v>1739</v>
      </c>
      <c r="AA797" s="119" t="s">
        <v>1739</v>
      </c>
      <c r="AB797" s="119" t="s">
        <v>1739</v>
      </c>
      <c r="AC797" s="119" t="s">
        <v>1739</v>
      </c>
      <c r="AD797" s="119" t="s">
        <v>1739</v>
      </c>
      <c r="AE797" s="119" t="s">
        <v>1739</v>
      </c>
      <c r="AF797" s="119" t="s">
        <v>1739</v>
      </c>
      <c r="AG797" s="119" t="s">
        <v>1739</v>
      </c>
      <c r="AH797" s="119" t="s">
        <v>1739</v>
      </c>
      <c r="AI797" s="119" t="s">
        <v>1739</v>
      </c>
      <c r="AJ797" s="119" t="s">
        <v>1739</v>
      </c>
    </row>
    <row r="798" spans="2:36" x14ac:dyDescent="0.3">
      <c r="B798" s="119" t="s">
        <v>130</v>
      </c>
      <c r="C798" s="119" t="s">
        <v>5521</v>
      </c>
      <c r="D798" s="119" t="s">
        <v>7238</v>
      </c>
      <c r="E798" s="119" t="s">
        <v>7316</v>
      </c>
      <c r="F798" s="119" t="s">
        <v>7317</v>
      </c>
      <c r="G798" s="119" t="s">
        <v>7318</v>
      </c>
      <c r="K798" s="119">
        <v>2</v>
      </c>
      <c r="L798" s="119">
        <v>796</v>
      </c>
      <c r="M798" s="119" t="s">
        <v>1739</v>
      </c>
      <c r="N798" s="119" t="s">
        <v>1739</v>
      </c>
      <c r="O798" s="119" t="s">
        <v>1739</v>
      </c>
      <c r="P798" s="119" t="s">
        <v>1739</v>
      </c>
      <c r="Q798" s="119" t="s">
        <v>1739</v>
      </c>
      <c r="R798" s="119" t="s">
        <v>1739</v>
      </c>
      <c r="S798" s="119" t="s">
        <v>1739</v>
      </c>
      <c r="T798" s="119" t="s">
        <v>1739</v>
      </c>
      <c r="U798" s="119" t="s">
        <v>1739</v>
      </c>
      <c r="V798" s="119" t="s">
        <v>1739</v>
      </c>
      <c r="W798" s="119" t="s">
        <v>1739</v>
      </c>
      <c r="X798" s="119" t="s">
        <v>1739</v>
      </c>
      <c r="Y798" s="119" t="s">
        <v>1739</v>
      </c>
      <c r="Z798" s="119" t="s">
        <v>1739</v>
      </c>
      <c r="AA798" s="119" t="s">
        <v>1739</v>
      </c>
      <c r="AB798" s="119" t="s">
        <v>1739</v>
      </c>
      <c r="AC798" s="119" t="s">
        <v>1739</v>
      </c>
      <c r="AD798" s="119" t="s">
        <v>1739</v>
      </c>
      <c r="AE798" s="119" t="s">
        <v>1739</v>
      </c>
      <c r="AF798" s="119" t="s">
        <v>1739</v>
      </c>
      <c r="AG798" s="119" t="s">
        <v>1739</v>
      </c>
      <c r="AH798" s="119" t="s">
        <v>1739</v>
      </c>
      <c r="AI798" s="119" t="s">
        <v>1739</v>
      </c>
      <c r="AJ798" s="119" t="s">
        <v>1739</v>
      </c>
    </row>
    <row r="799" spans="2:36" x14ac:dyDescent="0.3">
      <c r="B799" s="119" t="s">
        <v>130</v>
      </c>
      <c r="C799" s="119" t="s">
        <v>5527</v>
      </c>
      <c r="D799" s="119" t="s">
        <v>7319</v>
      </c>
      <c r="E799" s="119" t="s">
        <v>7320</v>
      </c>
      <c r="F799" s="119" t="s">
        <v>7321</v>
      </c>
      <c r="G799" s="119" t="s">
        <v>7322</v>
      </c>
      <c r="K799" s="119">
        <v>2</v>
      </c>
      <c r="L799" s="119">
        <v>797</v>
      </c>
      <c r="M799" s="119" t="s">
        <v>1739</v>
      </c>
      <c r="N799" s="119" t="s">
        <v>1739</v>
      </c>
      <c r="O799" s="119" t="s">
        <v>1739</v>
      </c>
      <c r="P799" s="119" t="s">
        <v>1739</v>
      </c>
      <c r="Q799" s="119" t="s">
        <v>1739</v>
      </c>
      <c r="R799" s="119" t="s">
        <v>1739</v>
      </c>
      <c r="S799" s="119" t="s">
        <v>1739</v>
      </c>
      <c r="T799" s="119" t="s">
        <v>1739</v>
      </c>
      <c r="U799" s="119" t="s">
        <v>1739</v>
      </c>
      <c r="V799" s="119" t="s">
        <v>1739</v>
      </c>
      <c r="W799" s="119" t="s">
        <v>1739</v>
      </c>
      <c r="X799" s="119" t="s">
        <v>1739</v>
      </c>
      <c r="Y799" s="119" t="s">
        <v>1739</v>
      </c>
      <c r="Z799" s="119" t="s">
        <v>1739</v>
      </c>
      <c r="AA799" s="119" t="s">
        <v>1739</v>
      </c>
      <c r="AB799" s="119" t="s">
        <v>1739</v>
      </c>
      <c r="AC799" s="119" t="s">
        <v>1739</v>
      </c>
      <c r="AD799" s="119" t="s">
        <v>1739</v>
      </c>
      <c r="AE799" s="119" t="s">
        <v>1739</v>
      </c>
      <c r="AF799" s="119" t="s">
        <v>1739</v>
      </c>
      <c r="AG799" s="119" t="s">
        <v>1739</v>
      </c>
      <c r="AH799" s="119" t="s">
        <v>1739</v>
      </c>
      <c r="AI799" s="119" t="s">
        <v>1739</v>
      </c>
      <c r="AJ799" s="119" t="s">
        <v>1739</v>
      </c>
    </row>
    <row r="800" spans="2:36" x14ac:dyDescent="0.3">
      <c r="B800" s="119" t="s">
        <v>130</v>
      </c>
      <c r="C800" s="119" t="s">
        <v>5533</v>
      </c>
      <c r="D800" s="119" t="s">
        <v>7323</v>
      </c>
      <c r="E800" s="119" t="s">
        <v>7324</v>
      </c>
      <c r="F800" s="119" t="s">
        <v>7325</v>
      </c>
      <c r="G800" s="119" t="s">
        <v>7326</v>
      </c>
      <c r="K800" s="119">
        <v>2</v>
      </c>
      <c r="L800" s="119">
        <v>798</v>
      </c>
      <c r="M800" s="119" t="s">
        <v>1739</v>
      </c>
      <c r="N800" s="119" t="s">
        <v>1739</v>
      </c>
      <c r="O800" s="119" t="s">
        <v>1739</v>
      </c>
      <c r="P800" s="119" t="s">
        <v>1739</v>
      </c>
      <c r="Q800" s="119" t="s">
        <v>1739</v>
      </c>
      <c r="R800" s="119" t="s">
        <v>1739</v>
      </c>
      <c r="S800" s="119" t="s">
        <v>1739</v>
      </c>
      <c r="T800" s="119" t="s">
        <v>1739</v>
      </c>
      <c r="U800" s="119" t="s">
        <v>1739</v>
      </c>
      <c r="V800" s="119" t="s">
        <v>1739</v>
      </c>
      <c r="W800" s="119" t="s">
        <v>1739</v>
      </c>
      <c r="X800" s="119" t="s">
        <v>1739</v>
      </c>
      <c r="Y800" s="119" t="s">
        <v>1739</v>
      </c>
      <c r="Z800" s="119" t="s">
        <v>1739</v>
      </c>
      <c r="AA800" s="119" t="s">
        <v>1739</v>
      </c>
      <c r="AB800" s="119" t="s">
        <v>1739</v>
      </c>
      <c r="AC800" s="119" t="s">
        <v>1739</v>
      </c>
      <c r="AD800" s="119" t="s">
        <v>1739</v>
      </c>
      <c r="AE800" s="119" t="s">
        <v>1739</v>
      </c>
      <c r="AF800" s="119" t="s">
        <v>1739</v>
      </c>
      <c r="AG800" s="119" t="s">
        <v>1739</v>
      </c>
      <c r="AH800" s="119" t="s">
        <v>1739</v>
      </c>
      <c r="AI800" s="119" t="s">
        <v>1739</v>
      </c>
      <c r="AJ800" s="119" t="s">
        <v>1739</v>
      </c>
    </row>
    <row r="801" spans="2:36" x14ac:dyDescent="0.3">
      <c r="B801" s="119" t="s">
        <v>130</v>
      </c>
      <c r="C801" s="119" t="s">
        <v>5539</v>
      </c>
      <c r="D801" s="119" t="s">
        <v>7159</v>
      </c>
      <c r="E801" s="119" t="s">
        <v>7327</v>
      </c>
      <c r="F801" s="119" t="s">
        <v>7328</v>
      </c>
      <c r="G801" s="119" t="s">
        <v>7329</v>
      </c>
      <c r="K801" s="119">
        <v>2</v>
      </c>
      <c r="L801" s="119">
        <v>799</v>
      </c>
      <c r="M801" s="119" t="s">
        <v>1739</v>
      </c>
      <c r="N801" s="119" t="s">
        <v>1739</v>
      </c>
      <c r="O801" s="119" t="s">
        <v>1739</v>
      </c>
      <c r="P801" s="119" t="s">
        <v>1739</v>
      </c>
      <c r="Q801" s="119" t="s">
        <v>1739</v>
      </c>
      <c r="R801" s="119" t="s">
        <v>1739</v>
      </c>
      <c r="S801" s="119" t="s">
        <v>1739</v>
      </c>
      <c r="T801" s="119" t="s">
        <v>1739</v>
      </c>
      <c r="U801" s="119" t="s">
        <v>1739</v>
      </c>
      <c r="V801" s="119" t="s">
        <v>1739</v>
      </c>
      <c r="W801" s="119" t="s">
        <v>1739</v>
      </c>
      <c r="X801" s="119" t="s">
        <v>1739</v>
      </c>
      <c r="Y801" s="119" t="s">
        <v>1739</v>
      </c>
      <c r="Z801" s="119" t="s">
        <v>1739</v>
      </c>
      <c r="AA801" s="119" t="s">
        <v>1739</v>
      </c>
      <c r="AB801" s="119" t="s">
        <v>1739</v>
      </c>
      <c r="AC801" s="119" t="s">
        <v>1739</v>
      </c>
      <c r="AD801" s="119" t="s">
        <v>1739</v>
      </c>
      <c r="AE801" s="119" t="s">
        <v>1739</v>
      </c>
      <c r="AF801" s="119" t="s">
        <v>1739</v>
      </c>
      <c r="AG801" s="119" t="s">
        <v>1739</v>
      </c>
      <c r="AH801" s="119" t="s">
        <v>1739</v>
      </c>
      <c r="AI801" s="119" t="s">
        <v>1739</v>
      </c>
      <c r="AJ801" s="119" t="s">
        <v>1739</v>
      </c>
    </row>
    <row r="802" spans="2:36" x14ac:dyDescent="0.3">
      <c r="B802" s="119" t="s">
        <v>130</v>
      </c>
      <c r="C802" s="119" t="s">
        <v>5544</v>
      </c>
      <c r="D802" s="119" t="s">
        <v>7330</v>
      </c>
      <c r="E802" s="119" t="s">
        <v>7331</v>
      </c>
      <c r="F802" s="119" t="s">
        <v>6016</v>
      </c>
      <c r="G802" s="119" t="s">
        <v>7332</v>
      </c>
      <c r="K802" s="119">
        <v>2</v>
      </c>
      <c r="L802" s="119">
        <v>800</v>
      </c>
      <c r="M802" s="119" t="s">
        <v>1739</v>
      </c>
      <c r="N802" s="119" t="s">
        <v>1739</v>
      </c>
      <c r="O802" s="119" t="s">
        <v>1739</v>
      </c>
      <c r="P802" s="119" t="s">
        <v>1739</v>
      </c>
      <c r="Q802" s="119" t="s">
        <v>1739</v>
      </c>
      <c r="R802" s="119" t="s">
        <v>1739</v>
      </c>
      <c r="S802" s="119" t="s">
        <v>1739</v>
      </c>
      <c r="T802" s="119" t="s">
        <v>1739</v>
      </c>
      <c r="U802" s="119" t="s">
        <v>1739</v>
      </c>
      <c r="V802" s="119" t="s">
        <v>1739</v>
      </c>
      <c r="W802" s="119" t="s">
        <v>1739</v>
      </c>
      <c r="X802" s="119" t="s">
        <v>1739</v>
      </c>
      <c r="Y802" s="119" t="s">
        <v>1739</v>
      </c>
      <c r="Z802" s="119" t="s">
        <v>1739</v>
      </c>
      <c r="AA802" s="119" t="s">
        <v>1739</v>
      </c>
      <c r="AB802" s="119" t="s">
        <v>1739</v>
      </c>
      <c r="AC802" s="119" t="s">
        <v>1739</v>
      </c>
      <c r="AD802" s="119" t="s">
        <v>1739</v>
      </c>
      <c r="AE802" s="119" t="s">
        <v>1739</v>
      </c>
      <c r="AF802" s="119" t="s">
        <v>1739</v>
      </c>
      <c r="AG802" s="119" t="s">
        <v>1739</v>
      </c>
      <c r="AH802" s="119" t="s">
        <v>1739</v>
      </c>
      <c r="AI802" s="119" t="s">
        <v>1739</v>
      </c>
      <c r="AJ802" s="119" t="s">
        <v>1739</v>
      </c>
    </row>
    <row r="803" spans="2:36" x14ac:dyDescent="0.3">
      <c r="B803" s="119" t="s">
        <v>130</v>
      </c>
      <c r="C803" s="119" t="s">
        <v>5550</v>
      </c>
      <c r="D803" s="119" t="s">
        <v>7333</v>
      </c>
      <c r="E803" s="119" t="s">
        <v>7334</v>
      </c>
      <c r="F803" s="119" t="s">
        <v>7335</v>
      </c>
      <c r="G803" s="119" t="s">
        <v>7336</v>
      </c>
      <c r="K803" s="119">
        <v>2</v>
      </c>
      <c r="L803" s="119">
        <v>801</v>
      </c>
      <c r="M803" s="119" t="s">
        <v>1739</v>
      </c>
      <c r="N803" s="119" t="s">
        <v>1739</v>
      </c>
      <c r="O803" s="119" t="s">
        <v>1739</v>
      </c>
      <c r="P803" s="119" t="s">
        <v>1739</v>
      </c>
      <c r="Q803" s="119" t="s">
        <v>1739</v>
      </c>
      <c r="R803" s="119" t="s">
        <v>1739</v>
      </c>
      <c r="S803" s="119" t="s">
        <v>1739</v>
      </c>
      <c r="T803" s="119" t="s">
        <v>1739</v>
      </c>
      <c r="U803" s="119" t="s">
        <v>1739</v>
      </c>
      <c r="V803" s="119" t="s">
        <v>1739</v>
      </c>
      <c r="W803" s="119" t="s">
        <v>1739</v>
      </c>
      <c r="X803" s="119" t="s">
        <v>1739</v>
      </c>
      <c r="Y803" s="119" t="s">
        <v>1739</v>
      </c>
      <c r="Z803" s="119" t="s">
        <v>1739</v>
      </c>
      <c r="AA803" s="119" t="s">
        <v>1739</v>
      </c>
      <c r="AB803" s="119" t="s">
        <v>1739</v>
      </c>
      <c r="AC803" s="119" t="s">
        <v>1739</v>
      </c>
      <c r="AD803" s="119" t="s">
        <v>1739</v>
      </c>
      <c r="AE803" s="119" t="s">
        <v>1739</v>
      </c>
      <c r="AF803" s="119" t="s">
        <v>1739</v>
      </c>
      <c r="AG803" s="119" t="s">
        <v>1739</v>
      </c>
      <c r="AH803" s="119" t="s">
        <v>1739</v>
      </c>
      <c r="AI803" s="119" t="s">
        <v>1739</v>
      </c>
      <c r="AJ803" s="119" t="s">
        <v>1739</v>
      </c>
    </row>
    <row r="804" spans="2:36" x14ac:dyDescent="0.3">
      <c r="B804" s="119" t="s">
        <v>130</v>
      </c>
      <c r="C804" s="119" t="s">
        <v>5556</v>
      </c>
      <c r="D804" s="119" t="s">
        <v>6576</v>
      </c>
      <c r="E804" s="119" t="s">
        <v>7337</v>
      </c>
      <c r="F804" s="119" t="s">
        <v>7338</v>
      </c>
      <c r="G804" s="119" t="s">
        <v>7339</v>
      </c>
      <c r="K804" s="119">
        <v>2</v>
      </c>
      <c r="L804" s="119">
        <v>802</v>
      </c>
      <c r="M804" s="119" t="s">
        <v>1739</v>
      </c>
      <c r="N804" s="119" t="s">
        <v>1739</v>
      </c>
      <c r="O804" s="119" t="s">
        <v>1739</v>
      </c>
      <c r="P804" s="119" t="s">
        <v>1739</v>
      </c>
      <c r="Q804" s="119" t="s">
        <v>1739</v>
      </c>
      <c r="R804" s="119" t="s">
        <v>1739</v>
      </c>
      <c r="S804" s="119" t="s">
        <v>1739</v>
      </c>
      <c r="T804" s="119" t="s">
        <v>1739</v>
      </c>
      <c r="U804" s="119" t="s">
        <v>1739</v>
      </c>
      <c r="V804" s="119" t="s">
        <v>1739</v>
      </c>
      <c r="W804" s="119" t="s">
        <v>1739</v>
      </c>
      <c r="X804" s="119" t="s">
        <v>1739</v>
      </c>
      <c r="Y804" s="119" t="s">
        <v>1739</v>
      </c>
      <c r="Z804" s="119" t="s">
        <v>1739</v>
      </c>
      <c r="AA804" s="119" t="s">
        <v>1739</v>
      </c>
      <c r="AB804" s="119" t="s">
        <v>1739</v>
      </c>
      <c r="AC804" s="119" t="s">
        <v>1739</v>
      </c>
      <c r="AD804" s="119" t="s">
        <v>1739</v>
      </c>
      <c r="AE804" s="119" t="s">
        <v>1739</v>
      </c>
      <c r="AF804" s="119" t="s">
        <v>1739</v>
      </c>
      <c r="AG804" s="119" t="s">
        <v>1739</v>
      </c>
      <c r="AH804" s="119" t="s">
        <v>1739</v>
      </c>
      <c r="AI804" s="119" t="s">
        <v>1739</v>
      </c>
      <c r="AJ804" s="119" t="s">
        <v>1739</v>
      </c>
    </row>
    <row r="805" spans="2:36" x14ac:dyDescent="0.3">
      <c r="B805" s="119" t="s">
        <v>130</v>
      </c>
      <c r="C805" s="119" t="s">
        <v>5562</v>
      </c>
      <c r="D805" s="119" t="s">
        <v>7330</v>
      </c>
      <c r="E805" s="119" t="s">
        <v>7340</v>
      </c>
      <c r="F805" s="119" t="s">
        <v>7341</v>
      </c>
      <c r="G805" s="119" t="s">
        <v>7342</v>
      </c>
      <c r="K805" s="119">
        <v>2</v>
      </c>
      <c r="L805" s="119">
        <v>803</v>
      </c>
      <c r="M805" s="119" t="s">
        <v>1739</v>
      </c>
      <c r="N805" s="119" t="s">
        <v>1739</v>
      </c>
      <c r="O805" s="119" t="s">
        <v>1739</v>
      </c>
      <c r="P805" s="119" t="s">
        <v>1739</v>
      </c>
      <c r="Q805" s="119" t="s">
        <v>1739</v>
      </c>
      <c r="R805" s="119" t="s">
        <v>1739</v>
      </c>
      <c r="S805" s="119" t="s">
        <v>1739</v>
      </c>
      <c r="T805" s="119" t="s">
        <v>1739</v>
      </c>
      <c r="U805" s="119" t="s">
        <v>1739</v>
      </c>
      <c r="V805" s="119" t="s">
        <v>1739</v>
      </c>
      <c r="W805" s="119" t="s">
        <v>1739</v>
      </c>
      <c r="X805" s="119" t="s">
        <v>1739</v>
      </c>
      <c r="Y805" s="119" t="s">
        <v>1739</v>
      </c>
      <c r="Z805" s="119" t="s">
        <v>1739</v>
      </c>
      <c r="AA805" s="119" t="s">
        <v>1739</v>
      </c>
      <c r="AB805" s="119" t="s">
        <v>1739</v>
      </c>
      <c r="AC805" s="119" t="s">
        <v>1739</v>
      </c>
      <c r="AD805" s="119" t="s">
        <v>1739</v>
      </c>
      <c r="AE805" s="119" t="s">
        <v>1739</v>
      </c>
      <c r="AF805" s="119" t="s">
        <v>1739</v>
      </c>
      <c r="AG805" s="119" t="s">
        <v>1739</v>
      </c>
      <c r="AH805" s="119" t="s">
        <v>1739</v>
      </c>
      <c r="AI805" s="119" t="s">
        <v>1739</v>
      </c>
      <c r="AJ805" s="119" t="s">
        <v>1739</v>
      </c>
    </row>
    <row r="806" spans="2:36" x14ac:dyDescent="0.3">
      <c r="B806" s="119" t="s">
        <v>130</v>
      </c>
      <c r="C806" s="119" t="s">
        <v>5567</v>
      </c>
      <c r="D806" s="119" t="s">
        <v>7343</v>
      </c>
      <c r="E806" s="119" t="s">
        <v>7344</v>
      </c>
      <c r="F806" s="119" t="s">
        <v>7345</v>
      </c>
      <c r="G806" s="119" t="s">
        <v>7346</v>
      </c>
      <c r="K806" s="119">
        <v>2</v>
      </c>
      <c r="L806" s="119">
        <v>804</v>
      </c>
      <c r="M806" s="119" t="s">
        <v>1739</v>
      </c>
      <c r="N806" s="119" t="s">
        <v>1739</v>
      </c>
      <c r="O806" s="119" t="s">
        <v>1739</v>
      </c>
      <c r="P806" s="119" t="s">
        <v>1739</v>
      </c>
      <c r="Q806" s="119" t="s">
        <v>1739</v>
      </c>
      <c r="R806" s="119" t="s">
        <v>1739</v>
      </c>
      <c r="S806" s="119" t="s">
        <v>1739</v>
      </c>
      <c r="T806" s="119" t="s">
        <v>1739</v>
      </c>
      <c r="U806" s="119" t="s">
        <v>1739</v>
      </c>
      <c r="V806" s="119" t="s">
        <v>1739</v>
      </c>
      <c r="W806" s="119" t="s">
        <v>1739</v>
      </c>
      <c r="X806" s="119" t="s">
        <v>1739</v>
      </c>
      <c r="Y806" s="119" t="s">
        <v>1739</v>
      </c>
      <c r="Z806" s="119" t="s">
        <v>1739</v>
      </c>
      <c r="AA806" s="119" t="s">
        <v>1739</v>
      </c>
      <c r="AB806" s="119" t="s">
        <v>1739</v>
      </c>
      <c r="AC806" s="119" t="s">
        <v>1739</v>
      </c>
      <c r="AD806" s="119" t="s">
        <v>1739</v>
      </c>
      <c r="AE806" s="119" t="s">
        <v>1739</v>
      </c>
      <c r="AF806" s="119" t="s">
        <v>1739</v>
      </c>
      <c r="AG806" s="119" t="s">
        <v>1739</v>
      </c>
      <c r="AH806" s="119" t="s">
        <v>1739</v>
      </c>
      <c r="AI806" s="119" t="s">
        <v>1739</v>
      </c>
      <c r="AJ806" s="119" t="s">
        <v>1739</v>
      </c>
    </row>
    <row r="807" spans="2:36" x14ac:dyDescent="0.3">
      <c r="B807" s="119" t="s">
        <v>130</v>
      </c>
      <c r="C807" s="119" t="s">
        <v>5573</v>
      </c>
      <c r="D807" s="119" t="s">
        <v>6576</v>
      </c>
      <c r="E807" s="119" t="s">
        <v>7347</v>
      </c>
      <c r="F807" s="119" t="s">
        <v>7348</v>
      </c>
      <c r="G807" s="119" t="s">
        <v>7349</v>
      </c>
      <c r="K807" s="119">
        <v>2</v>
      </c>
      <c r="L807" s="119">
        <v>805</v>
      </c>
      <c r="M807" s="119" t="s">
        <v>1739</v>
      </c>
      <c r="N807" s="119" t="s">
        <v>1739</v>
      </c>
      <c r="O807" s="119" t="s">
        <v>1739</v>
      </c>
      <c r="P807" s="119" t="s">
        <v>1739</v>
      </c>
      <c r="Q807" s="119" t="s">
        <v>1739</v>
      </c>
      <c r="R807" s="119" t="s">
        <v>1739</v>
      </c>
      <c r="S807" s="119" t="s">
        <v>1739</v>
      </c>
      <c r="T807" s="119" t="s">
        <v>1739</v>
      </c>
      <c r="U807" s="119" t="s">
        <v>1739</v>
      </c>
      <c r="V807" s="119" t="s">
        <v>1739</v>
      </c>
      <c r="W807" s="119" t="s">
        <v>1739</v>
      </c>
      <c r="X807" s="119" t="s">
        <v>1739</v>
      </c>
      <c r="Y807" s="119" t="s">
        <v>1739</v>
      </c>
      <c r="Z807" s="119" t="s">
        <v>1739</v>
      </c>
      <c r="AA807" s="119" t="s">
        <v>1739</v>
      </c>
      <c r="AB807" s="119" t="s">
        <v>1739</v>
      </c>
      <c r="AC807" s="119" t="s">
        <v>1739</v>
      </c>
      <c r="AD807" s="119" t="s">
        <v>1739</v>
      </c>
      <c r="AE807" s="119" t="s">
        <v>1739</v>
      </c>
      <c r="AF807" s="119" t="s">
        <v>1739</v>
      </c>
      <c r="AG807" s="119" t="s">
        <v>1739</v>
      </c>
      <c r="AH807" s="119" t="s">
        <v>1739</v>
      </c>
      <c r="AI807" s="119" t="s">
        <v>1739</v>
      </c>
      <c r="AJ807" s="119" t="s">
        <v>1739</v>
      </c>
    </row>
    <row r="808" spans="2:36" x14ac:dyDescent="0.3">
      <c r="B808" s="119" t="s">
        <v>130</v>
      </c>
      <c r="C808" s="119" t="s">
        <v>5578</v>
      </c>
      <c r="D808" s="119" t="s">
        <v>7238</v>
      </c>
      <c r="E808" s="119" t="s">
        <v>7350</v>
      </c>
      <c r="F808" s="119" t="s">
        <v>7351</v>
      </c>
      <c r="G808" s="119" t="s">
        <v>7352</v>
      </c>
      <c r="K808" s="119">
        <v>2</v>
      </c>
      <c r="L808" s="119">
        <v>806</v>
      </c>
      <c r="M808" s="119" t="s">
        <v>1739</v>
      </c>
      <c r="N808" s="119" t="s">
        <v>1739</v>
      </c>
      <c r="O808" s="119" t="s">
        <v>1739</v>
      </c>
      <c r="P808" s="119" t="s">
        <v>1739</v>
      </c>
      <c r="Q808" s="119" t="s">
        <v>1739</v>
      </c>
      <c r="R808" s="119" t="s">
        <v>1739</v>
      </c>
      <c r="S808" s="119" t="s">
        <v>1739</v>
      </c>
      <c r="T808" s="119" t="s">
        <v>1739</v>
      </c>
      <c r="U808" s="119" t="s">
        <v>1739</v>
      </c>
      <c r="V808" s="119" t="s">
        <v>1739</v>
      </c>
      <c r="W808" s="119" t="s">
        <v>1739</v>
      </c>
      <c r="X808" s="119" t="s">
        <v>1739</v>
      </c>
      <c r="Y808" s="119" t="s">
        <v>1739</v>
      </c>
      <c r="Z808" s="119" t="s">
        <v>1739</v>
      </c>
      <c r="AA808" s="119" t="s">
        <v>1739</v>
      </c>
      <c r="AB808" s="119" t="s">
        <v>1739</v>
      </c>
      <c r="AC808" s="119" t="s">
        <v>1739</v>
      </c>
      <c r="AD808" s="119" t="s">
        <v>1739</v>
      </c>
      <c r="AE808" s="119" t="s">
        <v>1739</v>
      </c>
      <c r="AF808" s="119" t="s">
        <v>1739</v>
      </c>
      <c r="AG808" s="119" t="s">
        <v>1739</v>
      </c>
      <c r="AH808" s="119" t="s">
        <v>1739</v>
      </c>
      <c r="AI808" s="119" t="s">
        <v>1739</v>
      </c>
      <c r="AJ808" s="119" t="s">
        <v>1739</v>
      </c>
    </row>
    <row r="809" spans="2:36" x14ac:dyDescent="0.3">
      <c r="B809" s="119" t="s">
        <v>130</v>
      </c>
      <c r="C809" s="119" t="s">
        <v>5583</v>
      </c>
      <c r="D809" s="119" t="s">
        <v>7353</v>
      </c>
      <c r="E809" s="119" t="s">
        <v>7354</v>
      </c>
      <c r="F809" s="119" t="s">
        <v>7355</v>
      </c>
      <c r="G809" s="119" t="s">
        <v>7356</v>
      </c>
      <c r="K809" s="119">
        <v>2</v>
      </c>
      <c r="L809" s="119">
        <v>807</v>
      </c>
      <c r="M809" s="119" t="s">
        <v>1739</v>
      </c>
      <c r="N809" s="119" t="s">
        <v>1739</v>
      </c>
      <c r="O809" s="119" t="s">
        <v>1739</v>
      </c>
      <c r="P809" s="119" t="s">
        <v>1739</v>
      </c>
      <c r="Q809" s="119" t="s">
        <v>1739</v>
      </c>
      <c r="R809" s="119" t="s">
        <v>1739</v>
      </c>
      <c r="S809" s="119" t="s">
        <v>1739</v>
      </c>
      <c r="T809" s="119" t="s">
        <v>1739</v>
      </c>
      <c r="U809" s="119" t="s">
        <v>1739</v>
      </c>
      <c r="V809" s="119" t="s">
        <v>1739</v>
      </c>
      <c r="W809" s="119" t="s">
        <v>1739</v>
      </c>
      <c r="X809" s="119" t="s">
        <v>1739</v>
      </c>
      <c r="Y809" s="119" t="s">
        <v>1739</v>
      </c>
      <c r="Z809" s="119" t="s">
        <v>1739</v>
      </c>
      <c r="AA809" s="119" t="s">
        <v>1739</v>
      </c>
      <c r="AB809" s="119" t="s">
        <v>1739</v>
      </c>
      <c r="AC809" s="119" t="s">
        <v>1739</v>
      </c>
      <c r="AD809" s="119" t="s">
        <v>1739</v>
      </c>
      <c r="AE809" s="119" t="s">
        <v>1739</v>
      </c>
      <c r="AF809" s="119" t="s">
        <v>1739</v>
      </c>
      <c r="AG809" s="119" t="s">
        <v>1739</v>
      </c>
      <c r="AH809" s="119" t="s">
        <v>1739</v>
      </c>
      <c r="AI809" s="119" t="s">
        <v>1739</v>
      </c>
      <c r="AJ809" s="119" t="s">
        <v>1739</v>
      </c>
    </row>
    <row r="810" spans="2:36" x14ac:dyDescent="0.3">
      <c r="B810" s="119" t="s">
        <v>130</v>
      </c>
      <c r="C810" s="119" t="s">
        <v>5588</v>
      </c>
      <c r="D810" s="119" t="s">
        <v>7357</v>
      </c>
      <c r="E810" s="119" t="s">
        <v>7358</v>
      </c>
      <c r="F810" s="119" t="s">
        <v>7359</v>
      </c>
      <c r="G810" s="119" t="s">
        <v>7360</v>
      </c>
      <c r="K810" s="119">
        <v>2</v>
      </c>
      <c r="L810" s="119">
        <v>808</v>
      </c>
      <c r="M810" s="119" t="s">
        <v>1739</v>
      </c>
      <c r="N810" s="119" t="s">
        <v>1739</v>
      </c>
      <c r="O810" s="119" t="s">
        <v>1739</v>
      </c>
      <c r="P810" s="119" t="s">
        <v>1739</v>
      </c>
      <c r="Q810" s="119" t="s">
        <v>1739</v>
      </c>
      <c r="R810" s="119" t="s">
        <v>1739</v>
      </c>
      <c r="S810" s="119" t="s">
        <v>1739</v>
      </c>
      <c r="T810" s="119" t="s">
        <v>1739</v>
      </c>
      <c r="U810" s="119" t="s">
        <v>1739</v>
      </c>
      <c r="V810" s="119" t="s">
        <v>1739</v>
      </c>
      <c r="W810" s="119" t="s">
        <v>1739</v>
      </c>
      <c r="X810" s="119" t="s">
        <v>1739</v>
      </c>
      <c r="Y810" s="119" t="s">
        <v>1739</v>
      </c>
      <c r="Z810" s="119" t="s">
        <v>1739</v>
      </c>
      <c r="AA810" s="119" t="s">
        <v>1739</v>
      </c>
      <c r="AB810" s="119" t="s">
        <v>1739</v>
      </c>
      <c r="AC810" s="119" t="s">
        <v>1739</v>
      </c>
      <c r="AD810" s="119" t="s">
        <v>1739</v>
      </c>
      <c r="AE810" s="119" t="s">
        <v>1739</v>
      </c>
      <c r="AF810" s="119" t="s">
        <v>1739</v>
      </c>
      <c r="AG810" s="119" t="s">
        <v>1739</v>
      </c>
      <c r="AH810" s="119" t="s">
        <v>1739</v>
      </c>
      <c r="AI810" s="119" t="s">
        <v>1739</v>
      </c>
      <c r="AJ810" s="119" t="s">
        <v>1739</v>
      </c>
    </row>
    <row r="811" spans="2:36" x14ac:dyDescent="0.3">
      <c r="B811" s="119" t="s">
        <v>130</v>
      </c>
      <c r="C811" s="119" t="s">
        <v>5594</v>
      </c>
      <c r="D811" s="119" t="s">
        <v>7361</v>
      </c>
      <c r="E811" s="119" t="s">
        <v>7362</v>
      </c>
      <c r="F811" s="119" t="s">
        <v>7363</v>
      </c>
      <c r="G811" s="119" t="s">
        <v>7364</v>
      </c>
      <c r="K811" s="119">
        <v>2</v>
      </c>
      <c r="L811" s="119">
        <v>809</v>
      </c>
      <c r="M811" s="119" t="s">
        <v>1739</v>
      </c>
      <c r="N811" s="119" t="s">
        <v>1739</v>
      </c>
      <c r="O811" s="119" t="s">
        <v>1739</v>
      </c>
      <c r="P811" s="119" t="s">
        <v>1739</v>
      </c>
      <c r="Q811" s="119" t="s">
        <v>1739</v>
      </c>
      <c r="R811" s="119" t="s">
        <v>1739</v>
      </c>
      <c r="S811" s="119" t="s">
        <v>1739</v>
      </c>
      <c r="T811" s="119" t="s">
        <v>1739</v>
      </c>
      <c r="U811" s="119" t="s">
        <v>1739</v>
      </c>
      <c r="V811" s="119" t="s">
        <v>1739</v>
      </c>
      <c r="W811" s="119" t="s">
        <v>1739</v>
      </c>
      <c r="X811" s="119" t="s">
        <v>1739</v>
      </c>
      <c r="Y811" s="119" t="s">
        <v>1739</v>
      </c>
      <c r="Z811" s="119" t="s">
        <v>1739</v>
      </c>
      <c r="AA811" s="119" t="s">
        <v>1739</v>
      </c>
      <c r="AB811" s="119" t="s">
        <v>1739</v>
      </c>
      <c r="AC811" s="119" t="s">
        <v>1739</v>
      </c>
      <c r="AD811" s="119" t="s">
        <v>1739</v>
      </c>
      <c r="AE811" s="119" t="s">
        <v>1739</v>
      </c>
      <c r="AF811" s="119" t="s">
        <v>1739</v>
      </c>
      <c r="AG811" s="119" t="s">
        <v>1739</v>
      </c>
      <c r="AH811" s="119" t="s">
        <v>1739</v>
      </c>
      <c r="AI811" s="119" t="s">
        <v>1739</v>
      </c>
      <c r="AJ811" s="119" t="s">
        <v>1739</v>
      </c>
    </row>
    <row r="812" spans="2:36" x14ac:dyDescent="0.3">
      <c r="B812" s="119" t="s">
        <v>130</v>
      </c>
      <c r="C812" s="119" t="s">
        <v>5599</v>
      </c>
      <c r="D812" s="119" t="s">
        <v>6127</v>
      </c>
      <c r="E812" s="119" t="s">
        <v>7365</v>
      </c>
      <c r="F812" s="119" t="s">
        <v>7366</v>
      </c>
      <c r="G812" s="119" t="s">
        <v>7367</v>
      </c>
      <c r="K812" s="119">
        <v>2</v>
      </c>
      <c r="L812" s="119">
        <v>810</v>
      </c>
      <c r="M812" s="119" t="s">
        <v>1739</v>
      </c>
      <c r="N812" s="119" t="s">
        <v>1739</v>
      </c>
      <c r="O812" s="119" t="s">
        <v>1739</v>
      </c>
      <c r="P812" s="119" t="s">
        <v>1739</v>
      </c>
      <c r="Q812" s="119" t="s">
        <v>1739</v>
      </c>
      <c r="R812" s="119" t="s">
        <v>1739</v>
      </c>
      <c r="S812" s="119" t="s">
        <v>1739</v>
      </c>
      <c r="T812" s="119" t="s">
        <v>1739</v>
      </c>
      <c r="U812" s="119" t="s">
        <v>1739</v>
      </c>
      <c r="V812" s="119" t="s">
        <v>1739</v>
      </c>
      <c r="W812" s="119" t="s">
        <v>1739</v>
      </c>
      <c r="X812" s="119" t="s">
        <v>1739</v>
      </c>
      <c r="Y812" s="119" t="s">
        <v>1739</v>
      </c>
      <c r="Z812" s="119" t="s">
        <v>1739</v>
      </c>
      <c r="AA812" s="119" t="s">
        <v>1739</v>
      </c>
      <c r="AB812" s="119" t="s">
        <v>1739</v>
      </c>
      <c r="AC812" s="119" t="s">
        <v>1739</v>
      </c>
      <c r="AD812" s="119" t="s">
        <v>1739</v>
      </c>
      <c r="AE812" s="119" t="s">
        <v>1739</v>
      </c>
      <c r="AF812" s="119" t="s">
        <v>1739</v>
      </c>
      <c r="AG812" s="119" t="s">
        <v>1739</v>
      </c>
      <c r="AH812" s="119" t="s">
        <v>1739</v>
      </c>
      <c r="AI812" s="119" t="s">
        <v>1739</v>
      </c>
      <c r="AJ812" s="119" t="s">
        <v>1739</v>
      </c>
    </row>
    <row r="813" spans="2:36" x14ac:dyDescent="0.3">
      <c r="B813" s="119" t="s">
        <v>130</v>
      </c>
      <c r="C813" s="119" t="s">
        <v>5605</v>
      </c>
      <c r="D813" s="119" t="s">
        <v>7368</v>
      </c>
      <c r="E813" s="119" t="s">
        <v>7369</v>
      </c>
      <c r="F813" s="119" t="s">
        <v>7370</v>
      </c>
      <c r="G813" s="119" t="s">
        <v>7371</v>
      </c>
      <c r="K813" s="119">
        <v>2</v>
      </c>
      <c r="L813" s="119">
        <v>811</v>
      </c>
      <c r="M813" s="119" t="s">
        <v>1739</v>
      </c>
      <c r="N813" s="119" t="s">
        <v>1739</v>
      </c>
      <c r="O813" s="119" t="s">
        <v>1739</v>
      </c>
      <c r="P813" s="119" t="s">
        <v>1739</v>
      </c>
      <c r="Q813" s="119" t="s">
        <v>1739</v>
      </c>
      <c r="R813" s="119" t="s">
        <v>1739</v>
      </c>
      <c r="S813" s="119" t="s">
        <v>1739</v>
      </c>
      <c r="T813" s="119" t="s">
        <v>1739</v>
      </c>
      <c r="U813" s="119" t="s">
        <v>1739</v>
      </c>
      <c r="V813" s="119" t="s">
        <v>1739</v>
      </c>
      <c r="W813" s="119" t="s">
        <v>1739</v>
      </c>
      <c r="X813" s="119" t="s">
        <v>1739</v>
      </c>
      <c r="Y813" s="119" t="s">
        <v>1739</v>
      </c>
      <c r="Z813" s="119" t="s">
        <v>1739</v>
      </c>
      <c r="AA813" s="119" t="s">
        <v>1739</v>
      </c>
      <c r="AB813" s="119" t="s">
        <v>1739</v>
      </c>
      <c r="AC813" s="119" t="s">
        <v>1739</v>
      </c>
      <c r="AD813" s="119" t="s">
        <v>1739</v>
      </c>
      <c r="AE813" s="119" t="s">
        <v>1739</v>
      </c>
      <c r="AF813" s="119" t="s">
        <v>1739</v>
      </c>
      <c r="AG813" s="119" t="s">
        <v>1739</v>
      </c>
      <c r="AH813" s="119" t="s">
        <v>1739</v>
      </c>
      <c r="AI813" s="119" t="s">
        <v>1739</v>
      </c>
      <c r="AJ813" s="119" t="s">
        <v>1739</v>
      </c>
    </row>
    <row r="814" spans="2:36" x14ac:dyDescent="0.3">
      <c r="B814" s="119" t="s">
        <v>130</v>
      </c>
      <c r="C814" s="119" t="s">
        <v>5611</v>
      </c>
      <c r="D814" s="119" t="s">
        <v>7372</v>
      </c>
      <c r="E814" s="119" t="s">
        <v>7373</v>
      </c>
      <c r="F814" s="119" t="s">
        <v>7374</v>
      </c>
      <c r="G814" s="119" t="s">
        <v>7375</v>
      </c>
      <c r="K814" s="119">
        <v>2</v>
      </c>
      <c r="L814" s="119">
        <v>812</v>
      </c>
      <c r="M814" s="119" t="s">
        <v>1739</v>
      </c>
      <c r="N814" s="119" t="s">
        <v>1739</v>
      </c>
      <c r="O814" s="119" t="s">
        <v>1739</v>
      </c>
      <c r="P814" s="119" t="s">
        <v>1739</v>
      </c>
      <c r="Q814" s="119" t="s">
        <v>1739</v>
      </c>
      <c r="R814" s="119" t="s">
        <v>1739</v>
      </c>
      <c r="S814" s="119" t="s">
        <v>1739</v>
      </c>
      <c r="T814" s="119" t="s">
        <v>1739</v>
      </c>
      <c r="U814" s="119" t="s">
        <v>1739</v>
      </c>
      <c r="V814" s="119" t="s">
        <v>1739</v>
      </c>
      <c r="W814" s="119" t="s">
        <v>1739</v>
      </c>
      <c r="X814" s="119" t="s">
        <v>1739</v>
      </c>
      <c r="Y814" s="119" t="s">
        <v>1739</v>
      </c>
      <c r="Z814" s="119" t="s">
        <v>1739</v>
      </c>
      <c r="AA814" s="119" t="s">
        <v>1739</v>
      </c>
      <c r="AB814" s="119" t="s">
        <v>1739</v>
      </c>
      <c r="AC814" s="119" t="s">
        <v>1739</v>
      </c>
      <c r="AD814" s="119" t="s">
        <v>1739</v>
      </c>
      <c r="AE814" s="119" t="s">
        <v>1739</v>
      </c>
      <c r="AF814" s="119" t="s">
        <v>1739</v>
      </c>
      <c r="AG814" s="119" t="s">
        <v>1739</v>
      </c>
      <c r="AH814" s="119" t="s">
        <v>1739</v>
      </c>
      <c r="AI814" s="119" t="s">
        <v>1739</v>
      </c>
      <c r="AJ814" s="119" t="s">
        <v>1739</v>
      </c>
    </row>
    <row r="815" spans="2:36" x14ac:dyDescent="0.3">
      <c r="B815" s="119" t="s">
        <v>130</v>
      </c>
      <c r="C815" s="119" t="s">
        <v>5617</v>
      </c>
      <c r="D815" s="119" t="s">
        <v>7376</v>
      </c>
      <c r="E815" s="119" t="s">
        <v>7377</v>
      </c>
      <c r="F815" s="119" t="s">
        <v>7378</v>
      </c>
      <c r="G815" s="119" t="s">
        <v>7379</v>
      </c>
      <c r="K815" s="119">
        <v>2</v>
      </c>
      <c r="L815" s="119">
        <v>813</v>
      </c>
      <c r="M815" s="119" t="s">
        <v>1739</v>
      </c>
      <c r="N815" s="119" t="s">
        <v>1739</v>
      </c>
      <c r="O815" s="119" t="s">
        <v>1739</v>
      </c>
      <c r="P815" s="119" t="s">
        <v>1739</v>
      </c>
      <c r="Q815" s="119" t="s">
        <v>1739</v>
      </c>
      <c r="R815" s="119" t="s">
        <v>1739</v>
      </c>
      <c r="S815" s="119" t="s">
        <v>1739</v>
      </c>
      <c r="T815" s="119" t="s">
        <v>1739</v>
      </c>
      <c r="U815" s="119" t="s">
        <v>1739</v>
      </c>
      <c r="V815" s="119" t="s">
        <v>1739</v>
      </c>
      <c r="W815" s="119" t="s">
        <v>1739</v>
      </c>
      <c r="X815" s="119" t="s">
        <v>1739</v>
      </c>
      <c r="Y815" s="119" t="s">
        <v>1739</v>
      </c>
      <c r="Z815" s="119" t="s">
        <v>1739</v>
      </c>
      <c r="AA815" s="119" t="s">
        <v>1739</v>
      </c>
      <c r="AB815" s="119" t="s">
        <v>1739</v>
      </c>
      <c r="AC815" s="119" t="s">
        <v>1739</v>
      </c>
      <c r="AD815" s="119" t="s">
        <v>1739</v>
      </c>
      <c r="AE815" s="119" t="s">
        <v>1739</v>
      </c>
      <c r="AF815" s="119" t="s">
        <v>1739</v>
      </c>
      <c r="AG815" s="119" t="s">
        <v>1739</v>
      </c>
      <c r="AH815" s="119" t="s">
        <v>1739</v>
      </c>
      <c r="AI815" s="119" t="s">
        <v>1739</v>
      </c>
      <c r="AJ815" s="119" t="s">
        <v>1739</v>
      </c>
    </row>
    <row r="816" spans="2:36" x14ac:dyDescent="0.3">
      <c r="B816" s="119" t="s">
        <v>130</v>
      </c>
      <c r="C816" s="119" t="s">
        <v>5623</v>
      </c>
      <c r="D816" s="119" t="s">
        <v>6959</v>
      </c>
      <c r="E816" s="119" t="s">
        <v>7380</v>
      </c>
      <c r="F816" s="119" t="s">
        <v>7381</v>
      </c>
      <c r="G816" s="119" t="s">
        <v>7382</v>
      </c>
      <c r="K816" s="119">
        <v>2</v>
      </c>
      <c r="L816" s="119">
        <v>814</v>
      </c>
      <c r="M816" s="119" t="s">
        <v>1739</v>
      </c>
      <c r="N816" s="119" t="s">
        <v>1739</v>
      </c>
      <c r="O816" s="119" t="s">
        <v>1739</v>
      </c>
      <c r="P816" s="119" t="s">
        <v>1739</v>
      </c>
      <c r="Q816" s="119" t="s">
        <v>1739</v>
      </c>
      <c r="R816" s="119" t="s">
        <v>1739</v>
      </c>
      <c r="S816" s="119" t="s">
        <v>1739</v>
      </c>
      <c r="T816" s="119" t="s">
        <v>1739</v>
      </c>
      <c r="U816" s="119" t="s">
        <v>1739</v>
      </c>
      <c r="V816" s="119" t="s">
        <v>1739</v>
      </c>
      <c r="W816" s="119" t="s">
        <v>1739</v>
      </c>
      <c r="X816" s="119" t="s">
        <v>1739</v>
      </c>
      <c r="Y816" s="119" t="s">
        <v>1739</v>
      </c>
      <c r="Z816" s="119" t="s">
        <v>1739</v>
      </c>
      <c r="AA816" s="119" t="s">
        <v>1739</v>
      </c>
      <c r="AB816" s="119" t="s">
        <v>1739</v>
      </c>
      <c r="AC816" s="119" t="s">
        <v>1739</v>
      </c>
      <c r="AD816" s="119" t="s">
        <v>1739</v>
      </c>
      <c r="AE816" s="119" t="s">
        <v>1739</v>
      </c>
      <c r="AF816" s="119" t="s">
        <v>1739</v>
      </c>
      <c r="AG816" s="119" t="s">
        <v>1739</v>
      </c>
      <c r="AH816" s="119" t="s">
        <v>1739</v>
      </c>
      <c r="AI816" s="119" t="s">
        <v>1739</v>
      </c>
      <c r="AJ816" s="119" t="s">
        <v>1739</v>
      </c>
    </row>
    <row r="817" spans="2:36" x14ac:dyDescent="0.3">
      <c r="B817" s="119" t="s">
        <v>130</v>
      </c>
      <c r="C817" s="119" t="s">
        <v>5629</v>
      </c>
      <c r="D817" s="119" t="s">
        <v>7383</v>
      </c>
      <c r="E817" s="119" t="s">
        <v>7384</v>
      </c>
      <c r="F817" s="119" t="s">
        <v>7385</v>
      </c>
      <c r="G817" s="119" t="s">
        <v>7386</v>
      </c>
      <c r="K817" s="119">
        <v>2</v>
      </c>
      <c r="L817" s="119">
        <v>815</v>
      </c>
      <c r="M817" s="119" t="s">
        <v>1739</v>
      </c>
      <c r="N817" s="119" t="s">
        <v>1739</v>
      </c>
      <c r="O817" s="119" t="s">
        <v>1739</v>
      </c>
      <c r="P817" s="119" t="s">
        <v>1739</v>
      </c>
      <c r="Q817" s="119" t="s">
        <v>1739</v>
      </c>
      <c r="R817" s="119" t="s">
        <v>1739</v>
      </c>
      <c r="S817" s="119" t="s">
        <v>1739</v>
      </c>
      <c r="T817" s="119" t="s">
        <v>1739</v>
      </c>
      <c r="U817" s="119" t="s">
        <v>1739</v>
      </c>
      <c r="V817" s="119" t="s">
        <v>1739</v>
      </c>
      <c r="W817" s="119" t="s">
        <v>1739</v>
      </c>
      <c r="X817" s="119" t="s">
        <v>1739</v>
      </c>
      <c r="Y817" s="119" t="s">
        <v>1739</v>
      </c>
      <c r="Z817" s="119" t="s">
        <v>1739</v>
      </c>
      <c r="AA817" s="119" t="s">
        <v>1739</v>
      </c>
      <c r="AB817" s="119" t="s">
        <v>1739</v>
      </c>
      <c r="AC817" s="119" t="s">
        <v>1739</v>
      </c>
      <c r="AD817" s="119" t="s">
        <v>1739</v>
      </c>
      <c r="AE817" s="119" t="s">
        <v>1739</v>
      </c>
      <c r="AF817" s="119" t="s">
        <v>1739</v>
      </c>
      <c r="AG817" s="119" t="s">
        <v>1739</v>
      </c>
      <c r="AH817" s="119" t="s">
        <v>1739</v>
      </c>
      <c r="AI817" s="119" t="s">
        <v>1739</v>
      </c>
      <c r="AJ817" s="119" t="s">
        <v>1739</v>
      </c>
    </row>
    <row r="818" spans="2:36" x14ac:dyDescent="0.3">
      <c r="B818" s="119" t="s">
        <v>130</v>
      </c>
      <c r="C818" s="119" t="s">
        <v>5634</v>
      </c>
      <c r="D818" s="119" t="s">
        <v>7387</v>
      </c>
      <c r="E818" s="119" t="s">
        <v>7388</v>
      </c>
      <c r="F818" s="119" t="s">
        <v>7389</v>
      </c>
      <c r="G818" s="119" t="s">
        <v>7390</v>
      </c>
      <c r="K818" s="119">
        <v>2</v>
      </c>
      <c r="L818" s="119">
        <v>816</v>
      </c>
      <c r="M818" s="119" t="s">
        <v>1739</v>
      </c>
      <c r="N818" s="119" t="s">
        <v>1739</v>
      </c>
      <c r="O818" s="119" t="s">
        <v>1739</v>
      </c>
      <c r="P818" s="119" t="s">
        <v>1739</v>
      </c>
      <c r="Q818" s="119" t="s">
        <v>1739</v>
      </c>
      <c r="R818" s="119" t="s">
        <v>1739</v>
      </c>
      <c r="S818" s="119" t="s">
        <v>1739</v>
      </c>
      <c r="T818" s="119" t="s">
        <v>1739</v>
      </c>
      <c r="U818" s="119" t="s">
        <v>1739</v>
      </c>
      <c r="V818" s="119" t="s">
        <v>1739</v>
      </c>
      <c r="W818" s="119" t="s">
        <v>1739</v>
      </c>
      <c r="X818" s="119" t="s">
        <v>1739</v>
      </c>
      <c r="Y818" s="119" t="s">
        <v>1739</v>
      </c>
      <c r="Z818" s="119" t="s">
        <v>1739</v>
      </c>
      <c r="AA818" s="119" t="s">
        <v>1739</v>
      </c>
      <c r="AB818" s="119" t="s">
        <v>1739</v>
      </c>
      <c r="AC818" s="119" t="s">
        <v>1739</v>
      </c>
      <c r="AD818" s="119" t="s">
        <v>1739</v>
      </c>
      <c r="AE818" s="119" t="s">
        <v>1739</v>
      </c>
      <c r="AF818" s="119" t="s">
        <v>1739</v>
      </c>
      <c r="AG818" s="119" t="s">
        <v>1739</v>
      </c>
      <c r="AH818" s="119" t="s">
        <v>1739</v>
      </c>
      <c r="AI818" s="119" t="s">
        <v>1739</v>
      </c>
      <c r="AJ818" s="119" t="s">
        <v>1739</v>
      </c>
    </row>
    <row r="819" spans="2:36" x14ac:dyDescent="0.3">
      <c r="B819" s="119" t="s">
        <v>130</v>
      </c>
      <c r="C819" s="119" t="s">
        <v>5640</v>
      </c>
      <c r="D819" s="119" t="s">
        <v>7391</v>
      </c>
      <c r="E819" s="119" t="s">
        <v>7392</v>
      </c>
      <c r="F819" s="119" t="s">
        <v>7393</v>
      </c>
      <c r="G819" s="119" t="s">
        <v>7394</v>
      </c>
      <c r="K819" s="119">
        <v>2</v>
      </c>
      <c r="L819" s="119">
        <v>817</v>
      </c>
      <c r="M819" s="119" t="s">
        <v>1739</v>
      </c>
      <c r="N819" s="119" t="s">
        <v>1739</v>
      </c>
      <c r="O819" s="119" t="s">
        <v>1739</v>
      </c>
      <c r="P819" s="119" t="s">
        <v>1739</v>
      </c>
      <c r="Q819" s="119" t="s">
        <v>1739</v>
      </c>
      <c r="R819" s="119" t="s">
        <v>1739</v>
      </c>
      <c r="S819" s="119" t="s">
        <v>1739</v>
      </c>
      <c r="T819" s="119" t="s">
        <v>1739</v>
      </c>
      <c r="U819" s="119" t="s">
        <v>1739</v>
      </c>
      <c r="V819" s="119" t="s">
        <v>1739</v>
      </c>
      <c r="W819" s="119" t="s">
        <v>1739</v>
      </c>
      <c r="X819" s="119" t="s">
        <v>1739</v>
      </c>
      <c r="Y819" s="119" t="s">
        <v>1739</v>
      </c>
      <c r="Z819" s="119" t="s">
        <v>1739</v>
      </c>
      <c r="AA819" s="119" t="s">
        <v>1739</v>
      </c>
      <c r="AB819" s="119" t="s">
        <v>1739</v>
      </c>
      <c r="AC819" s="119" t="s">
        <v>1739</v>
      </c>
      <c r="AD819" s="119" t="s">
        <v>1739</v>
      </c>
      <c r="AE819" s="119" t="s">
        <v>1739</v>
      </c>
      <c r="AF819" s="119" t="s">
        <v>1739</v>
      </c>
      <c r="AG819" s="119" t="s">
        <v>1739</v>
      </c>
      <c r="AH819" s="119" t="s">
        <v>1739</v>
      </c>
      <c r="AI819" s="119" t="s">
        <v>1739</v>
      </c>
      <c r="AJ819" s="119" t="s">
        <v>1739</v>
      </c>
    </row>
    <row r="820" spans="2:36" x14ac:dyDescent="0.3">
      <c r="B820" s="119" t="s">
        <v>130</v>
      </c>
      <c r="C820" s="119" t="s">
        <v>5646</v>
      </c>
      <c r="D820" s="119" t="s">
        <v>7395</v>
      </c>
      <c r="E820" s="119" t="s">
        <v>7396</v>
      </c>
      <c r="F820" s="119" t="s">
        <v>7397</v>
      </c>
      <c r="G820" s="119" t="s">
        <v>7398</v>
      </c>
      <c r="K820" s="119">
        <v>2</v>
      </c>
      <c r="L820" s="119">
        <v>818</v>
      </c>
      <c r="M820" s="119" t="s">
        <v>1739</v>
      </c>
      <c r="N820" s="119" t="s">
        <v>1739</v>
      </c>
      <c r="O820" s="119" t="s">
        <v>1739</v>
      </c>
      <c r="P820" s="119" t="s">
        <v>1739</v>
      </c>
      <c r="Q820" s="119" t="s">
        <v>1739</v>
      </c>
      <c r="R820" s="119" t="s">
        <v>1739</v>
      </c>
      <c r="S820" s="119" t="s">
        <v>1739</v>
      </c>
      <c r="T820" s="119" t="s">
        <v>1739</v>
      </c>
      <c r="U820" s="119" t="s">
        <v>1739</v>
      </c>
      <c r="V820" s="119" t="s">
        <v>1739</v>
      </c>
      <c r="W820" s="119" t="s">
        <v>1739</v>
      </c>
      <c r="X820" s="119" t="s">
        <v>1739</v>
      </c>
      <c r="Y820" s="119" t="s">
        <v>1739</v>
      </c>
      <c r="Z820" s="119" t="s">
        <v>1739</v>
      </c>
      <c r="AA820" s="119" t="s">
        <v>1739</v>
      </c>
      <c r="AB820" s="119" t="s">
        <v>1739</v>
      </c>
      <c r="AC820" s="119" t="s">
        <v>1739</v>
      </c>
      <c r="AD820" s="119" t="s">
        <v>1739</v>
      </c>
      <c r="AE820" s="119" t="s">
        <v>1739</v>
      </c>
      <c r="AF820" s="119" t="s">
        <v>1739</v>
      </c>
      <c r="AG820" s="119" t="s">
        <v>1739</v>
      </c>
      <c r="AH820" s="119" t="s">
        <v>1739</v>
      </c>
      <c r="AI820" s="119" t="s">
        <v>1739</v>
      </c>
      <c r="AJ820" s="119" t="s">
        <v>1739</v>
      </c>
    </row>
    <row r="821" spans="2:36" x14ac:dyDescent="0.3">
      <c r="B821" s="119" t="s">
        <v>130</v>
      </c>
      <c r="C821" s="119" t="s">
        <v>5651</v>
      </c>
      <c r="D821" s="119" t="s">
        <v>7399</v>
      </c>
      <c r="E821" s="119" t="s">
        <v>7400</v>
      </c>
      <c r="F821" s="119" t="s">
        <v>7401</v>
      </c>
      <c r="G821" s="119" t="s">
        <v>7402</v>
      </c>
      <c r="K821" s="119">
        <v>2</v>
      </c>
      <c r="L821" s="119">
        <v>819</v>
      </c>
      <c r="M821" s="119" t="s">
        <v>1739</v>
      </c>
      <c r="N821" s="119" t="s">
        <v>1739</v>
      </c>
      <c r="O821" s="119" t="s">
        <v>1739</v>
      </c>
      <c r="P821" s="119" t="s">
        <v>1739</v>
      </c>
      <c r="Q821" s="119" t="s">
        <v>1739</v>
      </c>
      <c r="R821" s="119" t="s">
        <v>1739</v>
      </c>
      <c r="S821" s="119" t="s">
        <v>1739</v>
      </c>
      <c r="T821" s="119" t="s">
        <v>1739</v>
      </c>
      <c r="U821" s="119" t="s">
        <v>1739</v>
      </c>
      <c r="V821" s="119" t="s">
        <v>1739</v>
      </c>
      <c r="W821" s="119" t="s">
        <v>1739</v>
      </c>
      <c r="X821" s="119" t="s">
        <v>1739</v>
      </c>
      <c r="Y821" s="119" t="s">
        <v>1739</v>
      </c>
      <c r="Z821" s="119" t="s">
        <v>1739</v>
      </c>
      <c r="AA821" s="119" t="s">
        <v>1739</v>
      </c>
      <c r="AB821" s="119" t="s">
        <v>1739</v>
      </c>
      <c r="AC821" s="119" t="s">
        <v>1739</v>
      </c>
      <c r="AD821" s="119" t="s">
        <v>1739</v>
      </c>
      <c r="AE821" s="119" t="s">
        <v>1739</v>
      </c>
      <c r="AF821" s="119" t="s">
        <v>1739</v>
      </c>
      <c r="AG821" s="119" t="s">
        <v>1739</v>
      </c>
      <c r="AH821" s="119" t="s">
        <v>1739</v>
      </c>
      <c r="AI821" s="119" t="s">
        <v>1739</v>
      </c>
      <c r="AJ821" s="119" t="s">
        <v>1739</v>
      </c>
    </row>
    <row r="822" spans="2:36" x14ac:dyDescent="0.3">
      <c r="B822" s="119" t="s">
        <v>130</v>
      </c>
      <c r="C822" s="119" t="s">
        <v>5657</v>
      </c>
      <c r="D822" s="119" t="s">
        <v>7403</v>
      </c>
      <c r="E822" s="119" t="s">
        <v>7404</v>
      </c>
      <c r="F822" s="119" t="s">
        <v>7405</v>
      </c>
      <c r="G822" s="119" t="s">
        <v>7406</v>
      </c>
      <c r="K822" s="119">
        <v>2</v>
      </c>
      <c r="L822" s="119">
        <v>820</v>
      </c>
      <c r="M822" s="119" t="s">
        <v>1739</v>
      </c>
      <c r="N822" s="119" t="s">
        <v>1739</v>
      </c>
      <c r="O822" s="119" t="s">
        <v>1739</v>
      </c>
      <c r="P822" s="119" t="s">
        <v>1739</v>
      </c>
      <c r="Q822" s="119" t="s">
        <v>1739</v>
      </c>
      <c r="R822" s="119" t="s">
        <v>1739</v>
      </c>
      <c r="S822" s="119" t="s">
        <v>1739</v>
      </c>
      <c r="T822" s="119" t="s">
        <v>1739</v>
      </c>
      <c r="U822" s="119" t="s">
        <v>1739</v>
      </c>
      <c r="V822" s="119" t="s">
        <v>1739</v>
      </c>
      <c r="W822" s="119" t="s">
        <v>1739</v>
      </c>
      <c r="X822" s="119" t="s">
        <v>1739</v>
      </c>
      <c r="Y822" s="119" t="s">
        <v>1739</v>
      </c>
      <c r="Z822" s="119" t="s">
        <v>1739</v>
      </c>
      <c r="AA822" s="119" t="s">
        <v>1739</v>
      </c>
      <c r="AB822" s="119" t="s">
        <v>1739</v>
      </c>
      <c r="AC822" s="119" t="s">
        <v>1739</v>
      </c>
      <c r="AD822" s="119" t="s">
        <v>1739</v>
      </c>
      <c r="AE822" s="119" t="s">
        <v>1739</v>
      </c>
      <c r="AF822" s="119" t="s">
        <v>1739</v>
      </c>
      <c r="AG822" s="119" t="s">
        <v>1739</v>
      </c>
      <c r="AH822" s="119" t="s">
        <v>1739</v>
      </c>
      <c r="AI822" s="119" t="s">
        <v>1739</v>
      </c>
      <c r="AJ822" s="119" t="s">
        <v>1739</v>
      </c>
    </row>
    <row r="823" spans="2:36" x14ac:dyDescent="0.3">
      <c r="B823" s="119" t="s">
        <v>130</v>
      </c>
      <c r="C823" s="119" t="s">
        <v>5663</v>
      </c>
      <c r="D823" s="119" t="s">
        <v>7407</v>
      </c>
      <c r="E823" s="119" t="s">
        <v>7408</v>
      </c>
      <c r="F823" s="119" t="s">
        <v>7409</v>
      </c>
      <c r="G823" s="119" t="s">
        <v>7410</v>
      </c>
      <c r="K823" s="119">
        <v>2</v>
      </c>
      <c r="L823" s="119">
        <v>821</v>
      </c>
      <c r="M823" s="119" t="s">
        <v>1739</v>
      </c>
      <c r="N823" s="119" t="s">
        <v>1739</v>
      </c>
      <c r="O823" s="119" t="s">
        <v>1739</v>
      </c>
      <c r="P823" s="119" t="s">
        <v>1739</v>
      </c>
      <c r="Q823" s="119" t="s">
        <v>1739</v>
      </c>
      <c r="R823" s="119" t="s">
        <v>1739</v>
      </c>
      <c r="S823" s="119" t="s">
        <v>1739</v>
      </c>
      <c r="T823" s="119" t="s">
        <v>1739</v>
      </c>
      <c r="U823" s="119" t="s">
        <v>1739</v>
      </c>
      <c r="V823" s="119" t="s">
        <v>1739</v>
      </c>
      <c r="W823" s="119" t="s">
        <v>1739</v>
      </c>
      <c r="X823" s="119" t="s">
        <v>1739</v>
      </c>
      <c r="Y823" s="119" t="s">
        <v>1739</v>
      </c>
      <c r="Z823" s="119" t="s">
        <v>1739</v>
      </c>
      <c r="AA823" s="119" t="s">
        <v>1739</v>
      </c>
      <c r="AB823" s="119" t="s">
        <v>1739</v>
      </c>
      <c r="AC823" s="119" t="s">
        <v>1739</v>
      </c>
      <c r="AD823" s="119" t="s">
        <v>1739</v>
      </c>
      <c r="AE823" s="119" t="s">
        <v>1739</v>
      </c>
      <c r="AF823" s="119" t="s">
        <v>1739</v>
      </c>
      <c r="AG823" s="119" t="s">
        <v>1739</v>
      </c>
      <c r="AH823" s="119" t="s">
        <v>1739</v>
      </c>
      <c r="AI823" s="119" t="s">
        <v>1739</v>
      </c>
      <c r="AJ823" s="119" t="s">
        <v>1739</v>
      </c>
    </row>
    <row r="824" spans="2:36" x14ac:dyDescent="0.3">
      <c r="B824" s="119" t="s">
        <v>130</v>
      </c>
      <c r="C824" s="119" t="s">
        <v>5669</v>
      </c>
      <c r="D824" s="119" t="s">
        <v>7411</v>
      </c>
      <c r="E824" s="119" t="s">
        <v>7412</v>
      </c>
      <c r="F824" s="119" t="s">
        <v>7413</v>
      </c>
      <c r="G824" s="119" t="s">
        <v>7414</v>
      </c>
      <c r="K824" s="119">
        <v>2</v>
      </c>
      <c r="L824" s="119">
        <v>822</v>
      </c>
      <c r="M824" s="119" t="s">
        <v>1739</v>
      </c>
      <c r="N824" s="119" t="s">
        <v>1739</v>
      </c>
      <c r="O824" s="119" t="s">
        <v>1739</v>
      </c>
      <c r="P824" s="119" t="s">
        <v>1739</v>
      </c>
      <c r="Q824" s="119" t="s">
        <v>1739</v>
      </c>
      <c r="R824" s="119" t="s">
        <v>1739</v>
      </c>
      <c r="S824" s="119" t="s">
        <v>1739</v>
      </c>
      <c r="T824" s="119" t="s">
        <v>1739</v>
      </c>
      <c r="U824" s="119" t="s">
        <v>1739</v>
      </c>
      <c r="V824" s="119" t="s">
        <v>1739</v>
      </c>
      <c r="W824" s="119" t="s">
        <v>1739</v>
      </c>
      <c r="X824" s="119" t="s">
        <v>1739</v>
      </c>
      <c r="Y824" s="119" t="s">
        <v>1739</v>
      </c>
      <c r="Z824" s="119" t="s">
        <v>1739</v>
      </c>
      <c r="AA824" s="119" t="s">
        <v>1739</v>
      </c>
      <c r="AB824" s="119" t="s">
        <v>1739</v>
      </c>
      <c r="AC824" s="119" t="s">
        <v>1739</v>
      </c>
      <c r="AD824" s="119" t="s">
        <v>1739</v>
      </c>
      <c r="AE824" s="119" t="s">
        <v>1739</v>
      </c>
      <c r="AF824" s="119" t="s">
        <v>1739</v>
      </c>
      <c r="AG824" s="119" t="s">
        <v>1739</v>
      </c>
      <c r="AH824" s="119" t="s">
        <v>1739</v>
      </c>
      <c r="AI824" s="119" t="s">
        <v>1739</v>
      </c>
      <c r="AJ824" s="119" t="s">
        <v>1739</v>
      </c>
    </row>
    <row r="825" spans="2:36" x14ac:dyDescent="0.3">
      <c r="B825" s="119" t="s">
        <v>130</v>
      </c>
      <c r="C825" s="119" t="s">
        <v>5675</v>
      </c>
      <c r="D825" s="119" t="s">
        <v>7415</v>
      </c>
      <c r="E825" s="119" t="s">
        <v>7416</v>
      </c>
      <c r="F825" s="119" t="s">
        <v>7417</v>
      </c>
      <c r="G825" s="119" t="s">
        <v>7418</v>
      </c>
      <c r="K825" s="119">
        <v>2</v>
      </c>
      <c r="L825" s="119">
        <v>823</v>
      </c>
      <c r="M825" s="119" t="s">
        <v>1739</v>
      </c>
      <c r="N825" s="119" t="s">
        <v>1739</v>
      </c>
      <c r="O825" s="119" t="s">
        <v>1739</v>
      </c>
      <c r="P825" s="119" t="s">
        <v>1739</v>
      </c>
      <c r="Q825" s="119" t="s">
        <v>1739</v>
      </c>
      <c r="R825" s="119" t="s">
        <v>1739</v>
      </c>
      <c r="S825" s="119" t="s">
        <v>1739</v>
      </c>
      <c r="T825" s="119" t="s">
        <v>1739</v>
      </c>
      <c r="U825" s="119" t="s">
        <v>1739</v>
      </c>
      <c r="V825" s="119" t="s">
        <v>1739</v>
      </c>
      <c r="W825" s="119" t="s">
        <v>1739</v>
      </c>
      <c r="X825" s="119" t="s">
        <v>1739</v>
      </c>
      <c r="Y825" s="119" t="s">
        <v>1739</v>
      </c>
      <c r="Z825" s="119" t="s">
        <v>1739</v>
      </c>
      <c r="AA825" s="119" t="s">
        <v>1739</v>
      </c>
      <c r="AB825" s="119" t="s">
        <v>1739</v>
      </c>
      <c r="AC825" s="119" t="s">
        <v>1739</v>
      </c>
      <c r="AD825" s="119" t="s">
        <v>1739</v>
      </c>
      <c r="AE825" s="119" t="s">
        <v>1739</v>
      </c>
      <c r="AF825" s="119" t="s">
        <v>1739</v>
      </c>
      <c r="AG825" s="119" t="s">
        <v>1739</v>
      </c>
      <c r="AH825" s="119" t="s">
        <v>1739</v>
      </c>
      <c r="AI825" s="119" t="s">
        <v>1739</v>
      </c>
      <c r="AJ825" s="119" t="s">
        <v>1739</v>
      </c>
    </row>
    <row r="826" spans="2:36" x14ac:dyDescent="0.3">
      <c r="B826" s="119" t="s">
        <v>130</v>
      </c>
      <c r="C826" s="119" t="s">
        <v>5681</v>
      </c>
      <c r="D826" s="119" t="s">
        <v>7419</v>
      </c>
      <c r="E826" s="119" t="s">
        <v>7420</v>
      </c>
      <c r="F826" s="119" t="s">
        <v>7421</v>
      </c>
      <c r="G826" s="119" t="s">
        <v>7422</v>
      </c>
      <c r="K826" s="119">
        <v>2</v>
      </c>
      <c r="L826" s="119">
        <v>824</v>
      </c>
      <c r="M826" s="119" t="s">
        <v>1739</v>
      </c>
      <c r="N826" s="119" t="s">
        <v>1739</v>
      </c>
      <c r="O826" s="119" t="s">
        <v>1739</v>
      </c>
      <c r="P826" s="119" t="s">
        <v>1739</v>
      </c>
      <c r="Q826" s="119" t="s">
        <v>1739</v>
      </c>
      <c r="R826" s="119" t="s">
        <v>1739</v>
      </c>
      <c r="S826" s="119" t="s">
        <v>1739</v>
      </c>
      <c r="T826" s="119" t="s">
        <v>1739</v>
      </c>
      <c r="U826" s="119" t="s">
        <v>1739</v>
      </c>
      <c r="V826" s="119" t="s">
        <v>1739</v>
      </c>
      <c r="W826" s="119" t="s">
        <v>1739</v>
      </c>
      <c r="X826" s="119" t="s">
        <v>1739</v>
      </c>
      <c r="Y826" s="119" t="s">
        <v>1739</v>
      </c>
      <c r="Z826" s="119" t="s">
        <v>1739</v>
      </c>
      <c r="AA826" s="119" t="s">
        <v>1739</v>
      </c>
      <c r="AB826" s="119" t="s">
        <v>1739</v>
      </c>
      <c r="AC826" s="119" t="s">
        <v>1739</v>
      </c>
      <c r="AD826" s="119" t="s">
        <v>1739</v>
      </c>
      <c r="AE826" s="119" t="s">
        <v>1739</v>
      </c>
      <c r="AF826" s="119" t="s">
        <v>1739</v>
      </c>
      <c r="AG826" s="119" t="s">
        <v>1739</v>
      </c>
      <c r="AH826" s="119" t="s">
        <v>1739</v>
      </c>
      <c r="AI826" s="119" t="s">
        <v>1739</v>
      </c>
      <c r="AJ826" s="119" t="s">
        <v>1739</v>
      </c>
    </row>
    <row r="827" spans="2:36" x14ac:dyDescent="0.3">
      <c r="B827" s="119" t="s">
        <v>130</v>
      </c>
      <c r="C827" s="119" t="s">
        <v>5687</v>
      </c>
      <c r="D827" s="119" t="s">
        <v>7423</v>
      </c>
      <c r="E827" s="119" t="s">
        <v>7424</v>
      </c>
      <c r="F827" s="119" t="s">
        <v>7425</v>
      </c>
      <c r="G827" s="119" t="s">
        <v>7426</v>
      </c>
      <c r="K827" s="119">
        <v>2</v>
      </c>
      <c r="L827" s="119">
        <v>825</v>
      </c>
      <c r="M827" s="119" t="s">
        <v>1739</v>
      </c>
      <c r="N827" s="119" t="s">
        <v>1739</v>
      </c>
      <c r="O827" s="119" t="s">
        <v>1739</v>
      </c>
      <c r="P827" s="119" t="s">
        <v>1739</v>
      </c>
      <c r="Q827" s="119" t="s">
        <v>1739</v>
      </c>
      <c r="R827" s="119" t="s">
        <v>1739</v>
      </c>
      <c r="S827" s="119" t="s">
        <v>1739</v>
      </c>
      <c r="T827" s="119" t="s">
        <v>1739</v>
      </c>
      <c r="U827" s="119" t="s">
        <v>1739</v>
      </c>
      <c r="V827" s="119" t="s">
        <v>1739</v>
      </c>
      <c r="W827" s="119" t="s">
        <v>1739</v>
      </c>
      <c r="X827" s="119" t="s">
        <v>1739</v>
      </c>
      <c r="Y827" s="119" t="s">
        <v>1739</v>
      </c>
      <c r="Z827" s="119" t="s">
        <v>1739</v>
      </c>
      <c r="AA827" s="119" t="s">
        <v>1739</v>
      </c>
      <c r="AB827" s="119" t="s">
        <v>1739</v>
      </c>
      <c r="AC827" s="119" t="s">
        <v>1739</v>
      </c>
      <c r="AD827" s="119" t="s">
        <v>1739</v>
      </c>
      <c r="AE827" s="119" t="s">
        <v>1739</v>
      </c>
      <c r="AF827" s="119" t="s">
        <v>1739</v>
      </c>
      <c r="AG827" s="119" t="s">
        <v>1739</v>
      </c>
      <c r="AH827" s="119" t="s">
        <v>1739</v>
      </c>
      <c r="AI827" s="119" t="s">
        <v>1739</v>
      </c>
      <c r="AJ827" s="119" t="s">
        <v>1739</v>
      </c>
    </row>
    <row r="828" spans="2:36" x14ac:dyDescent="0.3">
      <c r="B828" s="119" t="s">
        <v>130</v>
      </c>
      <c r="C828" s="119" t="s">
        <v>5692</v>
      </c>
      <c r="D828" s="119" t="s">
        <v>7399</v>
      </c>
      <c r="E828" s="119" t="s">
        <v>7427</v>
      </c>
      <c r="F828" s="119" t="s">
        <v>7428</v>
      </c>
      <c r="G828" s="119" t="s">
        <v>7429</v>
      </c>
      <c r="K828" s="119">
        <v>2</v>
      </c>
      <c r="L828" s="119">
        <v>826</v>
      </c>
      <c r="M828" s="119" t="s">
        <v>1739</v>
      </c>
      <c r="N828" s="119" t="s">
        <v>1739</v>
      </c>
      <c r="O828" s="119" t="s">
        <v>1739</v>
      </c>
      <c r="P828" s="119" t="s">
        <v>1739</v>
      </c>
      <c r="Q828" s="119" t="s">
        <v>1739</v>
      </c>
      <c r="R828" s="119" t="s">
        <v>1739</v>
      </c>
      <c r="S828" s="119" t="s">
        <v>1739</v>
      </c>
      <c r="T828" s="119" t="s">
        <v>1739</v>
      </c>
      <c r="U828" s="119" t="s">
        <v>1739</v>
      </c>
      <c r="V828" s="119" t="s">
        <v>1739</v>
      </c>
      <c r="W828" s="119" t="s">
        <v>1739</v>
      </c>
      <c r="X828" s="119" t="s">
        <v>1739</v>
      </c>
      <c r="Y828" s="119" t="s">
        <v>1739</v>
      </c>
      <c r="Z828" s="119" t="s">
        <v>1739</v>
      </c>
      <c r="AA828" s="119" t="s">
        <v>1739</v>
      </c>
      <c r="AB828" s="119" t="s">
        <v>1739</v>
      </c>
      <c r="AC828" s="119" t="s">
        <v>1739</v>
      </c>
      <c r="AD828" s="119" t="s">
        <v>1739</v>
      </c>
      <c r="AE828" s="119" t="s">
        <v>1739</v>
      </c>
      <c r="AF828" s="119" t="s">
        <v>1739</v>
      </c>
      <c r="AG828" s="119" t="s">
        <v>1739</v>
      </c>
      <c r="AH828" s="119" t="s">
        <v>1739</v>
      </c>
      <c r="AI828" s="119" t="s">
        <v>1739</v>
      </c>
      <c r="AJ828" s="119" t="s">
        <v>1739</v>
      </c>
    </row>
    <row r="829" spans="2:36" x14ac:dyDescent="0.3">
      <c r="B829" s="119" t="s">
        <v>130</v>
      </c>
      <c r="C829" s="119" t="s">
        <v>5698</v>
      </c>
      <c r="D829" s="119" t="s">
        <v>7399</v>
      </c>
      <c r="E829" s="119" t="s">
        <v>7430</v>
      </c>
      <c r="F829" s="119" t="s">
        <v>7431</v>
      </c>
      <c r="G829" s="119" t="s">
        <v>7432</v>
      </c>
      <c r="K829" s="119">
        <v>2</v>
      </c>
      <c r="L829" s="119">
        <v>827</v>
      </c>
      <c r="M829" s="119" t="s">
        <v>1739</v>
      </c>
      <c r="N829" s="119" t="s">
        <v>1739</v>
      </c>
      <c r="O829" s="119" t="s">
        <v>1739</v>
      </c>
      <c r="P829" s="119" t="s">
        <v>1739</v>
      </c>
      <c r="Q829" s="119" t="s">
        <v>1739</v>
      </c>
      <c r="R829" s="119" t="s">
        <v>1739</v>
      </c>
      <c r="S829" s="119" t="s">
        <v>1739</v>
      </c>
      <c r="T829" s="119" t="s">
        <v>1739</v>
      </c>
      <c r="U829" s="119" t="s">
        <v>1739</v>
      </c>
      <c r="V829" s="119" t="s">
        <v>1739</v>
      </c>
      <c r="W829" s="119" t="s">
        <v>1739</v>
      </c>
      <c r="X829" s="119" t="s">
        <v>1739</v>
      </c>
      <c r="Y829" s="119" t="s">
        <v>1739</v>
      </c>
      <c r="Z829" s="119" t="s">
        <v>1739</v>
      </c>
      <c r="AA829" s="119" t="s">
        <v>1739</v>
      </c>
      <c r="AB829" s="119" t="s">
        <v>1739</v>
      </c>
      <c r="AC829" s="119" t="s">
        <v>1739</v>
      </c>
      <c r="AD829" s="119" t="s">
        <v>1739</v>
      </c>
      <c r="AE829" s="119" t="s">
        <v>1739</v>
      </c>
      <c r="AF829" s="119" t="s">
        <v>1739</v>
      </c>
      <c r="AG829" s="119" t="s">
        <v>1739</v>
      </c>
      <c r="AH829" s="119" t="s">
        <v>1739</v>
      </c>
      <c r="AI829" s="119" t="s">
        <v>1739</v>
      </c>
      <c r="AJ829" s="119" t="s">
        <v>1739</v>
      </c>
    </row>
    <row r="830" spans="2:36" x14ac:dyDescent="0.3">
      <c r="B830" s="119" t="s">
        <v>130</v>
      </c>
      <c r="C830" s="119" t="s">
        <v>5704</v>
      </c>
      <c r="D830" s="119" t="s">
        <v>7433</v>
      </c>
      <c r="E830" s="119" t="s">
        <v>7434</v>
      </c>
      <c r="F830" s="119" t="s">
        <v>7435</v>
      </c>
      <c r="G830" s="119" t="s">
        <v>7436</v>
      </c>
      <c r="K830" s="119">
        <v>2</v>
      </c>
      <c r="L830" s="119">
        <v>828</v>
      </c>
      <c r="M830" s="119" t="s">
        <v>1739</v>
      </c>
      <c r="N830" s="119" t="s">
        <v>1739</v>
      </c>
      <c r="O830" s="119" t="s">
        <v>1739</v>
      </c>
      <c r="P830" s="119" t="s">
        <v>1739</v>
      </c>
      <c r="Q830" s="119" t="s">
        <v>1739</v>
      </c>
      <c r="R830" s="119" t="s">
        <v>1739</v>
      </c>
      <c r="S830" s="119" t="s">
        <v>1739</v>
      </c>
      <c r="T830" s="119" t="s">
        <v>1739</v>
      </c>
      <c r="U830" s="119" t="s">
        <v>1739</v>
      </c>
      <c r="V830" s="119" t="s">
        <v>1739</v>
      </c>
      <c r="W830" s="119" t="s">
        <v>1739</v>
      </c>
      <c r="X830" s="119" t="s">
        <v>1739</v>
      </c>
      <c r="Y830" s="119" t="s">
        <v>1739</v>
      </c>
      <c r="Z830" s="119" t="s">
        <v>1739</v>
      </c>
      <c r="AA830" s="119" t="s">
        <v>1739</v>
      </c>
      <c r="AB830" s="119" t="s">
        <v>1739</v>
      </c>
      <c r="AC830" s="119" t="s">
        <v>1739</v>
      </c>
      <c r="AD830" s="119" t="s">
        <v>1739</v>
      </c>
      <c r="AE830" s="119" t="s">
        <v>1739</v>
      </c>
      <c r="AF830" s="119" t="s">
        <v>1739</v>
      </c>
      <c r="AG830" s="119" t="s">
        <v>1739</v>
      </c>
      <c r="AH830" s="119" t="s">
        <v>1739</v>
      </c>
      <c r="AI830" s="119" t="s">
        <v>1739</v>
      </c>
      <c r="AJ830" s="119" t="s">
        <v>1739</v>
      </c>
    </row>
    <row r="831" spans="2:36" x14ac:dyDescent="0.3">
      <c r="B831" s="119" t="s">
        <v>130</v>
      </c>
      <c r="C831" s="119" t="s">
        <v>5710</v>
      </c>
      <c r="D831" s="119" t="s">
        <v>7437</v>
      </c>
      <c r="E831" s="119" t="s">
        <v>7438</v>
      </c>
      <c r="F831" s="119" t="s">
        <v>7439</v>
      </c>
      <c r="G831" s="119" t="s">
        <v>7440</v>
      </c>
      <c r="K831" s="119">
        <v>2</v>
      </c>
      <c r="L831" s="119">
        <v>829</v>
      </c>
      <c r="M831" s="119" t="s">
        <v>1739</v>
      </c>
      <c r="N831" s="119" t="s">
        <v>1739</v>
      </c>
      <c r="O831" s="119" t="s">
        <v>1739</v>
      </c>
      <c r="P831" s="119" t="s">
        <v>1739</v>
      </c>
      <c r="Q831" s="119" t="s">
        <v>1739</v>
      </c>
      <c r="R831" s="119" t="s">
        <v>1739</v>
      </c>
      <c r="S831" s="119" t="s">
        <v>1739</v>
      </c>
      <c r="T831" s="119" t="s">
        <v>1739</v>
      </c>
      <c r="U831" s="119" t="s">
        <v>1739</v>
      </c>
      <c r="V831" s="119" t="s">
        <v>1739</v>
      </c>
      <c r="W831" s="119" t="s">
        <v>1739</v>
      </c>
      <c r="X831" s="119" t="s">
        <v>1739</v>
      </c>
      <c r="Y831" s="119" t="s">
        <v>1739</v>
      </c>
      <c r="Z831" s="119" t="s">
        <v>1739</v>
      </c>
      <c r="AA831" s="119" t="s">
        <v>1739</v>
      </c>
      <c r="AB831" s="119" t="s">
        <v>1739</v>
      </c>
      <c r="AC831" s="119" t="s">
        <v>1739</v>
      </c>
      <c r="AD831" s="119" t="s">
        <v>1739</v>
      </c>
      <c r="AE831" s="119" t="s">
        <v>1739</v>
      </c>
      <c r="AF831" s="119" t="s">
        <v>1739</v>
      </c>
      <c r="AG831" s="119" t="s">
        <v>1739</v>
      </c>
      <c r="AH831" s="119" t="s">
        <v>1739</v>
      </c>
      <c r="AI831" s="119" t="s">
        <v>1739</v>
      </c>
      <c r="AJ831" s="119" t="s">
        <v>1739</v>
      </c>
    </row>
    <row r="832" spans="2:36" x14ac:dyDescent="0.3">
      <c r="B832" s="119" t="s">
        <v>130</v>
      </c>
      <c r="C832" s="119" t="s">
        <v>5716</v>
      </c>
      <c r="D832" s="119" t="s">
        <v>7441</v>
      </c>
      <c r="E832" s="119" t="s">
        <v>7442</v>
      </c>
      <c r="F832" s="119" t="s">
        <v>7443</v>
      </c>
      <c r="G832" s="119" t="s">
        <v>7444</v>
      </c>
      <c r="K832" s="119">
        <v>2</v>
      </c>
      <c r="L832" s="119">
        <v>830</v>
      </c>
      <c r="M832" s="119" t="s">
        <v>1739</v>
      </c>
      <c r="N832" s="119" t="s">
        <v>1739</v>
      </c>
      <c r="O832" s="119" t="s">
        <v>1739</v>
      </c>
      <c r="P832" s="119" t="s">
        <v>1739</v>
      </c>
      <c r="Q832" s="119" t="s">
        <v>1739</v>
      </c>
      <c r="R832" s="119" t="s">
        <v>1739</v>
      </c>
      <c r="S832" s="119" t="s">
        <v>1739</v>
      </c>
      <c r="T832" s="119" t="s">
        <v>1739</v>
      </c>
      <c r="U832" s="119" t="s">
        <v>1739</v>
      </c>
      <c r="V832" s="119" t="s">
        <v>1739</v>
      </c>
      <c r="W832" s="119" t="s">
        <v>1739</v>
      </c>
      <c r="X832" s="119" t="s">
        <v>1739</v>
      </c>
      <c r="Y832" s="119" t="s">
        <v>1739</v>
      </c>
      <c r="Z832" s="119" t="s">
        <v>1739</v>
      </c>
      <c r="AA832" s="119" t="s">
        <v>1739</v>
      </c>
      <c r="AB832" s="119" t="s">
        <v>1739</v>
      </c>
      <c r="AC832" s="119" t="s">
        <v>1739</v>
      </c>
      <c r="AD832" s="119" t="s">
        <v>1739</v>
      </c>
      <c r="AE832" s="119" t="s">
        <v>1739</v>
      </c>
      <c r="AF832" s="119" t="s">
        <v>1739</v>
      </c>
      <c r="AG832" s="119" t="s">
        <v>1739</v>
      </c>
      <c r="AH832" s="119" t="s">
        <v>1739</v>
      </c>
      <c r="AI832" s="119" t="s">
        <v>1739</v>
      </c>
      <c r="AJ832" s="119" t="s">
        <v>1739</v>
      </c>
    </row>
    <row r="833" spans="2:36" x14ac:dyDescent="0.3">
      <c r="B833" s="119" t="s">
        <v>130</v>
      </c>
      <c r="C833" s="119" t="s">
        <v>5722</v>
      </c>
      <c r="D833" s="119" t="s">
        <v>7045</v>
      </c>
      <c r="E833" s="119" t="s">
        <v>7445</v>
      </c>
      <c r="F833" s="119" t="s">
        <v>7446</v>
      </c>
      <c r="G833" s="119" t="s">
        <v>7447</v>
      </c>
      <c r="K833" s="119">
        <v>2</v>
      </c>
      <c r="L833" s="119">
        <v>831</v>
      </c>
      <c r="M833" s="119" t="s">
        <v>1739</v>
      </c>
      <c r="N833" s="119" t="s">
        <v>1739</v>
      </c>
      <c r="O833" s="119" t="s">
        <v>1739</v>
      </c>
      <c r="P833" s="119" t="s">
        <v>1739</v>
      </c>
      <c r="Q833" s="119" t="s">
        <v>1739</v>
      </c>
      <c r="R833" s="119" t="s">
        <v>1739</v>
      </c>
      <c r="S833" s="119" t="s">
        <v>1739</v>
      </c>
      <c r="T833" s="119" t="s">
        <v>1739</v>
      </c>
      <c r="U833" s="119" t="s">
        <v>1739</v>
      </c>
      <c r="V833" s="119" t="s">
        <v>1739</v>
      </c>
      <c r="W833" s="119" t="s">
        <v>1739</v>
      </c>
      <c r="X833" s="119" t="s">
        <v>1739</v>
      </c>
      <c r="Y833" s="119" t="s">
        <v>1739</v>
      </c>
      <c r="Z833" s="119" t="s">
        <v>1739</v>
      </c>
      <c r="AA833" s="119" t="s">
        <v>1739</v>
      </c>
      <c r="AB833" s="119" t="s">
        <v>1739</v>
      </c>
      <c r="AC833" s="119" t="s">
        <v>1739</v>
      </c>
      <c r="AD833" s="119" t="s">
        <v>1739</v>
      </c>
      <c r="AE833" s="119" t="s">
        <v>1739</v>
      </c>
      <c r="AF833" s="119" t="s">
        <v>1739</v>
      </c>
      <c r="AG833" s="119" t="s">
        <v>1739</v>
      </c>
      <c r="AH833" s="119" t="s">
        <v>1739</v>
      </c>
      <c r="AI833" s="119" t="s">
        <v>1739</v>
      </c>
      <c r="AJ833" s="119" t="s">
        <v>1739</v>
      </c>
    </row>
    <row r="834" spans="2:36" x14ac:dyDescent="0.3">
      <c r="B834" s="119" t="s">
        <v>130</v>
      </c>
      <c r="C834" s="119" t="s">
        <v>5727</v>
      </c>
      <c r="D834" s="119" t="s">
        <v>7004</v>
      </c>
      <c r="E834" s="119" t="s">
        <v>7448</v>
      </c>
      <c r="F834" s="119" t="s">
        <v>7449</v>
      </c>
      <c r="G834" s="119" t="s">
        <v>7450</v>
      </c>
      <c r="K834" s="119">
        <v>2</v>
      </c>
      <c r="L834" s="119">
        <v>832</v>
      </c>
      <c r="M834" s="119" t="s">
        <v>1739</v>
      </c>
      <c r="N834" s="119" t="s">
        <v>1739</v>
      </c>
      <c r="O834" s="119" t="s">
        <v>1739</v>
      </c>
      <c r="P834" s="119" t="s">
        <v>1739</v>
      </c>
      <c r="Q834" s="119" t="s">
        <v>1739</v>
      </c>
      <c r="R834" s="119" t="s">
        <v>1739</v>
      </c>
      <c r="S834" s="119" t="s">
        <v>1739</v>
      </c>
      <c r="T834" s="119" t="s">
        <v>1739</v>
      </c>
      <c r="U834" s="119" t="s">
        <v>1739</v>
      </c>
      <c r="V834" s="119" t="s">
        <v>1739</v>
      </c>
      <c r="W834" s="119" t="s">
        <v>1739</v>
      </c>
      <c r="X834" s="119" t="s">
        <v>1739</v>
      </c>
      <c r="Y834" s="119" t="s">
        <v>1739</v>
      </c>
      <c r="Z834" s="119" t="s">
        <v>1739</v>
      </c>
      <c r="AA834" s="119" t="s">
        <v>1739</v>
      </c>
      <c r="AB834" s="119" t="s">
        <v>1739</v>
      </c>
      <c r="AC834" s="119" t="s">
        <v>1739</v>
      </c>
      <c r="AD834" s="119" t="s">
        <v>1739</v>
      </c>
      <c r="AE834" s="119" t="s">
        <v>1739</v>
      </c>
      <c r="AF834" s="119" t="s">
        <v>1739</v>
      </c>
      <c r="AG834" s="119" t="s">
        <v>1739</v>
      </c>
      <c r="AH834" s="119" t="s">
        <v>1739</v>
      </c>
      <c r="AI834" s="119" t="s">
        <v>1739</v>
      </c>
      <c r="AJ834" s="119" t="s">
        <v>1739</v>
      </c>
    </row>
    <row r="835" spans="2:36" x14ac:dyDescent="0.3">
      <c r="B835" s="119" t="s">
        <v>131</v>
      </c>
      <c r="C835" s="119" t="s">
        <v>172</v>
      </c>
      <c r="D835" s="119" t="s">
        <v>7451</v>
      </c>
      <c r="E835" s="119" t="s">
        <v>7452</v>
      </c>
      <c r="F835" s="119" t="s">
        <v>7453</v>
      </c>
      <c r="G835" s="119" t="s">
        <v>7454</v>
      </c>
      <c r="K835" s="119">
        <v>2</v>
      </c>
      <c r="L835" s="119">
        <v>833</v>
      </c>
      <c r="M835" s="119" t="s">
        <v>1739</v>
      </c>
      <c r="N835" s="119" t="s">
        <v>1739</v>
      </c>
      <c r="O835" s="119" t="s">
        <v>1739</v>
      </c>
      <c r="P835" s="119" t="s">
        <v>1739</v>
      </c>
      <c r="Q835" s="119" t="s">
        <v>1739</v>
      </c>
      <c r="R835" s="119" t="s">
        <v>1739</v>
      </c>
      <c r="S835" s="119" t="s">
        <v>1739</v>
      </c>
      <c r="T835" s="119" t="s">
        <v>1739</v>
      </c>
      <c r="U835" s="119" t="s">
        <v>1739</v>
      </c>
      <c r="V835" s="119" t="s">
        <v>1739</v>
      </c>
      <c r="W835" s="119" t="s">
        <v>1739</v>
      </c>
      <c r="X835" s="119" t="s">
        <v>1739</v>
      </c>
      <c r="Y835" s="119" t="s">
        <v>1739</v>
      </c>
      <c r="Z835" s="119" t="s">
        <v>1739</v>
      </c>
      <c r="AA835" s="119" t="s">
        <v>1739</v>
      </c>
      <c r="AB835" s="119" t="s">
        <v>1739</v>
      </c>
      <c r="AC835" s="119" t="s">
        <v>1739</v>
      </c>
      <c r="AD835" s="119" t="s">
        <v>1739</v>
      </c>
      <c r="AE835" s="119" t="s">
        <v>1739</v>
      </c>
      <c r="AF835" s="119" t="s">
        <v>1739</v>
      </c>
      <c r="AG835" s="119" t="s">
        <v>1739</v>
      </c>
      <c r="AH835" s="119" t="s">
        <v>1739</v>
      </c>
      <c r="AI835" s="119" t="s">
        <v>1739</v>
      </c>
      <c r="AJ835" s="119" t="s">
        <v>1739</v>
      </c>
    </row>
    <row r="836" spans="2:36" x14ac:dyDescent="0.3">
      <c r="B836" s="119" t="s">
        <v>131</v>
      </c>
      <c r="C836" s="119" t="s">
        <v>201</v>
      </c>
      <c r="D836" s="119" t="s">
        <v>7451</v>
      </c>
      <c r="E836" s="119" t="s">
        <v>7455</v>
      </c>
      <c r="F836" s="119" t="s">
        <v>7456</v>
      </c>
      <c r="G836" s="119" t="s">
        <v>7457</v>
      </c>
      <c r="K836" s="119">
        <v>2</v>
      </c>
      <c r="L836" s="119">
        <v>834</v>
      </c>
      <c r="M836" s="119" t="s">
        <v>1739</v>
      </c>
      <c r="N836" s="119" t="s">
        <v>1739</v>
      </c>
      <c r="O836" s="119" t="s">
        <v>1739</v>
      </c>
      <c r="P836" s="119" t="s">
        <v>1739</v>
      </c>
      <c r="Q836" s="119" t="s">
        <v>1739</v>
      </c>
      <c r="R836" s="119" t="s">
        <v>1739</v>
      </c>
      <c r="S836" s="119" t="s">
        <v>1739</v>
      </c>
      <c r="T836" s="119" t="s">
        <v>1739</v>
      </c>
      <c r="U836" s="119" t="s">
        <v>1739</v>
      </c>
      <c r="V836" s="119" t="s">
        <v>1739</v>
      </c>
      <c r="W836" s="119" t="s">
        <v>1739</v>
      </c>
      <c r="X836" s="119" t="s">
        <v>1739</v>
      </c>
      <c r="Y836" s="119" t="s">
        <v>1739</v>
      </c>
      <c r="Z836" s="119" t="s">
        <v>1739</v>
      </c>
      <c r="AA836" s="119" t="s">
        <v>1739</v>
      </c>
      <c r="AB836" s="119" t="s">
        <v>1739</v>
      </c>
      <c r="AC836" s="119" t="s">
        <v>1739</v>
      </c>
      <c r="AD836" s="119" t="s">
        <v>1739</v>
      </c>
      <c r="AE836" s="119" t="s">
        <v>1739</v>
      </c>
      <c r="AF836" s="119" t="s">
        <v>1739</v>
      </c>
      <c r="AG836" s="119" t="s">
        <v>1739</v>
      </c>
      <c r="AH836" s="119" t="s">
        <v>1739</v>
      </c>
      <c r="AI836" s="119" t="s">
        <v>1739</v>
      </c>
      <c r="AJ836" s="119" t="s">
        <v>1739</v>
      </c>
    </row>
    <row r="837" spans="2:36" x14ac:dyDescent="0.3">
      <c r="B837" s="119" t="s">
        <v>131</v>
      </c>
      <c r="C837" s="119" t="s">
        <v>230</v>
      </c>
      <c r="D837" s="119" t="s">
        <v>7458</v>
      </c>
      <c r="E837" s="119" t="s">
        <v>7459</v>
      </c>
      <c r="F837" s="119" t="s">
        <v>7460</v>
      </c>
      <c r="G837" s="119" t="s">
        <v>7461</v>
      </c>
      <c r="K837" s="119">
        <v>2</v>
      </c>
      <c r="L837" s="119">
        <v>835</v>
      </c>
      <c r="M837" s="119" t="s">
        <v>1739</v>
      </c>
      <c r="N837" s="119" t="s">
        <v>1739</v>
      </c>
      <c r="O837" s="119" t="s">
        <v>1739</v>
      </c>
      <c r="P837" s="119" t="s">
        <v>1739</v>
      </c>
      <c r="Q837" s="119" t="s">
        <v>1739</v>
      </c>
      <c r="R837" s="119" t="s">
        <v>1739</v>
      </c>
      <c r="S837" s="119" t="s">
        <v>1739</v>
      </c>
      <c r="T837" s="119" t="s">
        <v>1739</v>
      </c>
      <c r="U837" s="119" t="s">
        <v>1739</v>
      </c>
      <c r="V837" s="119" t="s">
        <v>1739</v>
      </c>
      <c r="W837" s="119" t="s">
        <v>1739</v>
      </c>
      <c r="X837" s="119" t="s">
        <v>1739</v>
      </c>
      <c r="Y837" s="119" t="s">
        <v>1739</v>
      </c>
      <c r="Z837" s="119" t="s">
        <v>1739</v>
      </c>
      <c r="AA837" s="119" t="s">
        <v>1739</v>
      </c>
      <c r="AB837" s="119" t="s">
        <v>1739</v>
      </c>
      <c r="AC837" s="119" t="s">
        <v>1739</v>
      </c>
      <c r="AD837" s="119" t="s">
        <v>1739</v>
      </c>
      <c r="AE837" s="119" t="s">
        <v>1739</v>
      </c>
      <c r="AF837" s="119" t="s">
        <v>1739</v>
      </c>
      <c r="AG837" s="119" t="s">
        <v>1739</v>
      </c>
      <c r="AH837" s="119" t="s">
        <v>1739</v>
      </c>
      <c r="AI837" s="119" t="s">
        <v>1739</v>
      </c>
      <c r="AJ837" s="119" t="s">
        <v>1739</v>
      </c>
    </row>
    <row r="838" spans="2:36" x14ac:dyDescent="0.3">
      <c r="B838" s="119" t="s">
        <v>131</v>
      </c>
      <c r="C838" s="119" t="s">
        <v>258</v>
      </c>
      <c r="D838" s="119" t="s">
        <v>7462</v>
      </c>
      <c r="E838" s="119" t="s">
        <v>7463</v>
      </c>
      <c r="F838" s="119" t="s">
        <v>7464</v>
      </c>
      <c r="G838" s="119" t="s">
        <v>7465</v>
      </c>
      <c r="K838" s="119">
        <v>2</v>
      </c>
      <c r="L838" s="119">
        <v>836</v>
      </c>
      <c r="M838" s="119" t="s">
        <v>1739</v>
      </c>
      <c r="N838" s="119" t="s">
        <v>1739</v>
      </c>
      <c r="O838" s="119" t="s">
        <v>1739</v>
      </c>
      <c r="P838" s="119" t="s">
        <v>1739</v>
      </c>
      <c r="Q838" s="119" t="s">
        <v>1739</v>
      </c>
      <c r="R838" s="119" t="s">
        <v>1739</v>
      </c>
      <c r="S838" s="119" t="s">
        <v>1739</v>
      </c>
      <c r="T838" s="119" t="s">
        <v>1739</v>
      </c>
      <c r="U838" s="119" t="s">
        <v>1739</v>
      </c>
      <c r="V838" s="119" t="s">
        <v>1739</v>
      </c>
      <c r="W838" s="119" t="s">
        <v>1739</v>
      </c>
      <c r="X838" s="119" t="s">
        <v>1739</v>
      </c>
      <c r="Y838" s="119" t="s">
        <v>1739</v>
      </c>
      <c r="Z838" s="119" t="s">
        <v>1739</v>
      </c>
      <c r="AA838" s="119" t="s">
        <v>1739</v>
      </c>
      <c r="AB838" s="119" t="s">
        <v>1739</v>
      </c>
      <c r="AC838" s="119" t="s">
        <v>1739</v>
      </c>
      <c r="AD838" s="119" t="s">
        <v>1739</v>
      </c>
      <c r="AE838" s="119" t="s">
        <v>1739</v>
      </c>
      <c r="AF838" s="119" t="s">
        <v>1739</v>
      </c>
      <c r="AG838" s="119" t="s">
        <v>1739</v>
      </c>
      <c r="AH838" s="119" t="s">
        <v>1739</v>
      </c>
      <c r="AI838" s="119" t="s">
        <v>1739</v>
      </c>
      <c r="AJ838" s="119" t="s">
        <v>1739</v>
      </c>
    </row>
    <row r="839" spans="2:36" x14ac:dyDescent="0.3">
      <c r="B839" s="119" t="s">
        <v>131</v>
      </c>
      <c r="C839" s="119" t="s">
        <v>286</v>
      </c>
      <c r="D839" s="119" t="s">
        <v>7466</v>
      </c>
      <c r="E839" s="119" t="s">
        <v>7467</v>
      </c>
      <c r="F839" s="119" t="s">
        <v>7468</v>
      </c>
      <c r="G839" s="119" t="s">
        <v>7469</v>
      </c>
      <c r="K839" s="119">
        <v>2</v>
      </c>
      <c r="L839" s="119">
        <v>837</v>
      </c>
      <c r="M839" s="119" t="s">
        <v>1739</v>
      </c>
      <c r="N839" s="119" t="s">
        <v>1739</v>
      </c>
      <c r="O839" s="119" t="s">
        <v>1739</v>
      </c>
      <c r="P839" s="119" t="s">
        <v>1739</v>
      </c>
      <c r="Q839" s="119" t="s">
        <v>1739</v>
      </c>
      <c r="R839" s="119" t="s">
        <v>1739</v>
      </c>
      <c r="S839" s="119" t="s">
        <v>1739</v>
      </c>
      <c r="T839" s="119" t="s">
        <v>1739</v>
      </c>
      <c r="U839" s="119" t="s">
        <v>1739</v>
      </c>
      <c r="V839" s="119" t="s">
        <v>1739</v>
      </c>
      <c r="W839" s="119" t="s">
        <v>1739</v>
      </c>
      <c r="X839" s="119" t="s">
        <v>1739</v>
      </c>
      <c r="Y839" s="119" t="s">
        <v>1739</v>
      </c>
      <c r="Z839" s="119" t="s">
        <v>1739</v>
      </c>
      <c r="AA839" s="119" t="s">
        <v>1739</v>
      </c>
      <c r="AB839" s="119" t="s">
        <v>1739</v>
      </c>
      <c r="AC839" s="119" t="s">
        <v>1739</v>
      </c>
      <c r="AD839" s="119" t="s">
        <v>1739</v>
      </c>
      <c r="AE839" s="119" t="s">
        <v>1739</v>
      </c>
      <c r="AF839" s="119" t="s">
        <v>1739</v>
      </c>
      <c r="AG839" s="119" t="s">
        <v>1739</v>
      </c>
      <c r="AH839" s="119" t="s">
        <v>1739</v>
      </c>
      <c r="AI839" s="119" t="s">
        <v>1739</v>
      </c>
      <c r="AJ839" s="119" t="s">
        <v>1739</v>
      </c>
    </row>
    <row r="840" spans="2:36" x14ac:dyDescent="0.3">
      <c r="B840" s="119" t="s">
        <v>131</v>
      </c>
      <c r="C840" s="119" t="s">
        <v>314</v>
      </c>
      <c r="D840" s="119" t="s">
        <v>7458</v>
      </c>
      <c r="E840" s="119" t="s">
        <v>7470</v>
      </c>
      <c r="F840" s="119" t="s">
        <v>7471</v>
      </c>
      <c r="G840" s="119" t="s">
        <v>7472</v>
      </c>
      <c r="K840" s="119">
        <v>2</v>
      </c>
      <c r="L840" s="119">
        <v>838</v>
      </c>
      <c r="M840" s="119" t="s">
        <v>1739</v>
      </c>
      <c r="N840" s="119" t="s">
        <v>1739</v>
      </c>
      <c r="O840" s="119" t="s">
        <v>1739</v>
      </c>
      <c r="P840" s="119" t="s">
        <v>1739</v>
      </c>
      <c r="Q840" s="119" t="s">
        <v>1739</v>
      </c>
      <c r="R840" s="119" t="s">
        <v>1739</v>
      </c>
      <c r="S840" s="119" t="s">
        <v>1739</v>
      </c>
      <c r="T840" s="119" t="s">
        <v>1739</v>
      </c>
      <c r="U840" s="119" t="s">
        <v>1739</v>
      </c>
      <c r="V840" s="119" t="s">
        <v>1739</v>
      </c>
      <c r="W840" s="119" t="s">
        <v>1739</v>
      </c>
      <c r="X840" s="119" t="s">
        <v>1739</v>
      </c>
      <c r="Y840" s="119" t="s">
        <v>1739</v>
      </c>
      <c r="Z840" s="119" t="s">
        <v>1739</v>
      </c>
      <c r="AA840" s="119" t="s">
        <v>1739</v>
      </c>
      <c r="AB840" s="119" t="s">
        <v>1739</v>
      </c>
      <c r="AC840" s="119" t="s">
        <v>1739</v>
      </c>
      <c r="AD840" s="119" t="s">
        <v>1739</v>
      </c>
      <c r="AE840" s="119" t="s">
        <v>1739</v>
      </c>
      <c r="AF840" s="119" t="s">
        <v>1739</v>
      </c>
      <c r="AG840" s="119" t="s">
        <v>1739</v>
      </c>
      <c r="AH840" s="119" t="s">
        <v>1739</v>
      </c>
      <c r="AI840" s="119" t="s">
        <v>1739</v>
      </c>
      <c r="AJ840" s="119" t="s">
        <v>1739</v>
      </c>
    </row>
    <row r="841" spans="2:36" x14ac:dyDescent="0.3">
      <c r="B841" s="119" t="s">
        <v>131</v>
      </c>
      <c r="C841" s="119" t="s">
        <v>342</v>
      </c>
      <c r="D841" s="119" t="s">
        <v>7458</v>
      </c>
      <c r="E841" s="119" t="s">
        <v>7473</v>
      </c>
      <c r="F841" s="119" t="s">
        <v>7474</v>
      </c>
      <c r="G841" s="119" t="s">
        <v>7475</v>
      </c>
      <c r="K841" s="119">
        <v>2</v>
      </c>
      <c r="L841" s="119">
        <v>839</v>
      </c>
      <c r="M841" s="119" t="s">
        <v>1739</v>
      </c>
      <c r="N841" s="119" t="s">
        <v>1739</v>
      </c>
      <c r="O841" s="119" t="s">
        <v>1739</v>
      </c>
      <c r="P841" s="119" t="s">
        <v>1739</v>
      </c>
      <c r="Q841" s="119" t="s">
        <v>1739</v>
      </c>
      <c r="R841" s="119" t="s">
        <v>1739</v>
      </c>
      <c r="S841" s="119" t="s">
        <v>1739</v>
      </c>
      <c r="T841" s="119" t="s">
        <v>1739</v>
      </c>
      <c r="U841" s="119" t="s">
        <v>1739</v>
      </c>
      <c r="V841" s="119" t="s">
        <v>1739</v>
      </c>
      <c r="W841" s="119" t="s">
        <v>1739</v>
      </c>
      <c r="X841" s="119" t="s">
        <v>1739</v>
      </c>
      <c r="Y841" s="119" t="s">
        <v>1739</v>
      </c>
      <c r="Z841" s="119" t="s">
        <v>1739</v>
      </c>
      <c r="AA841" s="119" t="s">
        <v>1739</v>
      </c>
      <c r="AB841" s="119" t="s">
        <v>1739</v>
      </c>
      <c r="AC841" s="119" t="s">
        <v>1739</v>
      </c>
      <c r="AD841" s="119" t="s">
        <v>1739</v>
      </c>
      <c r="AE841" s="119" t="s">
        <v>1739</v>
      </c>
      <c r="AF841" s="119" t="s">
        <v>1739</v>
      </c>
      <c r="AG841" s="119" t="s">
        <v>1739</v>
      </c>
      <c r="AH841" s="119" t="s">
        <v>1739</v>
      </c>
      <c r="AI841" s="119" t="s">
        <v>1739</v>
      </c>
      <c r="AJ841" s="119" t="s">
        <v>1739</v>
      </c>
    </row>
    <row r="842" spans="2:36" x14ac:dyDescent="0.3">
      <c r="B842" s="119" t="s">
        <v>131</v>
      </c>
      <c r="C842" s="119" t="s">
        <v>370</v>
      </c>
      <c r="D842" s="119" t="s">
        <v>7458</v>
      </c>
      <c r="E842" s="119" t="s">
        <v>7476</v>
      </c>
      <c r="F842" s="119" t="s">
        <v>7477</v>
      </c>
      <c r="G842" s="119" t="s">
        <v>7478</v>
      </c>
      <c r="K842" s="119">
        <v>2</v>
      </c>
      <c r="L842" s="119">
        <v>840</v>
      </c>
      <c r="M842" s="119" t="s">
        <v>1739</v>
      </c>
      <c r="N842" s="119" t="s">
        <v>1739</v>
      </c>
      <c r="O842" s="119" t="s">
        <v>1739</v>
      </c>
      <c r="P842" s="119" t="s">
        <v>1739</v>
      </c>
      <c r="Q842" s="119" t="s">
        <v>1739</v>
      </c>
      <c r="R842" s="119" t="s">
        <v>1739</v>
      </c>
      <c r="S842" s="119" t="s">
        <v>1739</v>
      </c>
      <c r="T842" s="119" t="s">
        <v>1739</v>
      </c>
      <c r="U842" s="119" t="s">
        <v>1739</v>
      </c>
      <c r="V842" s="119" t="s">
        <v>1739</v>
      </c>
      <c r="W842" s="119" t="s">
        <v>1739</v>
      </c>
      <c r="X842" s="119" t="s">
        <v>1739</v>
      </c>
      <c r="Y842" s="119" t="s">
        <v>1739</v>
      </c>
      <c r="Z842" s="119" t="s">
        <v>1739</v>
      </c>
      <c r="AA842" s="119" t="s">
        <v>1739</v>
      </c>
      <c r="AB842" s="119" t="s">
        <v>1739</v>
      </c>
      <c r="AC842" s="119" t="s">
        <v>1739</v>
      </c>
      <c r="AD842" s="119" t="s">
        <v>1739</v>
      </c>
      <c r="AE842" s="119" t="s">
        <v>1739</v>
      </c>
      <c r="AF842" s="119" t="s">
        <v>1739</v>
      </c>
      <c r="AG842" s="119" t="s">
        <v>1739</v>
      </c>
      <c r="AH842" s="119" t="s">
        <v>1739</v>
      </c>
      <c r="AI842" s="119" t="s">
        <v>1739</v>
      </c>
      <c r="AJ842" s="119" t="s">
        <v>1739</v>
      </c>
    </row>
    <row r="843" spans="2:36" x14ac:dyDescent="0.3">
      <c r="B843" s="119" t="s">
        <v>131</v>
      </c>
      <c r="C843" s="119" t="s">
        <v>398</v>
      </c>
      <c r="D843" s="119" t="s">
        <v>7462</v>
      </c>
      <c r="E843" s="119" t="s">
        <v>7479</v>
      </c>
      <c r="F843" s="119" t="s">
        <v>7480</v>
      </c>
      <c r="G843" s="119" t="s">
        <v>7481</v>
      </c>
      <c r="K843" s="119">
        <v>2</v>
      </c>
      <c r="L843" s="119">
        <v>841</v>
      </c>
      <c r="M843" s="119" t="s">
        <v>1739</v>
      </c>
      <c r="N843" s="119" t="s">
        <v>1739</v>
      </c>
      <c r="O843" s="119" t="s">
        <v>1739</v>
      </c>
      <c r="P843" s="119" t="s">
        <v>1739</v>
      </c>
      <c r="Q843" s="119" t="s">
        <v>1739</v>
      </c>
      <c r="R843" s="119" t="s">
        <v>1739</v>
      </c>
      <c r="S843" s="119" t="s">
        <v>1739</v>
      </c>
      <c r="T843" s="119" t="s">
        <v>1739</v>
      </c>
      <c r="U843" s="119" t="s">
        <v>1739</v>
      </c>
      <c r="V843" s="119" t="s">
        <v>1739</v>
      </c>
      <c r="W843" s="119" t="s">
        <v>1739</v>
      </c>
      <c r="X843" s="119" t="s">
        <v>1739</v>
      </c>
      <c r="Y843" s="119" t="s">
        <v>1739</v>
      </c>
      <c r="Z843" s="119" t="s">
        <v>1739</v>
      </c>
      <c r="AA843" s="119" t="s">
        <v>1739</v>
      </c>
      <c r="AB843" s="119" t="s">
        <v>1739</v>
      </c>
      <c r="AC843" s="119" t="s">
        <v>1739</v>
      </c>
      <c r="AD843" s="119" t="s">
        <v>1739</v>
      </c>
      <c r="AE843" s="119" t="s">
        <v>1739</v>
      </c>
      <c r="AF843" s="119" t="s">
        <v>1739</v>
      </c>
      <c r="AG843" s="119" t="s">
        <v>1739</v>
      </c>
      <c r="AH843" s="119" t="s">
        <v>1739</v>
      </c>
      <c r="AI843" s="119" t="s">
        <v>1739</v>
      </c>
      <c r="AJ843" s="119" t="s">
        <v>1739</v>
      </c>
    </row>
    <row r="844" spans="2:36" x14ac:dyDescent="0.3">
      <c r="B844" s="119" t="s">
        <v>131</v>
      </c>
      <c r="C844" s="119" t="s">
        <v>425</v>
      </c>
      <c r="D844" s="119" t="s">
        <v>7458</v>
      </c>
      <c r="E844" s="119" t="s">
        <v>7482</v>
      </c>
      <c r="F844" s="119" t="s">
        <v>7483</v>
      </c>
      <c r="G844" s="119" t="s">
        <v>7484</v>
      </c>
      <c r="K844" s="119">
        <v>2</v>
      </c>
      <c r="L844" s="119">
        <v>842</v>
      </c>
      <c r="M844" s="119" t="s">
        <v>1739</v>
      </c>
      <c r="N844" s="119" t="s">
        <v>1739</v>
      </c>
      <c r="O844" s="119" t="s">
        <v>1739</v>
      </c>
      <c r="P844" s="119" t="s">
        <v>1739</v>
      </c>
      <c r="Q844" s="119" t="s">
        <v>1739</v>
      </c>
      <c r="R844" s="119" t="s">
        <v>1739</v>
      </c>
      <c r="S844" s="119" t="s">
        <v>1739</v>
      </c>
      <c r="T844" s="119" t="s">
        <v>1739</v>
      </c>
      <c r="U844" s="119" t="s">
        <v>1739</v>
      </c>
      <c r="V844" s="119" t="s">
        <v>1739</v>
      </c>
      <c r="W844" s="119" t="s">
        <v>1739</v>
      </c>
      <c r="X844" s="119" t="s">
        <v>1739</v>
      </c>
      <c r="Y844" s="119" t="s">
        <v>1739</v>
      </c>
      <c r="Z844" s="119" t="s">
        <v>1739</v>
      </c>
      <c r="AA844" s="119" t="s">
        <v>1739</v>
      </c>
      <c r="AB844" s="119" t="s">
        <v>1739</v>
      </c>
      <c r="AC844" s="119" t="s">
        <v>1739</v>
      </c>
      <c r="AD844" s="119" t="s">
        <v>1739</v>
      </c>
      <c r="AE844" s="119" t="s">
        <v>1739</v>
      </c>
      <c r="AF844" s="119" t="s">
        <v>1739</v>
      </c>
      <c r="AG844" s="119" t="s">
        <v>1739</v>
      </c>
      <c r="AH844" s="119" t="s">
        <v>1739</v>
      </c>
      <c r="AI844" s="119" t="s">
        <v>1739</v>
      </c>
      <c r="AJ844" s="119" t="s">
        <v>1739</v>
      </c>
    </row>
    <row r="845" spans="2:36" x14ac:dyDescent="0.3">
      <c r="B845" s="119" t="s">
        <v>131</v>
      </c>
      <c r="C845" s="119" t="s">
        <v>452</v>
      </c>
      <c r="D845" s="119" t="s">
        <v>7485</v>
      </c>
      <c r="E845" s="119" t="s">
        <v>7486</v>
      </c>
      <c r="F845" s="119" t="s">
        <v>7487</v>
      </c>
      <c r="G845" s="119" t="s">
        <v>7488</v>
      </c>
      <c r="K845" s="119">
        <v>2</v>
      </c>
      <c r="L845" s="119">
        <v>843</v>
      </c>
      <c r="M845" s="119" t="s">
        <v>1739</v>
      </c>
      <c r="N845" s="119" t="s">
        <v>1739</v>
      </c>
      <c r="O845" s="119" t="s">
        <v>1739</v>
      </c>
      <c r="P845" s="119" t="s">
        <v>1739</v>
      </c>
      <c r="Q845" s="119" t="s">
        <v>1739</v>
      </c>
      <c r="R845" s="119" t="s">
        <v>1739</v>
      </c>
      <c r="S845" s="119" t="s">
        <v>1739</v>
      </c>
      <c r="T845" s="119" t="s">
        <v>1739</v>
      </c>
      <c r="U845" s="119" t="s">
        <v>1739</v>
      </c>
      <c r="V845" s="119" t="s">
        <v>1739</v>
      </c>
      <c r="W845" s="119" t="s">
        <v>1739</v>
      </c>
      <c r="X845" s="119" t="s">
        <v>1739</v>
      </c>
      <c r="Y845" s="119" t="s">
        <v>1739</v>
      </c>
      <c r="Z845" s="119" t="s">
        <v>1739</v>
      </c>
      <c r="AA845" s="119" t="s">
        <v>1739</v>
      </c>
      <c r="AB845" s="119" t="s">
        <v>1739</v>
      </c>
      <c r="AC845" s="119" t="s">
        <v>1739</v>
      </c>
      <c r="AD845" s="119" t="s">
        <v>1739</v>
      </c>
      <c r="AE845" s="119" t="s">
        <v>1739</v>
      </c>
      <c r="AF845" s="119" t="s">
        <v>1739</v>
      </c>
      <c r="AG845" s="119" t="s">
        <v>1739</v>
      </c>
      <c r="AH845" s="119" t="s">
        <v>1739</v>
      </c>
      <c r="AI845" s="119" t="s">
        <v>1739</v>
      </c>
      <c r="AJ845" s="119" t="s">
        <v>1739</v>
      </c>
    </row>
    <row r="846" spans="2:36" x14ac:dyDescent="0.3">
      <c r="B846" s="119" t="s">
        <v>131</v>
      </c>
      <c r="C846" s="119" t="s">
        <v>480</v>
      </c>
      <c r="D846" s="119" t="s">
        <v>7458</v>
      </c>
      <c r="E846" s="119" t="s">
        <v>7489</v>
      </c>
      <c r="F846" s="119" t="s">
        <v>7490</v>
      </c>
      <c r="G846" s="119" t="s">
        <v>7491</v>
      </c>
      <c r="K846" s="119">
        <v>2</v>
      </c>
      <c r="L846" s="119">
        <v>844</v>
      </c>
      <c r="M846" s="119" t="s">
        <v>1739</v>
      </c>
      <c r="N846" s="119" t="s">
        <v>1739</v>
      </c>
      <c r="O846" s="119" t="s">
        <v>1739</v>
      </c>
      <c r="P846" s="119" t="s">
        <v>1739</v>
      </c>
      <c r="Q846" s="119" t="s">
        <v>1739</v>
      </c>
      <c r="R846" s="119" t="s">
        <v>1739</v>
      </c>
      <c r="S846" s="119" t="s">
        <v>1739</v>
      </c>
      <c r="T846" s="119" t="s">
        <v>1739</v>
      </c>
      <c r="U846" s="119" t="s">
        <v>1739</v>
      </c>
      <c r="V846" s="119" t="s">
        <v>1739</v>
      </c>
      <c r="W846" s="119" t="s">
        <v>1739</v>
      </c>
      <c r="X846" s="119" t="s">
        <v>1739</v>
      </c>
      <c r="Y846" s="119" t="s">
        <v>1739</v>
      </c>
      <c r="Z846" s="119" t="s">
        <v>1739</v>
      </c>
      <c r="AA846" s="119" t="s">
        <v>1739</v>
      </c>
      <c r="AB846" s="119" t="s">
        <v>1739</v>
      </c>
      <c r="AC846" s="119" t="s">
        <v>1739</v>
      </c>
      <c r="AD846" s="119" t="s">
        <v>1739</v>
      </c>
      <c r="AE846" s="119" t="s">
        <v>1739</v>
      </c>
      <c r="AF846" s="119" t="s">
        <v>1739</v>
      </c>
      <c r="AG846" s="119" t="s">
        <v>1739</v>
      </c>
      <c r="AH846" s="119" t="s">
        <v>1739</v>
      </c>
      <c r="AI846" s="119" t="s">
        <v>1739</v>
      </c>
      <c r="AJ846" s="119" t="s">
        <v>1739</v>
      </c>
    </row>
    <row r="847" spans="2:36" x14ac:dyDescent="0.3">
      <c r="B847" s="119" t="s">
        <v>131</v>
      </c>
      <c r="C847" s="119" t="s">
        <v>507</v>
      </c>
      <c r="D847" s="119" t="s">
        <v>7492</v>
      </c>
      <c r="E847" s="119" t="s">
        <v>7493</v>
      </c>
      <c r="F847" s="119" t="s">
        <v>7494</v>
      </c>
      <c r="G847" s="119" t="s">
        <v>7495</v>
      </c>
      <c r="K847" s="119">
        <v>2</v>
      </c>
      <c r="L847" s="119">
        <v>845</v>
      </c>
      <c r="M847" s="119" t="s">
        <v>1739</v>
      </c>
      <c r="N847" s="119" t="s">
        <v>1739</v>
      </c>
      <c r="O847" s="119" t="s">
        <v>1739</v>
      </c>
      <c r="P847" s="119" t="s">
        <v>1739</v>
      </c>
      <c r="Q847" s="119" t="s">
        <v>1739</v>
      </c>
      <c r="R847" s="119" t="s">
        <v>1739</v>
      </c>
      <c r="S847" s="119" t="s">
        <v>1739</v>
      </c>
      <c r="T847" s="119" t="s">
        <v>1739</v>
      </c>
      <c r="U847" s="119" t="s">
        <v>1739</v>
      </c>
      <c r="V847" s="119" t="s">
        <v>1739</v>
      </c>
      <c r="W847" s="119" t="s">
        <v>1739</v>
      </c>
      <c r="X847" s="119" t="s">
        <v>1739</v>
      </c>
      <c r="Y847" s="119" t="s">
        <v>1739</v>
      </c>
      <c r="Z847" s="119" t="s">
        <v>1739</v>
      </c>
      <c r="AA847" s="119" t="s">
        <v>1739</v>
      </c>
      <c r="AB847" s="119" t="s">
        <v>1739</v>
      </c>
      <c r="AC847" s="119" t="s">
        <v>1739</v>
      </c>
      <c r="AD847" s="119" t="s">
        <v>1739</v>
      </c>
      <c r="AE847" s="119" t="s">
        <v>1739</v>
      </c>
      <c r="AF847" s="119" t="s">
        <v>1739</v>
      </c>
      <c r="AG847" s="119" t="s">
        <v>1739</v>
      </c>
      <c r="AH847" s="119" t="s">
        <v>1739</v>
      </c>
      <c r="AI847" s="119" t="s">
        <v>1739</v>
      </c>
      <c r="AJ847" s="119" t="s">
        <v>1739</v>
      </c>
    </row>
    <row r="848" spans="2:36" x14ac:dyDescent="0.3">
      <c r="B848" s="119" t="s">
        <v>131</v>
      </c>
      <c r="C848" s="119" t="s">
        <v>535</v>
      </c>
      <c r="D848" s="119" t="s">
        <v>7458</v>
      </c>
      <c r="E848" s="119" t="s">
        <v>7496</v>
      </c>
      <c r="F848" s="119" t="s">
        <v>7497</v>
      </c>
      <c r="G848" s="119" t="s">
        <v>7498</v>
      </c>
      <c r="K848" s="119">
        <v>2</v>
      </c>
      <c r="L848" s="119">
        <v>846</v>
      </c>
      <c r="M848" s="119" t="s">
        <v>1739</v>
      </c>
      <c r="N848" s="119" t="s">
        <v>1739</v>
      </c>
      <c r="O848" s="119" t="s">
        <v>1739</v>
      </c>
      <c r="P848" s="119" t="s">
        <v>1739</v>
      </c>
      <c r="Q848" s="119" t="s">
        <v>1739</v>
      </c>
      <c r="R848" s="119" t="s">
        <v>1739</v>
      </c>
      <c r="S848" s="119" t="s">
        <v>1739</v>
      </c>
      <c r="T848" s="119" t="s">
        <v>1739</v>
      </c>
      <c r="U848" s="119" t="s">
        <v>1739</v>
      </c>
      <c r="V848" s="119" t="s">
        <v>1739</v>
      </c>
      <c r="W848" s="119" t="s">
        <v>1739</v>
      </c>
      <c r="X848" s="119" t="s">
        <v>1739</v>
      </c>
      <c r="Y848" s="119" t="s">
        <v>1739</v>
      </c>
      <c r="Z848" s="119" t="s">
        <v>1739</v>
      </c>
      <c r="AA848" s="119" t="s">
        <v>1739</v>
      </c>
      <c r="AB848" s="119" t="s">
        <v>1739</v>
      </c>
      <c r="AC848" s="119" t="s">
        <v>1739</v>
      </c>
      <c r="AD848" s="119" t="s">
        <v>1739</v>
      </c>
      <c r="AE848" s="119" t="s">
        <v>1739</v>
      </c>
      <c r="AF848" s="119" t="s">
        <v>1739</v>
      </c>
      <c r="AG848" s="119" t="s">
        <v>1739</v>
      </c>
      <c r="AH848" s="119" t="s">
        <v>1739</v>
      </c>
      <c r="AI848" s="119" t="s">
        <v>1739</v>
      </c>
      <c r="AJ848" s="119" t="s">
        <v>1739</v>
      </c>
    </row>
    <row r="849" spans="2:36" x14ac:dyDescent="0.3">
      <c r="B849" s="119" t="s">
        <v>131</v>
      </c>
      <c r="C849" s="119" t="s">
        <v>562</v>
      </c>
      <c r="D849" s="119" t="s">
        <v>7499</v>
      </c>
      <c r="E849" s="119" t="s">
        <v>7500</v>
      </c>
      <c r="F849" s="119" t="s">
        <v>7501</v>
      </c>
      <c r="G849" s="119" t="s">
        <v>7502</v>
      </c>
      <c r="K849" s="119">
        <v>2</v>
      </c>
      <c r="L849" s="119">
        <v>847</v>
      </c>
      <c r="M849" s="119" t="s">
        <v>1739</v>
      </c>
      <c r="N849" s="119" t="s">
        <v>1739</v>
      </c>
      <c r="O849" s="119" t="s">
        <v>1739</v>
      </c>
      <c r="P849" s="119" t="s">
        <v>1739</v>
      </c>
      <c r="Q849" s="119" t="s">
        <v>1739</v>
      </c>
      <c r="R849" s="119" t="s">
        <v>1739</v>
      </c>
      <c r="S849" s="119" t="s">
        <v>1739</v>
      </c>
      <c r="T849" s="119" t="s">
        <v>1739</v>
      </c>
      <c r="U849" s="119" t="s">
        <v>1739</v>
      </c>
      <c r="V849" s="119" t="s">
        <v>1739</v>
      </c>
      <c r="W849" s="119" t="s">
        <v>1739</v>
      </c>
      <c r="X849" s="119" t="s">
        <v>1739</v>
      </c>
      <c r="Y849" s="119" t="s">
        <v>1739</v>
      </c>
      <c r="Z849" s="119" t="s">
        <v>1739</v>
      </c>
      <c r="AA849" s="119" t="s">
        <v>1739</v>
      </c>
      <c r="AB849" s="119" t="s">
        <v>1739</v>
      </c>
      <c r="AC849" s="119" t="s">
        <v>1739</v>
      </c>
      <c r="AD849" s="119" t="s">
        <v>1739</v>
      </c>
      <c r="AE849" s="119" t="s">
        <v>1739</v>
      </c>
      <c r="AF849" s="119" t="s">
        <v>1739</v>
      </c>
      <c r="AG849" s="119" t="s">
        <v>1739</v>
      </c>
      <c r="AH849" s="119" t="s">
        <v>1739</v>
      </c>
      <c r="AI849" s="119" t="s">
        <v>1739</v>
      </c>
      <c r="AJ849" s="119" t="s">
        <v>1739</v>
      </c>
    </row>
    <row r="850" spans="2:36" x14ac:dyDescent="0.3">
      <c r="B850" s="119" t="s">
        <v>131</v>
      </c>
      <c r="C850" s="119" t="s">
        <v>590</v>
      </c>
      <c r="D850" s="119" t="s">
        <v>7458</v>
      </c>
      <c r="E850" s="119" t="s">
        <v>7503</v>
      </c>
      <c r="F850" s="119" t="s">
        <v>7504</v>
      </c>
      <c r="G850" s="119" t="s">
        <v>7505</v>
      </c>
      <c r="K850" s="119">
        <v>2</v>
      </c>
      <c r="L850" s="119">
        <v>848</v>
      </c>
      <c r="M850" s="119" t="s">
        <v>1739</v>
      </c>
      <c r="N850" s="119" t="s">
        <v>1739</v>
      </c>
      <c r="O850" s="119" t="s">
        <v>1739</v>
      </c>
      <c r="P850" s="119" t="s">
        <v>1739</v>
      </c>
      <c r="Q850" s="119" t="s">
        <v>1739</v>
      </c>
      <c r="R850" s="119" t="s">
        <v>1739</v>
      </c>
      <c r="S850" s="119" t="s">
        <v>1739</v>
      </c>
      <c r="T850" s="119" t="s">
        <v>1739</v>
      </c>
      <c r="U850" s="119" t="s">
        <v>1739</v>
      </c>
      <c r="V850" s="119" t="s">
        <v>1739</v>
      </c>
      <c r="W850" s="119" t="s">
        <v>1739</v>
      </c>
      <c r="X850" s="119" t="s">
        <v>1739</v>
      </c>
      <c r="Y850" s="119" t="s">
        <v>1739</v>
      </c>
      <c r="Z850" s="119" t="s">
        <v>1739</v>
      </c>
      <c r="AA850" s="119" t="s">
        <v>1739</v>
      </c>
      <c r="AB850" s="119" t="s">
        <v>1739</v>
      </c>
      <c r="AC850" s="119" t="s">
        <v>1739</v>
      </c>
      <c r="AD850" s="119" t="s">
        <v>1739</v>
      </c>
      <c r="AE850" s="119" t="s">
        <v>1739</v>
      </c>
      <c r="AF850" s="119" t="s">
        <v>1739</v>
      </c>
      <c r="AG850" s="119" t="s">
        <v>1739</v>
      </c>
      <c r="AH850" s="119" t="s">
        <v>1739</v>
      </c>
      <c r="AI850" s="119" t="s">
        <v>1739</v>
      </c>
      <c r="AJ850" s="119" t="s">
        <v>1739</v>
      </c>
    </row>
    <row r="851" spans="2:36" x14ac:dyDescent="0.3">
      <c r="B851" s="119" t="s">
        <v>131</v>
      </c>
      <c r="C851" s="119" t="s">
        <v>618</v>
      </c>
      <c r="D851" s="119" t="s">
        <v>7506</v>
      </c>
      <c r="E851" s="119" t="s">
        <v>7507</v>
      </c>
      <c r="F851" s="119" t="s">
        <v>7508</v>
      </c>
      <c r="G851" s="119" t="s">
        <v>7509</v>
      </c>
      <c r="K851" s="119">
        <v>2</v>
      </c>
      <c r="L851" s="119">
        <v>849</v>
      </c>
      <c r="M851" s="119" t="s">
        <v>1739</v>
      </c>
      <c r="N851" s="119" t="s">
        <v>1739</v>
      </c>
      <c r="O851" s="119" t="s">
        <v>1739</v>
      </c>
      <c r="P851" s="119" t="s">
        <v>1739</v>
      </c>
      <c r="Q851" s="119" t="s">
        <v>1739</v>
      </c>
      <c r="R851" s="119" t="s">
        <v>1739</v>
      </c>
      <c r="S851" s="119" t="s">
        <v>1739</v>
      </c>
      <c r="T851" s="119" t="s">
        <v>1739</v>
      </c>
      <c r="U851" s="119" t="s">
        <v>1739</v>
      </c>
      <c r="V851" s="119" t="s">
        <v>1739</v>
      </c>
      <c r="W851" s="119" t="s">
        <v>1739</v>
      </c>
      <c r="X851" s="119" t="s">
        <v>1739</v>
      </c>
      <c r="Y851" s="119" t="s">
        <v>1739</v>
      </c>
      <c r="Z851" s="119" t="s">
        <v>1739</v>
      </c>
      <c r="AA851" s="119" t="s">
        <v>1739</v>
      </c>
      <c r="AB851" s="119" t="s">
        <v>1739</v>
      </c>
      <c r="AC851" s="119" t="s">
        <v>1739</v>
      </c>
      <c r="AD851" s="119" t="s">
        <v>1739</v>
      </c>
      <c r="AE851" s="119" t="s">
        <v>1739</v>
      </c>
      <c r="AF851" s="119" t="s">
        <v>1739</v>
      </c>
      <c r="AG851" s="119" t="s">
        <v>1739</v>
      </c>
      <c r="AH851" s="119" t="s">
        <v>1739</v>
      </c>
      <c r="AI851" s="119" t="s">
        <v>1739</v>
      </c>
      <c r="AJ851" s="119" t="s">
        <v>1739</v>
      </c>
    </row>
    <row r="852" spans="2:36" x14ac:dyDescent="0.3">
      <c r="B852" s="119" t="s">
        <v>131</v>
      </c>
      <c r="C852" s="119" t="s">
        <v>646</v>
      </c>
      <c r="D852" s="119" t="s">
        <v>7506</v>
      </c>
      <c r="E852" s="119" t="s">
        <v>7510</v>
      </c>
      <c r="F852" s="119" t="s">
        <v>7511</v>
      </c>
      <c r="G852" s="119" t="s">
        <v>7512</v>
      </c>
      <c r="K852" s="119">
        <v>2</v>
      </c>
      <c r="L852" s="119">
        <v>850</v>
      </c>
      <c r="M852" s="119" t="s">
        <v>1739</v>
      </c>
      <c r="N852" s="119" t="s">
        <v>1739</v>
      </c>
      <c r="O852" s="119" t="s">
        <v>1739</v>
      </c>
      <c r="P852" s="119" t="s">
        <v>1739</v>
      </c>
      <c r="Q852" s="119" t="s">
        <v>1739</v>
      </c>
      <c r="R852" s="119" t="s">
        <v>1739</v>
      </c>
      <c r="S852" s="119" t="s">
        <v>1739</v>
      </c>
      <c r="T852" s="119" t="s">
        <v>1739</v>
      </c>
      <c r="U852" s="119" t="s">
        <v>1739</v>
      </c>
      <c r="V852" s="119" t="s">
        <v>1739</v>
      </c>
      <c r="W852" s="119" t="s">
        <v>1739</v>
      </c>
      <c r="X852" s="119" t="s">
        <v>1739</v>
      </c>
      <c r="Y852" s="119" t="s">
        <v>1739</v>
      </c>
      <c r="Z852" s="119" t="s">
        <v>1739</v>
      </c>
      <c r="AA852" s="119" t="s">
        <v>1739</v>
      </c>
      <c r="AB852" s="119" t="s">
        <v>1739</v>
      </c>
      <c r="AC852" s="119" t="s">
        <v>1739</v>
      </c>
      <c r="AD852" s="119" t="s">
        <v>1739</v>
      </c>
      <c r="AE852" s="119" t="s">
        <v>1739</v>
      </c>
      <c r="AF852" s="119" t="s">
        <v>1739</v>
      </c>
      <c r="AG852" s="119" t="s">
        <v>1739</v>
      </c>
      <c r="AH852" s="119" t="s">
        <v>1739</v>
      </c>
      <c r="AI852" s="119" t="s">
        <v>1739</v>
      </c>
      <c r="AJ852" s="119" t="s">
        <v>1739</v>
      </c>
    </row>
    <row r="853" spans="2:36" x14ac:dyDescent="0.3">
      <c r="B853" s="119" t="s">
        <v>131</v>
      </c>
      <c r="C853" s="119" t="s">
        <v>673</v>
      </c>
      <c r="D853" s="119" t="s">
        <v>7513</v>
      </c>
      <c r="E853" s="119" t="s">
        <v>7514</v>
      </c>
      <c r="F853" s="119" t="s">
        <v>7515</v>
      </c>
      <c r="G853" s="119" t="s">
        <v>7516</v>
      </c>
      <c r="K853" s="119">
        <v>2</v>
      </c>
      <c r="L853" s="119">
        <v>851</v>
      </c>
      <c r="M853" s="119" t="s">
        <v>1739</v>
      </c>
      <c r="N853" s="119" t="s">
        <v>1739</v>
      </c>
      <c r="O853" s="119" t="s">
        <v>1739</v>
      </c>
      <c r="P853" s="119" t="s">
        <v>1739</v>
      </c>
      <c r="Q853" s="119" t="s">
        <v>1739</v>
      </c>
      <c r="R853" s="119" t="s">
        <v>1739</v>
      </c>
      <c r="S853" s="119" t="s">
        <v>1739</v>
      </c>
      <c r="T853" s="119" t="s">
        <v>1739</v>
      </c>
      <c r="U853" s="119" t="s">
        <v>1739</v>
      </c>
      <c r="V853" s="119" t="s">
        <v>1739</v>
      </c>
      <c r="W853" s="119" t="s">
        <v>1739</v>
      </c>
      <c r="X853" s="119" t="s">
        <v>1739</v>
      </c>
      <c r="Y853" s="119" t="s">
        <v>1739</v>
      </c>
      <c r="Z853" s="119" t="s">
        <v>1739</v>
      </c>
      <c r="AA853" s="119" t="s">
        <v>1739</v>
      </c>
      <c r="AB853" s="119" t="s">
        <v>1739</v>
      </c>
      <c r="AC853" s="119" t="s">
        <v>1739</v>
      </c>
      <c r="AD853" s="119" t="s">
        <v>1739</v>
      </c>
      <c r="AE853" s="119" t="s">
        <v>1739</v>
      </c>
      <c r="AF853" s="119" t="s">
        <v>1739</v>
      </c>
      <c r="AG853" s="119" t="s">
        <v>1739</v>
      </c>
      <c r="AH853" s="119" t="s">
        <v>1739</v>
      </c>
      <c r="AI853" s="119" t="s">
        <v>1739</v>
      </c>
      <c r="AJ853" s="119" t="s">
        <v>1739</v>
      </c>
    </row>
    <row r="854" spans="2:36" x14ac:dyDescent="0.3">
      <c r="B854" s="119" t="s">
        <v>131</v>
      </c>
      <c r="C854" s="119" t="s">
        <v>701</v>
      </c>
      <c r="D854" s="119" t="s">
        <v>7513</v>
      </c>
      <c r="E854" s="119" t="s">
        <v>7517</v>
      </c>
      <c r="F854" s="119" t="s">
        <v>7518</v>
      </c>
      <c r="G854" s="119" t="s">
        <v>7519</v>
      </c>
      <c r="K854" s="119">
        <v>2</v>
      </c>
      <c r="L854" s="119">
        <v>852</v>
      </c>
      <c r="M854" s="119" t="s">
        <v>1739</v>
      </c>
      <c r="N854" s="119" t="s">
        <v>1739</v>
      </c>
      <c r="O854" s="119" t="s">
        <v>1739</v>
      </c>
      <c r="P854" s="119" t="s">
        <v>1739</v>
      </c>
      <c r="Q854" s="119" t="s">
        <v>1739</v>
      </c>
      <c r="R854" s="119" t="s">
        <v>1739</v>
      </c>
      <c r="S854" s="119" t="s">
        <v>1739</v>
      </c>
      <c r="T854" s="119" t="s">
        <v>1739</v>
      </c>
      <c r="U854" s="119" t="s">
        <v>1739</v>
      </c>
      <c r="V854" s="119" t="s">
        <v>1739</v>
      </c>
      <c r="W854" s="119" t="s">
        <v>1739</v>
      </c>
      <c r="X854" s="119" t="s">
        <v>1739</v>
      </c>
      <c r="Y854" s="119" t="s">
        <v>1739</v>
      </c>
      <c r="Z854" s="119" t="s">
        <v>1739</v>
      </c>
      <c r="AA854" s="119" t="s">
        <v>1739</v>
      </c>
      <c r="AB854" s="119" t="s">
        <v>1739</v>
      </c>
      <c r="AC854" s="119" t="s">
        <v>1739</v>
      </c>
      <c r="AD854" s="119" t="s">
        <v>1739</v>
      </c>
      <c r="AE854" s="119" t="s">
        <v>1739</v>
      </c>
      <c r="AF854" s="119" t="s">
        <v>1739</v>
      </c>
      <c r="AG854" s="119" t="s">
        <v>1739</v>
      </c>
      <c r="AH854" s="119" t="s">
        <v>1739</v>
      </c>
      <c r="AI854" s="119" t="s">
        <v>1739</v>
      </c>
      <c r="AJ854" s="119" t="s">
        <v>1739</v>
      </c>
    </row>
    <row r="855" spans="2:36" x14ac:dyDescent="0.3">
      <c r="B855" s="119" t="s">
        <v>131</v>
      </c>
      <c r="C855" s="119" t="s">
        <v>728</v>
      </c>
      <c r="D855" s="119" t="s">
        <v>7520</v>
      </c>
      <c r="E855" s="119" t="s">
        <v>7521</v>
      </c>
      <c r="F855" s="119" t="s">
        <v>7522</v>
      </c>
      <c r="G855" s="119" t="s">
        <v>7523</v>
      </c>
      <c r="K855" s="119">
        <v>2</v>
      </c>
      <c r="L855" s="119">
        <v>853</v>
      </c>
      <c r="M855" s="119" t="s">
        <v>1739</v>
      </c>
      <c r="N855" s="119" t="s">
        <v>1739</v>
      </c>
      <c r="O855" s="119" t="s">
        <v>1739</v>
      </c>
      <c r="P855" s="119" t="s">
        <v>1739</v>
      </c>
      <c r="Q855" s="119" t="s">
        <v>1739</v>
      </c>
      <c r="R855" s="119" t="s">
        <v>1739</v>
      </c>
      <c r="S855" s="119" t="s">
        <v>1739</v>
      </c>
      <c r="T855" s="119" t="s">
        <v>1739</v>
      </c>
      <c r="U855" s="119" t="s">
        <v>1739</v>
      </c>
      <c r="V855" s="119" t="s">
        <v>1739</v>
      </c>
      <c r="W855" s="119" t="s">
        <v>1739</v>
      </c>
      <c r="X855" s="119" t="s">
        <v>1739</v>
      </c>
      <c r="Y855" s="119" t="s">
        <v>1739</v>
      </c>
      <c r="Z855" s="119" t="s">
        <v>1739</v>
      </c>
      <c r="AA855" s="119" t="s">
        <v>1739</v>
      </c>
      <c r="AB855" s="119" t="s">
        <v>1739</v>
      </c>
      <c r="AC855" s="119" t="s">
        <v>1739</v>
      </c>
      <c r="AD855" s="119" t="s">
        <v>1739</v>
      </c>
      <c r="AE855" s="119" t="s">
        <v>1739</v>
      </c>
      <c r="AF855" s="119" t="s">
        <v>1739</v>
      </c>
      <c r="AG855" s="119" t="s">
        <v>1739</v>
      </c>
      <c r="AH855" s="119" t="s">
        <v>1739</v>
      </c>
      <c r="AI855" s="119" t="s">
        <v>1739</v>
      </c>
      <c r="AJ855" s="119" t="s">
        <v>1739</v>
      </c>
    </row>
    <row r="856" spans="2:36" x14ac:dyDescent="0.3">
      <c r="B856" s="119" t="s">
        <v>131</v>
      </c>
      <c r="C856" s="119" t="s">
        <v>756</v>
      </c>
      <c r="D856" s="119" t="s">
        <v>7524</v>
      </c>
      <c r="E856" s="119" t="s">
        <v>7525</v>
      </c>
      <c r="F856" s="119" t="s">
        <v>7526</v>
      </c>
      <c r="G856" s="119" t="s">
        <v>7527</v>
      </c>
      <c r="K856" s="119">
        <v>2</v>
      </c>
      <c r="L856" s="119">
        <v>854</v>
      </c>
      <c r="M856" s="119" t="s">
        <v>1739</v>
      </c>
      <c r="N856" s="119" t="s">
        <v>1739</v>
      </c>
      <c r="O856" s="119" t="s">
        <v>1739</v>
      </c>
      <c r="P856" s="119" t="s">
        <v>1739</v>
      </c>
      <c r="Q856" s="119" t="s">
        <v>1739</v>
      </c>
      <c r="R856" s="119" t="s">
        <v>1739</v>
      </c>
      <c r="S856" s="119" t="s">
        <v>1739</v>
      </c>
      <c r="T856" s="119" t="s">
        <v>1739</v>
      </c>
      <c r="U856" s="119" t="s">
        <v>1739</v>
      </c>
      <c r="V856" s="119" t="s">
        <v>1739</v>
      </c>
      <c r="W856" s="119" t="s">
        <v>1739</v>
      </c>
      <c r="X856" s="119" t="s">
        <v>1739</v>
      </c>
      <c r="Y856" s="119" t="s">
        <v>1739</v>
      </c>
      <c r="Z856" s="119" t="s">
        <v>1739</v>
      </c>
      <c r="AA856" s="119" t="s">
        <v>1739</v>
      </c>
      <c r="AB856" s="119" t="s">
        <v>1739</v>
      </c>
      <c r="AC856" s="119" t="s">
        <v>1739</v>
      </c>
      <c r="AD856" s="119" t="s">
        <v>1739</v>
      </c>
      <c r="AE856" s="119" t="s">
        <v>1739</v>
      </c>
      <c r="AF856" s="119" t="s">
        <v>1739</v>
      </c>
      <c r="AG856" s="119" t="s">
        <v>1739</v>
      </c>
      <c r="AH856" s="119" t="s">
        <v>1739</v>
      </c>
      <c r="AI856" s="119" t="s">
        <v>1739</v>
      </c>
      <c r="AJ856" s="119" t="s">
        <v>1739</v>
      </c>
    </row>
    <row r="857" spans="2:36" x14ac:dyDescent="0.3">
      <c r="B857" s="119" t="s">
        <v>131</v>
      </c>
      <c r="C857" s="119" t="s">
        <v>784</v>
      </c>
      <c r="D857" s="119" t="s">
        <v>7528</v>
      </c>
      <c r="E857" s="119" t="s">
        <v>7529</v>
      </c>
      <c r="F857" s="119" t="s">
        <v>7530</v>
      </c>
      <c r="G857" s="119" t="s">
        <v>7531</v>
      </c>
      <c r="K857" s="119">
        <v>2</v>
      </c>
      <c r="L857" s="119">
        <v>855</v>
      </c>
      <c r="M857" s="119" t="s">
        <v>1739</v>
      </c>
      <c r="N857" s="119" t="s">
        <v>1739</v>
      </c>
      <c r="O857" s="119" t="s">
        <v>1739</v>
      </c>
      <c r="P857" s="119" t="s">
        <v>1739</v>
      </c>
      <c r="Q857" s="119" t="s">
        <v>1739</v>
      </c>
      <c r="R857" s="119" t="s">
        <v>1739</v>
      </c>
      <c r="S857" s="119" t="s">
        <v>1739</v>
      </c>
      <c r="T857" s="119" t="s">
        <v>1739</v>
      </c>
      <c r="U857" s="119" t="s">
        <v>1739</v>
      </c>
      <c r="V857" s="119" t="s">
        <v>1739</v>
      </c>
      <c r="W857" s="119" t="s">
        <v>1739</v>
      </c>
      <c r="X857" s="119" t="s">
        <v>1739</v>
      </c>
      <c r="Y857" s="119" t="s">
        <v>1739</v>
      </c>
      <c r="Z857" s="119" t="s">
        <v>1739</v>
      </c>
      <c r="AA857" s="119" t="s">
        <v>1739</v>
      </c>
      <c r="AB857" s="119" t="s">
        <v>1739</v>
      </c>
      <c r="AC857" s="119" t="s">
        <v>1739</v>
      </c>
      <c r="AD857" s="119" t="s">
        <v>1739</v>
      </c>
      <c r="AE857" s="119" t="s">
        <v>1739</v>
      </c>
      <c r="AF857" s="119" t="s">
        <v>1739</v>
      </c>
      <c r="AG857" s="119" t="s">
        <v>1739</v>
      </c>
      <c r="AH857" s="119" t="s">
        <v>1739</v>
      </c>
      <c r="AI857" s="119" t="s">
        <v>1739</v>
      </c>
      <c r="AJ857" s="119" t="s">
        <v>1739</v>
      </c>
    </row>
    <row r="858" spans="2:36" x14ac:dyDescent="0.3">
      <c r="B858" s="119" t="s">
        <v>131</v>
      </c>
      <c r="C858" s="119" t="s">
        <v>811</v>
      </c>
      <c r="D858" s="119" t="s">
        <v>7520</v>
      </c>
      <c r="E858" s="119" t="s">
        <v>7532</v>
      </c>
      <c r="F858" s="119" t="s">
        <v>7533</v>
      </c>
      <c r="G858" s="119" t="s">
        <v>7534</v>
      </c>
      <c r="K858" s="119">
        <v>2</v>
      </c>
      <c r="L858" s="119">
        <v>856</v>
      </c>
      <c r="M858" s="119" t="s">
        <v>1739</v>
      </c>
      <c r="N858" s="119" t="s">
        <v>1739</v>
      </c>
      <c r="O858" s="119" t="s">
        <v>1739</v>
      </c>
      <c r="P858" s="119" t="s">
        <v>1739</v>
      </c>
      <c r="Q858" s="119" t="s">
        <v>1739</v>
      </c>
      <c r="R858" s="119" t="s">
        <v>1739</v>
      </c>
      <c r="S858" s="119" t="s">
        <v>1739</v>
      </c>
      <c r="T858" s="119" t="s">
        <v>1739</v>
      </c>
      <c r="U858" s="119" t="s">
        <v>1739</v>
      </c>
      <c r="V858" s="119" t="s">
        <v>1739</v>
      </c>
      <c r="W858" s="119" t="s">
        <v>1739</v>
      </c>
      <c r="X858" s="119" t="s">
        <v>1739</v>
      </c>
      <c r="Y858" s="119" t="s">
        <v>1739</v>
      </c>
      <c r="Z858" s="119" t="s">
        <v>1739</v>
      </c>
      <c r="AA858" s="119" t="s">
        <v>1739</v>
      </c>
      <c r="AB858" s="119" t="s">
        <v>1739</v>
      </c>
      <c r="AC858" s="119" t="s">
        <v>1739</v>
      </c>
      <c r="AD858" s="119" t="s">
        <v>1739</v>
      </c>
      <c r="AE858" s="119" t="s">
        <v>1739</v>
      </c>
      <c r="AF858" s="119" t="s">
        <v>1739</v>
      </c>
      <c r="AG858" s="119" t="s">
        <v>1739</v>
      </c>
      <c r="AH858" s="119" t="s">
        <v>1739</v>
      </c>
      <c r="AI858" s="119" t="s">
        <v>1739</v>
      </c>
      <c r="AJ858" s="119" t="s">
        <v>1739</v>
      </c>
    </row>
    <row r="859" spans="2:36" x14ac:dyDescent="0.3">
      <c r="B859" s="119" t="s">
        <v>131</v>
      </c>
      <c r="C859" s="119" t="s">
        <v>838</v>
      </c>
      <c r="D859" s="119" t="s">
        <v>7535</v>
      </c>
      <c r="E859" s="119" t="s">
        <v>7536</v>
      </c>
      <c r="F859" s="119" t="s">
        <v>7537</v>
      </c>
      <c r="G859" s="119" t="s">
        <v>7538</v>
      </c>
      <c r="K859" s="119">
        <v>2</v>
      </c>
      <c r="L859" s="119">
        <v>857</v>
      </c>
      <c r="M859" s="119" t="s">
        <v>1739</v>
      </c>
      <c r="N859" s="119" t="s">
        <v>1739</v>
      </c>
      <c r="O859" s="119" t="s">
        <v>1739</v>
      </c>
      <c r="P859" s="119" t="s">
        <v>1739</v>
      </c>
      <c r="Q859" s="119" t="s">
        <v>1739</v>
      </c>
      <c r="R859" s="119" t="s">
        <v>1739</v>
      </c>
      <c r="S859" s="119" t="s">
        <v>1739</v>
      </c>
      <c r="T859" s="119" t="s">
        <v>1739</v>
      </c>
      <c r="U859" s="119" t="s">
        <v>1739</v>
      </c>
      <c r="V859" s="119" t="s">
        <v>1739</v>
      </c>
      <c r="W859" s="119" t="s">
        <v>1739</v>
      </c>
      <c r="X859" s="119" t="s">
        <v>1739</v>
      </c>
      <c r="Y859" s="119" t="s">
        <v>1739</v>
      </c>
      <c r="Z859" s="119" t="s">
        <v>1739</v>
      </c>
      <c r="AA859" s="119" t="s">
        <v>1739</v>
      </c>
      <c r="AB859" s="119" t="s">
        <v>1739</v>
      </c>
      <c r="AC859" s="119" t="s">
        <v>1739</v>
      </c>
      <c r="AD859" s="119" t="s">
        <v>1739</v>
      </c>
      <c r="AE859" s="119" t="s">
        <v>1739</v>
      </c>
      <c r="AF859" s="119" t="s">
        <v>1739</v>
      </c>
      <c r="AG859" s="119" t="s">
        <v>1739</v>
      </c>
      <c r="AH859" s="119" t="s">
        <v>1739</v>
      </c>
      <c r="AI859" s="119" t="s">
        <v>1739</v>
      </c>
      <c r="AJ859" s="119" t="s">
        <v>1739</v>
      </c>
    </row>
    <row r="860" spans="2:36" x14ac:dyDescent="0.3">
      <c r="B860" s="119" t="s">
        <v>131</v>
      </c>
      <c r="C860" s="119" t="s">
        <v>865</v>
      </c>
      <c r="D860" s="119" t="s">
        <v>7535</v>
      </c>
      <c r="E860" s="119" t="s">
        <v>7539</v>
      </c>
      <c r="F860" s="119" t="s">
        <v>7540</v>
      </c>
      <c r="G860" s="119" t="s">
        <v>7541</v>
      </c>
      <c r="K860" s="119">
        <v>2</v>
      </c>
      <c r="L860" s="119">
        <v>858</v>
      </c>
      <c r="M860" s="119" t="s">
        <v>1739</v>
      </c>
      <c r="N860" s="119" t="s">
        <v>1739</v>
      </c>
      <c r="O860" s="119" t="s">
        <v>1739</v>
      </c>
      <c r="P860" s="119" t="s">
        <v>1739</v>
      </c>
      <c r="Q860" s="119" t="s">
        <v>1739</v>
      </c>
      <c r="R860" s="119" t="s">
        <v>1739</v>
      </c>
      <c r="S860" s="119" t="s">
        <v>1739</v>
      </c>
      <c r="T860" s="119" t="s">
        <v>1739</v>
      </c>
      <c r="U860" s="119" t="s">
        <v>1739</v>
      </c>
      <c r="V860" s="119" t="s">
        <v>1739</v>
      </c>
      <c r="W860" s="119" t="s">
        <v>1739</v>
      </c>
      <c r="X860" s="119" t="s">
        <v>1739</v>
      </c>
      <c r="Y860" s="119" t="s">
        <v>1739</v>
      </c>
      <c r="Z860" s="119" t="s">
        <v>1739</v>
      </c>
      <c r="AA860" s="119" t="s">
        <v>1739</v>
      </c>
      <c r="AB860" s="119" t="s">
        <v>1739</v>
      </c>
      <c r="AC860" s="119" t="s">
        <v>1739</v>
      </c>
      <c r="AD860" s="119" t="s">
        <v>1739</v>
      </c>
      <c r="AE860" s="119" t="s">
        <v>1739</v>
      </c>
      <c r="AF860" s="119" t="s">
        <v>1739</v>
      </c>
      <c r="AG860" s="119" t="s">
        <v>1739</v>
      </c>
      <c r="AH860" s="119" t="s">
        <v>1739</v>
      </c>
      <c r="AI860" s="119" t="s">
        <v>1739</v>
      </c>
      <c r="AJ860" s="119" t="s">
        <v>1739</v>
      </c>
    </row>
    <row r="861" spans="2:36" x14ac:dyDescent="0.3">
      <c r="B861" s="119" t="s">
        <v>131</v>
      </c>
      <c r="C861" s="119" t="s">
        <v>892</v>
      </c>
      <c r="D861" s="119" t="s">
        <v>7542</v>
      </c>
      <c r="E861" s="119" t="s">
        <v>7543</v>
      </c>
      <c r="F861" s="119" t="s">
        <v>7544</v>
      </c>
      <c r="G861" s="119" t="s">
        <v>7545</v>
      </c>
      <c r="K861" s="119">
        <v>2</v>
      </c>
      <c r="L861" s="119">
        <v>859</v>
      </c>
      <c r="M861" s="119" t="s">
        <v>1739</v>
      </c>
      <c r="N861" s="119" t="s">
        <v>1739</v>
      </c>
      <c r="O861" s="119" t="s">
        <v>1739</v>
      </c>
      <c r="P861" s="119" t="s">
        <v>1739</v>
      </c>
      <c r="Q861" s="119" t="s">
        <v>1739</v>
      </c>
      <c r="R861" s="119" t="s">
        <v>1739</v>
      </c>
      <c r="S861" s="119" t="s">
        <v>1739</v>
      </c>
      <c r="T861" s="119" t="s">
        <v>1739</v>
      </c>
      <c r="U861" s="119" t="s">
        <v>1739</v>
      </c>
      <c r="V861" s="119" t="s">
        <v>1739</v>
      </c>
      <c r="W861" s="119" t="s">
        <v>1739</v>
      </c>
      <c r="X861" s="119" t="s">
        <v>1739</v>
      </c>
      <c r="Y861" s="119" t="s">
        <v>1739</v>
      </c>
      <c r="Z861" s="119" t="s">
        <v>1739</v>
      </c>
      <c r="AA861" s="119" t="s">
        <v>1739</v>
      </c>
      <c r="AB861" s="119" t="s">
        <v>1739</v>
      </c>
      <c r="AC861" s="119" t="s">
        <v>1739</v>
      </c>
      <c r="AD861" s="119" t="s">
        <v>1739</v>
      </c>
      <c r="AE861" s="119" t="s">
        <v>1739</v>
      </c>
      <c r="AF861" s="119" t="s">
        <v>1739</v>
      </c>
      <c r="AG861" s="119" t="s">
        <v>1739</v>
      </c>
      <c r="AH861" s="119" t="s">
        <v>1739</v>
      </c>
      <c r="AI861" s="119" t="s">
        <v>1739</v>
      </c>
      <c r="AJ861" s="119" t="s">
        <v>1739</v>
      </c>
    </row>
    <row r="862" spans="2:36" x14ac:dyDescent="0.3">
      <c r="B862" s="119" t="s">
        <v>131</v>
      </c>
      <c r="C862" s="119" t="s">
        <v>920</v>
      </c>
      <c r="D862" s="119" t="s">
        <v>7546</v>
      </c>
      <c r="E862" s="119" t="s">
        <v>7547</v>
      </c>
      <c r="F862" s="119" t="s">
        <v>7548</v>
      </c>
      <c r="G862" s="119" t="s">
        <v>7549</v>
      </c>
      <c r="K862" s="119">
        <v>2</v>
      </c>
      <c r="L862" s="119">
        <v>860</v>
      </c>
      <c r="M862" s="119" t="s">
        <v>1739</v>
      </c>
      <c r="N862" s="119" t="s">
        <v>1739</v>
      </c>
      <c r="O862" s="119" t="s">
        <v>1739</v>
      </c>
      <c r="P862" s="119" t="s">
        <v>1739</v>
      </c>
      <c r="Q862" s="119" t="s">
        <v>1739</v>
      </c>
      <c r="R862" s="119" t="s">
        <v>1739</v>
      </c>
      <c r="S862" s="119" t="s">
        <v>1739</v>
      </c>
      <c r="T862" s="119" t="s">
        <v>1739</v>
      </c>
      <c r="U862" s="119" t="s">
        <v>1739</v>
      </c>
      <c r="V862" s="119" t="s">
        <v>1739</v>
      </c>
      <c r="W862" s="119" t="s">
        <v>1739</v>
      </c>
      <c r="X862" s="119" t="s">
        <v>1739</v>
      </c>
      <c r="Y862" s="119" t="s">
        <v>1739</v>
      </c>
      <c r="Z862" s="119" t="s">
        <v>1739</v>
      </c>
      <c r="AA862" s="119" t="s">
        <v>1739</v>
      </c>
      <c r="AB862" s="119" t="s">
        <v>1739</v>
      </c>
      <c r="AC862" s="119" t="s">
        <v>1739</v>
      </c>
      <c r="AD862" s="119" t="s">
        <v>1739</v>
      </c>
      <c r="AE862" s="119" t="s">
        <v>1739</v>
      </c>
      <c r="AF862" s="119" t="s">
        <v>1739</v>
      </c>
      <c r="AG862" s="119" t="s">
        <v>1739</v>
      </c>
      <c r="AH862" s="119" t="s">
        <v>1739</v>
      </c>
      <c r="AI862" s="119" t="s">
        <v>1739</v>
      </c>
      <c r="AJ862" s="119" t="s">
        <v>1739</v>
      </c>
    </row>
    <row r="863" spans="2:36" x14ac:dyDescent="0.3">
      <c r="B863" s="119" t="s">
        <v>131</v>
      </c>
      <c r="C863" s="119" t="s">
        <v>949</v>
      </c>
      <c r="D863" s="119" t="s">
        <v>7550</v>
      </c>
      <c r="E863" s="119" t="s">
        <v>7551</v>
      </c>
      <c r="F863" s="119" t="s">
        <v>7552</v>
      </c>
      <c r="G863" s="119" t="s">
        <v>7553</v>
      </c>
      <c r="K863" s="119">
        <v>2</v>
      </c>
      <c r="L863" s="119">
        <v>861</v>
      </c>
      <c r="M863" s="119" t="s">
        <v>1739</v>
      </c>
      <c r="N863" s="119" t="s">
        <v>1739</v>
      </c>
      <c r="O863" s="119" t="s">
        <v>1739</v>
      </c>
      <c r="P863" s="119" t="s">
        <v>1739</v>
      </c>
      <c r="Q863" s="119" t="s">
        <v>1739</v>
      </c>
      <c r="R863" s="119" t="s">
        <v>1739</v>
      </c>
      <c r="S863" s="119" t="s">
        <v>1739</v>
      </c>
      <c r="T863" s="119" t="s">
        <v>1739</v>
      </c>
      <c r="U863" s="119" t="s">
        <v>1739</v>
      </c>
      <c r="V863" s="119" t="s">
        <v>1739</v>
      </c>
      <c r="W863" s="119" t="s">
        <v>1739</v>
      </c>
      <c r="X863" s="119" t="s">
        <v>1739</v>
      </c>
      <c r="Y863" s="119" t="s">
        <v>1739</v>
      </c>
      <c r="Z863" s="119" t="s">
        <v>1739</v>
      </c>
      <c r="AA863" s="119" t="s">
        <v>1739</v>
      </c>
      <c r="AB863" s="119" t="s">
        <v>1739</v>
      </c>
      <c r="AC863" s="119" t="s">
        <v>1739</v>
      </c>
      <c r="AD863" s="119" t="s">
        <v>1739</v>
      </c>
      <c r="AE863" s="119" t="s">
        <v>1739</v>
      </c>
      <c r="AF863" s="119" t="s">
        <v>1739</v>
      </c>
      <c r="AG863" s="119" t="s">
        <v>1739</v>
      </c>
      <c r="AH863" s="119" t="s">
        <v>1739</v>
      </c>
      <c r="AI863" s="119" t="s">
        <v>1739</v>
      </c>
      <c r="AJ863" s="119" t="s">
        <v>1739</v>
      </c>
    </row>
    <row r="864" spans="2:36" x14ac:dyDescent="0.3">
      <c r="B864" s="119" t="s">
        <v>131</v>
      </c>
      <c r="C864" s="119" t="s">
        <v>977</v>
      </c>
      <c r="D864" s="119" t="s">
        <v>7554</v>
      </c>
      <c r="E864" s="119" t="s">
        <v>7555</v>
      </c>
      <c r="F864" s="119" t="s">
        <v>7556</v>
      </c>
      <c r="G864" s="119" t="s">
        <v>7557</v>
      </c>
      <c r="K864" s="119">
        <v>2</v>
      </c>
      <c r="L864" s="119">
        <v>862</v>
      </c>
      <c r="M864" s="119" t="s">
        <v>1739</v>
      </c>
      <c r="N864" s="119" t="s">
        <v>1739</v>
      </c>
      <c r="O864" s="119" t="s">
        <v>1739</v>
      </c>
      <c r="P864" s="119" t="s">
        <v>1739</v>
      </c>
      <c r="Q864" s="119" t="s">
        <v>1739</v>
      </c>
      <c r="R864" s="119" t="s">
        <v>1739</v>
      </c>
      <c r="S864" s="119" t="s">
        <v>1739</v>
      </c>
      <c r="T864" s="119" t="s">
        <v>1739</v>
      </c>
      <c r="U864" s="119" t="s">
        <v>1739</v>
      </c>
      <c r="V864" s="119" t="s">
        <v>1739</v>
      </c>
      <c r="W864" s="119" t="s">
        <v>1739</v>
      </c>
      <c r="X864" s="119" t="s">
        <v>1739</v>
      </c>
      <c r="Y864" s="119" t="s">
        <v>1739</v>
      </c>
      <c r="Z864" s="119" t="s">
        <v>1739</v>
      </c>
      <c r="AA864" s="119" t="s">
        <v>1739</v>
      </c>
      <c r="AB864" s="119" t="s">
        <v>1739</v>
      </c>
      <c r="AC864" s="119" t="s">
        <v>1739</v>
      </c>
      <c r="AD864" s="119" t="s">
        <v>1739</v>
      </c>
      <c r="AE864" s="119" t="s">
        <v>1739</v>
      </c>
      <c r="AF864" s="119" t="s">
        <v>1739</v>
      </c>
      <c r="AG864" s="119" t="s">
        <v>1739</v>
      </c>
      <c r="AH864" s="119" t="s">
        <v>1739</v>
      </c>
      <c r="AI864" s="119" t="s">
        <v>1739</v>
      </c>
      <c r="AJ864" s="119" t="s">
        <v>1739</v>
      </c>
    </row>
    <row r="865" spans="2:36" x14ac:dyDescent="0.3">
      <c r="B865" s="119" t="s">
        <v>131</v>
      </c>
      <c r="C865" s="119" t="s">
        <v>1005</v>
      </c>
      <c r="D865" s="119" t="s">
        <v>7550</v>
      </c>
      <c r="E865" s="119" t="s">
        <v>7558</v>
      </c>
      <c r="F865" s="119" t="s">
        <v>7559</v>
      </c>
      <c r="G865" s="119" t="s">
        <v>7560</v>
      </c>
      <c r="K865" s="119">
        <v>2</v>
      </c>
      <c r="L865" s="119">
        <v>863</v>
      </c>
      <c r="M865" s="119" t="s">
        <v>1739</v>
      </c>
      <c r="N865" s="119" t="s">
        <v>1739</v>
      </c>
      <c r="O865" s="119" t="s">
        <v>1739</v>
      </c>
      <c r="P865" s="119" t="s">
        <v>1739</v>
      </c>
      <c r="Q865" s="119" t="s">
        <v>1739</v>
      </c>
      <c r="R865" s="119" t="s">
        <v>1739</v>
      </c>
      <c r="S865" s="119" t="s">
        <v>1739</v>
      </c>
      <c r="T865" s="119" t="s">
        <v>1739</v>
      </c>
      <c r="U865" s="119" t="s">
        <v>1739</v>
      </c>
      <c r="V865" s="119" t="s">
        <v>1739</v>
      </c>
      <c r="W865" s="119" t="s">
        <v>1739</v>
      </c>
      <c r="X865" s="119" t="s">
        <v>1739</v>
      </c>
      <c r="Y865" s="119" t="s">
        <v>1739</v>
      </c>
      <c r="Z865" s="119" t="s">
        <v>1739</v>
      </c>
      <c r="AA865" s="119" t="s">
        <v>1739</v>
      </c>
      <c r="AB865" s="119" t="s">
        <v>1739</v>
      </c>
      <c r="AC865" s="119" t="s">
        <v>1739</v>
      </c>
      <c r="AD865" s="119" t="s">
        <v>1739</v>
      </c>
      <c r="AE865" s="119" t="s">
        <v>1739</v>
      </c>
      <c r="AF865" s="119" t="s">
        <v>1739</v>
      </c>
      <c r="AG865" s="119" t="s">
        <v>1739</v>
      </c>
      <c r="AH865" s="119" t="s">
        <v>1739</v>
      </c>
      <c r="AI865" s="119" t="s">
        <v>1739</v>
      </c>
      <c r="AJ865" s="119" t="s">
        <v>1739</v>
      </c>
    </row>
    <row r="866" spans="2:36" x14ac:dyDescent="0.3">
      <c r="B866" s="119" t="s">
        <v>131</v>
      </c>
      <c r="C866" s="119" t="s">
        <v>1034</v>
      </c>
      <c r="D866" s="119" t="s">
        <v>7550</v>
      </c>
      <c r="E866" s="119" t="s">
        <v>7561</v>
      </c>
      <c r="F866" s="119" t="s">
        <v>7562</v>
      </c>
      <c r="G866" s="119" t="s">
        <v>7563</v>
      </c>
      <c r="K866" s="119">
        <v>2</v>
      </c>
      <c r="L866" s="119">
        <v>864</v>
      </c>
      <c r="M866" s="119" t="s">
        <v>1739</v>
      </c>
      <c r="N866" s="119" t="s">
        <v>1739</v>
      </c>
      <c r="O866" s="119" t="s">
        <v>1739</v>
      </c>
      <c r="P866" s="119" t="s">
        <v>1739</v>
      </c>
      <c r="Q866" s="119" t="s">
        <v>1739</v>
      </c>
      <c r="R866" s="119" t="s">
        <v>1739</v>
      </c>
      <c r="S866" s="119" t="s">
        <v>1739</v>
      </c>
      <c r="T866" s="119" t="s">
        <v>1739</v>
      </c>
      <c r="U866" s="119" t="s">
        <v>1739</v>
      </c>
      <c r="V866" s="119" t="s">
        <v>1739</v>
      </c>
      <c r="W866" s="119" t="s">
        <v>1739</v>
      </c>
      <c r="X866" s="119" t="s">
        <v>1739</v>
      </c>
      <c r="Y866" s="119" t="s">
        <v>1739</v>
      </c>
      <c r="Z866" s="119" t="s">
        <v>1739</v>
      </c>
      <c r="AA866" s="119" t="s">
        <v>1739</v>
      </c>
      <c r="AB866" s="119" t="s">
        <v>1739</v>
      </c>
      <c r="AC866" s="119" t="s">
        <v>1739</v>
      </c>
      <c r="AD866" s="119" t="s">
        <v>1739</v>
      </c>
      <c r="AE866" s="119" t="s">
        <v>1739</v>
      </c>
      <c r="AF866" s="119" t="s">
        <v>1739</v>
      </c>
      <c r="AG866" s="119" t="s">
        <v>1739</v>
      </c>
      <c r="AH866" s="119" t="s">
        <v>1739</v>
      </c>
      <c r="AI866" s="119" t="s">
        <v>1739</v>
      </c>
      <c r="AJ866" s="119" t="s">
        <v>1739</v>
      </c>
    </row>
    <row r="867" spans="2:36" x14ac:dyDescent="0.3">
      <c r="B867" s="119" t="s">
        <v>131</v>
      </c>
      <c r="C867" s="119" t="s">
        <v>1063</v>
      </c>
      <c r="D867" s="119" t="s">
        <v>6029</v>
      </c>
      <c r="E867" s="119" t="s">
        <v>7564</v>
      </c>
      <c r="F867" s="119" t="s">
        <v>7565</v>
      </c>
      <c r="G867" s="119" t="s">
        <v>7566</v>
      </c>
      <c r="K867" s="119">
        <v>2</v>
      </c>
      <c r="L867" s="119">
        <v>865</v>
      </c>
      <c r="M867" s="119" t="s">
        <v>1739</v>
      </c>
      <c r="N867" s="119" t="s">
        <v>1739</v>
      </c>
      <c r="O867" s="119" t="s">
        <v>1739</v>
      </c>
      <c r="P867" s="119" t="s">
        <v>1739</v>
      </c>
      <c r="Q867" s="119" t="s">
        <v>1739</v>
      </c>
      <c r="R867" s="119" t="s">
        <v>1739</v>
      </c>
      <c r="S867" s="119" t="s">
        <v>1739</v>
      </c>
      <c r="T867" s="119" t="s">
        <v>1739</v>
      </c>
      <c r="U867" s="119" t="s">
        <v>1739</v>
      </c>
      <c r="V867" s="119" t="s">
        <v>1739</v>
      </c>
      <c r="W867" s="119" t="s">
        <v>1739</v>
      </c>
      <c r="X867" s="119" t="s">
        <v>1739</v>
      </c>
      <c r="Y867" s="119" t="s">
        <v>1739</v>
      </c>
      <c r="Z867" s="119" t="s">
        <v>1739</v>
      </c>
      <c r="AA867" s="119" t="s">
        <v>1739</v>
      </c>
      <c r="AB867" s="119" t="s">
        <v>1739</v>
      </c>
      <c r="AC867" s="119" t="s">
        <v>1739</v>
      </c>
      <c r="AD867" s="119" t="s">
        <v>1739</v>
      </c>
      <c r="AE867" s="119" t="s">
        <v>1739</v>
      </c>
      <c r="AF867" s="119" t="s">
        <v>1739</v>
      </c>
      <c r="AG867" s="119" t="s">
        <v>1739</v>
      </c>
      <c r="AH867" s="119" t="s">
        <v>1739</v>
      </c>
      <c r="AI867" s="119" t="s">
        <v>1739</v>
      </c>
      <c r="AJ867" s="119" t="s">
        <v>1739</v>
      </c>
    </row>
    <row r="868" spans="2:36" x14ac:dyDescent="0.3">
      <c r="B868" s="119" t="s">
        <v>131</v>
      </c>
      <c r="C868" s="119" t="s">
        <v>1092</v>
      </c>
      <c r="D868" s="119" t="s">
        <v>7550</v>
      </c>
      <c r="E868" s="119" t="s">
        <v>7567</v>
      </c>
      <c r="F868" s="119" t="s">
        <v>7568</v>
      </c>
      <c r="G868" s="119" t="s">
        <v>7569</v>
      </c>
      <c r="K868" s="119">
        <v>2</v>
      </c>
      <c r="L868" s="119">
        <v>866</v>
      </c>
      <c r="M868" s="119" t="s">
        <v>1739</v>
      </c>
      <c r="N868" s="119" t="s">
        <v>1739</v>
      </c>
      <c r="O868" s="119" t="s">
        <v>1739</v>
      </c>
      <c r="P868" s="119" t="s">
        <v>1739</v>
      </c>
      <c r="Q868" s="119" t="s">
        <v>1739</v>
      </c>
      <c r="R868" s="119" t="s">
        <v>1739</v>
      </c>
      <c r="S868" s="119" t="s">
        <v>1739</v>
      </c>
      <c r="T868" s="119" t="s">
        <v>1739</v>
      </c>
      <c r="U868" s="119" t="s">
        <v>1739</v>
      </c>
      <c r="V868" s="119" t="s">
        <v>1739</v>
      </c>
      <c r="W868" s="119" t="s">
        <v>1739</v>
      </c>
      <c r="X868" s="119" t="s">
        <v>1739</v>
      </c>
      <c r="Y868" s="119" t="s">
        <v>1739</v>
      </c>
      <c r="Z868" s="119" t="s">
        <v>1739</v>
      </c>
      <c r="AA868" s="119" t="s">
        <v>1739</v>
      </c>
      <c r="AB868" s="119" t="s">
        <v>1739</v>
      </c>
      <c r="AC868" s="119" t="s">
        <v>1739</v>
      </c>
      <c r="AD868" s="119" t="s">
        <v>1739</v>
      </c>
      <c r="AE868" s="119" t="s">
        <v>1739</v>
      </c>
      <c r="AF868" s="119" t="s">
        <v>1739</v>
      </c>
      <c r="AG868" s="119" t="s">
        <v>1739</v>
      </c>
      <c r="AH868" s="119" t="s">
        <v>1739</v>
      </c>
      <c r="AI868" s="119" t="s">
        <v>1739</v>
      </c>
      <c r="AJ868" s="119" t="s">
        <v>1739</v>
      </c>
    </row>
    <row r="869" spans="2:36" x14ac:dyDescent="0.3">
      <c r="B869" s="119" t="s">
        <v>131</v>
      </c>
      <c r="C869" s="119" t="s">
        <v>1121</v>
      </c>
      <c r="D869" s="119" t="s">
        <v>7570</v>
      </c>
      <c r="E869" s="119" t="s">
        <v>7571</v>
      </c>
      <c r="F869" s="119" t="s">
        <v>7572</v>
      </c>
      <c r="G869" s="119" t="s">
        <v>7573</v>
      </c>
      <c r="K869" s="119">
        <v>2</v>
      </c>
      <c r="L869" s="119">
        <v>867</v>
      </c>
      <c r="M869" s="119" t="s">
        <v>1739</v>
      </c>
      <c r="N869" s="119" t="s">
        <v>1739</v>
      </c>
      <c r="O869" s="119" t="s">
        <v>1739</v>
      </c>
      <c r="P869" s="119" t="s">
        <v>1739</v>
      </c>
      <c r="Q869" s="119" t="s">
        <v>1739</v>
      </c>
      <c r="R869" s="119" t="s">
        <v>1739</v>
      </c>
      <c r="S869" s="119" t="s">
        <v>1739</v>
      </c>
      <c r="T869" s="119" t="s">
        <v>1739</v>
      </c>
      <c r="U869" s="119" t="s">
        <v>1739</v>
      </c>
      <c r="V869" s="119" t="s">
        <v>1739</v>
      </c>
      <c r="W869" s="119" t="s">
        <v>1739</v>
      </c>
      <c r="X869" s="119" t="s">
        <v>1739</v>
      </c>
      <c r="Y869" s="119" t="s">
        <v>1739</v>
      </c>
      <c r="Z869" s="119" t="s">
        <v>1739</v>
      </c>
      <c r="AA869" s="119" t="s">
        <v>1739</v>
      </c>
      <c r="AB869" s="119" t="s">
        <v>1739</v>
      </c>
      <c r="AC869" s="119" t="s">
        <v>1739</v>
      </c>
      <c r="AD869" s="119" t="s">
        <v>1739</v>
      </c>
      <c r="AE869" s="119" t="s">
        <v>1739</v>
      </c>
      <c r="AF869" s="119" t="s">
        <v>1739</v>
      </c>
      <c r="AG869" s="119" t="s">
        <v>1739</v>
      </c>
      <c r="AH869" s="119" t="s">
        <v>1739</v>
      </c>
      <c r="AI869" s="119" t="s">
        <v>1739</v>
      </c>
      <c r="AJ869" s="119" t="s">
        <v>1739</v>
      </c>
    </row>
    <row r="870" spans="2:36" x14ac:dyDescent="0.3">
      <c r="B870" s="119" t="s">
        <v>131</v>
      </c>
      <c r="C870" s="119" t="s">
        <v>1150</v>
      </c>
      <c r="D870" s="119" t="s">
        <v>7574</v>
      </c>
      <c r="E870" s="119" t="s">
        <v>7575</v>
      </c>
      <c r="F870" s="119" t="s">
        <v>7576</v>
      </c>
      <c r="G870" s="119" t="s">
        <v>7577</v>
      </c>
      <c r="K870" s="119">
        <v>2</v>
      </c>
      <c r="L870" s="119">
        <v>868</v>
      </c>
      <c r="M870" s="119" t="s">
        <v>1739</v>
      </c>
      <c r="N870" s="119" t="s">
        <v>1739</v>
      </c>
      <c r="O870" s="119" t="s">
        <v>1739</v>
      </c>
      <c r="P870" s="119" t="s">
        <v>1739</v>
      </c>
      <c r="Q870" s="119" t="s">
        <v>1739</v>
      </c>
      <c r="R870" s="119" t="s">
        <v>1739</v>
      </c>
      <c r="S870" s="119" t="s">
        <v>1739</v>
      </c>
      <c r="T870" s="119" t="s">
        <v>1739</v>
      </c>
      <c r="U870" s="119" t="s">
        <v>1739</v>
      </c>
      <c r="V870" s="119" t="s">
        <v>1739</v>
      </c>
      <c r="W870" s="119" t="s">
        <v>1739</v>
      </c>
      <c r="X870" s="119" t="s">
        <v>1739</v>
      </c>
      <c r="Y870" s="119" t="s">
        <v>1739</v>
      </c>
      <c r="Z870" s="119" t="s">
        <v>1739</v>
      </c>
      <c r="AA870" s="119" t="s">
        <v>1739</v>
      </c>
      <c r="AB870" s="119" t="s">
        <v>1739</v>
      </c>
      <c r="AC870" s="119" t="s">
        <v>1739</v>
      </c>
      <c r="AD870" s="119" t="s">
        <v>1739</v>
      </c>
      <c r="AE870" s="119" t="s">
        <v>1739</v>
      </c>
      <c r="AF870" s="119" t="s">
        <v>1739</v>
      </c>
      <c r="AG870" s="119" t="s">
        <v>1739</v>
      </c>
      <c r="AH870" s="119" t="s">
        <v>1739</v>
      </c>
      <c r="AI870" s="119" t="s">
        <v>1739</v>
      </c>
      <c r="AJ870" s="119" t="s">
        <v>1739</v>
      </c>
    </row>
    <row r="871" spans="2:36" x14ac:dyDescent="0.3">
      <c r="B871" s="119" t="s">
        <v>131</v>
      </c>
      <c r="C871" s="119" t="s">
        <v>1179</v>
      </c>
      <c r="D871" s="119" t="s">
        <v>7578</v>
      </c>
      <c r="E871" s="119" t="s">
        <v>7579</v>
      </c>
      <c r="F871" s="119" t="s">
        <v>7580</v>
      </c>
      <c r="G871" s="119" t="s">
        <v>7581</v>
      </c>
      <c r="K871" s="119">
        <v>2</v>
      </c>
      <c r="L871" s="119">
        <v>869</v>
      </c>
      <c r="M871" s="119" t="s">
        <v>1739</v>
      </c>
      <c r="N871" s="119" t="s">
        <v>1739</v>
      </c>
      <c r="O871" s="119" t="s">
        <v>1739</v>
      </c>
      <c r="P871" s="119" t="s">
        <v>1739</v>
      </c>
      <c r="Q871" s="119" t="s">
        <v>1739</v>
      </c>
      <c r="R871" s="119" t="s">
        <v>1739</v>
      </c>
      <c r="S871" s="119" t="s">
        <v>1739</v>
      </c>
      <c r="T871" s="119" t="s">
        <v>1739</v>
      </c>
      <c r="U871" s="119" t="s">
        <v>1739</v>
      </c>
      <c r="V871" s="119" t="s">
        <v>1739</v>
      </c>
      <c r="W871" s="119" t="s">
        <v>1739</v>
      </c>
      <c r="X871" s="119" t="s">
        <v>1739</v>
      </c>
      <c r="Y871" s="119" t="s">
        <v>1739</v>
      </c>
      <c r="Z871" s="119" t="s">
        <v>1739</v>
      </c>
      <c r="AA871" s="119" t="s">
        <v>1739</v>
      </c>
      <c r="AB871" s="119" t="s">
        <v>1739</v>
      </c>
      <c r="AC871" s="119" t="s">
        <v>1739</v>
      </c>
      <c r="AD871" s="119" t="s">
        <v>1739</v>
      </c>
      <c r="AE871" s="119" t="s">
        <v>1739</v>
      </c>
      <c r="AF871" s="119" t="s">
        <v>1739</v>
      </c>
      <c r="AG871" s="119" t="s">
        <v>1739</v>
      </c>
      <c r="AH871" s="119" t="s">
        <v>1739</v>
      </c>
      <c r="AI871" s="119" t="s">
        <v>1739</v>
      </c>
      <c r="AJ871" s="119" t="s">
        <v>1739</v>
      </c>
    </row>
    <row r="872" spans="2:36" x14ac:dyDescent="0.3">
      <c r="B872" s="119" t="s">
        <v>131</v>
      </c>
      <c r="C872" s="119" t="s">
        <v>1208</v>
      </c>
      <c r="D872" s="119" t="s">
        <v>7574</v>
      </c>
      <c r="E872" s="119" t="s">
        <v>7582</v>
      </c>
      <c r="F872" s="119" t="s">
        <v>7583</v>
      </c>
      <c r="G872" s="119" t="s">
        <v>7584</v>
      </c>
      <c r="K872" s="119">
        <v>2</v>
      </c>
      <c r="L872" s="119">
        <v>870</v>
      </c>
      <c r="M872" s="119" t="s">
        <v>1739</v>
      </c>
      <c r="N872" s="119" t="s">
        <v>1739</v>
      </c>
      <c r="O872" s="119" t="s">
        <v>1739</v>
      </c>
      <c r="P872" s="119" t="s">
        <v>1739</v>
      </c>
      <c r="Q872" s="119" t="s">
        <v>1739</v>
      </c>
      <c r="R872" s="119" t="s">
        <v>1739</v>
      </c>
      <c r="S872" s="119" t="s">
        <v>1739</v>
      </c>
      <c r="T872" s="119" t="s">
        <v>1739</v>
      </c>
      <c r="U872" s="119" t="s">
        <v>1739</v>
      </c>
      <c r="V872" s="119" t="s">
        <v>1739</v>
      </c>
      <c r="W872" s="119" t="s">
        <v>1739</v>
      </c>
      <c r="X872" s="119" t="s">
        <v>1739</v>
      </c>
      <c r="Y872" s="119" t="s">
        <v>1739</v>
      </c>
      <c r="Z872" s="119" t="s">
        <v>1739</v>
      </c>
      <c r="AA872" s="119" t="s">
        <v>1739</v>
      </c>
      <c r="AB872" s="119" t="s">
        <v>1739</v>
      </c>
      <c r="AC872" s="119" t="s">
        <v>1739</v>
      </c>
      <c r="AD872" s="119" t="s">
        <v>1739</v>
      </c>
      <c r="AE872" s="119" t="s">
        <v>1739</v>
      </c>
      <c r="AF872" s="119" t="s">
        <v>1739</v>
      </c>
      <c r="AG872" s="119" t="s">
        <v>1739</v>
      </c>
      <c r="AH872" s="119" t="s">
        <v>1739</v>
      </c>
      <c r="AI872" s="119" t="s">
        <v>1739</v>
      </c>
      <c r="AJ872" s="119" t="s">
        <v>1739</v>
      </c>
    </row>
    <row r="873" spans="2:36" x14ac:dyDescent="0.3">
      <c r="B873" s="119" t="s">
        <v>131</v>
      </c>
      <c r="C873" s="119" t="s">
        <v>1236</v>
      </c>
      <c r="D873" s="119" t="s">
        <v>7585</v>
      </c>
      <c r="E873" s="119" t="s">
        <v>7586</v>
      </c>
      <c r="F873" s="119" t="s">
        <v>7587</v>
      </c>
      <c r="G873" s="119" t="s">
        <v>7588</v>
      </c>
      <c r="K873" s="119">
        <v>2</v>
      </c>
      <c r="L873" s="119">
        <v>871</v>
      </c>
      <c r="M873" s="119" t="s">
        <v>1739</v>
      </c>
      <c r="N873" s="119" t="s">
        <v>1739</v>
      </c>
      <c r="O873" s="119" t="s">
        <v>1739</v>
      </c>
      <c r="P873" s="119" t="s">
        <v>1739</v>
      </c>
      <c r="Q873" s="119" t="s">
        <v>1739</v>
      </c>
      <c r="R873" s="119" t="s">
        <v>1739</v>
      </c>
      <c r="S873" s="119" t="s">
        <v>1739</v>
      </c>
      <c r="T873" s="119" t="s">
        <v>1739</v>
      </c>
      <c r="U873" s="119" t="s">
        <v>1739</v>
      </c>
      <c r="V873" s="119" t="s">
        <v>1739</v>
      </c>
      <c r="W873" s="119" t="s">
        <v>1739</v>
      </c>
      <c r="X873" s="119" t="s">
        <v>1739</v>
      </c>
      <c r="Y873" s="119" t="s">
        <v>1739</v>
      </c>
      <c r="Z873" s="119" t="s">
        <v>1739</v>
      </c>
      <c r="AA873" s="119" t="s">
        <v>1739</v>
      </c>
      <c r="AB873" s="119" t="s">
        <v>1739</v>
      </c>
      <c r="AC873" s="119" t="s">
        <v>1739</v>
      </c>
      <c r="AD873" s="119" t="s">
        <v>1739</v>
      </c>
      <c r="AE873" s="119" t="s">
        <v>1739</v>
      </c>
      <c r="AF873" s="119" t="s">
        <v>1739</v>
      </c>
      <c r="AG873" s="119" t="s">
        <v>1739</v>
      </c>
      <c r="AH873" s="119" t="s">
        <v>1739</v>
      </c>
      <c r="AI873" s="119" t="s">
        <v>1739</v>
      </c>
      <c r="AJ873" s="119" t="s">
        <v>1739</v>
      </c>
    </row>
    <row r="874" spans="2:36" x14ac:dyDescent="0.3">
      <c r="B874" s="119" t="s">
        <v>131</v>
      </c>
      <c r="C874" s="119" t="s">
        <v>1264</v>
      </c>
      <c r="D874" s="119" t="s">
        <v>7585</v>
      </c>
      <c r="E874" s="119" t="s">
        <v>7589</v>
      </c>
      <c r="F874" s="119" t="s">
        <v>7590</v>
      </c>
      <c r="G874" s="119" t="s">
        <v>7591</v>
      </c>
      <c r="K874" s="119">
        <v>2</v>
      </c>
      <c r="L874" s="119">
        <v>872</v>
      </c>
      <c r="M874" s="119" t="s">
        <v>1739</v>
      </c>
      <c r="N874" s="119" t="s">
        <v>1739</v>
      </c>
      <c r="O874" s="119" t="s">
        <v>1739</v>
      </c>
      <c r="P874" s="119" t="s">
        <v>1739</v>
      </c>
      <c r="Q874" s="119" t="s">
        <v>1739</v>
      </c>
      <c r="R874" s="119" t="s">
        <v>1739</v>
      </c>
      <c r="S874" s="119" t="s">
        <v>1739</v>
      </c>
      <c r="T874" s="119" t="s">
        <v>1739</v>
      </c>
      <c r="U874" s="119" t="s">
        <v>1739</v>
      </c>
      <c r="V874" s="119" t="s">
        <v>1739</v>
      </c>
      <c r="W874" s="119" t="s">
        <v>1739</v>
      </c>
      <c r="X874" s="119" t="s">
        <v>1739</v>
      </c>
      <c r="Y874" s="119" t="s">
        <v>1739</v>
      </c>
      <c r="Z874" s="119" t="s">
        <v>1739</v>
      </c>
      <c r="AA874" s="119" t="s">
        <v>1739</v>
      </c>
      <c r="AB874" s="119" t="s">
        <v>1739</v>
      </c>
      <c r="AC874" s="119" t="s">
        <v>1739</v>
      </c>
      <c r="AD874" s="119" t="s">
        <v>1739</v>
      </c>
      <c r="AE874" s="119" t="s">
        <v>1739</v>
      </c>
      <c r="AF874" s="119" t="s">
        <v>1739</v>
      </c>
      <c r="AG874" s="119" t="s">
        <v>1739</v>
      </c>
      <c r="AH874" s="119" t="s">
        <v>1739</v>
      </c>
      <c r="AI874" s="119" t="s">
        <v>1739</v>
      </c>
      <c r="AJ874" s="119" t="s">
        <v>1739</v>
      </c>
    </row>
    <row r="875" spans="2:36" x14ac:dyDescent="0.3">
      <c r="B875" s="119" t="s">
        <v>131</v>
      </c>
      <c r="C875" s="119" t="s">
        <v>1293</v>
      </c>
      <c r="D875" s="119" t="s">
        <v>7592</v>
      </c>
      <c r="E875" s="119" t="s">
        <v>7593</v>
      </c>
      <c r="F875" s="119" t="s">
        <v>7594</v>
      </c>
      <c r="G875" s="119" t="s">
        <v>7595</v>
      </c>
      <c r="K875" s="119">
        <v>2</v>
      </c>
      <c r="L875" s="119">
        <v>873</v>
      </c>
      <c r="M875" s="119" t="s">
        <v>1739</v>
      </c>
      <c r="N875" s="119" t="s">
        <v>1739</v>
      </c>
      <c r="O875" s="119" t="s">
        <v>1739</v>
      </c>
      <c r="P875" s="119" t="s">
        <v>1739</v>
      </c>
      <c r="Q875" s="119" t="s">
        <v>1739</v>
      </c>
      <c r="R875" s="119" t="s">
        <v>1739</v>
      </c>
      <c r="S875" s="119" t="s">
        <v>1739</v>
      </c>
      <c r="T875" s="119" t="s">
        <v>1739</v>
      </c>
      <c r="U875" s="119" t="s">
        <v>1739</v>
      </c>
      <c r="V875" s="119" t="s">
        <v>1739</v>
      </c>
      <c r="W875" s="119" t="s">
        <v>1739</v>
      </c>
      <c r="X875" s="119" t="s">
        <v>1739</v>
      </c>
      <c r="Y875" s="119" t="s">
        <v>1739</v>
      </c>
      <c r="Z875" s="119" t="s">
        <v>1739</v>
      </c>
      <c r="AA875" s="119" t="s">
        <v>1739</v>
      </c>
      <c r="AB875" s="119" t="s">
        <v>1739</v>
      </c>
      <c r="AC875" s="119" t="s">
        <v>1739</v>
      </c>
      <c r="AD875" s="119" t="s">
        <v>1739</v>
      </c>
      <c r="AE875" s="119" t="s">
        <v>1739</v>
      </c>
      <c r="AF875" s="119" t="s">
        <v>1739</v>
      </c>
      <c r="AG875" s="119" t="s">
        <v>1739</v>
      </c>
      <c r="AH875" s="119" t="s">
        <v>1739</v>
      </c>
      <c r="AI875" s="119" t="s">
        <v>1739</v>
      </c>
      <c r="AJ875" s="119" t="s">
        <v>1739</v>
      </c>
    </row>
    <row r="876" spans="2:36" x14ac:dyDescent="0.3">
      <c r="B876" s="119" t="s">
        <v>131</v>
      </c>
      <c r="C876" s="119" t="s">
        <v>1322</v>
      </c>
      <c r="D876" s="119" t="s">
        <v>7596</v>
      </c>
      <c r="E876" s="119" t="s">
        <v>7597</v>
      </c>
      <c r="F876" s="119" t="s">
        <v>7598</v>
      </c>
      <c r="G876" s="119" t="s">
        <v>7599</v>
      </c>
      <c r="K876" s="119">
        <v>2</v>
      </c>
      <c r="L876" s="119">
        <v>874</v>
      </c>
      <c r="M876" s="119" t="s">
        <v>1739</v>
      </c>
      <c r="N876" s="119" t="s">
        <v>1739</v>
      </c>
      <c r="O876" s="119" t="s">
        <v>1739</v>
      </c>
      <c r="P876" s="119" t="s">
        <v>1739</v>
      </c>
      <c r="Q876" s="119" t="s">
        <v>1739</v>
      </c>
      <c r="R876" s="119" t="s">
        <v>1739</v>
      </c>
      <c r="S876" s="119" t="s">
        <v>1739</v>
      </c>
      <c r="T876" s="119" t="s">
        <v>1739</v>
      </c>
      <c r="U876" s="119" t="s">
        <v>1739</v>
      </c>
      <c r="V876" s="119" t="s">
        <v>1739</v>
      </c>
      <c r="W876" s="119" t="s">
        <v>1739</v>
      </c>
      <c r="X876" s="119" t="s">
        <v>1739</v>
      </c>
      <c r="Y876" s="119" t="s">
        <v>1739</v>
      </c>
      <c r="Z876" s="119" t="s">
        <v>1739</v>
      </c>
      <c r="AA876" s="119" t="s">
        <v>1739</v>
      </c>
      <c r="AB876" s="119" t="s">
        <v>1739</v>
      </c>
      <c r="AC876" s="119" t="s">
        <v>1739</v>
      </c>
      <c r="AD876" s="119" t="s">
        <v>1739</v>
      </c>
      <c r="AE876" s="119" t="s">
        <v>1739</v>
      </c>
      <c r="AF876" s="119" t="s">
        <v>1739</v>
      </c>
      <c r="AG876" s="119" t="s">
        <v>1739</v>
      </c>
      <c r="AH876" s="119" t="s">
        <v>1739</v>
      </c>
      <c r="AI876" s="119" t="s">
        <v>1739</v>
      </c>
      <c r="AJ876" s="119" t="s">
        <v>1739</v>
      </c>
    </row>
    <row r="877" spans="2:36" x14ac:dyDescent="0.3">
      <c r="B877" s="119" t="s">
        <v>131</v>
      </c>
      <c r="C877" s="119" t="s">
        <v>1350</v>
      </c>
      <c r="D877" s="119" t="s">
        <v>7600</v>
      </c>
      <c r="E877" s="119" t="s">
        <v>7601</v>
      </c>
      <c r="F877" s="119" t="s">
        <v>7602</v>
      </c>
      <c r="G877" s="119" t="s">
        <v>7603</v>
      </c>
      <c r="K877" s="119">
        <v>2</v>
      </c>
      <c r="L877" s="119">
        <v>875</v>
      </c>
      <c r="M877" s="119" t="s">
        <v>1739</v>
      </c>
      <c r="N877" s="119" t="s">
        <v>1739</v>
      </c>
      <c r="O877" s="119" t="s">
        <v>1739</v>
      </c>
      <c r="P877" s="119" t="s">
        <v>1739</v>
      </c>
      <c r="Q877" s="119" t="s">
        <v>1739</v>
      </c>
      <c r="R877" s="119" t="s">
        <v>1739</v>
      </c>
      <c r="S877" s="119" t="s">
        <v>1739</v>
      </c>
      <c r="T877" s="119" t="s">
        <v>1739</v>
      </c>
      <c r="U877" s="119" t="s">
        <v>1739</v>
      </c>
      <c r="V877" s="119" t="s">
        <v>1739</v>
      </c>
      <c r="W877" s="119" t="s">
        <v>1739</v>
      </c>
      <c r="X877" s="119" t="s">
        <v>1739</v>
      </c>
      <c r="Y877" s="119" t="s">
        <v>1739</v>
      </c>
      <c r="Z877" s="119" t="s">
        <v>1739</v>
      </c>
      <c r="AA877" s="119" t="s">
        <v>1739</v>
      </c>
      <c r="AB877" s="119" t="s">
        <v>1739</v>
      </c>
      <c r="AC877" s="119" t="s">
        <v>1739</v>
      </c>
      <c r="AD877" s="119" t="s">
        <v>1739</v>
      </c>
      <c r="AE877" s="119" t="s">
        <v>1739</v>
      </c>
      <c r="AF877" s="119" t="s">
        <v>1739</v>
      </c>
      <c r="AG877" s="119" t="s">
        <v>1739</v>
      </c>
      <c r="AH877" s="119" t="s">
        <v>1739</v>
      </c>
      <c r="AI877" s="119" t="s">
        <v>1739</v>
      </c>
      <c r="AJ877" s="119" t="s">
        <v>1739</v>
      </c>
    </row>
    <row r="878" spans="2:36" x14ac:dyDescent="0.3">
      <c r="B878" s="119" t="s">
        <v>131</v>
      </c>
      <c r="C878" s="119" t="s">
        <v>1377</v>
      </c>
      <c r="D878" s="119" t="s">
        <v>7604</v>
      </c>
      <c r="E878" s="119" t="s">
        <v>7605</v>
      </c>
      <c r="F878" s="119" t="s">
        <v>7606</v>
      </c>
      <c r="G878" s="119" t="s">
        <v>7607</v>
      </c>
      <c r="K878" s="119">
        <v>2</v>
      </c>
      <c r="L878" s="119">
        <v>876</v>
      </c>
      <c r="M878" s="119" t="s">
        <v>1739</v>
      </c>
      <c r="N878" s="119" t="s">
        <v>1739</v>
      </c>
      <c r="O878" s="119" t="s">
        <v>1739</v>
      </c>
      <c r="P878" s="119" t="s">
        <v>1739</v>
      </c>
      <c r="Q878" s="119" t="s">
        <v>1739</v>
      </c>
      <c r="R878" s="119" t="s">
        <v>1739</v>
      </c>
      <c r="S878" s="119" t="s">
        <v>1739</v>
      </c>
      <c r="T878" s="119" t="s">
        <v>1739</v>
      </c>
      <c r="U878" s="119" t="s">
        <v>1739</v>
      </c>
      <c r="V878" s="119" t="s">
        <v>1739</v>
      </c>
      <c r="W878" s="119" t="s">
        <v>1739</v>
      </c>
      <c r="X878" s="119" t="s">
        <v>1739</v>
      </c>
      <c r="Y878" s="119" t="s">
        <v>1739</v>
      </c>
      <c r="Z878" s="119" t="s">
        <v>1739</v>
      </c>
      <c r="AA878" s="119" t="s">
        <v>1739</v>
      </c>
      <c r="AB878" s="119" t="s">
        <v>1739</v>
      </c>
      <c r="AC878" s="119" t="s">
        <v>1739</v>
      </c>
      <c r="AD878" s="119" t="s">
        <v>1739</v>
      </c>
      <c r="AE878" s="119" t="s">
        <v>1739</v>
      </c>
      <c r="AF878" s="119" t="s">
        <v>1739</v>
      </c>
      <c r="AG878" s="119" t="s">
        <v>1739</v>
      </c>
      <c r="AH878" s="119" t="s">
        <v>1739</v>
      </c>
      <c r="AI878" s="119" t="s">
        <v>1739</v>
      </c>
      <c r="AJ878" s="119" t="s">
        <v>1739</v>
      </c>
    </row>
    <row r="879" spans="2:36" x14ac:dyDescent="0.3">
      <c r="B879" s="119" t="s">
        <v>131</v>
      </c>
      <c r="C879" s="119" t="s">
        <v>1405</v>
      </c>
      <c r="D879" s="119" t="s">
        <v>7608</v>
      </c>
      <c r="E879" s="119" t="s">
        <v>7609</v>
      </c>
      <c r="F879" s="119" t="s">
        <v>7610</v>
      </c>
      <c r="G879" s="119" t="s">
        <v>7611</v>
      </c>
      <c r="K879" s="119">
        <v>2</v>
      </c>
      <c r="L879" s="119">
        <v>877</v>
      </c>
      <c r="M879" s="119" t="s">
        <v>1739</v>
      </c>
      <c r="N879" s="119" t="s">
        <v>1739</v>
      </c>
      <c r="O879" s="119" t="s">
        <v>1739</v>
      </c>
      <c r="P879" s="119" t="s">
        <v>1739</v>
      </c>
      <c r="Q879" s="119" t="s">
        <v>1739</v>
      </c>
      <c r="R879" s="119" t="s">
        <v>1739</v>
      </c>
      <c r="S879" s="119" t="s">
        <v>1739</v>
      </c>
      <c r="T879" s="119" t="s">
        <v>1739</v>
      </c>
      <c r="U879" s="119" t="s">
        <v>1739</v>
      </c>
      <c r="V879" s="119" t="s">
        <v>1739</v>
      </c>
      <c r="W879" s="119" t="s">
        <v>1739</v>
      </c>
      <c r="X879" s="119" t="s">
        <v>1739</v>
      </c>
      <c r="Y879" s="119" t="s">
        <v>1739</v>
      </c>
      <c r="Z879" s="119" t="s">
        <v>1739</v>
      </c>
      <c r="AA879" s="119" t="s">
        <v>1739</v>
      </c>
      <c r="AB879" s="119" t="s">
        <v>1739</v>
      </c>
      <c r="AC879" s="119" t="s">
        <v>1739</v>
      </c>
      <c r="AD879" s="119" t="s">
        <v>1739</v>
      </c>
      <c r="AE879" s="119" t="s">
        <v>1739</v>
      </c>
      <c r="AF879" s="119" t="s">
        <v>1739</v>
      </c>
      <c r="AG879" s="119" t="s">
        <v>1739</v>
      </c>
      <c r="AH879" s="119" t="s">
        <v>1739</v>
      </c>
      <c r="AI879" s="119" t="s">
        <v>1739</v>
      </c>
      <c r="AJ879" s="119" t="s">
        <v>1739</v>
      </c>
    </row>
    <row r="880" spans="2:36" x14ac:dyDescent="0.3">
      <c r="B880" s="119" t="s">
        <v>131</v>
      </c>
      <c r="C880" s="119" t="s">
        <v>1433</v>
      </c>
      <c r="D880" s="119" t="s">
        <v>7604</v>
      </c>
      <c r="E880" s="119" t="s">
        <v>7612</v>
      </c>
      <c r="F880" s="119" t="s">
        <v>7613</v>
      </c>
      <c r="G880" s="119" t="s">
        <v>7614</v>
      </c>
      <c r="K880" s="119">
        <v>2</v>
      </c>
      <c r="L880" s="119">
        <v>878</v>
      </c>
      <c r="M880" s="119" t="s">
        <v>1739</v>
      </c>
      <c r="N880" s="119" t="s">
        <v>1739</v>
      </c>
      <c r="O880" s="119" t="s">
        <v>1739</v>
      </c>
      <c r="P880" s="119" t="s">
        <v>1739</v>
      </c>
      <c r="Q880" s="119" t="s">
        <v>1739</v>
      </c>
      <c r="R880" s="119" t="s">
        <v>1739</v>
      </c>
      <c r="S880" s="119" t="s">
        <v>1739</v>
      </c>
      <c r="T880" s="119" t="s">
        <v>1739</v>
      </c>
      <c r="U880" s="119" t="s">
        <v>1739</v>
      </c>
      <c r="V880" s="119" t="s">
        <v>1739</v>
      </c>
      <c r="W880" s="119" t="s">
        <v>1739</v>
      </c>
      <c r="X880" s="119" t="s">
        <v>1739</v>
      </c>
      <c r="Y880" s="119" t="s">
        <v>1739</v>
      </c>
      <c r="Z880" s="119" t="s">
        <v>1739</v>
      </c>
      <c r="AA880" s="119" t="s">
        <v>1739</v>
      </c>
      <c r="AB880" s="119" t="s">
        <v>1739</v>
      </c>
      <c r="AC880" s="119" t="s">
        <v>1739</v>
      </c>
      <c r="AD880" s="119" t="s">
        <v>1739</v>
      </c>
      <c r="AE880" s="119" t="s">
        <v>1739</v>
      </c>
      <c r="AF880" s="119" t="s">
        <v>1739</v>
      </c>
      <c r="AG880" s="119" t="s">
        <v>1739</v>
      </c>
      <c r="AH880" s="119" t="s">
        <v>1739</v>
      </c>
      <c r="AI880" s="119" t="s">
        <v>1739</v>
      </c>
      <c r="AJ880" s="119" t="s">
        <v>1739</v>
      </c>
    </row>
    <row r="881" spans="2:36" x14ac:dyDescent="0.3">
      <c r="B881" s="119" t="s">
        <v>131</v>
      </c>
      <c r="C881" s="119" t="s">
        <v>1461</v>
      </c>
      <c r="D881" s="119" t="s">
        <v>7615</v>
      </c>
      <c r="E881" s="119" t="s">
        <v>7616</v>
      </c>
      <c r="F881" s="119" t="s">
        <v>7617</v>
      </c>
      <c r="G881" s="119" t="s">
        <v>7618</v>
      </c>
      <c r="K881" s="119">
        <v>2</v>
      </c>
      <c r="L881" s="119">
        <v>879</v>
      </c>
      <c r="M881" s="119" t="s">
        <v>1739</v>
      </c>
      <c r="N881" s="119" t="s">
        <v>1739</v>
      </c>
      <c r="O881" s="119" t="s">
        <v>1739</v>
      </c>
      <c r="P881" s="119" t="s">
        <v>1739</v>
      </c>
      <c r="Q881" s="119" t="s">
        <v>1739</v>
      </c>
      <c r="R881" s="119" t="s">
        <v>1739</v>
      </c>
      <c r="S881" s="119" t="s">
        <v>1739</v>
      </c>
      <c r="T881" s="119" t="s">
        <v>1739</v>
      </c>
      <c r="U881" s="119" t="s">
        <v>1739</v>
      </c>
      <c r="V881" s="119" t="s">
        <v>1739</v>
      </c>
      <c r="W881" s="119" t="s">
        <v>1739</v>
      </c>
      <c r="X881" s="119" t="s">
        <v>1739</v>
      </c>
      <c r="Y881" s="119" t="s">
        <v>1739</v>
      </c>
      <c r="Z881" s="119" t="s">
        <v>1739</v>
      </c>
      <c r="AA881" s="119" t="s">
        <v>1739</v>
      </c>
      <c r="AB881" s="119" t="s">
        <v>1739</v>
      </c>
      <c r="AC881" s="119" t="s">
        <v>1739</v>
      </c>
      <c r="AD881" s="119" t="s">
        <v>1739</v>
      </c>
      <c r="AE881" s="119" t="s">
        <v>1739</v>
      </c>
      <c r="AF881" s="119" t="s">
        <v>1739</v>
      </c>
      <c r="AG881" s="119" t="s">
        <v>1739</v>
      </c>
      <c r="AH881" s="119" t="s">
        <v>1739</v>
      </c>
      <c r="AI881" s="119" t="s">
        <v>1739</v>
      </c>
      <c r="AJ881" s="119" t="s">
        <v>1739</v>
      </c>
    </row>
    <row r="882" spans="2:36" x14ac:dyDescent="0.3">
      <c r="B882" s="119" t="s">
        <v>131</v>
      </c>
      <c r="C882" s="119" t="s">
        <v>1489</v>
      </c>
      <c r="D882" s="119" t="s">
        <v>7615</v>
      </c>
      <c r="E882" s="119" t="s">
        <v>7619</v>
      </c>
      <c r="F882" s="119" t="s">
        <v>7620</v>
      </c>
      <c r="G882" s="119" t="s">
        <v>7621</v>
      </c>
      <c r="K882" s="119">
        <v>2</v>
      </c>
      <c r="L882" s="119">
        <v>880</v>
      </c>
      <c r="M882" s="119" t="s">
        <v>1739</v>
      </c>
      <c r="N882" s="119" t="s">
        <v>1739</v>
      </c>
      <c r="O882" s="119" t="s">
        <v>1739</v>
      </c>
      <c r="P882" s="119" t="s">
        <v>1739</v>
      </c>
      <c r="Q882" s="119" t="s">
        <v>1739</v>
      </c>
      <c r="R882" s="119" t="s">
        <v>1739</v>
      </c>
      <c r="S882" s="119" t="s">
        <v>1739</v>
      </c>
      <c r="T882" s="119" t="s">
        <v>1739</v>
      </c>
      <c r="U882" s="119" t="s">
        <v>1739</v>
      </c>
      <c r="V882" s="119" t="s">
        <v>1739</v>
      </c>
      <c r="W882" s="119" t="s">
        <v>1739</v>
      </c>
      <c r="X882" s="119" t="s">
        <v>1739</v>
      </c>
      <c r="Y882" s="119" t="s">
        <v>1739</v>
      </c>
      <c r="Z882" s="119" t="s">
        <v>1739</v>
      </c>
      <c r="AA882" s="119" t="s">
        <v>1739</v>
      </c>
      <c r="AB882" s="119" t="s">
        <v>1739</v>
      </c>
      <c r="AC882" s="119" t="s">
        <v>1739</v>
      </c>
      <c r="AD882" s="119" t="s">
        <v>1739</v>
      </c>
      <c r="AE882" s="119" t="s">
        <v>1739</v>
      </c>
      <c r="AF882" s="119" t="s">
        <v>1739</v>
      </c>
      <c r="AG882" s="119" t="s">
        <v>1739</v>
      </c>
      <c r="AH882" s="119" t="s">
        <v>1739</v>
      </c>
      <c r="AI882" s="119" t="s">
        <v>1739</v>
      </c>
      <c r="AJ882" s="119" t="s">
        <v>1739</v>
      </c>
    </row>
    <row r="883" spans="2:36" x14ac:dyDescent="0.3">
      <c r="B883" s="119" t="s">
        <v>131</v>
      </c>
      <c r="C883" s="119" t="s">
        <v>1517</v>
      </c>
      <c r="D883" s="119" t="s">
        <v>7622</v>
      </c>
      <c r="E883" s="119" t="s">
        <v>7623</v>
      </c>
      <c r="F883" s="119" t="s">
        <v>7624</v>
      </c>
      <c r="G883" s="119" t="s">
        <v>7625</v>
      </c>
      <c r="K883" s="119">
        <v>2</v>
      </c>
      <c r="L883" s="119">
        <v>881</v>
      </c>
      <c r="M883" s="119" t="s">
        <v>1739</v>
      </c>
      <c r="N883" s="119" t="s">
        <v>1739</v>
      </c>
      <c r="O883" s="119" t="s">
        <v>1739</v>
      </c>
      <c r="P883" s="119" t="s">
        <v>1739</v>
      </c>
      <c r="Q883" s="119" t="s">
        <v>1739</v>
      </c>
      <c r="R883" s="119" t="s">
        <v>1739</v>
      </c>
      <c r="S883" s="119" t="s">
        <v>1739</v>
      </c>
      <c r="T883" s="119" t="s">
        <v>1739</v>
      </c>
      <c r="U883" s="119" t="s">
        <v>1739</v>
      </c>
      <c r="V883" s="119" t="s">
        <v>1739</v>
      </c>
      <c r="W883" s="119" t="s">
        <v>1739</v>
      </c>
      <c r="X883" s="119" t="s">
        <v>1739</v>
      </c>
      <c r="Y883" s="119" t="s">
        <v>1739</v>
      </c>
      <c r="Z883" s="119" t="s">
        <v>1739</v>
      </c>
      <c r="AA883" s="119" t="s">
        <v>1739</v>
      </c>
      <c r="AB883" s="119" t="s">
        <v>1739</v>
      </c>
      <c r="AC883" s="119" t="s">
        <v>1739</v>
      </c>
      <c r="AD883" s="119" t="s">
        <v>1739</v>
      </c>
      <c r="AE883" s="119" t="s">
        <v>1739</v>
      </c>
      <c r="AF883" s="119" t="s">
        <v>1739</v>
      </c>
      <c r="AG883" s="119" t="s">
        <v>1739</v>
      </c>
      <c r="AH883" s="119" t="s">
        <v>1739</v>
      </c>
      <c r="AI883" s="119" t="s">
        <v>1739</v>
      </c>
      <c r="AJ883" s="119" t="s">
        <v>1739</v>
      </c>
    </row>
    <row r="884" spans="2:36" x14ac:dyDescent="0.3">
      <c r="B884" s="119" t="s">
        <v>131</v>
      </c>
      <c r="C884" s="119" t="s">
        <v>1545</v>
      </c>
      <c r="D884" s="119" t="s">
        <v>7626</v>
      </c>
      <c r="E884" s="119" t="s">
        <v>7627</v>
      </c>
      <c r="F884" s="119" t="s">
        <v>7628</v>
      </c>
      <c r="G884" s="119" t="s">
        <v>7629</v>
      </c>
      <c r="K884" s="119">
        <v>2</v>
      </c>
      <c r="L884" s="119">
        <v>882</v>
      </c>
      <c r="M884" s="119" t="s">
        <v>1739</v>
      </c>
      <c r="N884" s="119" t="s">
        <v>1739</v>
      </c>
      <c r="O884" s="119" t="s">
        <v>1739</v>
      </c>
      <c r="P884" s="119" t="s">
        <v>1739</v>
      </c>
      <c r="Q884" s="119" t="s">
        <v>1739</v>
      </c>
      <c r="R884" s="119" t="s">
        <v>1739</v>
      </c>
      <c r="S884" s="119" t="s">
        <v>1739</v>
      </c>
      <c r="T884" s="119" t="s">
        <v>1739</v>
      </c>
      <c r="U884" s="119" t="s">
        <v>1739</v>
      </c>
      <c r="V884" s="119" t="s">
        <v>1739</v>
      </c>
      <c r="W884" s="119" t="s">
        <v>1739</v>
      </c>
      <c r="X884" s="119" t="s">
        <v>1739</v>
      </c>
      <c r="Y884" s="119" t="s">
        <v>1739</v>
      </c>
      <c r="Z884" s="119" t="s">
        <v>1739</v>
      </c>
      <c r="AA884" s="119" t="s">
        <v>1739</v>
      </c>
      <c r="AB884" s="119" t="s">
        <v>1739</v>
      </c>
      <c r="AC884" s="119" t="s">
        <v>1739</v>
      </c>
      <c r="AD884" s="119" t="s">
        <v>1739</v>
      </c>
      <c r="AE884" s="119" t="s">
        <v>1739</v>
      </c>
      <c r="AF884" s="119" t="s">
        <v>1739</v>
      </c>
      <c r="AG884" s="119" t="s">
        <v>1739</v>
      </c>
      <c r="AH884" s="119" t="s">
        <v>1739</v>
      </c>
      <c r="AI884" s="119" t="s">
        <v>1739</v>
      </c>
      <c r="AJ884" s="119" t="s">
        <v>1739</v>
      </c>
    </row>
    <row r="885" spans="2:36" x14ac:dyDescent="0.3">
      <c r="B885" s="119" t="s">
        <v>131</v>
      </c>
      <c r="C885" s="119" t="s">
        <v>1573</v>
      </c>
      <c r="D885" s="119" t="s">
        <v>7630</v>
      </c>
      <c r="E885" s="119" t="s">
        <v>7631</v>
      </c>
      <c r="F885" s="119" t="s">
        <v>7632</v>
      </c>
      <c r="G885" s="119" t="s">
        <v>7633</v>
      </c>
      <c r="K885" s="119">
        <v>2</v>
      </c>
      <c r="L885" s="119">
        <v>883</v>
      </c>
      <c r="M885" s="119" t="s">
        <v>1739</v>
      </c>
      <c r="N885" s="119" t="s">
        <v>1739</v>
      </c>
      <c r="O885" s="119" t="s">
        <v>1739</v>
      </c>
      <c r="P885" s="119" t="s">
        <v>1739</v>
      </c>
      <c r="Q885" s="119" t="s">
        <v>1739</v>
      </c>
      <c r="R885" s="119" t="s">
        <v>1739</v>
      </c>
      <c r="S885" s="119" t="s">
        <v>1739</v>
      </c>
      <c r="T885" s="119" t="s">
        <v>1739</v>
      </c>
      <c r="U885" s="119" t="s">
        <v>1739</v>
      </c>
      <c r="V885" s="119" t="s">
        <v>1739</v>
      </c>
      <c r="W885" s="119" t="s">
        <v>1739</v>
      </c>
      <c r="X885" s="119" t="s">
        <v>1739</v>
      </c>
      <c r="Y885" s="119" t="s">
        <v>1739</v>
      </c>
      <c r="Z885" s="119" t="s">
        <v>1739</v>
      </c>
      <c r="AA885" s="119" t="s">
        <v>1739</v>
      </c>
      <c r="AB885" s="119" t="s">
        <v>1739</v>
      </c>
      <c r="AC885" s="119" t="s">
        <v>1739</v>
      </c>
      <c r="AD885" s="119" t="s">
        <v>1739</v>
      </c>
      <c r="AE885" s="119" t="s">
        <v>1739</v>
      </c>
      <c r="AF885" s="119" t="s">
        <v>1739</v>
      </c>
      <c r="AG885" s="119" t="s">
        <v>1739</v>
      </c>
      <c r="AH885" s="119" t="s">
        <v>1739</v>
      </c>
      <c r="AI885" s="119" t="s">
        <v>1739</v>
      </c>
      <c r="AJ885" s="119" t="s">
        <v>1739</v>
      </c>
    </row>
    <row r="886" spans="2:36" x14ac:dyDescent="0.3">
      <c r="B886" s="119" t="s">
        <v>131</v>
      </c>
      <c r="C886" s="119" t="s">
        <v>1601</v>
      </c>
      <c r="D886" s="119" t="s">
        <v>7634</v>
      </c>
      <c r="E886" s="119" t="s">
        <v>7635</v>
      </c>
      <c r="F886" s="119" t="s">
        <v>7636</v>
      </c>
      <c r="G886" s="119" t="s">
        <v>7637</v>
      </c>
      <c r="K886" s="119">
        <v>2</v>
      </c>
      <c r="L886" s="119">
        <v>884</v>
      </c>
      <c r="M886" s="119" t="s">
        <v>1739</v>
      </c>
      <c r="N886" s="119" t="s">
        <v>1739</v>
      </c>
      <c r="O886" s="119" t="s">
        <v>1739</v>
      </c>
      <c r="P886" s="119" t="s">
        <v>1739</v>
      </c>
      <c r="Q886" s="119" t="s">
        <v>1739</v>
      </c>
      <c r="R886" s="119" t="s">
        <v>1739</v>
      </c>
      <c r="S886" s="119" t="s">
        <v>1739</v>
      </c>
      <c r="T886" s="119" t="s">
        <v>1739</v>
      </c>
      <c r="U886" s="119" t="s">
        <v>1739</v>
      </c>
      <c r="V886" s="119" t="s">
        <v>1739</v>
      </c>
      <c r="W886" s="119" t="s">
        <v>1739</v>
      </c>
      <c r="X886" s="119" t="s">
        <v>1739</v>
      </c>
      <c r="Y886" s="119" t="s">
        <v>1739</v>
      </c>
      <c r="Z886" s="119" t="s">
        <v>1739</v>
      </c>
      <c r="AA886" s="119" t="s">
        <v>1739</v>
      </c>
      <c r="AB886" s="119" t="s">
        <v>1739</v>
      </c>
      <c r="AC886" s="119" t="s">
        <v>1739</v>
      </c>
      <c r="AD886" s="119" t="s">
        <v>1739</v>
      </c>
      <c r="AE886" s="119" t="s">
        <v>1739</v>
      </c>
      <c r="AF886" s="119" t="s">
        <v>1739</v>
      </c>
      <c r="AG886" s="119" t="s">
        <v>1739</v>
      </c>
      <c r="AH886" s="119" t="s">
        <v>1739</v>
      </c>
      <c r="AI886" s="119" t="s">
        <v>1739</v>
      </c>
      <c r="AJ886" s="119" t="s">
        <v>1739</v>
      </c>
    </row>
    <row r="887" spans="2:36" x14ac:dyDescent="0.3">
      <c r="B887" s="119" t="s">
        <v>131</v>
      </c>
      <c r="C887" s="119" t="s">
        <v>1629</v>
      </c>
      <c r="D887" s="119" t="s">
        <v>7622</v>
      </c>
      <c r="E887" s="119" t="s">
        <v>7638</v>
      </c>
      <c r="F887" s="119" t="s">
        <v>7639</v>
      </c>
      <c r="G887" s="119" t="s">
        <v>7640</v>
      </c>
      <c r="K887" s="119">
        <v>2</v>
      </c>
      <c r="L887" s="119">
        <v>885</v>
      </c>
      <c r="M887" s="119" t="s">
        <v>1739</v>
      </c>
      <c r="N887" s="119" t="s">
        <v>1739</v>
      </c>
      <c r="O887" s="119" t="s">
        <v>1739</v>
      </c>
      <c r="P887" s="119" t="s">
        <v>1739</v>
      </c>
      <c r="Q887" s="119" t="s">
        <v>1739</v>
      </c>
      <c r="R887" s="119" t="s">
        <v>1739</v>
      </c>
      <c r="S887" s="119" t="s">
        <v>1739</v>
      </c>
      <c r="T887" s="119" t="s">
        <v>1739</v>
      </c>
      <c r="U887" s="119" t="s">
        <v>1739</v>
      </c>
      <c r="V887" s="119" t="s">
        <v>1739</v>
      </c>
      <c r="W887" s="119" t="s">
        <v>1739</v>
      </c>
      <c r="X887" s="119" t="s">
        <v>1739</v>
      </c>
      <c r="Y887" s="119" t="s">
        <v>1739</v>
      </c>
      <c r="Z887" s="119" t="s">
        <v>1739</v>
      </c>
      <c r="AA887" s="119" t="s">
        <v>1739</v>
      </c>
      <c r="AB887" s="119" t="s">
        <v>1739</v>
      </c>
      <c r="AC887" s="119" t="s">
        <v>1739</v>
      </c>
      <c r="AD887" s="119" t="s">
        <v>1739</v>
      </c>
      <c r="AE887" s="119" t="s">
        <v>1739</v>
      </c>
      <c r="AF887" s="119" t="s">
        <v>1739</v>
      </c>
      <c r="AG887" s="119" t="s">
        <v>1739</v>
      </c>
      <c r="AH887" s="119" t="s">
        <v>1739</v>
      </c>
      <c r="AI887" s="119" t="s">
        <v>1739</v>
      </c>
      <c r="AJ887" s="119" t="s">
        <v>1739</v>
      </c>
    </row>
    <row r="888" spans="2:36" x14ac:dyDescent="0.3">
      <c r="B888" s="119" t="s">
        <v>131</v>
      </c>
      <c r="C888" s="119" t="s">
        <v>1656</v>
      </c>
      <c r="D888" s="119" t="s">
        <v>7641</v>
      </c>
      <c r="E888" s="119" t="s">
        <v>7642</v>
      </c>
      <c r="F888" s="119" t="s">
        <v>7643</v>
      </c>
      <c r="G888" s="119" t="s">
        <v>7644</v>
      </c>
      <c r="K888" s="119">
        <v>2</v>
      </c>
      <c r="L888" s="119">
        <v>886</v>
      </c>
      <c r="M888" s="119" t="s">
        <v>1739</v>
      </c>
      <c r="N888" s="119" t="s">
        <v>1739</v>
      </c>
      <c r="O888" s="119" t="s">
        <v>1739</v>
      </c>
      <c r="P888" s="119" t="s">
        <v>1739</v>
      </c>
      <c r="Q888" s="119" t="s">
        <v>1739</v>
      </c>
      <c r="R888" s="119" t="s">
        <v>1739</v>
      </c>
      <c r="S888" s="119" t="s">
        <v>1739</v>
      </c>
      <c r="T888" s="119" t="s">
        <v>1739</v>
      </c>
      <c r="U888" s="119" t="s">
        <v>1739</v>
      </c>
      <c r="V888" s="119" t="s">
        <v>1739</v>
      </c>
      <c r="W888" s="119" t="s">
        <v>1739</v>
      </c>
      <c r="X888" s="119" t="s">
        <v>1739</v>
      </c>
      <c r="Y888" s="119" t="s">
        <v>1739</v>
      </c>
      <c r="Z888" s="119" t="s">
        <v>1739</v>
      </c>
      <c r="AA888" s="119" t="s">
        <v>1739</v>
      </c>
      <c r="AB888" s="119" t="s">
        <v>1739</v>
      </c>
      <c r="AC888" s="119" t="s">
        <v>1739</v>
      </c>
      <c r="AD888" s="119" t="s">
        <v>1739</v>
      </c>
      <c r="AE888" s="119" t="s">
        <v>1739</v>
      </c>
      <c r="AF888" s="119" t="s">
        <v>1739</v>
      </c>
      <c r="AG888" s="119" t="s">
        <v>1739</v>
      </c>
      <c r="AH888" s="119" t="s">
        <v>1739</v>
      </c>
      <c r="AI888" s="119" t="s">
        <v>1739</v>
      </c>
      <c r="AJ888" s="119" t="s">
        <v>1739</v>
      </c>
    </row>
    <row r="889" spans="2:36" x14ac:dyDescent="0.3">
      <c r="B889" s="119" t="s">
        <v>132</v>
      </c>
      <c r="C889" s="119" t="s">
        <v>173</v>
      </c>
      <c r="D889" s="119" t="s">
        <v>7645</v>
      </c>
      <c r="E889" s="119" t="s">
        <v>7646</v>
      </c>
      <c r="F889" s="119" t="s">
        <v>7647</v>
      </c>
      <c r="G889" s="119" t="s">
        <v>7648</v>
      </c>
      <c r="K889" s="119">
        <v>2</v>
      </c>
      <c r="L889" s="119">
        <v>887</v>
      </c>
      <c r="M889" s="119" t="s">
        <v>1739</v>
      </c>
      <c r="N889" s="119" t="s">
        <v>1739</v>
      </c>
      <c r="O889" s="119" t="s">
        <v>1739</v>
      </c>
      <c r="P889" s="119" t="s">
        <v>1739</v>
      </c>
      <c r="Q889" s="119" t="s">
        <v>1739</v>
      </c>
      <c r="R889" s="119" t="s">
        <v>1739</v>
      </c>
      <c r="S889" s="119" t="s">
        <v>1739</v>
      </c>
      <c r="T889" s="119" t="s">
        <v>1739</v>
      </c>
      <c r="U889" s="119" t="s">
        <v>1739</v>
      </c>
      <c r="V889" s="119" t="s">
        <v>1739</v>
      </c>
      <c r="W889" s="119" t="s">
        <v>1739</v>
      </c>
      <c r="X889" s="119" t="s">
        <v>1739</v>
      </c>
      <c r="Y889" s="119" t="s">
        <v>1739</v>
      </c>
      <c r="Z889" s="119" t="s">
        <v>1739</v>
      </c>
      <c r="AA889" s="119" t="s">
        <v>1739</v>
      </c>
      <c r="AB889" s="119" t="s">
        <v>1739</v>
      </c>
      <c r="AC889" s="119" t="s">
        <v>1739</v>
      </c>
      <c r="AD889" s="119" t="s">
        <v>1739</v>
      </c>
      <c r="AE889" s="119" t="s">
        <v>1739</v>
      </c>
      <c r="AF889" s="119" t="s">
        <v>1739</v>
      </c>
      <c r="AG889" s="119" t="s">
        <v>1739</v>
      </c>
      <c r="AH889" s="119" t="s">
        <v>1739</v>
      </c>
      <c r="AI889" s="119" t="s">
        <v>1739</v>
      </c>
      <c r="AJ889" s="119" t="s">
        <v>1739</v>
      </c>
    </row>
    <row r="890" spans="2:36" x14ac:dyDescent="0.3">
      <c r="B890" s="119" t="s">
        <v>132</v>
      </c>
      <c r="C890" s="119" t="s">
        <v>202</v>
      </c>
      <c r="D890" s="119" t="s">
        <v>7645</v>
      </c>
      <c r="E890" s="119" t="s">
        <v>7649</v>
      </c>
      <c r="F890" s="119" t="s">
        <v>7650</v>
      </c>
      <c r="G890" s="119" t="s">
        <v>7651</v>
      </c>
      <c r="K890" s="119">
        <v>2</v>
      </c>
      <c r="L890" s="119">
        <v>888</v>
      </c>
      <c r="M890" s="119" t="s">
        <v>1739</v>
      </c>
      <c r="N890" s="119" t="s">
        <v>1739</v>
      </c>
      <c r="O890" s="119" t="s">
        <v>1739</v>
      </c>
      <c r="P890" s="119" t="s">
        <v>1739</v>
      </c>
      <c r="Q890" s="119" t="s">
        <v>1739</v>
      </c>
      <c r="R890" s="119" t="s">
        <v>1739</v>
      </c>
      <c r="S890" s="119" t="s">
        <v>1739</v>
      </c>
      <c r="T890" s="119" t="s">
        <v>1739</v>
      </c>
      <c r="U890" s="119" t="s">
        <v>1739</v>
      </c>
      <c r="V890" s="119" t="s">
        <v>1739</v>
      </c>
      <c r="W890" s="119" t="s">
        <v>1739</v>
      </c>
      <c r="X890" s="119" t="s">
        <v>1739</v>
      </c>
      <c r="Y890" s="119" t="s">
        <v>1739</v>
      </c>
      <c r="Z890" s="119" t="s">
        <v>1739</v>
      </c>
      <c r="AA890" s="119" t="s">
        <v>1739</v>
      </c>
      <c r="AB890" s="119" t="s">
        <v>1739</v>
      </c>
      <c r="AC890" s="119" t="s">
        <v>1739</v>
      </c>
      <c r="AD890" s="119" t="s">
        <v>1739</v>
      </c>
      <c r="AE890" s="119" t="s">
        <v>1739</v>
      </c>
      <c r="AF890" s="119" t="s">
        <v>1739</v>
      </c>
      <c r="AG890" s="119" t="s">
        <v>1739</v>
      </c>
      <c r="AH890" s="119" t="s">
        <v>1739</v>
      </c>
      <c r="AI890" s="119" t="s">
        <v>1739</v>
      </c>
      <c r="AJ890" s="119" t="s">
        <v>1739</v>
      </c>
    </row>
    <row r="891" spans="2:36" x14ac:dyDescent="0.3">
      <c r="B891" s="119" t="s">
        <v>132</v>
      </c>
      <c r="C891" s="119" t="s">
        <v>231</v>
      </c>
      <c r="D891" s="119" t="s">
        <v>7652</v>
      </c>
      <c r="E891" s="119" t="s">
        <v>7653</v>
      </c>
      <c r="F891" s="119" t="s">
        <v>7654</v>
      </c>
      <c r="G891" s="119" t="s">
        <v>7655</v>
      </c>
      <c r="K891" s="119">
        <v>2</v>
      </c>
      <c r="L891" s="119">
        <v>889</v>
      </c>
      <c r="M891" s="119" t="s">
        <v>1739</v>
      </c>
      <c r="N891" s="119" t="s">
        <v>1739</v>
      </c>
      <c r="O891" s="119" t="s">
        <v>1739</v>
      </c>
      <c r="P891" s="119" t="s">
        <v>1739</v>
      </c>
      <c r="Q891" s="119" t="s">
        <v>1739</v>
      </c>
      <c r="R891" s="119" t="s">
        <v>1739</v>
      </c>
      <c r="S891" s="119" t="s">
        <v>1739</v>
      </c>
      <c r="T891" s="119" t="s">
        <v>1739</v>
      </c>
      <c r="U891" s="119" t="s">
        <v>1739</v>
      </c>
      <c r="V891" s="119" t="s">
        <v>1739</v>
      </c>
      <c r="W891" s="119" t="s">
        <v>1739</v>
      </c>
      <c r="X891" s="119" t="s">
        <v>1739</v>
      </c>
      <c r="Y891" s="119" t="s">
        <v>1739</v>
      </c>
      <c r="Z891" s="119" t="s">
        <v>1739</v>
      </c>
      <c r="AA891" s="119" t="s">
        <v>1739</v>
      </c>
      <c r="AB891" s="119" t="s">
        <v>1739</v>
      </c>
      <c r="AC891" s="119" t="s">
        <v>1739</v>
      </c>
      <c r="AD891" s="119" t="s">
        <v>1739</v>
      </c>
      <c r="AE891" s="119" t="s">
        <v>1739</v>
      </c>
      <c r="AF891" s="119" t="s">
        <v>1739</v>
      </c>
      <c r="AG891" s="119" t="s">
        <v>1739</v>
      </c>
      <c r="AH891" s="119" t="s">
        <v>1739</v>
      </c>
      <c r="AI891" s="119" t="s">
        <v>1739</v>
      </c>
      <c r="AJ891" s="119" t="s">
        <v>1739</v>
      </c>
    </row>
    <row r="892" spans="2:36" x14ac:dyDescent="0.3">
      <c r="B892" s="119" t="s">
        <v>132</v>
      </c>
      <c r="C892" s="119" t="s">
        <v>259</v>
      </c>
      <c r="D892" s="119" t="s">
        <v>7656</v>
      </c>
      <c r="E892" s="119" t="s">
        <v>7657</v>
      </c>
      <c r="F892" s="119" t="s">
        <v>7658</v>
      </c>
      <c r="G892" s="119" t="s">
        <v>7659</v>
      </c>
      <c r="K892" s="119">
        <v>2</v>
      </c>
      <c r="L892" s="119">
        <v>890</v>
      </c>
      <c r="M892" s="119" t="s">
        <v>1739</v>
      </c>
      <c r="N892" s="119" t="s">
        <v>1739</v>
      </c>
      <c r="O892" s="119" t="s">
        <v>1739</v>
      </c>
      <c r="P892" s="119" t="s">
        <v>1739</v>
      </c>
      <c r="Q892" s="119" t="s">
        <v>1739</v>
      </c>
      <c r="R892" s="119" t="s">
        <v>1739</v>
      </c>
      <c r="S892" s="119" t="s">
        <v>1739</v>
      </c>
      <c r="T892" s="119" t="s">
        <v>1739</v>
      </c>
      <c r="U892" s="119" t="s">
        <v>1739</v>
      </c>
      <c r="V892" s="119" t="s">
        <v>1739</v>
      </c>
      <c r="W892" s="119" t="s">
        <v>1739</v>
      </c>
      <c r="X892" s="119" t="s">
        <v>1739</v>
      </c>
      <c r="Y892" s="119" t="s">
        <v>1739</v>
      </c>
      <c r="Z892" s="119" t="s">
        <v>1739</v>
      </c>
      <c r="AA892" s="119" t="s">
        <v>1739</v>
      </c>
      <c r="AB892" s="119" t="s">
        <v>1739</v>
      </c>
      <c r="AC892" s="119" t="s">
        <v>1739</v>
      </c>
      <c r="AD892" s="119" t="s">
        <v>1739</v>
      </c>
      <c r="AE892" s="119" t="s">
        <v>1739</v>
      </c>
      <c r="AF892" s="119" t="s">
        <v>1739</v>
      </c>
      <c r="AG892" s="119" t="s">
        <v>1739</v>
      </c>
      <c r="AH892" s="119" t="s">
        <v>1739</v>
      </c>
      <c r="AI892" s="119" t="s">
        <v>1739</v>
      </c>
      <c r="AJ892" s="119" t="s">
        <v>1739</v>
      </c>
    </row>
    <row r="893" spans="2:36" x14ac:dyDescent="0.3">
      <c r="B893" s="119" t="s">
        <v>132</v>
      </c>
      <c r="C893" s="119" t="s">
        <v>287</v>
      </c>
      <c r="D893" s="119" t="s">
        <v>132</v>
      </c>
      <c r="E893" s="119" t="s">
        <v>7660</v>
      </c>
      <c r="F893" s="119" t="s">
        <v>7661</v>
      </c>
      <c r="G893" s="119" t="s">
        <v>7662</v>
      </c>
      <c r="K893" s="119">
        <v>2</v>
      </c>
      <c r="L893" s="119">
        <v>891</v>
      </c>
      <c r="M893" s="119" t="s">
        <v>1739</v>
      </c>
      <c r="N893" s="119" t="s">
        <v>1739</v>
      </c>
      <c r="O893" s="119" t="s">
        <v>1739</v>
      </c>
      <c r="P893" s="119" t="s">
        <v>1739</v>
      </c>
      <c r="Q893" s="119" t="s">
        <v>1739</v>
      </c>
      <c r="R893" s="119" t="s">
        <v>1739</v>
      </c>
      <c r="S893" s="119" t="s">
        <v>1739</v>
      </c>
      <c r="T893" s="119" t="s">
        <v>1739</v>
      </c>
      <c r="U893" s="119" t="s">
        <v>1739</v>
      </c>
      <c r="V893" s="119" t="s">
        <v>1739</v>
      </c>
      <c r="W893" s="119" t="s">
        <v>1739</v>
      </c>
      <c r="X893" s="119" t="s">
        <v>1739</v>
      </c>
      <c r="Y893" s="119" t="s">
        <v>1739</v>
      </c>
      <c r="Z893" s="119" t="s">
        <v>1739</v>
      </c>
      <c r="AA893" s="119" t="s">
        <v>1739</v>
      </c>
      <c r="AB893" s="119" t="s">
        <v>1739</v>
      </c>
      <c r="AC893" s="119" t="s">
        <v>1739</v>
      </c>
      <c r="AD893" s="119" t="s">
        <v>1739</v>
      </c>
      <c r="AE893" s="119" t="s">
        <v>1739</v>
      </c>
      <c r="AF893" s="119" t="s">
        <v>1739</v>
      </c>
      <c r="AG893" s="119" t="s">
        <v>1739</v>
      </c>
      <c r="AH893" s="119" t="s">
        <v>1739</v>
      </c>
      <c r="AI893" s="119" t="s">
        <v>1739</v>
      </c>
      <c r="AJ893" s="119" t="s">
        <v>1739</v>
      </c>
    </row>
    <row r="894" spans="2:36" x14ac:dyDescent="0.3">
      <c r="B894" s="119" t="s">
        <v>132</v>
      </c>
      <c r="C894" s="119" t="s">
        <v>315</v>
      </c>
      <c r="D894" s="119" t="s">
        <v>132</v>
      </c>
      <c r="E894" s="119" t="s">
        <v>7663</v>
      </c>
      <c r="F894" s="119" t="s">
        <v>7664</v>
      </c>
      <c r="G894" s="119" t="s">
        <v>7665</v>
      </c>
      <c r="K894" s="119">
        <v>2</v>
      </c>
      <c r="L894" s="119">
        <v>892</v>
      </c>
      <c r="M894" s="119" t="s">
        <v>1739</v>
      </c>
      <c r="N894" s="119" t="s">
        <v>1739</v>
      </c>
      <c r="O894" s="119" t="s">
        <v>1739</v>
      </c>
      <c r="P894" s="119" t="s">
        <v>1739</v>
      </c>
      <c r="Q894" s="119" t="s">
        <v>1739</v>
      </c>
      <c r="R894" s="119" t="s">
        <v>1739</v>
      </c>
      <c r="S894" s="119" t="s">
        <v>1739</v>
      </c>
      <c r="T894" s="119" t="s">
        <v>1739</v>
      </c>
      <c r="U894" s="119" t="s">
        <v>1739</v>
      </c>
      <c r="V894" s="119" t="s">
        <v>1739</v>
      </c>
      <c r="W894" s="119" t="s">
        <v>1739</v>
      </c>
      <c r="X894" s="119" t="s">
        <v>1739</v>
      </c>
      <c r="Y894" s="119" t="s">
        <v>1739</v>
      </c>
      <c r="Z894" s="119" t="s">
        <v>1739</v>
      </c>
      <c r="AA894" s="119" t="s">
        <v>1739</v>
      </c>
      <c r="AB894" s="119" t="s">
        <v>1739</v>
      </c>
      <c r="AC894" s="119" t="s">
        <v>1739</v>
      </c>
      <c r="AD894" s="119" t="s">
        <v>1739</v>
      </c>
      <c r="AE894" s="119" t="s">
        <v>1739</v>
      </c>
      <c r="AF894" s="119" t="s">
        <v>1739</v>
      </c>
      <c r="AG894" s="119" t="s">
        <v>1739</v>
      </c>
      <c r="AH894" s="119" t="s">
        <v>1739</v>
      </c>
      <c r="AI894" s="119" t="s">
        <v>1739</v>
      </c>
      <c r="AJ894" s="119" t="s">
        <v>1739</v>
      </c>
    </row>
    <row r="895" spans="2:36" x14ac:dyDescent="0.3">
      <c r="B895" s="119" t="s">
        <v>132</v>
      </c>
      <c r="C895" s="119" t="s">
        <v>343</v>
      </c>
      <c r="D895" s="119" t="s">
        <v>7666</v>
      </c>
      <c r="E895" s="119" t="s">
        <v>7667</v>
      </c>
      <c r="F895" s="119" t="s">
        <v>7668</v>
      </c>
      <c r="G895" s="119" t="s">
        <v>7669</v>
      </c>
      <c r="K895" s="119">
        <v>2</v>
      </c>
      <c r="L895" s="119">
        <v>893</v>
      </c>
      <c r="M895" s="119" t="s">
        <v>1739</v>
      </c>
      <c r="N895" s="119" t="s">
        <v>1739</v>
      </c>
      <c r="O895" s="119" t="s">
        <v>1739</v>
      </c>
      <c r="P895" s="119" t="s">
        <v>1739</v>
      </c>
      <c r="Q895" s="119" t="s">
        <v>1739</v>
      </c>
      <c r="R895" s="119" t="s">
        <v>1739</v>
      </c>
      <c r="S895" s="119" t="s">
        <v>1739</v>
      </c>
      <c r="T895" s="119" t="s">
        <v>1739</v>
      </c>
      <c r="U895" s="119" t="s">
        <v>1739</v>
      </c>
      <c r="V895" s="119" t="s">
        <v>1739</v>
      </c>
      <c r="W895" s="119" t="s">
        <v>1739</v>
      </c>
      <c r="X895" s="119" t="s">
        <v>1739</v>
      </c>
      <c r="Y895" s="119" t="s">
        <v>1739</v>
      </c>
      <c r="Z895" s="119" t="s">
        <v>1739</v>
      </c>
      <c r="AA895" s="119" t="s">
        <v>1739</v>
      </c>
      <c r="AB895" s="119" t="s">
        <v>1739</v>
      </c>
      <c r="AC895" s="119" t="s">
        <v>1739</v>
      </c>
      <c r="AD895" s="119" t="s">
        <v>1739</v>
      </c>
      <c r="AE895" s="119" t="s">
        <v>1739</v>
      </c>
      <c r="AF895" s="119" t="s">
        <v>1739</v>
      </c>
      <c r="AG895" s="119" t="s">
        <v>1739</v>
      </c>
      <c r="AH895" s="119" t="s">
        <v>1739</v>
      </c>
      <c r="AI895" s="119" t="s">
        <v>1739</v>
      </c>
      <c r="AJ895" s="119" t="s">
        <v>1739</v>
      </c>
    </row>
    <row r="896" spans="2:36" x14ac:dyDescent="0.3">
      <c r="B896" s="119" t="s">
        <v>132</v>
      </c>
      <c r="C896" s="119" t="s">
        <v>371</v>
      </c>
      <c r="D896" s="119" t="s">
        <v>7670</v>
      </c>
      <c r="E896" s="119" t="s">
        <v>7671</v>
      </c>
      <c r="F896" s="119" t="s">
        <v>7672</v>
      </c>
      <c r="G896" s="119" t="s">
        <v>7673</v>
      </c>
      <c r="K896" s="119">
        <v>2</v>
      </c>
      <c r="L896" s="119">
        <v>894</v>
      </c>
      <c r="M896" s="119" t="s">
        <v>1739</v>
      </c>
      <c r="N896" s="119" t="s">
        <v>1739</v>
      </c>
      <c r="O896" s="119" t="s">
        <v>1739</v>
      </c>
      <c r="P896" s="119" t="s">
        <v>1739</v>
      </c>
      <c r="Q896" s="119" t="s">
        <v>1739</v>
      </c>
      <c r="R896" s="119" t="s">
        <v>1739</v>
      </c>
      <c r="S896" s="119" t="s">
        <v>1739</v>
      </c>
      <c r="T896" s="119" t="s">
        <v>1739</v>
      </c>
      <c r="U896" s="119" t="s">
        <v>1739</v>
      </c>
      <c r="V896" s="119" t="s">
        <v>1739</v>
      </c>
      <c r="W896" s="119" t="s">
        <v>1739</v>
      </c>
      <c r="X896" s="119" t="s">
        <v>1739</v>
      </c>
      <c r="Y896" s="119" t="s">
        <v>1739</v>
      </c>
      <c r="Z896" s="119" t="s">
        <v>1739</v>
      </c>
      <c r="AA896" s="119" t="s">
        <v>1739</v>
      </c>
      <c r="AB896" s="119" t="s">
        <v>1739</v>
      </c>
      <c r="AC896" s="119" t="s">
        <v>1739</v>
      </c>
      <c r="AD896" s="119" t="s">
        <v>1739</v>
      </c>
      <c r="AE896" s="119" t="s">
        <v>1739</v>
      </c>
      <c r="AF896" s="119" t="s">
        <v>1739</v>
      </c>
      <c r="AG896" s="119" t="s">
        <v>1739</v>
      </c>
      <c r="AH896" s="119" t="s">
        <v>1739</v>
      </c>
      <c r="AI896" s="119" t="s">
        <v>1739</v>
      </c>
      <c r="AJ896" s="119" t="s">
        <v>1739</v>
      </c>
    </row>
    <row r="897" spans="2:36" x14ac:dyDescent="0.3">
      <c r="B897" s="119" t="s">
        <v>132</v>
      </c>
      <c r="C897" s="119" t="s">
        <v>399</v>
      </c>
      <c r="D897" s="119" t="s">
        <v>132</v>
      </c>
      <c r="E897" s="119" t="s">
        <v>7674</v>
      </c>
      <c r="F897" s="119" t="s">
        <v>7675</v>
      </c>
      <c r="G897" s="119" t="s">
        <v>7676</v>
      </c>
      <c r="K897" s="119">
        <v>2</v>
      </c>
      <c r="L897" s="119">
        <v>895</v>
      </c>
      <c r="M897" s="119" t="s">
        <v>1739</v>
      </c>
      <c r="N897" s="119" t="s">
        <v>1739</v>
      </c>
      <c r="O897" s="119" t="s">
        <v>1739</v>
      </c>
      <c r="P897" s="119" t="s">
        <v>1739</v>
      </c>
      <c r="Q897" s="119" t="s">
        <v>1739</v>
      </c>
      <c r="R897" s="119" t="s">
        <v>1739</v>
      </c>
      <c r="S897" s="119" t="s">
        <v>1739</v>
      </c>
      <c r="T897" s="119" t="s">
        <v>1739</v>
      </c>
      <c r="U897" s="119" t="s">
        <v>1739</v>
      </c>
      <c r="V897" s="119" t="s">
        <v>1739</v>
      </c>
      <c r="W897" s="119" t="s">
        <v>1739</v>
      </c>
      <c r="X897" s="119" t="s">
        <v>1739</v>
      </c>
      <c r="Y897" s="119" t="s">
        <v>1739</v>
      </c>
      <c r="Z897" s="119" t="s">
        <v>1739</v>
      </c>
      <c r="AA897" s="119" t="s">
        <v>1739</v>
      </c>
      <c r="AB897" s="119" t="s">
        <v>1739</v>
      </c>
      <c r="AC897" s="119" t="s">
        <v>1739</v>
      </c>
      <c r="AD897" s="119" t="s">
        <v>1739</v>
      </c>
      <c r="AE897" s="119" t="s">
        <v>1739</v>
      </c>
      <c r="AF897" s="119" t="s">
        <v>1739</v>
      </c>
      <c r="AG897" s="119" t="s">
        <v>1739</v>
      </c>
      <c r="AH897" s="119" t="s">
        <v>1739</v>
      </c>
      <c r="AI897" s="119" t="s">
        <v>1739</v>
      </c>
      <c r="AJ897" s="119" t="s">
        <v>1739</v>
      </c>
    </row>
    <row r="898" spans="2:36" x14ac:dyDescent="0.3">
      <c r="B898" s="119" t="s">
        <v>132</v>
      </c>
      <c r="C898" s="119" t="s">
        <v>426</v>
      </c>
      <c r="D898" s="119" t="s">
        <v>132</v>
      </c>
      <c r="E898" s="119" t="s">
        <v>7677</v>
      </c>
      <c r="F898" s="119" t="s">
        <v>7678</v>
      </c>
      <c r="G898" s="119" t="s">
        <v>7679</v>
      </c>
      <c r="K898" s="119">
        <v>2</v>
      </c>
      <c r="L898" s="119">
        <v>896</v>
      </c>
      <c r="M898" s="119" t="s">
        <v>1739</v>
      </c>
      <c r="N898" s="119" t="s">
        <v>1739</v>
      </c>
      <c r="O898" s="119" t="s">
        <v>1739</v>
      </c>
      <c r="P898" s="119" t="s">
        <v>1739</v>
      </c>
      <c r="Q898" s="119" t="s">
        <v>1739</v>
      </c>
      <c r="R898" s="119" t="s">
        <v>1739</v>
      </c>
      <c r="S898" s="119" t="s">
        <v>1739</v>
      </c>
      <c r="T898" s="119" t="s">
        <v>1739</v>
      </c>
      <c r="U898" s="119" t="s">
        <v>1739</v>
      </c>
      <c r="V898" s="119" t="s">
        <v>1739</v>
      </c>
      <c r="W898" s="119" t="s">
        <v>1739</v>
      </c>
      <c r="X898" s="119" t="s">
        <v>1739</v>
      </c>
      <c r="Y898" s="119" t="s">
        <v>1739</v>
      </c>
      <c r="Z898" s="119" t="s">
        <v>1739</v>
      </c>
      <c r="AA898" s="119" t="s">
        <v>1739</v>
      </c>
      <c r="AB898" s="119" t="s">
        <v>1739</v>
      </c>
      <c r="AC898" s="119" t="s">
        <v>1739</v>
      </c>
      <c r="AD898" s="119" t="s">
        <v>1739</v>
      </c>
      <c r="AE898" s="119" t="s">
        <v>1739</v>
      </c>
      <c r="AF898" s="119" t="s">
        <v>1739</v>
      </c>
      <c r="AG898" s="119" t="s">
        <v>1739</v>
      </c>
      <c r="AH898" s="119" t="s">
        <v>1739</v>
      </c>
      <c r="AI898" s="119" t="s">
        <v>1739</v>
      </c>
      <c r="AJ898" s="119" t="s">
        <v>1739</v>
      </c>
    </row>
    <row r="899" spans="2:36" x14ac:dyDescent="0.3">
      <c r="B899" s="119" t="s">
        <v>132</v>
      </c>
      <c r="C899" s="119" t="s">
        <v>453</v>
      </c>
      <c r="D899" s="119" t="s">
        <v>132</v>
      </c>
      <c r="E899" s="119" t="s">
        <v>7680</v>
      </c>
      <c r="F899" s="119" t="s">
        <v>7681</v>
      </c>
      <c r="G899" s="119" t="s">
        <v>7682</v>
      </c>
      <c r="K899" s="119">
        <v>2</v>
      </c>
      <c r="L899" s="119">
        <v>897</v>
      </c>
      <c r="M899" s="119" t="s">
        <v>1739</v>
      </c>
      <c r="N899" s="119" t="s">
        <v>1739</v>
      </c>
      <c r="O899" s="119" t="s">
        <v>1739</v>
      </c>
      <c r="P899" s="119" t="s">
        <v>1739</v>
      </c>
      <c r="Q899" s="119" t="s">
        <v>1739</v>
      </c>
      <c r="R899" s="119" t="s">
        <v>1739</v>
      </c>
      <c r="S899" s="119" t="s">
        <v>1739</v>
      </c>
      <c r="T899" s="119" t="s">
        <v>1739</v>
      </c>
      <c r="U899" s="119" t="s">
        <v>1739</v>
      </c>
      <c r="V899" s="119" t="s">
        <v>1739</v>
      </c>
      <c r="W899" s="119" t="s">
        <v>1739</v>
      </c>
      <c r="X899" s="119" t="s">
        <v>1739</v>
      </c>
      <c r="Y899" s="119" t="s">
        <v>1739</v>
      </c>
      <c r="Z899" s="119" t="s">
        <v>1739</v>
      </c>
      <c r="AA899" s="119" t="s">
        <v>1739</v>
      </c>
      <c r="AB899" s="119" t="s">
        <v>1739</v>
      </c>
      <c r="AC899" s="119" t="s">
        <v>1739</v>
      </c>
      <c r="AD899" s="119" t="s">
        <v>1739</v>
      </c>
      <c r="AE899" s="119" t="s">
        <v>1739</v>
      </c>
      <c r="AF899" s="119" t="s">
        <v>1739</v>
      </c>
      <c r="AG899" s="119" t="s">
        <v>1739</v>
      </c>
      <c r="AH899" s="119" t="s">
        <v>1739</v>
      </c>
      <c r="AI899" s="119" t="s">
        <v>1739</v>
      </c>
      <c r="AJ899" s="119" t="s">
        <v>1739</v>
      </c>
    </row>
    <row r="900" spans="2:36" x14ac:dyDescent="0.3">
      <c r="B900" s="119" t="s">
        <v>132</v>
      </c>
      <c r="C900" s="119" t="s">
        <v>481</v>
      </c>
      <c r="D900" s="119" t="s">
        <v>132</v>
      </c>
      <c r="E900" s="119" t="s">
        <v>7683</v>
      </c>
      <c r="F900" s="119" t="s">
        <v>7684</v>
      </c>
      <c r="G900" s="119" t="s">
        <v>7685</v>
      </c>
      <c r="K900" s="119">
        <v>2</v>
      </c>
      <c r="L900" s="119">
        <v>898</v>
      </c>
      <c r="M900" s="119" t="s">
        <v>1739</v>
      </c>
      <c r="N900" s="119" t="s">
        <v>1739</v>
      </c>
      <c r="O900" s="119" t="s">
        <v>1739</v>
      </c>
      <c r="P900" s="119" t="s">
        <v>1739</v>
      </c>
      <c r="Q900" s="119" t="s">
        <v>1739</v>
      </c>
      <c r="R900" s="119" t="s">
        <v>1739</v>
      </c>
      <c r="S900" s="119" t="s">
        <v>1739</v>
      </c>
      <c r="T900" s="119" t="s">
        <v>1739</v>
      </c>
      <c r="U900" s="119" t="s">
        <v>1739</v>
      </c>
      <c r="V900" s="119" t="s">
        <v>1739</v>
      </c>
      <c r="W900" s="119" t="s">
        <v>1739</v>
      </c>
      <c r="X900" s="119" t="s">
        <v>1739</v>
      </c>
      <c r="Y900" s="119" t="s">
        <v>1739</v>
      </c>
      <c r="Z900" s="119" t="s">
        <v>1739</v>
      </c>
      <c r="AA900" s="119" t="s">
        <v>1739</v>
      </c>
      <c r="AB900" s="119" t="s">
        <v>1739</v>
      </c>
      <c r="AC900" s="119" t="s">
        <v>1739</v>
      </c>
      <c r="AD900" s="119" t="s">
        <v>1739</v>
      </c>
      <c r="AE900" s="119" t="s">
        <v>1739</v>
      </c>
      <c r="AF900" s="119" t="s">
        <v>1739</v>
      </c>
      <c r="AG900" s="119" t="s">
        <v>1739</v>
      </c>
      <c r="AH900" s="119" t="s">
        <v>1739</v>
      </c>
      <c r="AI900" s="119" t="s">
        <v>1739</v>
      </c>
      <c r="AJ900" s="119" t="s">
        <v>1739</v>
      </c>
    </row>
    <row r="901" spans="2:36" x14ac:dyDescent="0.3">
      <c r="B901" s="119" t="s">
        <v>132</v>
      </c>
      <c r="C901" s="119" t="s">
        <v>508</v>
      </c>
      <c r="D901" s="119" t="s">
        <v>132</v>
      </c>
      <c r="E901" s="119" t="s">
        <v>7686</v>
      </c>
      <c r="F901" s="119" t="s">
        <v>7687</v>
      </c>
      <c r="G901" s="119" t="s">
        <v>7688</v>
      </c>
      <c r="K901" s="119">
        <v>2</v>
      </c>
      <c r="L901" s="119">
        <v>899</v>
      </c>
      <c r="M901" s="119" t="s">
        <v>1739</v>
      </c>
      <c r="N901" s="119" t="s">
        <v>1739</v>
      </c>
      <c r="O901" s="119" t="s">
        <v>1739</v>
      </c>
      <c r="P901" s="119" t="s">
        <v>1739</v>
      </c>
      <c r="Q901" s="119" t="s">
        <v>1739</v>
      </c>
      <c r="R901" s="119" t="s">
        <v>1739</v>
      </c>
      <c r="S901" s="119" t="s">
        <v>1739</v>
      </c>
      <c r="T901" s="119" t="s">
        <v>1739</v>
      </c>
      <c r="U901" s="119" t="s">
        <v>1739</v>
      </c>
      <c r="V901" s="119" t="s">
        <v>1739</v>
      </c>
      <c r="W901" s="119" t="s">
        <v>1739</v>
      </c>
      <c r="X901" s="119" t="s">
        <v>1739</v>
      </c>
      <c r="Y901" s="119" t="s">
        <v>1739</v>
      </c>
      <c r="Z901" s="119" t="s">
        <v>1739</v>
      </c>
      <c r="AA901" s="119" t="s">
        <v>1739</v>
      </c>
      <c r="AB901" s="119" t="s">
        <v>1739</v>
      </c>
      <c r="AC901" s="119" t="s">
        <v>1739</v>
      </c>
      <c r="AD901" s="119" t="s">
        <v>1739</v>
      </c>
      <c r="AE901" s="119" t="s">
        <v>1739</v>
      </c>
      <c r="AF901" s="119" t="s">
        <v>1739</v>
      </c>
      <c r="AG901" s="119" t="s">
        <v>1739</v>
      </c>
      <c r="AH901" s="119" t="s">
        <v>1739</v>
      </c>
      <c r="AI901" s="119" t="s">
        <v>1739</v>
      </c>
      <c r="AJ901" s="119" t="s">
        <v>1739</v>
      </c>
    </row>
    <row r="902" spans="2:36" x14ac:dyDescent="0.3">
      <c r="B902" s="119" t="s">
        <v>132</v>
      </c>
      <c r="C902" s="119" t="s">
        <v>536</v>
      </c>
      <c r="D902" s="119" t="s">
        <v>7689</v>
      </c>
      <c r="E902" s="119" t="s">
        <v>7690</v>
      </c>
      <c r="F902" s="119" t="s">
        <v>7691</v>
      </c>
      <c r="G902" s="119" t="s">
        <v>7692</v>
      </c>
      <c r="K902" s="119">
        <v>2</v>
      </c>
      <c r="L902" s="119">
        <v>900</v>
      </c>
      <c r="M902" s="119" t="s">
        <v>1739</v>
      </c>
      <c r="N902" s="119" t="s">
        <v>1739</v>
      </c>
      <c r="O902" s="119" t="s">
        <v>1739</v>
      </c>
      <c r="P902" s="119" t="s">
        <v>1739</v>
      </c>
      <c r="Q902" s="119" t="s">
        <v>1739</v>
      </c>
      <c r="R902" s="119" t="s">
        <v>1739</v>
      </c>
      <c r="S902" s="119" t="s">
        <v>1739</v>
      </c>
      <c r="T902" s="119" t="s">
        <v>1739</v>
      </c>
      <c r="U902" s="119" t="s">
        <v>1739</v>
      </c>
      <c r="V902" s="119" t="s">
        <v>1739</v>
      </c>
      <c r="W902" s="119" t="s">
        <v>1739</v>
      </c>
      <c r="X902" s="119" t="s">
        <v>1739</v>
      </c>
      <c r="Y902" s="119" t="s">
        <v>1739</v>
      </c>
      <c r="Z902" s="119" t="s">
        <v>1739</v>
      </c>
      <c r="AA902" s="119" t="s">
        <v>1739</v>
      </c>
      <c r="AB902" s="119" t="s">
        <v>1739</v>
      </c>
      <c r="AC902" s="119" t="s">
        <v>1739</v>
      </c>
      <c r="AD902" s="119" t="s">
        <v>1739</v>
      </c>
      <c r="AE902" s="119" t="s">
        <v>1739</v>
      </c>
      <c r="AF902" s="119" t="s">
        <v>1739</v>
      </c>
      <c r="AG902" s="119" t="s">
        <v>1739</v>
      </c>
      <c r="AH902" s="119" t="s">
        <v>1739</v>
      </c>
      <c r="AI902" s="119" t="s">
        <v>1739</v>
      </c>
      <c r="AJ902" s="119" t="s">
        <v>1739</v>
      </c>
    </row>
    <row r="903" spans="2:36" x14ac:dyDescent="0.3">
      <c r="B903" s="119" t="s">
        <v>132</v>
      </c>
      <c r="C903" s="119" t="s">
        <v>563</v>
      </c>
      <c r="D903" s="119" t="s">
        <v>7689</v>
      </c>
      <c r="E903" s="119" t="s">
        <v>7693</v>
      </c>
      <c r="F903" s="119" t="s">
        <v>7694</v>
      </c>
      <c r="G903" s="119" t="s">
        <v>7695</v>
      </c>
      <c r="K903" s="119">
        <v>2</v>
      </c>
      <c r="L903" s="119">
        <v>901</v>
      </c>
      <c r="M903" s="119" t="s">
        <v>1739</v>
      </c>
      <c r="N903" s="119" t="s">
        <v>1739</v>
      </c>
      <c r="O903" s="119" t="s">
        <v>1739</v>
      </c>
      <c r="P903" s="119" t="s">
        <v>1739</v>
      </c>
      <c r="Q903" s="119" t="s">
        <v>1739</v>
      </c>
      <c r="R903" s="119" t="s">
        <v>1739</v>
      </c>
      <c r="S903" s="119" t="s">
        <v>1739</v>
      </c>
      <c r="T903" s="119" t="s">
        <v>1739</v>
      </c>
      <c r="U903" s="119" t="s">
        <v>1739</v>
      </c>
      <c r="V903" s="119" t="s">
        <v>1739</v>
      </c>
      <c r="W903" s="119" t="s">
        <v>1739</v>
      </c>
      <c r="X903" s="119" t="s">
        <v>1739</v>
      </c>
      <c r="Y903" s="119" t="s">
        <v>1739</v>
      </c>
      <c r="Z903" s="119" t="s">
        <v>1739</v>
      </c>
      <c r="AA903" s="119" t="s">
        <v>1739</v>
      </c>
      <c r="AB903" s="119" t="s">
        <v>1739</v>
      </c>
      <c r="AC903" s="119" t="s">
        <v>1739</v>
      </c>
      <c r="AD903" s="119" t="s">
        <v>1739</v>
      </c>
      <c r="AE903" s="119" t="s">
        <v>1739</v>
      </c>
      <c r="AF903" s="119" t="s">
        <v>1739</v>
      </c>
      <c r="AG903" s="119" t="s">
        <v>1739</v>
      </c>
      <c r="AH903" s="119" t="s">
        <v>1739</v>
      </c>
      <c r="AI903" s="119" t="s">
        <v>1739</v>
      </c>
      <c r="AJ903" s="119" t="s">
        <v>1739</v>
      </c>
    </row>
    <row r="904" spans="2:36" x14ac:dyDescent="0.3">
      <c r="B904" s="119" t="s">
        <v>132</v>
      </c>
      <c r="C904" s="119" t="s">
        <v>591</v>
      </c>
      <c r="D904" s="119" t="s">
        <v>7696</v>
      </c>
      <c r="E904" s="119" t="s">
        <v>7697</v>
      </c>
      <c r="F904" s="119" t="s">
        <v>7698</v>
      </c>
      <c r="G904" s="119" t="s">
        <v>7699</v>
      </c>
      <c r="K904" s="119">
        <v>2</v>
      </c>
      <c r="L904" s="119">
        <v>902</v>
      </c>
      <c r="M904" s="119" t="s">
        <v>1739</v>
      </c>
      <c r="N904" s="119" t="s">
        <v>1739</v>
      </c>
      <c r="O904" s="119" t="s">
        <v>1739</v>
      </c>
      <c r="P904" s="119" t="s">
        <v>1739</v>
      </c>
      <c r="Q904" s="119" t="s">
        <v>1739</v>
      </c>
      <c r="R904" s="119" t="s">
        <v>1739</v>
      </c>
      <c r="S904" s="119" t="s">
        <v>1739</v>
      </c>
      <c r="T904" s="119" t="s">
        <v>1739</v>
      </c>
      <c r="U904" s="119" t="s">
        <v>1739</v>
      </c>
      <c r="V904" s="119" t="s">
        <v>1739</v>
      </c>
      <c r="W904" s="119" t="s">
        <v>1739</v>
      </c>
      <c r="X904" s="119" t="s">
        <v>1739</v>
      </c>
      <c r="Y904" s="119" t="s">
        <v>1739</v>
      </c>
      <c r="Z904" s="119" t="s">
        <v>1739</v>
      </c>
      <c r="AA904" s="119" t="s">
        <v>1739</v>
      </c>
      <c r="AB904" s="119" t="s">
        <v>1739</v>
      </c>
      <c r="AC904" s="119" t="s">
        <v>1739</v>
      </c>
      <c r="AD904" s="119" t="s">
        <v>1739</v>
      </c>
      <c r="AE904" s="119" t="s">
        <v>1739</v>
      </c>
      <c r="AF904" s="119" t="s">
        <v>1739</v>
      </c>
      <c r="AG904" s="119" t="s">
        <v>1739</v>
      </c>
      <c r="AH904" s="119" t="s">
        <v>1739</v>
      </c>
      <c r="AI904" s="119" t="s">
        <v>1739</v>
      </c>
      <c r="AJ904" s="119" t="s">
        <v>1739</v>
      </c>
    </row>
    <row r="905" spans="2:36" x14ac:dyDescent="0.3">
      <c r="B905" s="119" t="s">
        <v>132</v>
      </c>
      <c r="C905" s="119" t="s">
        <v>619</v>
      </c>
      <c r="D905" s="119" t="s">
        <v>132</v>
      </c>
      <c r="E905" s="119" t="s">
        <v>7700</v>
      </c>
      <c r="F905" s="119" t="s">
        <v>7701</v>
      </c>
      <c r="G905" s="119" t="s">
        <v>7702</v>
      </c>
      <c r="K905" s="119">
        <v>2</v>
      </c>
      <c r="L905" s="119">
        <v>903</v>
      </c>
      <c r="M905" s="119" t="s">
        <v>1739</v>
      </c>
      <c r="N905" s="119" t="s">
        <v>1739</v>
      </c>
      <c r="O905" s="119" t="s">
        <v>1739</v>
      </c>
      <c r="P905" s="119" t="s">
        <v>1739</v>
      </c>
      <c r="Q905" s="119" t="s">
        <v>1739</v>
      </c>
      <c r="R905" s="119" t="s">
        <v>1739</v>
      </c>
      <c r="S905" s="119" t="s">
        <v>1739</v>
      </c>
      <c r="T905" s="119" t="s">
        <v>1739</v>
      </c>
      <c r="U905" s="119" t="s">
        <v>1739</v>
      </c>
      <c r="V905" s="119" t="s">
        <v>1739</v>
      </c>
      <c r="W905" s="119" t="s">
        <v>1739</v>
      </c>
      <c r="X905" s="119" t="s">
        <v>1739</v>
      </c>
      <c r="Y905" s="119" t="s">
        <v>1739</v>
      </c>
      <c r="Z905" s="119" t="s">
        <v>1739</v>
      </c>
      <c r="AA905" s="119" t="s">
        <v>1739</v>
      </c>
      <c r="AB905" s="119" t="s">
        <v>1739</v>
      </c>
      <c r="AC905" s="119" t="s">
        <v>1739</v>
      </c>
      <c r="AD905" s="119" t="s">
        <v>1739</v>
      </c>
      <c r="AE905" s="119" t="s">
        <v>1739</v>
      </c>
      <c r="AF905" s="119" t="s">
        <v>1739</v>
      </c>
      <c r="AG905" s="119" t="s">
        <v>1739</v>
      </c>
      <c r="AH905" s="119" t="s">
        <v>1739</v>
      </c>
      <c r="AI905" s="119" t="s">
        <v>1739</v>
      </c>
      <c r="AJ905" s="119" t="s">
        <v>1739</v>
      </c>
    </row>
    <row r="906" spans="2:36" x14ac:dyDescent="0.3">
      <c r="B906" s="119" t="s">
        <v>132</v>
      </c>
      <c r="C906" s="119" t="s">
        <v>647</v>
      </c>
      <c r="D906" s="119" t="s">
        <v>7703</v>
      </c>
      <c r="E906" s="119" t="s">
        <v>7704</v>
      </c>
      <c r="F906" s="119" t="s">
        <v>7705</v>
      </c>
      <c r="G906" s="119" t="s">
        <v>7706</v>
      </c>
      <c r="K906" s="119">
        <v>2</v>
      </c>
      <c r="L906" s="119">
        <v>904</v>
      </c>
      <c r="M906" s="119" t="s">
        <v>1739</v>
      </c>
      <c r="N906" s="119" t="s">
        <v>1739</v>
      </c>
      <c r="O906" s="119" t="s">
        <v>1739</v>
      </c>
      <c r="P906" s="119" t="s">
        <v>1739</v>
      </c>
      <c r="Q906" s="119" t="s">
        <v>1739</v>
      </c>
      <c r="R906" s="119" t="s">
        <v>1739</v>
      </c>
      <c r="S906" s="119" t="s">
        <v>1739</v>
      </c>
      <c r="T906" s="119" t="s">
        <v>1739</v>
      </c>
      <c r="U906" s="119" t="s">
        <v>1739</v>
      </c>
      <c r="V906" s="119" t="s">
        <v>1739</v>
      </c>
      <c r="W906" s="119" t="s">
        <v>1739</v>
      </c>
      <c r="X906" s="119" t="s">
        <v>1739</v>
      </c>
      <c r="Y906" s="119" t="s">
        <v>1739</v>
      </c>
      <c r="Z906" s="119" t="s">
        <v>1739</v>
      </c>
      <c r="AA906" s="119" t="s">
        <v>1739</v>
      </c>
      <c r="AB906" s="119" t="s">
        <v>1739</v>
      </c>
      <c r="AC906" s="119" t="s">
        <v>1739</v>
      </c>
      <c r="AD906" s="119" t="s">
        <v>1739</v>
      </c>
      <c r="AE906" s="119" t="s">
        <v>1739</v>
      </c>
      <c r="AF906" s="119" t="s">
        <v>1739</v>
      </c>
      <c r="AG906" s="119" t="s">
        <v>1739</v>
      </c>
      <c r="AH906" s="119" t="s">
        <v>1739</v>
      </c>
      <c r="AI906" s="119" t="s">
        <v>1739</v>
      </c>
      <c r="AJ906" s="119" t="s">
        <v>1739</v>
      </c>
    </row>
    <row r="907" spans="2:36" x14ac:dyDescent="0.3">
      <c r="B907" s="119" t="s">
        <v>132</v>
      </c>
      <c r="C907" s="119" t="s">
        <v>674</v>
      </c>
      <c r="D907" s="119" t="s">
        <v>7707</v>
      </c>
      <c r="E907" s="119" t="s">
        <v>7708</v>
      </c>
      <c r="F907" s="119" t="s">
        <v>7709</v>
      </c>
      <c r="G907" s="119" t="s">
        <v>7710</v>
      </c>
      <c r="K907" s="119">
        <v>2</v>
      </c>
      <c r="L907" s="119">
        <v>905</v>
      </c>
      <c r="M907" s="119" t="s">
        <v>1739</v>
      </c>
      <c r="N907" s="119" t="s">
        <v>1739</v>
      </c>
      <c r="O907" s="119" t="s">
        <v>1739</v>
      </c>
      <c r="P907" s="119" t="s">
        <v>1739</v>
      </c>
      <c r="Q907" s="119" t="s">
        <v>1739</v>
      </c>
      <c r="R907" s="119" t="s">
        <v>1739</v>
      </c>
      <c r="S907" s="119" t="s">
        <v>1739</v>
      </c>
      <c r="T907" s="119" t="s">
        <v>1739</v>
      </c>
      <c r="U907" s="119" t="s">
        <v>1739</v>
      </c>
      <c r="V907" s="119" t="s">
        <v>1739</v>
      </c>
      <c r="W907" s="119" t="s">
        <v>1739</v>
      </c>
      <c r="X907" s="119" t="s">
        <v>1739</v>
      </c>
      <c r="Y907" s="119" t="s">
        <v>1739</v>
      </c>
      <c r="Z907" s="119" t="s">
        <v>1739</v>
      </c>
      <c r="AA907" s="119" t="s">
        <v>1739</v>
      </c>
      <c r="AB907" s="119" t="s">
        <v>1739</v>
      </c>
      <c r="AC907" s="119" t="s">
        <v>1739</v>
      </c>
      <c r="AD907" s="119" t="s">
        <v>1739</v>
      </c>
      <c r="AE907" s="119" t="s">
        <v>1739</v>
      </c>
      <c r="AF907" s="119" t="s">
        <v>1739</v>
      </c>
      <c r="AG907" s="119" t="s">
        <v>1739</v>
      </c>
      <c r="AH907" s="119" t="s">
        <v>1739</v>
      </c>
      <c r="AI907" s="119" t="s">
        <v>1739</v>
      </c>
      <c r="AJ907" s="119" t="s">
        <v>1739</v>
      </c>
    </row>
    <row r="908" spans="2:36" x14ac:dyDescent="0.3">
      <c r="B908" s="119" t="s">
        <v>132</v>
      </c>
      <c r="C908" s="119" t="s">
        <v>702</v>
      </c>
      <c r="D908" s="119" t="s">
        <v>132</v>
      </c>
      <c r="E908" s="119" t="s">
        <v>7711</v>
      </c>
      <c r="F908" s="119" t="s">
        <v>7712</v>
      </c>
      <c r="G908" s="119" t="s">
        <v>7713</v>
      </c>
      <c r="K908" s="119">
        <v>2</v>
      </c>
      <c r="L908" s="119">
        <v>906</v>
      </c>
      <c r="M908" s="119" t="s">
        <v>1739</v>
      </c>
      <c r="N908" s="119" t="s">
        <v>1739</v>
      </c>
      <c r="O908" s="119" t="s">
        <v>1739</v>
      </c>
      <c r="P908" s="119" t="s">
        <v>1739</v>
      </c>
      <c r="Q908" s="119" t="s">
        <v>1739</v>
      </c>
      <c r="R908" s="119" t="s">
        <v>1739</v>
      </c>
      <c r="S908" s="119" t="s">
        <v>1739</v>
      </c>
      <c r="T908" s="119" t="s">
        <v>1739</v>
      </c>
      <c r="U908" s="119" t="s">
        <v>1739</v>
      </c>
      <c r="V908" s="119" t="s">
        <v>1739</v>
      </c>
      <c r="W908" s="119" t="s">
        <v>1739</v>
      </c>
      <c r="X908" s="119" t="s">
        <v>1739</v>
      </c>
      <c r="Y908" s="119" t="s">
        <v>1739</v>
      </c>
      <c r="Z908" s="119" t="s">
        <v>1739</v>
      </c>
      <c r="AA908" s="119" t="s">
        <v>1739</v>
      </c>
      <c r="AB908" s="119" t="s">
        <v>1739</v>
      </c>
      <c r="AC908" s="119" t="s">
        <v>1739</v>
      </c>
      <c r="AD908" s="119" t="s">
        <v>1739</v>
      </c>
      <c r="AE908" s="119" t="s">
        <v>1739</v>
      </c>
      <c r="AF908" s="119" t="s">
        <v>1739</v>
      </c>
      <c r="AG908" s="119" t="s">
        <v>1739</v>
      </c>
      <c r="AH908" s="119" t="s">
        <v>1739</v>
      </c>
      <c r="AI908" s="119" t="s">
        <v>1739</v>
      </c>
      <c r="AJ908" s="119" t="s">
        <v>1739</v>
      </c>
    </row>
    <row r="909" spans="2:36" x14ac:dyDescent="0.3">
      <c r="B909" s="119" t="s">
        <v>132</v>
      </c>
      <c r="C909" s="119" t="s">
        <v>729</v>
      </c>
      <c r="D909" s="119" t="s">
        <v>7714</v>
      </c>
      <c r="E909" s="119" t="s">
        <v>7715</v>
      </c>
      <c r="F909" s="119" t="s">
        <v>7716</v>
      </c>
      <c r="G909" s="119" t="s">
        <v>7717</v>
      </c>
      <c r="K909" s="119">
        <v>2</v>
      </c>
      <c r="L909" s="119">
        <v>907</v>
      </c>
      <c r="M909" s="119" t="s">
        <v>1739</v>
      </c>
      <c r="N909" s="119" t="s">
        <v>1739</v>
      </c>
      <c r="O909" s="119" t="s">
        <v>1739</v>
      </c>
      <c r="P909" s="119" t="s">
        <v>1739</v>
      </c>
      <c r="Q909" s="119" t="s">
        <v>1739</v>
      </c>
      <c r="R909" s="119" t="s">
        <v>1739</v>
      </c>
      <c r="S909" s="119" t="s">
        <v>1739</v>
      </c>
      <c r="T909" s="119" t="s">
        <v>1739</v>
      </c>
      <c r="U909" s="119" t="s">
        <v>1739</v>
      </c>
      <c r="V909" s="119" t="s">
        <v>1739</v>
      </c>
      <c r="W909" s="119" t="s">
        <v>1739</v>
      </c>
      <c r="X909" s="119" t="s">
        <v>1739</v>
      </c>
      <c r="Y909" s="119" t="s">
        <v>1739</v>
      </c>
      <c r="Z909" s="119" t="s">
        <v>1739</v>
      </c>
      <c r="AA909" s="119" t="s">
        <v>1739</v>
      </c>
      <c r="AB909" s="119" t="s">
        <v>1739</v>
      </c>
      <c r="AC909" s="119" t="s">
        <v>1739</v>
      </c>
      <c r="AD909" s="119" t="s">
        <v>1739</v>
      </c>
      <c r="AE909" s="119" t="s">
        <v>1739</v>
      </c>
      <c r="AF909" s="119" t="s">
        <v>1739</v>
      </c>
      <c r="AG909" s="119" t="s">
        <v>1739</v>
      </c>
      <c r="AH909" s="119" t="s">
        <v>1739</v>
      </c>
      <c r="AI909" s="119" t="s">
        <v>1739</v>
      </c>
      <c r="AJ909" s="119" t="s">
        <v>1739</v>
      </c>
    </row>
    <row r="910" spans="2:36" x14ac:dyDescent="0.3">
      <c r="B910" s="119" t="s">
        <v>132</v>
      </c>
      <c r="C910" s="119" t="s">
        <v>757</v>
      </c>
      <c r="D910" s="119" t="s">
        <v>132</v>
      </c>
      <c r="E910" s="119" t="s">
        <v>7718</v>
      </c>
      <c r="F910" s="119" t="s">
        <v>7719</v>
      </c>
      <c r="G910" s="119" t="s">
        <v>7720</v>
      </c>
      <c r="K910" s="119">
        <v>2</v>
      </c>
      <c r="L910" s="119">
        <v>908</v>
      </c>
      <c r="M910" s="119" t="s">
        <v>1739</v>
      </c>
      <c r="N910" s="119" t="s">
        <v>1739</v>
      </c>
      <c r="O910" s="119" t="s">
        <v>1739</v>
      </c>
      <c r="P910" s="119" t="s">
        <v>1739</v>
      </c>
      <c r="Q910" s="119" t="s">
        <v>1739</v>
      </c>
      <c r="R910" s="119" t="s">
        <v>1739</v>
      </c>
      <c r="S910" s="119" t="s">
        <v>1739</v>
      </c>
      <c r="T910" s="119" t="s">
        <v>1739</v>
      </c>
      <c r="U910" s="119" t="s">
        <v>1739</v>
      </c>
      <c r="V910" s="119" t="s">
        <v>1739</v>
      </c>
      <c r="W910" s="119" t="s">
        <v>1739</v>
      </c>
      <c r="X910" s="119" t="s">
        <v>1739</v>
      </c>
      <c r="Y910" s="119" t="s">
        <v>1739</v>
      </c>
      <c r="Z910" s="119" t="s">
        <v>1739</v>
      </c>
      <c r="AA910" s="119" t="s">
        <v>1739</v>
      </c>
      <c r="AB910" s="119" t="s">
        <v>1739</v>
      </c>
      <c r="AC910" s="119" t="s">
        <v>1739</v>
      </c>
      <c r="AD910" s="119" t="s">
        <v>1739</v>
      </c>
      <c r="AE910" s="119" t="s">
        <v>1739</v>
      </c>
      <c r="AF910" s="119" t="s">
        <v>1739</v>
      </c>
      <c r="AG910" s="119" t="s">
        <v>1739</v>
      </c>
      <c r="AH910" s="119" t="s">
        <v>1739</v>
      </c>
      <c r="AI910" s="119" t="s">
        <v>1739</v>
      </c>
      <c r="AJ910" s="119" t="s">
        <v>1739</v>
      </c>
    </row>
    <row r="911" spans="2:36" x14ac:dyDescent="0.3">
      <c r="B911" s="119" t="s">
        <v>132</v>
      </c>
      <c r="C911" s="119" t="s">
        <v>785</v>
      </c>
      <c r="D911" s="119" t="s">
        <v>7721</v>
      </c>
      <c r="E911" s="119" t="s">
        <v>7722</v>
      </c>
      <c r="F911" s="119" t="s">
        <v>7723</v>
      </c>
      <c r="G911" s="119" t="s">
        <v>7724</v>
      </c>
      <c r="K911" s="119">
        <v>2</v>
      </c>
      <c r="L911" s="119">
        <v>909</v>
      </c>
      <c r="M911" s="119" t="s">
        <v>1739</v>
      </c>
      <c r="N911" s="119" t="s">
        <v>1739</v>
      </c>
      <c r="O911" s="119" t="s">
        <v>1739</v>
      </c>
      <c r="P911" s="119" t="s">
        <v>1739</v>
      </c>
      <c r="Q911" s="119" t="s">
        <v>1739</v>
      </c>
      <c r="R911" s="119" t="s">
        <v>1739</v>
      </c>
      <c r="S911" s="119" t="s">
        <v>1739</v>
      </c>
      <c r="T911" s="119" t="s">
        <v>1739</v>
      </c>
      <c r="U911" s="119" t="s">
        <v>1739</v>
      </c>
      <c r="V911" s="119" t="s">
        <v>1739</v>
      </c>
      <c r="W911" s="119" t="s">
        <v>1739</v>
      </c>
      <c r="X911" s="119" t="s">
        <v>1739</v>
      </c>
      <c r="Y911" s="119" t="s">
        <v>1739</v>
      </c>
      <c r="Z911" s="119" t="s">
        <v>1739</v>
      </c>
      <c r="AA911" s="119" t="s">
        <v>1739</v>
      </c>
      <c r="AB911" s="119" t="s">
        <v>1739</v>
      </c>
      <c r="AC911" s="119" t="s">
        <v>1739</v>
      </c>
      <c r="AD911" s="119" t="s">
        <v>1739</v>
      </c>
      <c r="AE911" s="119" t="s">
        <v>1739</v>
      </c>
      <c r="AF911" s="119" t="s">
        <v>1739</v>
      </c>
      <c r="AG911" s="119" t="s">
        <v>1739</v>
      </c>
      <c r="AH911" s="119" t="s">
        <v>1739</v>
      </c>
      <c r="AI911" s="119" t="s">
        <v>1739</v>
      </c>
      <c r="AJ911" s="119" t="s">
        <v>1739</v>
      </c>
    </row>
    <row r="912" spans="2:36" x14ac:dyDescent="0.3">
      <c r="B912" s="119" t="s">
        <v>132</v>
      </c>
      <c r="C912" s="119" t="s">
        <v>812</v>
      </c>
      <c r="D912" s="119" t="s">
        <v>132</v>
      </c>
      <c r="E912" s="119" t="s">
        <v>7725</v>
      </c>
      <c r="F912" s="119" t="s">
        <v>7726</v>
      </c>
      <c r="G912" s="119" t="s">
        <v>7727</v>
      </c>
      <c r="K912" s="119">
        <v>2</v>
      </c>
      <c r="L912" s="119">
        <v>910</v>
      </c>
      <c r="M912" s="119" t="s">
        <v>1739</v>
      </c>
      <c r="N912" s="119" t="s">
        <v>1739</v>
      </c>
      <c r="O912" s="119" t="s">
        <v>1739</v>
      </c>
      <c r="P912" s="119" t="s">
        <v>1739</v>
      </c>
      <c r="Q912" s="119" t="s">
        <v>1739</v>
      </c>
      <c r="R912" s="119" t="s">
        <v>1739</v>
      </c>
      <c r="S912" s="119" t="s">
        <v>1739</v>
      </c>
      <c r="T912" s="119" t="s">
        <v>1739</v>
      </c>
      <c r="U912" s="119" t="s">
        <v>1739</v>
      </c>
      <c r="V912" s="119" t="s">
        <v>1739</v>
      </c>
      <c r="W912" s="119" t="s">
        <v>1739</v>
      </c>
      <c r="X912" s="119" t="s">
        <v>1739</v>
      </c>
      <c r="Y912" s="119" t="s">
        <v>1739</v>
      </c>
      <c r="Z912" s="119" t="s">
        <v>1739</v>
      </c>
      <c r="AA912" s="119" t="s">
        <v>1739</v>
      </c>
      <c r="AB912" s="119" t="s">
        <v>1739</v>
      </c>
      <c r="AC912" s="119" t="s">
        <v>1739</v>
      </c>
      <c r="AD912" s="119" t="s">
        <v>1739</v>
      </c>
      <c r="AE912" s="119" t="s">
        <v>1739</v>
      </c>
      <c r="AF912" s="119" t="s">
        <v>1739</v>
      </c>
      <c r="AG912" s="119" t="s">
        <v>1739</v>
      </c>
      <c r="AH912" s="119" t="s">
        <v>1739</v>
      </c>
      <c r="AI912" s="119" t="s">
        <v>1739</v>
      </c>
      <c r="AJ912" s="119" t="s">
        <v>1739</v>
      </c>
    </row>
    <row r="913" spans="2:36" x14ac:dyDescent="0.3">
      <c r="B913" s="119" t="s">
        <v>132</v>
      </c>
      <c r="C913" s="119" t="s">
        <v>839</v>
      </c>
      <c r="D913" s="119" t="s">
        <v>132</v>
      </c>
      <c r="E913" s="119" t="s">
        <v>7728</v>
      </c>
      <c r="F913" s="119" t="s">
        <v>7729</v>
      </c>
      <c r="G913" s="119" t="s">
        <v>7730</v>
      </c>
      <c r="K913" s="119">
        <v>2</v>
      </c>
      <c r="L913" s="119">
        <v>911</v>
      </c>
      <c r="M913" s="119" t="s">
        <v>1739</v>
      </c>
      <c r="N913" s="119" t="s">
        <v>1739</v>
      </c>
      <c r="O913" s="119" t="s">
        <v>1739</v>
      </c>
      <c r="P913" s="119" t="s">
        <v>1739</v>
      </c>
      <c r="Q913" s="119" t="s">
        <v>1739</v>
      </c>
      <c r="R913" s="119" t="s">
        <v>1739</v>
      </c>
      <c r="S913" s="119" t="s">
        <v>1739</v>
      </c>
      <c r="T913" s="119" t="s">
        <v>1739</v>
      </c>
      <c r="U913" s="119" t="s">
        <v>1739</v>
      </c>
      <c r="V913" s="119" t="s">
        <v>1739</v>
      </c>
      <c r="W913" s="119" t="s">
        <v>1739</v>
      </c>
      <c r="X913" s="119" t="s">
        <v>1739</v>
      </c>
      <c r="Y913" s="119" t="s">
        <v>1739</v>
      </c>
      <c r="Z913" s="119" t="s">
        <v>1739</v>
      </c>
      <c r="AA913" s="119" t="s">
        <v>1739</v>
      </c>
      <c r="AB913" s="119" t="s">
        <v>1739</v>
      </c>
      <c r="AC913" s="119" t="s">
        <v>1739</v>
      </c>
      <c r="AD913" s="119" t="s">
        <v>1739</v>
      </c>
      <c r="AE913" s="119" t="s">
        <v>1739</v>
      </c>
      <c r="AF913" s="119" t="s">
        <v>1739</v>
      </c>
      <c r="AG913" s="119" t="s">
        <v>1739</v>
      </c>
      <c r="AH913" s="119" t="s">
        <v>1739</v>
      </c>
      <c r="AI913" s="119" t="s">
        <v>1739</v>
      </c>
      <c r="AJ913" s="119" t="s">
        <v>1739</v>
      </c>
    </row>
    <row r="914" spans="2:36" x14ac:dyDescent="0.3">
      <c r="B914" s="119" t="s">
        <v>132</v>
      </c>
      <c r="C914" s="119" t="s">
        <v>866</v>
      </c>
      <c r="D914" s="119" t="s">
        <v>7731</v>
      </c>
      <c r="E914" s="119" t="s">
        <v>7732</v>
      </c>
      <c r="F914" s="119" t="s">
        <v>7733</v>
      </c>
      <c r="G914" s="119" t="s">
        <v>7734</v>
      </c>
      <c r="K914" s="119">
        <v>2</v>
      </c>
      <c r="L914" s="119">
        <v>912</v>
      </c>
      <c r="M914" s="119" t="s">
        <v>1739</v>
      </c>
      <c r="N914" s="119" t="s">
        <v>1739</v>
      </c>
      <c r="O914" s="119" t="s">
        <v>1739</v>
      </c>
      <c r="P914" s="119" t="s">
        <v>1739</v>
      </c>
      <c r="Q914" s="119" t="s">
        <v>1739</v>
      </c>
      <c r="R914" s="119" t="s">
        <v>1739</v>
      </c>
      <c r="S914" s="119" t="s">
        <v>1739</v>
      </c>
      <c r="T914" s="119" t="s">
        <v>1739</v>
      </c>
      <c r="U914" s="119" t="s">
        <v>1739</v>
      </c>
      <c r="V914" s="119" t="s">
        <v>1739</v>
      </c>
      <c r="W914" s="119" t="s">
        <v>1739</v>
      </c>
      <c r="X914" s="119" t="s">
        <v>1739</v>
      </c>
      <c r="Y914" s="119" t="s">
        <v>1739</v>
      </c>
      <c r="Z914" s="119" t="s">
        <v>1739</v>
      </c>
      <c r="AA914" s="119" t="s">
        <v>1739</v>
      </c>
      <c r="AB914" s="119" t="s">
        <v>1739</v>
      </c>
      <c r="AC914" s="119" t="s">
        <v>1739</v>
      </c>
      <c r="AD914" s="119" t="s">
        <v>1739</v>
      </c>
      <c r="AE914" s="119" t="s">
        <v>1739</v>
      </c>
      <c r="AF914" s="119" t="s">
        <v>1739</v>
      </c>
      <c r="AG914" s="119" t="s">
        <v>1739</v>
      </c>
      <c r="AH914" s="119" t="s">
        <v>1739</v>
      </c>
      <c r="AI914" s="119" t="s">
        <v>1739</v>
      </c>
      <c r="AJ914" s="119" t="s">
        <v>1739</v>
      </c>
    </row>
    <row r="915" spans="2:36" x14ac:dyDescent="0.3">
      <c r="B915" s="119" t="s">
        <v>132</v>
      </c>
      <c r="C915" s="119" t="s">
        <v>893</v>
      </c>
      <c r="D915" s="119" t="s">
        <v>132</v>
      </c>
      <c r="E915" s="119" t="s">
        <v>7735</v>
      </c>
      <c r="F915" s="119" t="s">
        <v>7736</v>
      </c>
      <c r="G915" s="119" t="s">
        <v>7737</v>
      </c>
      <c r="K915" s="119">
        <v>2</v>
      </c>
      <c r="L915" s="119">
        <v>913</v>
      </c>
      <c r="M915" s="119" t="s">
        <v>1739</v>
      </c>
      <c r="N915" s="119" t="s">
        <v>1739</v>
      </c>
      <c r="O915" s="119" t="s">
        <v>1739</v>
      </c>
      <c r="P915" s="119" t="s">
        <v>1739</v>
      </c>
      <c r="Q915" s="119" t="s">
        <v>1739</v>
      </c>
      <c r="R915" s="119" t="s">
        <v>1739</v>
      </c>
      <c r="S915" s="119" t="s">
        <v>1739</v>
      </c>
      <c r="T915" s="119" t="s">
        <v>1739</v>
      </c>
      <c r="U915" s="119" t="s">
        <v>1739</v>
      </c>
      <c r="V915" s="119" t="s">
        <v>1739</v>
      </c>
      <c r="W915" s="119" t="s">
        <v>1739</v>
      </c>
      <c r="X915" s="119" t="s">
        <v>1739</v>
      </c>
      <c r="Y915" s="119" t="s">
        <v>1739</v>
      </c>
      <c r="Z915" s="119" t="s">
        <v>1739</v>
      </c>
      <c r="AA915" s="119" t="s">
        <v>1739</v>
      </c>
      <c r="AB915" s="119" t="s">
        <v>1739</v>
      </c>
      <c r="AC915" s="119" t="s">
        <v>1739</v>
      </c>
      <c r="AD915" s="119" t="s">
        <v>1739</v>
      </c>
      <c r="AE915" s="119" t="s">
        <v>1739</v>
      </c>
      <c r="AF915" s="119" t="s">
        <v>1739</v>
      </c>
      <c r="AG915" s="119" t="s">
        <v>1739</v>
      </c>
      <c r="AH915" s="119" t="s">
        <v>1739</v>
      </c>
      <c r="AI915" s="119" t="s">
        <v>1739</v>
      </c>
      <c r="AJ915" s="119" t="s">
        <v>1739</v>
      </c>
    </row>
    <row r="916" spans="2:36" x14ac:dyDescent="0.3">
      <c r="B916" s="119" t="s">
        <v>132</v>
      </c>
      <c r="C916" s="119" t="s">
        <v>921</v>
      </c>
      <c r="D916" s="119" t="s">
        <v>7738</v>
      </c>
      <c r="E916" s="119" t="s">
        <v>7739</v>
      </c>
      <c r="F916" s="119" t="s">
        <v>7740</v>
      </c>
      <c r="G916" s="119" t="s">
        <v>7741</v>
      </c>
      <c r="K916" s="119">
        <v>2</v>
      </c>
      <c r="L916" s="119">
        <v>914</v>
      </c>
      <c r="M916" s="119" t="s">
        <v>1739</v>
      </c>
      <c r="N916" s="119" t="s">
        <v>1739</v>
      </c>
      <c r="O916" s="119" t="s">
        <v>1739</v>
      </c>
      <c r="P916" s="119" t="s">
        <v>1739</v>
      </c>
      <c r="Q916" s="119" t="s">
        <v>1739</v>
      </c>
      <c r="R916" s="119" t="s">
        <v>1739</v>
      </c>
      <c r="S916" s="119" t="s">
        <v>1739</v>
      </c>
      <c r="T916" s="119" t="s">
        <v>1739</v>
      </c>
      <c r="U916" s="119" t="s">
        <v>1739</v>
      </c>
      <c r="V916" s="119" t="s">
        <v>1739</v>
      </c>
      <c r="W916" s="119" t="s">
        <v>1739</v>
      </c>
      <c r="X916" s="119" t="s">
        <v>1739</v>
      </c>
      <c r="Y916" s="119" t="s">
        <v>1739</v>
      </c>
      <c r="Z916" s="119" t="s">
        <v>1739</v>
      </c>
      <c r="AA916" s="119" t="s">
        <v>1739</v>
      </c>
      <c r="AB916" s="119" t="s">
        <v>1739</v>
      </c>
      <c r="AC916" s="119" t="s">
        <v>1739</v>
      </c>
      <c r="AD916" s="119" t="s">
        <v>1739</v>
      </c>
      <c r="AE916" s="119" t="s">
        <v>1739</v>
      </c>
      <c r="AF916" s="119" t="s">
        <v>1739</v>
      </c>
      <c r="AG916" s="119" t="s">
        <v>1739</v>
      </c>
      <c r="AH916" s="119" t="s">
        <v>1739</v>
      </c>
      <c r="AI916" s="119" t="s">
        <v>1739</v>
      </c>
      <c r="AJ916" s="119" t="s">
        <v>1739</v>
      </c>
    </row>
    <row r="917" spans="2:36" x14ac:dyDescent="0.3">
      <c r="B917" s="119" t="s">
        <v>132</v>
      </c>
      <c r="C917" s="119" t="s">
        <v>950</v>
      </c>
      <c r="D917" s="119" t="s">
        <v>7742</v>
      </c>
      <c r="E917" s="119" t="s">
        <v>7743</v>
      </c>
      <c r="F917" s="119" t="s">
        <v>7744</v>
      </c>
      <c r="G917" s="119" t="s">
        <v>7745</v>
      </c>
      <c r="K917" s="119">
        <v>2</v>
      </c>
      <c r="L917" s="119">
        <v>915</v>
      </c>
      <c r="M917" s="119" t="s">
        <v>1739</v>
      </c>
      <c r="N917" s="119" t="s">
        <v>1739</v>
      </c>
      <c r="O917" s="119" t="s">
        <v>1739</v>
      </c>
      <c r="P917" s="119" t="s">
        <v>1739</v>
      </c>
      <c r="Q917" s="119" t="s">
        <v>1739</v>
      </c>
      <c r="R917" s="119" t="s">
        <v>1739</v>
      </c>
      <c r="S917" s="119" t="s">
        <v>1739</v>
      </c>
      <c r="T917" s="119" t="s">
        <v>1739</v>
      </c>
      <c r="U917" s="119" t="s">
        <v>1739</v>
      </c>
      <c r="V917" s="119" t="s">
        <v>1739</v>
      </c>
      <c r="W917" s="119" t="s">
        <v>1739</v>
      </c>
      <c r="X917" s="119" t="s">
        <v>1739</v>
      </c>
      <c r="Y917" s="119" t="s">
        <v>1739</v>
      </c>
      <c r="Z917" s="119" t="s">
        <v>1739</v>
      </c>
      <c r="AA917" s="119" t="s">
        <v>1739</v>
      </c>
      <c r="AB917" s="119" t="s">
        <v>1739</v>
      </c>
      <c r="AC917" s="119" t="s">
        <v>1739</v>
      </c>
      <c r="AD917" s="119" t="s">
        <v>1739</v>
      </c>
      <c r="AE917" s="119" t="s">
        <v>1739</v>
      </c>
      <c r="AF917" s="119" t="s">
        <v>1739</v>
      </c>
      <c r="AG917" s="119" t="s">
        <v>1739</v>
      </c>
      <c r="AH917" s="119" t="s">
        <v>1739</v>
      </c>
      <c r="AI917" s="119" t="s">
        <v>1739</v>
      </c>
      <c r="AJ917" s="119" t="s">
        <v>1739</v>
      </c>
    </row>
    <row r="918" spans="2:36" x14ac:dyDescent="0.3">
      <c r="B918" s="119" t="s">
        <v>132</v>
      </c>
      <c r="C918" s="119" t="s">
        <v>978</v>
      </c>
      <c r="D918" s="119" t="s">
        <v>7738</v>
      </c>
      <c r="E918" s="119" t="s">
        <v>7746</v>
      </c>
      <c r="F918" s="119" t="s">
        <v>7747</v>
      </c>
      <c r="G918" s="119" t="s">
        <v>7748</v>
      </c>
      <c r="K918" s="119">
        <v>2</v>
      </c>
      <c r="L918" s="119">
        <v>916</v>
      </c>
      <c r="M918" s="119" t="s">
        <v>1739</v>
      </c>
      <c r="N918" s="119" t="s">
        <v>1739</v>
      </c>
      <c r="O918" s="119" t="s">
        <v>1739</v>
      </c>
      <c r="P918" s="119" t="s">
        <v>1739</v>
      </c>
      <c r="Q918" s="119" t="s">
        <v>1739</v>
      </c>
      <c r="R918" s="119" t="s">
        <v>1739</v>
      </c>
      <c r="S918" s="119" t="s">
        <v>1739</v>
      </c>
      <c r="T918" s="119" t="s">
        <v>1739</v>
      </c>
      <c r="U918" s="119" t="s">
        <v>1739</v>
      </c>
      <c r="V918" s="119" t="s">
        <v>1739</v>
      </c>
      <c r="W918" s="119" t="s">
        <v>1739</v>
      </c>
      <c r="X918" s="119" t="s">
        <v>1739</v>
      </c>
      <c r="Y918" s="119" t="s">
        <v>1739</v>
      </c>
      <c r="Z918" s="119" t="s">
        <v>1739</v>
      </c>
      <c r="AA918" s="119" t="s">
        <v>1739</v>
      </c>
      <c r="AB918" s="119" t="s">
        <v>1739</v>
      </c>
      <c r="AC918" s="119" t="s">
        <v>1739</v>
      </c>
      <c r="AD918" s="119" t="s">
        <v>1739</v>
      </c>
      <c r="AE918" s="119" t="s">
        <v>1739</v>
      </c>
      <c r="AF918" s="119" t="s">
        <v>1739</v>
      </c>
      <c r="AG918" s="119" t="s">
        <v>1739</v>
      </c>
      <c r="AH918" s="119" t="s">
        <v>1739</v>
      </c>
      <c r="AI918" s="119" t="s">
        <v>1739</v>
      </c>
      <c r="AJ918" s="119" t="s">
        <v>1739</v>
      </c>
    </row>
    <row r="919" spans="2:36" x14ac:dyDescent="0.3">
      <c r="B919" s="119" t="s">
        <v>132</v>
      </c>
      <c r="C919" s="119" t="s">
        <v>1006</v>
      </c>
      <c r="D919" s="119" t="s">
        <v>7749</v>
      </c>
      <c r="E919" s="119" t="s">
        <v>7750</v>
      </c>
      <c r="F919" s="119" t="s">
        <v>7751</v>
      </c>
      <c r="G919" s="119" t="s">
        <v>7752</v>
      </c>
      <c r="K919" s="119">
        <v>2</v>
      </c>
      <c r="L919" s="119">
        <v>917</v>
      </c>
      <c r="M919" s="119" t="s">
        <v>1739</v>
      </c>
      <c r="N919" s="119" t="s">
        <v>1739</v>
      </c>
      <c r="O919" s="119" t="s">
        <v>1739</v>
      </c>
      <c r="P919" s="119" t="s">
        <v>1739</v>
      </c>
      <c r="Q919" s="119" t="s">
        <v>1739</v>
      </c>
      <c r="R919" s="119" t="s">
        <v>1739</v>
      </c>
      <c r="S919" s="119" t="s">
        <v>1739</v>
      </c>
      <c r="T919" s="119" t="s">
        <v>1739</v>
      </c>
      <c r="U919" s="119" t="s">
        <v>1739</v>
      </c>
      <c r="V919" s="119" t="s">
        <v>1739</v>
      </c>
      <c r="W919" s="119" t="s">
        <v>1739</v>
      </c>
      <c r="X919" s="119" t="s">
        <v>1739</v>
      </c>
      <c r="Y919" s="119" t="s">
        <v>1739</v>
      </c>
      <c r="Z919" s="119" t="s">
        <v>1739</v>
      </c>
      <c r="AA919" s="119" t="s">
        <v>1739</v>
      </c>
      <c r="AB919" s="119" t="s">
        <v>1739</v>
      </c>
      <c r="AC919" s="119" t="s">
        <v>1739</v>
      </c>
      <c r="AD919" s="119" t="s">
        <v>1739</v>
      </c>
      <c r="AE919" s="119" t="s">
        <v>1739</v>
      </c>
      <c r="AF919" s="119" t="s">
        <v>1739</v>
      </c>
      <c r="AG919" s="119" t="s">
        <v>1739</v>
      </c>
      <c r="AH919" s="119" t="s">
        <v>1739</v>
      </c>
      <c r="AI919" s="119" t="s">
        <v>1739</v>
      </c>
      <c r="AJ919" s="119" t="s">
        <v>1739</v>
      </c>
    </row>
    <row r="920" spans="2:36" x14ac:dyDescent="0.3">
      <c r="B920" s="119" t="s">
        <v>132</v>
      </c>
      <c r="C920" s="119" t="s">
        <v>1035</v>
      </c>
      <c r="D920" s="119" t="s">
        <v>7753</v>
      </c>
      <c r="E920" s="119" t="s">
        <v>7754</v>
      </c>
      <c r="F920" s="119" t="s">
        <v>7755</v>
      </c>
      <c r="G920" s="119" t="s">
        <v>7756</v>
      </c>
      <c r="K920" s="119">
        <v>2</v>
      </c>
      <c r="L920" s="119">
        <v>918</v>
      </c>
      <c r="M920" s="119" t="s">
        <v>1739</v>
      </c>
      <c r="N920" s="119" t="s">
        <v>1739</v>
      </c>
      <c r="O920" s="119" t="s">
        <v>1739</v>
      </c>
      <c r="P920" s="119" t="s">
        <v>1739</v>
      </c>
      <c r="Q920" s="119" t="s">
        <v>1739</v>
      </c>
      <c r="R920" s="119" t="s">
        <v>1739</v>
      </c>
      <c r="S920" s="119" t="s">
        <v>1739</v>
      </c>
      <c r="T920" s="119" t="s">
        <v>1739</v>
      </c>
      <c r="U920" s="119" t="s">
        <v>1739</v>
      </c>
      <c r="V920" s="119" t="s">
        <v>1739</v>
      </c>
      <c r="W920" s="119" t="s">
        <v>1739</v>
      </c>
      <c r="X920" s="119" t="s">
        <v>1739</v>
      </c>
      <c r="Y920" s="119" t="s">
        <v>1739</v>
      </c>
      <c r="Z920" s="119" t="s">
        <v>1739</v>
      </c>
      <c r="AA920" s="119" t="s">
        <v>1739</v>
      </c>
      <c r="AB920" s="119" t="s">
        <v>1739</v>
      </c>
      <c r="AC920" s="119" t="s">
        <v>1739</v>
      </c>
      <c r="AD920" s="119" t="s">
        <v>1739</v>
      </c>
      <c r="AE920" s="119" t="s">
        <v>1739</v>
      </c>
      <c r="AF920" s="119" t="s">
        <v>1739</v>
      </c>
      <c r="AG920" s="119" t="s">
        <v>1739</v>
      </c>
      <c r="AH920" s="119" t="s">
        <v>1739</v>
      </c>
      <c r="AI920" s="119" t="s">
        <v>1739</v>
      </c>
      <c r="AJ920" s="119" t="s">
        <v>1739</v>
      </c>
    </row>
    <row r="921" spans="2:36" x14ac:dyDescent="0.3">
      <c r="B921" s="119" t="s">
        <v>132</v>
      </c>
      <c r="C921" s="119" t="s">
        <v>1064</v>
      </c>
      <c r="D921" s="119" t="s">
        <v>7757</v>
      </c>
      <c r="E921" s="119" t="s">
        <v>7758</v>
      </c>
      <c r="F921" s="119" t="s">
        <v>7759</v>
      </c>
      <c r="G921" s="119" t="s">
        <v>7760</v>
      </c>
      <c r="K921" s="119">
        <v>2</v>
      </c>
      <c r="L921" s="119">
        <v>919</v>
      </c>
      <c r="M921" s="119" t="s">
        <v>1739</v>
      </c>
      <c r="N921" s="119" t="s">
        <v>1739</v>
      </c>
      <c r="O921" s="119" t="s">
        <v>1739</v>
      </c>
      <c r="P921" s="119" t="s">
        <v>1739</v>
      </c>
      <c r="Q921" s="119" t="s">
        <v>1739</v>
      </c>
      <c r="R921" s="119" t="s">
        <v>1739</v>
      </c>
      <c r="S921" s="119" t="s">
        <v>1739</v>
      </c>
      <c r="T921" s="119" t="s">
        <v>1739</v>
      </c>
      <c r="U921" s="119" t="s">
        <v>1739</v>
      </c>
      <c r="V921" s="119" t="s">
        <v>1739</v>
      </c>
      <c r="W921" s="119" t="s">
        <v>1739</v>
      </c>
      <c r="X921" s="119" t="s">
        <v>1739</v>
      </c>
      <c r="Y921" s="119" t="s">
        <v>1739</v>
      </c>
      <c r="Z921" s="119" t="s">
        <v>1739</v>
      </c>
      <c r="AA921" s="119" t="s">
        <v>1739</v>
      </c>
      <c r="AB921" s="119" t="s">
        <v>1739</v>
      </c>
      <c r="AC921" s="119" t="s">
        <v>1739</v>
      </c>
      <c r="AD921" s="119" t="s">
        <v>1739</v>
      </c>
      <c r="AE921" s="119" t="s">
        <v>1739</v>
      </c>
      <c r="AF921" s="119" t="s">
        <v>1739</v>
      </c>
      <c r="AG921" s="119" t="s">
        <v>1739</v>
      </c>
      <c r="AH921" s="119" t="s">
        <v>1739</v>
      </c>
      <c r="AI921" s="119" t="s">
        <v>1739</v>
      </c>
      <c r="AJ921" s="119" t="s">
        <v>1739</v>
      </c>
    </row>
    <row r="922" spans="2:36" x14ac:dyDescent="0.3">
      <c r="B922" s="119" t="s">
        <v>132</v>
      </c>
      <c r="C922" s="119" t="s">
        <v>1093</v>
      </c>
      <c r="D922" s="119" t="s">
        <v>7761</v>
      </c>
      <c r="E922" s="119" t="s">
        <v>7762</v>
      </c>
      <c r="F922" s="119" t="s">
        <v>7763</v>
      </c>
      <c r="G922" s="119" t="s">
        <v>7764</v>
      </c>
      <c r="K922" s="119">
        <v>2</v>
      </c>
      <c r="L922" s="119">
        <v>920</v>
      </c>
      <c r="M922" s="119" t="s">
        <v>1739</v>
      </c>
      <c r="N922" s="119" t="s">
        <v>1739</v>
      </c>
      <c r="O922" s="119" t="s">
        <v>1739</v>
      </c>
      <c r="P922" s="119" t="s">
        <v>1739</v>
      </c>
      <c r="Q922" s="119" t="s">
        <v>1739</v>
      </c>
      <c r="R922" s="119" t="s">
        <v>1739</v>
      </c>
      <c r="S922" s="119" t="s">
        <v>1739</v>
      </c>
      <c r="T922" s="119" t="s">
        <v>1739</v>
      </c>
      <c r="U922" s="119" t="s">
        <v>1739</v>
      </c>
      <c r="V922" s="119" t="s">
        <v>1739</v>
      </c>
      <c r="W922" s="119" t="s">
        <v>1739</v>
      </c>
      <c r="X922" s="119" t="s">
        <v>1739</v>
      </c>
      <c r="Y922" s="119" t="s">
        <v>1739</v>
      </c>
      <c r="Z922" s="119" t="s">
        <v>1739</v>
      </c>
      <c r="AA922" s="119" t="s">
        <v>1739</v>
      </c>
      <c r="AB922" s="119" t="s">
        <v>1739</v>
      </c>
      <c r="AC922" s="119" t="s">
        <v>1739</v>
      </c>
      <c r="AD922" s="119" t="s">
        <v>1739</v>
      </c>
      <c r="AE922" s="119" t="s">
        <v>1739</v>
      </c>
      <c r="AF922" s="119" t="s">
        <v>1739</v>
      </c>
      <c r="AG922" s="119" t="s">
        <v>1739</v>
      </c>
      <c r="AH922" s="119" t="s">
        <v>1739</v>
      </c>
      <c r="AI922" s="119" t="s">
        <v>1739</v>
      </c>
      <c r="AJ922" s="119" t="s">
        <v>1739</v>
      </c>
    </row>
    <row r="923" spans="2:36" x14ac:dyDescent="0.3">
      <c r="B923" s="119" t="s">
        <v>132</v>
      </c>
      <c r="C923" s="119" t="s">
        <v>1122</v>
      </c>
      <c r="D923" s="119" t="s">
        <v>7765</v>
      </c>
      <c r="E923" s="119" t="s">
        <v>7766</v>
      </c>
      <c r="F923" s="119" t="s">
        <v>7767</v>
      </c>
      <c r="G923" s="119" t="s">
        <v>7768</v>
      </c>
      <c r="K923" s="119">
        <v>2</v>
      </c>
      <c r="L923" s="119">
        <v>921</v>
      </c>
      <c r="M923" s="119" t="s">
        <v>1739</v>
      </c>
      <c r="N923" s="119" t="s">
        <v>1739</v>
      </c>
      <c r="O923" s="119" t="s">
        <v>1739</v>
      </c>
      <c r="P923" s="119" t="s">
        <v>1739</v>
      </c>
      <c r="Q923" s="119" t="s">
        <v>1739</v>
      </c>
      <c r="R923" s="119" t="s">
        <v>1739</v>
      </c>
      <c r="S923" s="119" t="s">
        <v>1739</v>
      </c>
      <c r="T923" s="119" t="s">
        <v>1739</v>
      </c>
      <c r="U923" s="119" t="s">
        <v>1739</v>
      </c>
      <c r="V923" s="119" t="s">
        <v>1739</v>
      </c>
      <c r="W923" s="119" t="s">
        <v>1739</v>
      </c>
      <c r="X923" s="119" t="s">
        <v>1739</v>
      </c>
      <c r="Y923" s="119" t="s">
        <v>1739</v>
      </c>
      <c r="Z923" s="119" t="s">
        <v>1739</v>
      </c>
      <c r="AA923" s="119" t="s">
        <v>1739</v>
      </c>
      <c r="AB923" s="119" t="s">
        <v>1739</v>
      </c>
      <c r="AC923" s="119" t="s">
        <v>1739</v>
      </c>
      <c r="AD923" s="119" t="s">
        <v>1739</v>
      </c>
      <c r="AE923" s="119" t="s">
        <v>1739</v>
      </c>
      <c r="AF923" s="119" t="s">
        <v>1739</v>
      </c>
      <c r="AG923" s="119" t="s">
        <v>1739</v>
      </c>
      <c r="AH923" s="119" t="s">
        <v>1739</v>
      </c>
      <c r="AI923" s="119" t="s">
        <v>1739</v>
      </c>
      <c r="AJ923" s="119" t="s">
        <v>1739</v>
      </c>
    </row>
    <row r="924" spans="2:36" x14ac:dyDescent="0.3">
      <c r="B924" s="119" t="s">
        <v>132</v>
      </c>
      <c r="C924" s="119" t="s">
        <v>1151</v>
      </c>
      <c r="D924" s="119" t="s">
        <v>7769</v>
      </c>
      <c r="E924" s="119" t="s">
        <v>7770</v>
      </c>
      <c r="F924" s="119" t="s">
        <v>7771</v>
      </c>
      <c r="G924" s="119" t="s">
        <v>7772</v>
      </c>
      <c r="K924" s="119">
        <v>2</v>
      </c>
      <c r="L924" s="119">
        <v>922</v>
      </c>
      <c r="M924" s="119" t="s">
        <v>1739</v>
      </c>
      <c r="N924" s="119" t="s">
        <v>1739</v>
      </c>
      <c r="O924" s="119" t="s">
        <v>1739</v>
      </c>
      <c r="P924" s="119" t="s">
        <v>1739</v>
      </c>
      <c r="Q924" s="119" t="s">
        <v>1739</v>
      </c>
      <c r="R924" s="119" t="s">
        <v>1739</v>
      </c>
      <c r="S924" s="119" t="s">
        <v>1739</v>
      </c>
      <c r="T924" s="119" t="s">
        <v>1739</v>
      </c>
      <c r="U924" s="119" t="s">
        <v>1739</v>
      </c>
      <c r="V924" s="119" t="s">
        <v>1739</v>
      </c>
      <c r="W924" s="119" t="s">
        <v>1739</v>
      </c>
      <c r="X924" s="119" t="s">
        <v>1739</v>
      </c>
      <c r="Y924" s="119" t="s">
        <v>1739</v>
      </c>
      <c r="Z924" s="119" t="s">
        <v>1739</v>
      </c>
      <c r="AA924" s="119" t="s">
        <v>1739</v>
      </c>
      <c r="AB924" s="119" t="s">
        <v>1739</v>
      </c>
      <c r="AC924" s="119" t="s">
        <v>1739</v>
      </c>
      <c r="AD924" s="119" t="s">
        <v>1739</v>
      </c>
      <c r="AE924" s="119" t="s">
        <v>1739</v>
      </c>
      <c r="AF924" s="119" t="s">
        <v>1739</v>
      </c>
      <c r="AG924" s="119" t="s">
        <v>1739</v>
      </c>
      <c r="AH924" s="119" t="s">
        <v>1739</v>
      </c>
      <c r="AI924" s="119" t="s">
        <v>1739</v>
      </c>
      <c r="AJ924" s="119" t="s">
        <v>1739</v>
      </c>
    </row>
    <row r="925" spans="2:36" x14ac:dyDescent="0.3">
      <c r="B925" s="119" t="s">
        <v>132</v>
      </c>
      <c r="C925" s="119" t="s">
        <v>1180</v>
      </c>
      <c r="D925" s="119" t="s">
        <v>7773</v>
      </c>
      <c r="E925" s="119" t="s">
        <v>7774</v>
      </c>
      <c r="F925" s="119" t="s">
        <v>7775</v>
      </c>
      <c r="G925" s="119" t="s">
        <v>7776</v>
      </c>
      <c r="K925" s="119">
        <v>2</v>
      </c>
      <c r="L925" s="119">
        <v>923</v>
      </c>
      <c r="M925" s="119" t="s">
        <v>1739</v>
      </c>
      <c r="N925" s="119" t="s">
        <v>1739</v>
      </c>
      <c r="O925" s="119" t="s">
        <v>1739</v>
      </c>
      <c r="P925" s="119" t="s">
        <v>1739</v>
      </c>
      <c r="Q925" s="119" t="s">
        <v>1739</v>
      </c>
      <c r="R925" s="119" t="s">
        <v>1739</v>
      </c>
      <c r="S925" s="119" t="s">
        <v>1739</v>
      </c>
      <c r="T925" s="119" t="s">
        <v>1739</v>
      </c>
      <c r="U925" s="119" t="s">
        <v>1739</v>
      </c>
      <c r="V925" s="119" t="s">
        <v>1739</v>
      </c>
      <c r="W925" s="119" t="s">
        <v>1739</v>
      </c>
      <c r="X925" s="119" t="s">
        <v>1739</v>
      </c>
      <c r="Y925" s="119" t="s">
        <v>1739</v>
      </c>
      <c r="Z925" s="119" t="s">
        <v>1739</v>
      </c>
      <c r="AA925" s="119" t="s">
        <v>1739</v>
      </c>
      <c r="AB925" s="119" t="s">
        <v>1739</v>
      </c>
      <c r="AC925" s="119" t="s">
        <v>1739</v>
      </c>
      <c r="AD925" s="119" t="s">
        <v>1739</v>
      </c>
      <c r="AE925" s="119" t="s">
        <v>1739</v>
      </c>
      <c r="AF925" s="119" t="s">
        <v>1739</v>
      </c>
      <c r="AG925" s="119" t="s">
        <v>1739</v>
      </c>
      <c r="AH925" s="119" t="s">
        <v>1739</v>
      </c>
      <c r="AI925" s="119" t="s">
        <v>1739</v>
      </c>
      <c r="AJ925" s="119" t="s">
        <v>1739</v>
      </c>
    </row>
    <row r="926" spans="2:36" x14ac:dyDescent="0.3">
      <c r="B926" s="119" t="s">
        <v>132</v>
      </c>
      <c r="C926" s="119" t="s">
        <v>1209</v>
      </c>
      <c r="D926" s="119" t="s">
        <v>7777</v>
      </c>
      <c r="E926" s="119" t="s">
        <v>7778</v>
      </c>
      <c r="F926" s="119" t="s">
        <v>7779</v>
      </c>
      <c r="G926" s="119" t="s">
        <v>7780</v>
      </c>
      <c r="K926" s="119">
        <v>2</v>
      </c>
      <c r="L926" s="119">
        <v>924</v>
      </c>
      <c r="M926" s="119" t="s">
        <v>1739</v>
      </c>
      <c r="N926" s="119" t="s">
        <v>1739</v>
      </c>
      <c r="O926" s="119" t="s">
        <v>1739</v>
      </c>
      <c r="P926" s="119" t="s">
        <v>1739</v>
      </c>
      <c r="Q926" s="119" t="s">
        <v>1739</v>
      </c>
      <c r="R926" s="119" t="s">
        <v>1739</v>
      </c>
      <c r="S926" s="119" t="s">
        <v>1739</v>
      </c>
      <c r="T926" s="119" t="s">
        <v>1739</v>
      </c>
      <c r="U926" s="119" t="s">
        <v>1739</v>
      </c>
      <c r="V926" s="119" t="s">
        <v>1739</v>
      </c>
      <c r="W926" s="119" t="s">
        <v>1739</v>
      </c>
      <c r="X926" s="119" t="s">
        <v>1739</v>
      </c>
      <c r="Y926" s="119" t="s">
        <v>1739</v>
      </c>
      <c r="Z926" s="119" t="s">
        <v>1739</v>
      </c>
      <c r="AA926" s="119" t="s">
        <v>1739</v>
      </c>
      <c r="AB926" s="119" t="s">
        <v>1739</v>
      </c>
      <c r="AC926" s="119" t="s">
        <v>1739</v>
      </c>
      <c r="AD926" s="119" t="s">
        <v>1739</v>
      </c>
      <c r="AE926" s="119" t="s">
        <v>1739</v>
      </c>
      <c r="AF926" s="119" t="s">
        <v>1739</v>
      </c>
      <c r="AG926" s="119" t="s">
        <v>1739</v>
      </c>
      <c r="AH926" s="119" t="s">
        <v>1739</v>
      </c>
      <c r="AI926" s="119" t="s">
        <v>1739</v>
      </c>
      <c r="AJ926" s="119" t="s">
        <v>1739</v>
      </c>
    </row>
    <row r="927" spans="2:36" x14ac:dyDescent="0.3">
      <c r="B927" s="119" t="s">
        <v>132</v>
      </c>
      <c r="C927" s="119" t="s">
        <v>1237</v>
      </c>
      <c r="D927" s="119" t="s">
        <v>7781</v>
      </c>
      <c r="E927" s="119" t="s">
        <v>7782</v>
      </c>
      <c r="F927" s="119" t="s">
        <v>7783</v>
      </c>
      <c r="G927" s="119" t="s">
        <v>7784</v>
      </c>
      <c r="K927" s="119">
        <v>2</v>
      </c>
      <c r="L927" s="119">
        <v>925</v>
      </c>
      <c r="M927" s="119" t="s">
        <v>1739</v>
      </c>
      <c r="N927" s="119" t="s">
        <v>1739</v>
      </c>
      <c r="O927" s="119" t="s">
        <v>1739</v>
      </c>
      <c r="P927" s="119" t="s">
        <v>1739</v>
      </c>
      <c r="Q927" s="119" t="s">
        <v>1739</v>
      </c>
      <c r="R927" s="119" t="s">
        <v>1739</v>
      </c>
      <c r="S927" s="119" t="s">
        <v>1739</v>
      </c>
      <c r="T927" s="119" t="s">
        <v>1739</v>
      </c>
      <c r="U927" s="119" t="s">
        <v>1739</v>
      </c>
      <c r="V927" s="119" t="s">
        <v>1739</v>
      </c>
      <c r="W927" s="119" t="s">
        <v>1739</v>
      </c>
      <c r="X927" s="119" t="s">
        <v>1739</v>
      </c>
      <c r="Y927" s="119" t="s">
        <v>1739</v>
      </c>
      <c r="Z927" s="119" t="s">
        <v>1739</v>
      </c>
      <c r="AA927" s="119" t="s">
        <v>1739</v>
      </c>
      <c r="AB927" s="119" t="s">
        <v>1739</v>
      </c>
      <c r="AC927" s="119" t="s">
        <v>1739</v>
      </c>
      <c r="AD927" s="119" t="s">
        <v>1739</v>
      </c>
      <c r="AE927" s="119" t="s">
        <v>1739</v>
      </c>
      <c r="AF927" s="119" t="s">
        <v>1739</v>
      </c>
      <c r="AG927" s="119" t="s">
        <v>1739</v>
      </c>
      <c r="AH927" s="119" t="s">
        <v>1739</v>
      </c>
      <c r="AI927" s="119" t="s">
        <v>1739</v>
      </c>
      <c r="AJ927" s="119" t="s">
        <v>1739</v>
      </c>
    </row>
    <row r="928" spans="2:36" x14ac:dyDescent="0.3">
      <c r="B928" s="119" t="s">
        <v>132</v>
      </c>
      <c r="C928" s="119" t="s">
        <v>1265</v>
      </c>
      <c r="D928" s="119" t="s">
        <v>7757</v>
      </c>
      <c r="E928" s="119" t="s">
        <v>7785</v>
      </c>
      <c r="F928" s="119" t="s">
        <v>7786</v>
      </c>
      <c r="G928" s="119" t="s">
        <v>7787</v>
      </c>
      <c r="K928" s="119">
        <v>2</v>
      </c>
      <c r="L928" s="119">
        <v>926</v>
      </c>
      <c r="M928" s="119" t="s">
        <v>1739</v>
      </c>
      <c r="N928" s="119" t="s">
        <v>1739</v>
      </c>
      <c r="O928" s="119" t="s">
        <v>1739</v>
      </c>
      <c r="P928" s="119" t="s">
        <v>1739</v>
      </c>
      <c r="Q928" s="119" t="s">
        <v>1739</v>
      </c>
      <c r="R928" s="119" t="s">
        <v>1739</v>
      </c>
      <c r="S928" s="119" t="s">
        <v>1739</v>
      </c>
      <c r="T928" s="119" t="s">
        <v>1739</v>
      </c>
      <c r="U928" s="119" t="s">
        <v>1739</v>
      </c>
      <c r="V928" s="119" t="s">
        <v>1739</v>
      </c>
      <c r="W928" s="119" t="s">
        <v>1739</v>
      </c>
      <c r="X928" s="119" t="s">
        <v>1739</v>
      </c>
      <c r="Y928" s="119" t="s">
        <v>1739</v>
      </c>
      <c r="Z928" s="119" t="s">
        <v>1739</v>
      </c>
      <c r="AA928" s="119" t="s">
        <v>1739</v>
      </c>
      <c r="AB928" s="119" t="s">
        <v>1739</v>
      </c>
      <c r="AC928" s="119" t="s">
        <v>1739</v>
      </c>
      <c r="AD928" s="119" t="s">
        <v>1739</v>
      </c>
      <c r="AE928" s="119" t="s">
        <v>1739</v>
      </c>
      <c r="AF928" s="119" t="s">
        <v>1739</v>
      </c>
      <c r="AG928" s="119" t="s">
        <v>1739</v>
      </c>
      <c r="AH928" s="119" t="s">
        <v>1739</v>
      </c>
      <c r="AI928" s="119" t="s">
        <v>1739</v>
      </c>
      <c r="AJ928" s="119" t="s">
        <v>1739</v>
      </c>
    </row>
    <row r="929" spans="2:36" x14ac:dyDescent="0.3">
      <c r="B929" s="119" t="s">
        <v>132</v>
      </c>
      <c r="C929" s="119" t="s">
        <v>1294</v>
      </c>
      <c r="D929" s="119" t="s">
        <v>7788</v>
      </c>
      <c r="E929" s="119" t="s">
        <v>7789</v>
      </c>
      <c r="F929" s="119" t="s">
        <v>7790</v>
      </c>
      <c r="G929" s="119" t="s">
        <v>7791</v>
      </c>
      <c r="K929" s="119">
        <v>2</v>
      </c>
      <c r="L929" s="119">
        <v>927</v>
      </c>
      <c r="M929" s="119" t="s">
        <v>1739</v>
      </c>
      <c r="N929" s="119" t="s">
        <v>1739</v>
      </c>
      <c r="O929" s="119" t="s">
        <v>1739</v>
      </c>
      <c r="P929" s="119" t="s">
        <v>1739</v>
      </c>
      <c r="Q929" s="119" t="s">
        <v>1739</v>
      </c>
      <c r="R929" s="119" t="s">
        <v>1739</v>
      </c>
      <c r="S929" s="119" t="s">
        <v>1739</v>
      </c>
      <c r="T929" s="119" t="s">
        <v>1739</v>
      </c>
      <c r="U929" s="119" t="s">
        <v>1739</v>
      </c>
      <c r="V929" s="119" t="s">
        <v>1739</v>
      </c>
      <c r="W929" s="119" t="s">
        <v>1739</v>
      </c>
      <c r="X929" s="119" t="s">
        <v>1739</v>
      </c>
      <c r="Y929" s="119" t="s">
        <v>1739</v>
      </c>
      <c r="Z929" s="119" t="s">
        <v>1739</v>
      </c>
      <c r="AA929" s="119" t="s">
        <v>1739</v>
      </c>
      <c r="AB929" s="119" t="s">
        <v>1739</v>
      </c>
      <c r="AC929" s="119" t="s">
        <v>1739</v>
      </c>
      <c r="AD929" s="119" t="s">
        <v>1739</v>
      </c>
      <c r="AE929" s="119" t="s">
        <v>1739</v>
      </c>
      <c r="AF929" s="119" t="s">
        <v>1739</v>
      </c>
      <c r="AG929" s="119" t="s">
        <v>1739</v>
      </c>
      <c r="AH929" s="119" t="s">
        <v>1739</v>
      </c>
      <c r="AI929" s="119" t="s">
        <v>1739</v>
      </c>
      <c r="AJ929" s="119" t="s">
        <v>1739</v>
      </c>
    </row>
    <row r="930" spans="2:36" x14ac:dyDescent="0.3">
      <c r="B930" s="119" t="s">
        <v>132</v>
      </c>
      <c r="C930" s="119" t="s">
        <v>1323</v>
      </c>
      <c r="D930" s="119" t="s">
        <v>7757</v>
      </c>
      <c r="E930" s="119" t="s">
        <v>7792</v>
      </c>
      <c r="F930" s="119" t="s">
        <v>7793</v>
      </c>
      <c r="G930" s="119" t="s">
        <v>7794</v>
      </c>
      <c r="K930" s="119">
        <v>2</v>
      </c>
      <c r="L930" s="119">
        <v>928</v>
      </c>
      <c r="M930" s="119" t="s">
        <v>1739</v>
      </c>
      <c r="N930" s="119" t="s">
        <v>1739</v>
      </c>
      <c r="O930" s="119" t="s">
        <v>1739</v>
      </c>
      <c r="P930" s="119" t="s">
        <v>1739</v>
      </c>
      <c r="Q930" s="119" t="s">
        <v>1739</v>
      </c>
      <c r="R930" s="119" t="s">
        <v>1739</v>
      </c>
      <c r="S930" s="119" t="s">
        <v>1739</v>
      </c>
      <c r="T930" s="119" t="s">
        <v>1739</v>
      </c>
      <c r="U930" s="119" t="s">
        <v>1739</v>
      </c>
      <c r="V930" s="119" t="s">
        <v>1739</v>
      </c>
      <c r="W930" s="119" t="s">
        <v>1739</v>
      </c>
      <c r="X930" s="119" t="s">
        <v>1739</v>
      </c>
      <c r="Y930" s="119" t="s">
        <v>1739</v>
      </c>
      <c r="Z930" s="119" t="s">
        <v>1739</v>
      </c>
      <c r="AA930" s="119" t="s">
        <v>1739</v>
      </c>
      <c r="AB930" s="119" t="s">
        <v>1739</v>
      </c>
      <c r="AC930" s="119" t="s">
        <v>1739</v>
      </c>
      <c r="AD930" s="119" t="s">
        <v>1739</v>
      </c>
      <c r="AE930" s="119" t="s">
        <v>1739</v>
      </c>
      <c r="AF930" s="119" t="s">
        <v>1739</v>
      </c>
      <c r="AG930" s="119" t="s">
        <v>1739</v>
      </c>
      <c r="AH930" s="119" t="s">
        <v>1739</v>
      </c>
      <c r="AI930" s="119" t="s">
        <v>1739</v>
      </c>
      <c r="AJ930" s="119" t="s">
        <v>1739</v>
      </c>
    </row>
    <row r="931" spans="2:36" x14ac:dyDescent="0.3">
      <c r="B931" s="119" t="s">
        <v>132</v>
      </c>
      <c r="C931" s="119" t="s">
        <v>1351</v>
      </c>
      <c r="D931" s="119" t="s">
        <v>7795</v>
      </c>
      <c r="E931" s="119" t="s">
        <v>7796</v>
      </c>
      <c r="F931" s="119" t="s">
        <v>7797</v>
      </c>
      <c r="G931" s="119" t="s">
        <v>7798</v>
      </c>
      <c r="K931" s="119">
        <v>2</v>
      </c>
      <c r="L931" s="119">
        <v>929</v>
      </c>
      <c r="M931" s="119" t="s">
        <v>1739</v>
      </c>
      <c r="N931" s="119" t="s">
        <v>1739</v>
      </c>
      <c r="O931" s="119" t="s">
        <v>1739</v>
      </c>
      <c r="P931" s="119" t="s">
        <v>1739</v>
      </c>
      <c r="Q931" s="119" t="s">
        <v>1739</v>
      </c>
      <c r="R931" s="119" t="s">
        <v>1739</v>
      </c>
      <c r="S931" s="119" t="s">
        <v>1739</v>
      </c>
      <c r="T931" s="119" t="s">
        <v>1739</v>
      </c>
      <c r="U931" s="119" t="s">
        <v>1739</v>
      </c>
      <c r="V931" s="119" t="s">
        <v>1739</v>
      </c>
      <c r="W931" s="119" t="s">
        <v>1739</v>
      </c>
      <c r="X931" s="119" t="s">
        <v>1739</v>
      </c>
      <c r="Y931" s="119" t="s">
        <v>1739</v>
      </c>
      <c r="Z931" s="119" t="s">
        <v>1739</v>
      </c>
      <c r="AA931" s="119" t="s">
        <v>1739</v>
      </c>
      <c r="AB931" s="119" t="s">
        <v>1739</v>
      </c>
      <c r="AC931" s="119" t="s">
        <v>1739</v>
      </c>
      <c r="AD931" s="119" t="s">
        <v>1739</v>
      </c>
      <c r="AE931" s="119" t="s">
        <v>1739</v>
      </c>
      <c r="AF931" s="119" t="s">
        <v>1739</v>
      </c>
      <c r="AG931" s="119" t="s">
        <v>1739</v>
      </c>
      <c r="AH931" s="119" t="s">
        <v>1739</v>
      </c>
      <c r="AI931" s="119" t="s">
        <v>1739</v>
      </c>
      <c r="AJ931" s="119" t="s">
        <v>1739</v>
      </c>
    </row>
    <row r="932" spans="2:36" x14ac:dyDescent="0.3">
      <c r="B932" s="119" t="s">
        <v>132</v>
      </c>
      <c r="C932" s="119" t="s">
        <v>1378</v>
      </c>
      <c r="D932" s="119" t="s">
        <v>7799</v>
      </c>
      <c r="E932" s="119" t="s">
        <v>7800</v>
      </c>
      <c r="F932" s="119" t="s">
        <v>7801</v>
      </c>
      <c r="G932" s="119" t="s">
        <v>7802</v>
      </c>
      <c r="K932" s="119">
        <v>2</v>
      </c>
      <c r="L932" s="119">
        <v>930</v>
      </c>
      <c r="M932" s="119" t="s">
        <v>1739</v>
      </c>
      <c r="N932" s="119" t="s">
        <v>1739</v>
      </c>
      <c r="O932" s="119" t="s">
        <v>1739</v>
      </c>
      <c r="P932" s="119" t="s">
        <v>1739</v>
      </c>
      <c r="Q932" s="119" t="s">
        <v>1739</v>
      </c>
      <c r="R932" s="119" t="s">
        <v>1739</v>
      </c>
      <c r="S932" s="119" t="s">
        <v>1739</v>
      </c>
      <c r="T932" s="119" t="s">
        <v>1739</v>
      </c>
      <c r="U932" s="119" t="s">
        <v>1739</v>
      </c>
      <c r="V932" s="119" t="s">
        <v>1739</v>
      </c>
      <c r="W932" s="119" t="s">
        <v>1739</v>
      </c>
      <c r="X932" s="119" t="s">
        <v>1739</v>
      </c>
      <c r="Y932" s="119" t="s">
        <v>1739</v>
      </c>
      <c r="Z932" s="119" t="s">
        <v>1739</v>
      </c>
      <c r="AA932" s="119" t="s">
        <v>1739</v>
      </c>
      <c r="AB932" s="119" t="s">
        <v>1739</v>
      </c>
      <c r="AC932" s="119" t="s">
        <v>1739</v>
      </c>
      <c r="AD932" s="119" t="s">
        <v>1739</v>
      </c>
      <c r="AE932" s="119" t="s">
        <v>1739</v>
      </c>
      <c r="AF932" s="119" t="s">
        <v>1739</v>
      </c>
      <c r="AG932" s="119" t="s">
        <v>1739</v>
      </c>
      <c r="AH932" s="119" t="s">
        <v>1739</v>
      </c>
      <c r="AI932" s="119" t="s">
        <v>1739</v>
      </c>
      <c r="AJ932" s="119" t="s">
        <v>1739</v>
      </c>
    </row>
    <row r="933" spans="2:36" x14ac:dyDescent="0.3">
      <c r="B933" s="119" t="s">
        <v>132</v>
      </c>
      <c r="C933" s="119" t="s">
        <v>1406</v>
      </c>
      <c r="D933" s="119" t="s">
        <v>7765</v>
      </c>
      <c r="E933" s="119" t="s">
        <v>7803</v>
      </c>
      <c r="F933" s="119" t="s">
        <v>7804</v>
      </c>
      <c r="G933" s="119" t="s">
        <v>7805</v>
      </c>
      <c r="K933" s="119">
        <v>2</v>
      </c>
      <c r="L933" s="119">
        <v>931</v>
      </c>
      <c r="M933" s="119" t="s">
        <v>1739</v>
      </c>
      <c r="N933" s="119" t="s">
        <v>1739</v>
      </c>
      <c r="O933" s="119" t="s">
        <v>1739</v>
      </c>
      <c r="P933" s="119" t="s">
        <v>1739</v>
      </c>
      <c r="Q933" s="119" t="s">
        <v>1739</v>
      </c>
      <c r="R933" s="119" t="s">
        <v>1739</v>
      </c>
      <c r="S933" s="119" t="s">
        <v>1739</v>
      </c>
      <c r="T933" s="119" t="s">
        <v>1739</v>
      </c>
      <c r="U933" s="119" t="s">
        <v>1739</v>
      </c>
      <c r="V933" s="119" t="s">
        <v>1739</v>
      </c>
      <c r="W933" s="119" t="s">
        <v>1739</v>
      </c>
      <c r="X933" s="119" t="s">
        <v>1739</v>
      </c>
      <c r="Y933" s="119" t="s">
        <v>1739</v>
      </c>
      <c r="Z933" s="119" t="s">
        <v>1739</v>
      </c>
      <c r="AA933" s="119" t="s">
        <v>1739</v>
      </c>
      <c r="AB933" s="119" t="s">
        <v>1739</v>
      </c>
      <c r="AC933" s="119" t="s">
        <v>1739</v>
      </c>
      <c r="AD933" s="119" t="s">
        <v>1739</v>
      </c>
      <c r="AE933" s="119" t="s">
        <v>1739</v>
      </c>
      <c r="AF933" s="119" t="s">
        <v>1739</v>
      </c>
      <c r="AG933" s="119" t="s">
        <v>1739</v>
      </c>
      <c r="AH933" s="119" t="s">
        <v>1739</v>
      </c>
      <c r="AI933" s="119" t="s">
        <v>1739</v>
      </c>
      <c r="AJ933" s="119" t="s">
        <v>1739</v>
      </c>
    </row>
    <row r="934" spans="2:36" x14ac:dyDescent="0.3">
      <c r="B934" s="119" t="s">
        <v>132</v>
      </c>
      <c r="C934" s="119" t="s">
        <v>1434</v>
      </c>
      <c r="D934" s="119" t="s">
        <v>7806</v>
      </c>
      <c r="E934" s="119" t="s">
        <v>7807</v>
      </c>
      <c r="F934" s="119" t="s">
        <v>7808</v>
      </c>
      <c r="G934" s="119" t="s">
        <v>7809</v>
      </c>
      <c r="K934" s="119">
        <v>2</v>
      </c>
      <c r="L934" s="119">
        <v>932</v>
      </c>
      <c r="M934" s="119" t="s">
        <v>1739</v>
      </c>
      <c r="N934" s="119" t="s">
        <v>1739</v>
      </c>
      <c r="O934" s="119" t="s">
        <v>1739</v>
      </c>
      <c r="P934" s="119" t="s">
        <v>1739</v>
      </c>
      <c r="Q934" s="119" t="s">
        <v>1739</v>
      </c>
      <c r="R934" s="119" t="s">
        <v>1739</v>
      </c>
      <c r="S934" s="119" t="s">
        <v>1739</v>
      </c>
      <c r="T934" s="119" t="s">
        <v>1739</v>
      </c>
      <c r="U934" s="119" t="s">
        <v>1739</v>
      </c>
      <c r="V934" s="119" t="s">
        <v>1739</v>
      </c>
      <c r="W934" s="119" t="s">
        <v>1739</v>
      </c>
      <c r="X934" s="119" t="s">
        <v>1739</v>
      </c>
      <c r="Y934" s="119" t="s">
        <v>1739</v>
      </c>
      <c r="Z934" s="119" t="s">
        <v>1739</v>
      </c>
      <c r="AA934" s="119" t="s">
        <v>1739</v>
      </c>
      <c r="AB934" s="119" t="s">
        <v>1739</v>
      </c>
      <c r="AC934" s="119" t="s">
        <v>1739</v>
      </c>
      <c r="AD934" s="119" t="s">
        <v>1739</v>
      </c>
      <c r="AE934" s="119" t="s">
        <v>1739</v>
      </c>
      <c r="AF934" s="119" t="s">
        <v>1739</v>
      </c>
      <c r="AG934" s="119" t="s">
        <v>1739</v>
      </c>
      <c r="AH934" s="119" t="s">
        <v>1739</v>
      </c>
      <c r="AI934" s="119" t="s">
        <v>1739</v>
      </c>
      <c r="AJ934" s="119" t="s">
        <v>1739</v>
      </c>
    </row>
    <row r="935" spans="2:36" x14ac:dyDescent="0.3">
      <c r="B935" s="119" t="s">
        <v>132</v>
      </c>
      <c r="C935" s="119" t="s">
        <v>1462</v>
      </c>
      <c r="D935" s="119" t="s">
        <v>7788</v>
      </c>
      <c r="E935" s="119" t="s">
        <v>7810</v>
      </c>
      <c r="F935" s="119" t="s">
        <v>7811</v>
      </c>
      <c r="G935" s="119" t="s">
        <v>7812</v>
      </c>
      <c r="K935" s="119">
        <v>2</v>
      </c>
      <c r="L935" s="119">
        <v>933</v>
      </c>
      <c r="M935" s="119" t="s">
        <v>1739</v>
      </c>
      <c r="N935" s="119" t="s">
        <v>1739</v>
      </c>
      <c r="O935" s="119" t="s">
        <v>1739</v>
      </c>
      <c r="P935" s="119" t="s">
        <v>1739</v>
      </c>
      <c r="Q935" s="119" t="s">
        <v>1739</v>
      </c>
      <c r="R935" s="119" t="s">
        <v>1739</v>
      </c>
      <c r="S935" s="119" t="s">
        <v>1739</v>
      </c>
      <c r="T935" s="119" t="s">
        <v>1739</v>
      </c>
      <c r="U935" s="119" t="s">
        <v>1739</v>
      </c>
      <c r="V935" s="119" t="s">
        <v>1739</v>
      </c>
      <c r="W935" s="119" t="s">
        <v>1739</v>
      </c>
      <c r="X935" s="119" t="s">
        <v>1739</v>
      </c>
      <c r="Y935" s="119" t="s">
        <v>1739</v>
      </c>
      <c r="Z935" s="119" t="s">
        <v>1739</v>
      </c>
      <c r="AA935" s="119" t="s">
        <v>1739</v>
      </c>
      <c r="AB935" s="119" t="s">
        <v>1739</v>
      </c>
      <c r="AC935" s="119" t="s">
        <v>1739</v>
      </c>
      <c r="AD935" s="119" t="s">
        <v>1739</v>
      </c>
      <c r="AE935" s="119" t="s">
        <v>1739</v>
      </c>
      <c r="AF935" s="119" t="s">
        <v>1739</v>
      </c>
      <c r="AG935" s="119" t="s">
        <v>1739</v>
      </c>
      <c r="AH935" s="119" t="s">
        <v>1739</v>
      </c>
      <c r="AI935" s="119" t="s">
        <v>1739</v>
      </c>
      <c r="AJ935" s="119" t="s">
        <v>1739</v>
      </c>
    </row>
    <row r="936" spans="2:36" x14ac:dyDescent="0.3">
      <c r="B936" s="119" t="s">
        <v>132</v>
      </c>
      <c r="C936" s="119" t="s">
        <v>1490</v>
      </c>
      <c r="D936" s="119" t="s">
        <v>7765</v>
      </c>
      <c r="E936" s="119" t="s">
        <v>7813</v>
      </c>
      <c r="F936" s="119" t="s">
        <v>7814</v>
      </c>
      <c r="G936" s="119" t="s">
        <v>7815</v>
      </c>
      <c r="K936" s="119">
        <v>2</v>
      </c>
      <c r="L936" s="119">
        <v>934</v>
      </c>
      <c r="M936" s="119" t="s">
        <v>1739</v>
      </c>
      <c r="N936" s="119" t="s">
        <v>1739</v>
      </c>
      <c r="O936" s="119" t="s">
        <v>1739</v>
      </c>
      <c r="P936" s="119" t="s">
        <v>1739</v>
      </c>
      <c r="Q936" s="119" t="s">
        <v>1739</v>
      </c>
      <c r="R936" s="119" t="s">
        <v>1739</v>
      </c>
      <c r="S936" s="119" t="s">
        <v>1739</v>
      </c>
      <c r="T936" s="119" t="s">
        <v>1739</v>
      </c>
      <c r="U936" s="119" t="s">
        <v>1739</v>
      </c>
      <c r="V936" s="119" t="s">
        <v>1739</v>
      </c>
      <c r="W936" s="119" t="s">
        <v>1739</v>
      </c>
      <c r="X936" s="119" t="s">
        <v>1739</v>
      </c>
      <c r="Y936" s="119" t="s">
        <v>1739</v>
      </c>
      <c r="Z936" s="119" t="s">
        <v>1739</v>
      </c>
      <c r="AA936" s="119" t="s">
        <v>1739</v>
      </c>
      <c r="AB936" s="119" t="s">
        <v>1739</v>
      </c>
      <c r="AC936" s="119" t="s">
        <v>1739</v>
      </c>
      <c r="AD936" s="119" t="s">
        <v>1739</v>
      </c>
      <c r="AE936" s="119" t="s">
        <v>1739</v>
      </c>
      <c r="AF936" s="119" t="s">
        <v>1739</v>
      </c>
      <c r="AG936" s="119" t="s">
        <v>1739</v>
      </c>
      <c r="AH936" s="119" t="s">
        <v>1739</v>
      </c>
      <c r="AI936" s="119" t="s">
        <v>1739</v>
      </c>
      <c r="AJ936" s="119" t="s">
        <v>1739</v>
      </c>
    </row>
    <row r="937" spans="2:36" x14ac:dyDescent="0.3">
      <c r="B937" s="119" t="s">
        <v>132</v>
      </c>
      <c r="C937" s="119" t="s">
        <v>1518</v>
      </c>
      <c r="D937" s="119" t="s">
        <v>7806</v>
      </c>
      <c r="E937" s="119" t="s">
        <v>7816</v>
      </c>
      <c r="F937" s="119" t="s">
        <v>7817</v>
      </c>
      <c r="G937" s="119" t="s">
        <v>7818</v>
      </c>
      <c r="K937" s="119">
        <v>2</v>
      </c>
      <c r="L937" s="119">
        <v>935</v>
      </c>
      <c r="M937" s="119" t="s">
        <v>1739</v>
      </c>
      <c r="N937" s="119" t="s">
        <v>1739</v>
      </c>
      <c r="O937" s="119" t="s">
        <v>1739</v>
      </c>
      <c r="P937" s="119" t="s">
        <v>1739</v>
      </c>
      <c r="Q937" s="119" t="s">
        <v>1739</v>
      </c>
      <c r="R937" s="119" t="s">
        <v>1739</v>
      </c>
      <c r="S937" s="119" t="s">
        <v>1739</v>
      </c>
      <c r="T937" s="119" t="s">
        <v>1739</v>
      </c>
      <c r="U937" s="119" t="s">
        <v>1739</v>
      </c>
      <c r="V937" s="119" t="s">
        <v>1739</v>
      </c>
      <c r="W937" s="119" t="s">
        <v>1739</v>
      </c>
      <c r="X937" s="119" t="s">
        <v>1739</v>
      </c>
      <c r="Y937" s="119" t="s">
        <v>1739</v>
      </c>
      <c r="Z937" s="119" t="s">
        <v>1739</v>
      </c>
      <c r="AA937" s="119" t="s">
        <v>1739</v>
      </c>
      <c r="AB937" s="119" t="s">
        <v>1739</v>
      </c>
      <c r="AC937" s="119" t="s">
        <v>1739</v>
      </c>
      <c r="AD937" s="119" t="s">
        <v>1739</v>
      </c>
      <c r="AE937" s="119" t="s">
        <v>1739</v>
      </c>
      <c r="AF937" s="119" t="s">
        <v>1739</v>
      </c>
      <c r="AG937" s="119" t="s">
        <v>1739</v>
      </c>
      <c r="AH937" s="119" t="s">
        <v>1739</v>
      </c>
      <c r="AI937" s="119" t="s">
        <v>1739</v>
      </c>
      <c r="AJ937" s="119" t="s">
        <v>1739</v>
      </c>
    </row>
    <row r="938" spans="2:36" x14ac:dyDescent="0.3">
      <c r="B938" s="119" t="s">
        <v>132</v>
      </c>
      <c r="C938" s="119" t="s">
        <v>1546</v>
      </c>
      <c r="D938" s="119" t="s">
        <v>7753</v>
      </c>
      <c r="E938" s="119" t="s">
        <v>7819</v>
      </c>
      <c r="F938" s="119" t="s">
        <v>7820</v>
      </c>
      <c r="G938" s="119" t="s">
        <v>7821</v>
      </c>
      <c r="K938" s="119">
        <v>2</v>
      </c>
      <c r="L938" s="119">
        <v>936</v>
      </c>
      <c r="M938" s="119" t="s">
        <v>1739</v>
      </c>
      <c r="N938" s="119" t="s">
        <v>1739</v>
      </c>
      <c r="O938" s="119" t="s">
        <v>1739</v>
      </c>
      <c r="P938" s="119" t="s">
        <v>1739</v>
      </c>
      <c r="Q938" s="119" t="s">
        <v>1739</v>
      </c>
      <c r="R938" s="119" t="s">
        <v>1739</v>
      </c>
      <c r="S938" s="119" t="s">
        <v>1739</v>
      </c>
      <c r="T938" s="119" t="s">
        <v>1739</v>
      </c>
      <c r="U938" s="119" t="s">
        <v>1739</v>
      </c>
      <c r="V938" s="119" t="s">
        <v>1739</v>
      </c>
      <c r="W938" s="119" t="s">
        <v>1739</v>
      </c>
      <c r="X938" s="119" t="s">
        <v>1739</v>
      </c>
      <c r="Y938" s="119" t="s">
        <v>1739</v>
      </c>
      <c r="Z938" s="119" t="s">
        <v>1739</v>
      </c>
      <c r="AA938" s="119" t="s">
        <v>1739</v>
      </c>
      <c r="AB938" s="119" t="s">
        <v>1739</v>
      </c>
      <c r="AC938" s="119" t="s">
        <v>1739</v>
      </c>
      <c r="AD938" s="119" t="s">
        <v>1739</v>
      </c>
      <c r="AE938" s="119" t="s">
        <v>1739</v>
      </c>
      <c r="AF938" s="119" t="s">
        <v>1739</v>
      </c>
      <c r="AG938" s="119" t="s">
        <v>1739</v>
      </c>
      <c r="AH938" s="119" t="s">
        <v>1739</v>
      </c>
      <c r="AI938" s="119" t="s">
        <v>1739</v>
      </c>
      <c r="AJ938" s="119" t="s">
        <v>1739</v>
      </c>
    </row>
    <row r="939" spans="2:36" x14ac:dyDescent="0.3">
      <c r="B939" s="119" t="s">
        <v>132</v>
      </c>
      <c r="C939" s="119" t="s">
        <v>1574</v>
      </c>
      <c r="D939" s="119" t="s">
        <v>7822</v>
      </c>
      <c r="E939" s="119" t="s">
        <v>7823</v>
      </c>
      <c r="F939" s="119" t="s">
        <v>7824</v>
      </c>
      <c r="G939" s="119" t="s">
        <v>7825</v>
      </c>
      <c r="K939" s="119">
        <v>2</v>
      </c>
      <c r="L939" s="119">
        <v>937</v>
      </c>
      <c r="M939" s="119" t="s">
        <v>1739</v>
      </c>
      <c r="N939" s="119" t="s">
        <v>1739</v>
      </c>
      <c r="O939" s="119" t="s">
        <v>1739</v>
      </c>
      <c r="P939" s="119" t="s">
        <v>1739</v>
      </c>
      <c r="Q939" s="119" t="s">
        <v>1739</v>
      </c>
      <c r="R939" s="119" t="s">
        <v>1739</v>
      </c>
      <c r="S939" s="119" t="s">
        <v>1739</v>
      </c>
      <c r="T939" s="119" t="s">
        <v>1739</v>
      </c>
      <c r="U939" s="119" t="s">
        <v>1739</v>
      </c>
      <c r="V939" s="119" t="s">
        <v>1739</v>
      </c>
      <c r="W939" s="119" t="s">
        <v>1739</v>
      </c>
      <c r="X939" s="119" t="s">
        <v>1739</v>
      </c>
      <c r="Y939" s="119" t="s">
        <v>1739</v>
      </c>
      <c r="Z939" s="119" t="s">
        <v>1739</v>
      </c>
      <c r="AA939" s="119" t="s">
        <v>1739</v>
      </c>
      <c r="AB939" s="119" t="s">
        <v>1739</v>
      </c>
      <c r="AC939" s="119" t="s">
        <v>1739</v>
      </c>
      <c r="AD939" s="119" t="s">
        <v>1739</v>
      </c>
      <c r="AE939" s="119" t="s">
        <v>1739</v>
      </c>
      <c r="AF939" s="119" t="s">
        <v>1739</v>
      </c>
      <c r="AG939" s="119" t="s">
        <v>1739</v>
      </c>
      <c r="AH939" s="119" t="s">
        <v>1739</v>
      </c>
      <c r="AI939" s="119" t="s">
        <v>1739</v>
      </c>
      <c r="AJ939" s="119" t="s">
        <v>1739</v>
      </c>
    </row>
    <row r="940" spans="2:36" x14ac:dyDescent="0.3">
      <c r="B940" s="119" t="s">
        <v>132</v>
      </c>
      <c r="C940" s="119" t="s">
        <v>1602</v>
      </c>
      <c r="D940" s="119" t="s">
        <v>7826</v>
      </c>
      <c r="E940" s="119" t="s">
        <v>7827</v>
      </c>
      <c r="F940" s="119" t="s">
        <v>7828</v>
      </c>
      <c r="G940" s="119" t="s">
        <v>7829</v>
      </c>
      <c r="K940" s="119">
        <v>2</v>
      </c>
      <c r="L940" s="119">
        <v>938</v>
      </c>
      <c r="M940" s="119" t="s">
        <v>1739</v>
      </c>
      <c r="N940" s="119" t="s">
        <v>1739</v>
      </c>
      <c r="O940" s="119" t="s">
        <v>1739</v>
      </c>
      <c r="P940" s="119" t="s">
        <v>1739</v>
      </c>
      <c r="Q940" s="119" t="s">
        <v>1739</v>
      </c>
      <c r="R940" s="119" t="s">
        <v>1739</v>
      </c>
      <c r="S940" s="119" t="s">
        <v>1739</v>
      </c>
      <c r="T940" s="119" t="s">
        <v>1739</v>
      </c>
      <c r="U940" s="119" t="s">
        <v>1739</v>
      </c>
      <c r="V940" s="119" t="s">
        <v>1739</v>
      </c>
      <c r="W940" s="119" t="s">
        <v>1739</v>
      </c>
      <c r="X940" s="119" t="s">
        <v>1739</v>
      </c>
      <c r="Y940" s="119" t="s">
        <v>1739</v>
      </c>
      <c r="Z940" s="119" t="s">
        <v>1739</v>
      </c>
      <c r="AA940" s="119" t="s">
        <v>1739</v>
      </c>
      <c r="AB940" s="119" t="s">
        <v>1739</v>
      </c>
      <c r="AC940" s="119" t="s">
        <v>1739</v>
      </c>
      <c r="AD940" s="119" t="s">
        <v>1739</v>
      </c>
      <c r="AE940" s="119" t="s">
        <v>1739</v>
      </c>
      <c r="AF940" s="119" t="s">
        <v>1739</v>
      </c>
      <c r="AG940" s="119" t="s">
        <v>1739</v>
      </c>
      <c r="AH940" s="119" t="s">
        <v>1739</v>
      </c>
      <c r="AI940" s="119" t="s">
        <v>1739</v>
      </c>
      <c r="AJ940" s="119" t="s">
        <v>1739</v>
      </c>
    </row>
    <row r="941" spans="2:36" x14ac:dyDescent="0.3">
      <c r="B941" s="119" t="s">
        <v>132</v>
      </c>
      <c r="C941" s="119" t="s">
        <v>1630</v>
      </c>
      <c r="D941" s="119" t="s">
        <v>7830</v>
      </c>
      <c r="E941" s="119" t="s">
        <v>7831</v>
      </c>
      <c r="F941" s="119" t="s">
        <v>7832</v>
      </c>
      <c r="G941" s="119" t="s">
        <v>7833</v>
      </c>
      <c r="K941" s="119">
        <v>2</v>
      </c>
      <c r="L941" s="119">
        <v>939</v>
      </c>
      <c r="M941" s="119" t="s">
        <v>1739</v>
      </c>
      <c r="N941" s="119" t="s">
        <v>1739</v>
      </c>
      <c r="O941" s="119" t="s">
        <v>1739</v>
      </c>
      <c r="P941" s="119" t="s">
        <v>1739</v>
      </c>
      <c r="Q941" s="119" t="s">
        <v>1739</v>
      </c>
      <c r="R941" s="119" t="s">
        <v>1739</v>
      </c>
      <c r="S941" s="119" t="s">
        <v>1739</v>
      </c>
      <c r="T941" s="119" t="s">
        <v>1739</v>
      </c>
      <c r="U941" s="119" t="s">
        <v>1739</v>
      </c>
      <c r="V941" s="119" t="s">
        <v>1739</v>
      </c>
      <c r="W941" s="119" t="s">
        <v>1739</v>
      </c>
      <c r="X941" s="119" t="s">
        <v>1739</v>
      </c>
      <c r="Y941" s="119" t="s">
        <v>1739</v>
      </c>
      <c r="Z941" s="119" t="s">
        <v>1739</v>
      </c>
      <c r="AA941" s="119" t="s">
        <v>1739</v>
      </c>
      <c r="AB941" s="119" t="s">
        <v>1739</v>
      </c>
      <c r="AC941" s="119" t="s">
        <v>1739</v>
      </c>
      <c r="AD941" s="119" t="s">
        <v>1739</v>
      </c>
      <c r="AE941" s="119" t="s">
        <v>1739</v>
      </c>
      <c r="AF941" s="119" t="s">
        <v>1739</v>
      </c>
      <c r="AG941" s="119" t="s">
        <v>1739</v>
      </c>
      <c r="AH941" s="119" t="s">
        <v>1739</v>
      </c>
      <c r="AI941" s="119" t="s">
        <v>1739</v>
      </c>
      <c r="AJ941" s="119" t="s">
        <v>1739</v>
      </c>
    </row>
    <row r="942" spans="2:36" x14ac:dyDescent="0.3">
      <c r="B942" s="119" t="s">
        <v>132</v>
      </c>
      <c r="C942" s="119" t="s">
        <v>1657</v>
      </c>
      <c r="D942" s="119" t="s">
        <v>7834</v>
      </c>
      <c r="E942" s="119" t="s">
        <v>7835</v>
      </c>
      <c r="F942" s="119" t="s">
        <v>7836</v>
      </c>
      <c r="G942" s="119" t="s">
        <v>7837</v>
      </c>
      <c r="K942" s="119">
        <v>2</v>
      </c>
      <c r="L942" s="119">
        <v>940</v>
      </c>
      <c r="M942" s="119" t="s">
        <v>1739</v>
      </c>
      <c r="N942" s="119" t="s">
        <v>1739</v>
      </c>
      <c r="O942" s="119" t="s">
        <v>1739</v>
      </c>
      <c r="P942" s="119" t="s">
        <v>1739</v>
      </c>
      <c r="Q942" s="119" t="s">
        <v>1739</v>
      </c>
      <c r="R942" s="119" t="s">
        <v>1739</v>
      </c>
      <c r="S942" s="119" t="s">
        <v>1739</v>
      </c>
      <c r="T942" s="119" t="s">
        <v>1739</v>
      </c>
      <c r="U942" s="119" t="s">
        <v>1739</v>
      </c>
      <c r="V942" s="119" t="s">
        <v>1739</v>
      </c>
      <c r="W942" s="119" t="s">
        <v>1739</v>
      </c>
      <c r="X942" s="119" t="s">
        <v>1739</v>
      </c>
      <c r="Y942" s="119" t="s">
        <v>1739</v>
      </c>
      <c r="Z942" s="119" t="s">
        <v>1739</v>
      </c>
      <c r="AA942" s="119" t="s">
        <v>1739</v>
      </c>
      <c r="AB942" s="119" t="s">
        <v>1739</v>
      </c>
      <c r="AC942" s="119" t="s">
        <v>1739</v>
      </c>
      <c r="AD942" s="119" t="s">
        <v>1739</v>
      </c>
      <c r="AE942" s="119" t="s">
        <v>1739</v>
      </c>
      <c r="AF942" s="119" t="s">
        <v>1739</v>
      </c>
      <c r="AG942" s="119" t="s">
        <v>1739</v>
      </c>
      <c r="AH942" s="119" t="s">
        <v>1739</v>
      </c>
      <c r="AI942" s="119" t="s">
        <v>1739</v>
      </c>
      <c r="AJ942" s="119" t="s">
        <v>1739</v>
      </c>
    </row>
    <row r="943" spans="2:36" x14ac:dyDescent="0.3">
      <c r="B943" s="119" t="s">
        <v>132</v>
      </c>
      <c r="C943" s="119" t="s">
        <v>1684</v>
      </c>
      <c r="D943" s="119" t="s">
        <v>7838</v>
      </c>
      <c r="E943" s="119" t="s">
        <v>7839</v>
      </c>
      <c r="F943" s="119" t="s">
        <v>7840</v>
      </c>
      <c r="G943" s="119" t="s">
        <v>7841</v>
      </c>
      <c r="K943" s="119">
        <v>2</v>
      </c>
      <c r="L943" s="119">
        <v>941</v>
      </c>
      <c r="M943" s="119" t="s">
        <v>1739</v>
      </c>
      <c r="N943" s="119" t="s">
        <v>1739</v>
      </c>
      <c r="O943" s="119" t="s">
        <v>1739</v>
      </c>
      <c r="P943" s="119" t="s">
        <v>1739</v>
      </c>
      <c r="Q943" s="119" t="s">
        <v>1739</v>
      </c>
      <c r="R943" s="119" t="s">
        <v>1739</v>
      </c>
      <c r="S943" s="119" t="s">
        <v>1739</v>
      </c>
      <c r="T943" s="119" t="s">
        <v>1739</v>
      </c>
      <c r="U943" s="119" t="s">
        <v>1739</v>
      </c>
      <c r="V943" s="119" t="s">
        <v>1739</v>
      </c>
      <c r="W943" s="119" t="s">
        <v>1739</v>
      </c>
      <c r="X943" s="119" t="s">
        <v>1739</v>
      </c>
      <c r="Y943" s="119" t="s">
        <v>1739</v>
      </c>
      <c r="Z943" s="119" t="s">
        <v>1739</v>
      </c>
      <c r="AA943" s="119" t="s">
        <v>1739</v>
      </c>
      <c r="AB943" s="119" t="s">
        <v>1739</v>
      </c>
      <c r="AC943" s="119" t="s">
        <v>1739</v>
      </c>
      <c r="AD943" s="119" t="s">
        <v>1739</v>
      </c>
      <c r="AE943" s="119" t="s">
        <v>1739</v>
      </c>
      <c r="AF943" s="119" t="s">
        <v>1739</v>
      </c>
      <c r="AG943" s="119" t="s">
        <v>1739</v>
      </c>
      <c r="AH943" s="119" t="s">
        <v>1739</v>
      </c>
      <c r="AI943" s="119" t="s">
        <v>1739</v>
      </c>
      <c r="AJ943" s="119" t="s">
        <v>1739</v>
      </c>
    </row>
    <row r="944" spans="2:36" x14ac:dyDescent="0.3">
      <c r="B944" s="119" t="s">
        <v>132</v>
      </c>
      <c r="C944" s="119" t="s">
        <v>1712</v>
      </c>
      <c r="D944" s="119" t="s">
        <v>7806</v>
      </c>
      <c r="E944" s="119" t="s">
        <v>7842</v>
      </c>
      <c r="F944" s="119" t="s">
        <v>7843</v>
      </c>
      <c r="G944" s="119" t="s">
        <v>7844</v>
      </c>
      <c r="K944" s="119">
        <v>2</v>
      </c>
      <c r="L944" s="119">
        <v>942</v>
      </c>
      <c r="M944" s="119" t="s">
        <v>1739</v>
      </c>
      <c r="N944" s="119" t="s">
        <v>1739</v>
      </c>
      <c r="O944" s="119" t="s">
        <v>1739</v>
      </c>
      <c r="P944" s="119" t="s">
        <v>1739</v>
      </c>
      <c r="Q944" s="119" t="s">
        <v>1739</v>
      </c>
      <c r="R944" s="119" t="s">
        <v>1739</v>
      </c>
      <c r="S944" s="119" t="s">
        <v>1739</v>
      </c>
      <c r="T944" s="119" t="s">
        <v>1739</v>
      </c>
      <c r="U944" s="119" t="s">
        <v>1739</v>
      </c>
      <c r="V944" s="119" t="s">
        <v>1739</v>
      </c>
      <c r="W944" s="119" t="s">
        <v>1739</v>
      </c>
      <c r="X944" s="119" t="s">
        <v>1739</v>
      </c>
      <c r="Y944" s="119" t="s">
        <v>1739</v>
      </c>
      <c r="Z944" s="119" t="s">
        <v>1739</v>
      </c>
      <c r="AA944" s="119" t="s">
        <v>1739</v>
      </c>
      <c r="AB944" s="119" t="s">
        <v>1739</v>
      </c>
      <c r="AC944" s="119" t="s">
        <v>1739</v>
      </c>
      <c r="AD944" s="119" t="s">
        <v>1739</v>
      </c>
      <c r="AE944" s="119" t="s">
        <v>1739</v>
      </c>
      <c r="AF944" s="119" t="s">
        <v>1739</v>
      </c>
      <c r="AG944" s="119" t="s">
        <v>1739</v>
      </c>
      <c r="AH944" s="119" t="s">
        <v>1739</v>
      </c>
      <c r="AI944" s="119" t="s">
        <v>1739</v>
      </c>
      <c r="AJ944" s="119" t="s">
        <v>1739</v>
      </c>
    </row>
    <row r="945" spans="2:36" x14ac:dyDescent="0.3">
      <c r="B945" s="119" t="s">
        <v>132</v>
      </c>
      <c r="C945" s="119" t="s">
        <v>1740</v>
      </c>
      <c r="D945" s="119" t="s">
        <v>7845</v>
      </c>
      <c r="E945" s="119" t="s">
        <v>7846</v>
      </c>
      <c r="F945" s="119" t="s">
        <v>7847</v>
      </c>
      <c r="G945" s="119" t="s">
        <v>7848</v>
      </c>
      <c r="K945" s="119">
        <v>2</v>
      </c>
      <c r="L945" s="119">
        <v>943</v>
      </c>
      <c r="M945" s="119" t="s">
        <v>1739</v>
      </c>
      <c r="N945" s="119" t="s">
        <v>1739</v>
      </c>
      <c r="O945" s="119" t="s">
        <v>1739</v>
      </c>
      <c r="P945" s="119" t="s">
        <v>1739</v>
      </c>
      <c r="Q945" s="119" t="s">
        <v>1739</v>
      </c>
      <c r="R945" s="119" t="s">
        <v>1739</v>
      </c>
      <c r="S945" s="119" t="s">
        <v>1739</v>
      </c>
      <c r="T945" s="119" t="s">
        <v>1739</v>
      </c>
      <c r="U945" s="119" t="s">
        <v>1739</v>
      </c>
      <c r="V945" s="119" t="s">
        <v>1739</v>
      </c>
      <c r="W945" s="119" t="s">
        <v>1739</v>
      </c>
      <c r="X945" s="119" t="s">
        <v>1739</v>
      </c>
      <c r="Y945" s="119" t="s">
        <v>1739</v>
      </c>
      <c r="Z945" s="119" t="s">
        <v>1739</v>
      </c>
      <c r="AA945" s="119" t="s">
        <v>1739</v>
      </c>
      <c r="AB945" s="119" t="s">
        <v>1739</v>
      </c>
      <c r="AC945" s="119" t="s">
        <v>1739</v>
      </c>
      <c r="AD945" s="119" t="s">
        <v>1739</v>
      </c>
      <c r="AE945" s="119" t="s">
        <v>1739</v>
      </c>
      <c r="AF945" s="119" t="s">
        <v>1739</v>
      </c>
      <c r="AG945" s="119" t="s">
        <v>1739</v>
      </c>
      <c r="AH945" s="119" t="s">
        <v>1739</v>
      </c>
      <c r="AI945" s="119" t="s">
        <v>1739</v>
      </c>
      <c r="AJ945" s="119" t="s">
        <v>1739</v>
      </c>
    </row>
    <row r="946" spans="2:36" x14ac:dyDescent="0.3">
      <c r="B946" s="119" t="s">
        <v>132</v>
      </c>
      <c r="C946" s="119" t="s">
        <v>1766</v>
      </c>
      <c r="D946" s="119" t="s">
        <v>7849</v>
      </c>
      <c r="E946" s="119" t="s">
        <v>7850</v>
      </c>
      <c r="F946" s="119" t="s">
        <v>7851</v>
      </c>
      <c r="G946" s="119" t="s">
        <v>7852</v>
      </c>
      <c r="K946" s="119">
        <v>2</v>
      </c>
      <c r="L946" s="119">
        <v>944</v>
      </c>
      <c r="M946" s="119" t="s">
        <v>1739</v>
      </c>
      <c r="N946" s="119" t="s">
        <v>1739</v>
      </c>
      <c r="O946" s="119" t="s">
        <v>1739</v>
      </c>
      <c r="P946" s="119" t="s">
        <v>1739</v>
      </c>
      <c r="Q946" s="119" t="s">
        <v>1739</v>
      </c>
      <c r="R946" s="119" t="s">
        <v>1739</v>
      </c>
      <c r="S946" s="119" t="s">
        <v>1739</v>
      </c>
      <c r="T946" s="119" t="s">
        <v>1739</v>
      </c>
      <c r="U946" s="119" t="s">
        <v>1739</v>
      </c>
      <c r="V946" s="119" t="s">
        <v>1739</v>
      </c>
      <c r="W946" s="119" t="s">
        <v>1739</v>
      </c>
      <c r="X946" s="119" t="s">
        <v>1739</v>
      </c>
      <c r="Y946" s="119" t="s">
        <v>1739</v>
      </c>
      <c r="Z946" s="119" t="s">
        <v>1739</v>
      </c>
      <c r="AA946" s="119" t="s">
        <v>1739</v>
      </c>
      <c r="AB946" s="119" t="s">
        <v>1739</v>
      </c>
      <c r="AC946" s="119" t="s">
        <v>1739</v>
      </c>
      <c r="AD946" s="119" t="s">
        <v>1739</v>
      </c>
      <c r="AE946" s="119" t="s">
        <v>1739</v>
      </c>
      <c r="AF946" s="119" t="s">
        <v>1739</v>
      </c>
      <c r="AG946" s="119" t="s">
        <v>1739</v>
      </c>
      <c r="AH946" s="119" t="s">
        <v>1739</v>
      </c>
      <c r="AI946" s="119" t="s">
        <v>1739</v>
      </c>
      <c r="AJ946" s="119" t="s">
        <v>1739</v>
      </c>
    </row>
    <row r="947" spans="2:36" x14ac:dyDescent="0.3">
      <c r="B947" s="119" t="s">
        <v>132</v>
      </c>
      <c r="C947" s="119" t="s">
        <v>1793</v>
      </c>
      <c r="D947" s="119" t="s">
        <v>7822</v>
      </c>
      <c r="E947" s="119" t="s">
        <v>7853</v>
      </c>
      <c r="F947" s="119" t="s">
        <v>7854</v>
      </c>
      <c r="G947" s="119" t="s">
        <v>7855</v>
      </c>
      <c r="K947" s="119">
        <v>2</v>
      </c>
      <c r="L947" s="119">
        <v>945</v>
      </c>
      <c r="M947" s="119" t="s">
        <v>1739</v>
      </c>
      <c r="N947" s="119" t="s">
        <v>1739</v>
      </c>
      <c r="O947" s="119" t="s">
        <v>1739</v>
      </c>
      <c r="P947" s="119" t="s">
        <v>1739</v>
      </c>
      <c r="Q947" s="119" t="s">
        <v>1739</v>
      </c>
      <c r="R947" s="119" t="s">
        <v>1739</v>
      </c>
      <c r="S947" s="119" t="s">
        <v>1739</v>
      </c>
      <c r="T947" s="119" t="s">
        <v>1739</v>
      </c>
      <c r="U947" s="119" t="s">
        <v>1739</v>
      </c>
      <c r="V947" s="119" t="s">
        <v>1739</v>
      </c>
      <c r="W947" s="119" t="s">
        <v>1739</v>
      </c>
      <c r="X947" s="119" t="s">
        <v>1739</v>
      </c>
      <c r="Y947" s="119" t="s">
        <v>1739</v>
      </c>
      <c r="Z947" s="119" t="s">
        <v>1739</v>
      </c>
      <c r="AA947" s="119" t="s">
        <v>1739</v>
      </c>
      <c r="AB947" s="119" t="s">
        <v>1739</v>
      </c>
      <c r="AC947" s="119" t="s">
        <v>1739</v>
      </c>
      <c r="AD947" s="119" t="s">
        <v>1739</v>
      </c>
      <c r="AE947" s="119" t="s">
        <v>1739</v>
      </c>
      <c r="AF947" s="119" t="s">
        <v>1739</v>
      </c>
      <c r="AG947" s="119" t="s">
        <v>1739</v>
      </c>
      <c r="AH947" s="119" t="s">
        <v>1739</v>
      </c>
      <c r="AI947" s="119" t="s">
        <v>1739</v>
      </c>
      <c r="AJ947" s="119" t="s">
        <v>1739</v>
      </c>
    </row>
    <row r="948" spans="2:36" x14ac:dyDescent="0.3">
      <c r="B948" s="119" t="s">
        <v>132</v>
      </c>
      <c r="C948" s="119" t="s">
        <v>1820</v>
      </c>
      <c r="D948" s="119" t="s">
        <v>7856</v>
      </c>
      <c r="E948" s="119" t="s">
        <v>7857</v>
      </c>
      <c r="F948" s="119" t="s">
        <v>7858</v>
      </c>
      <c r="G948" s="119" t="s">
        <v>7859</v>
      </c>
      <c r="K948" s="119">
        <v>2</v>
      </c>
      <c r="L948" s="119">
        <v>946</v>
      </c>
      <c r="M948" s="119" t="s">
        <v>1739</v>
      </c>
      <c r="N948" s="119" t="s">
        <v>1739</v>
      </c>
      <c r="O948" s="119" t="s">
        <v>1739</v>
      </c>
      <c r="P948" s="119" t="s">
        <v>1739</v>
      </c>
      <c r="Q948" s="119" t="s">
        <v>1739</v>
      </c>
      <c r="R948" s="119" t="s">
        <v>1739</v>
      </c>
      <c r="S948" s="119" t="s">
        <v>1739</v>
      </c>
      <c r="T948" s="119" t="s">
        <v>1739</v>
      </c>
      <c r="U948" s="119" t="s">
        <v>1739</v>
      </c>
      <c r="V948" s="119" t="s">
        <v>1739</v>
      </c>
      <c r="W948" s="119" t="s">
        <v>1739</v>
      </c>
      <c r="X948" s="119" t="s">
        <v>1739</v>
      </c>
      <c r="Y948" s="119" t="s">
        <v>1739</v>
      </c>
      <c r="Z948" s="119" t="s">
        <v>1739</v>
      </c>
      <c r="AA948" s="119" t="s">
        <v>1739</v>
      </c>
      <c r="AB948" s="119" t="s">
        <v>1739</v>
      </c>
      <c r="AC948" s="119" t="s">
        <v>1739</v>
      </c>
      <c r="AD948" s="119" t="s">
        <v>1739</v>
      </c>
      <c r="AE948" s="119" t="s">
        <v>1739</v>
      </c>
      <c r="AF948" s="119" t="s">
        <v>1739</v>
      </c>
      <c r="AG948" s="119" t="s">
        <v>1739</v>
      </c>
      <c r="AH948" s="119" t="s">
        <v>1739</v>
      </c>
      <c r="AI948" s="119" t="s">
        <v>1739</v>
      </c>
      <c r="AJ948" s="119" t="s">
        <v>1739</v>
      </c>
    </row>
    <row r="949" spans="2:36" x14ac:dyDescent="0.3">
      <c r="B949" s="119" t="s">
        <v>132</v>
      </c>
      <c r="C949" s="119" t="s">
        <v>1847</v>
      </c>
      <c r="D949" s="119" t="s">
        <v>7860</v>
      </c>
      <c r="E949" s="119" t="s">
        <v>7861</v>
      </c>
      <c r="F949" s="119" t="s">
        <v>7862</v>
      </c>
      <c r="G949" s="119" t="s">
        <v>7863</v>
      </c>
      <c r="K949" s="119">
        <v>2</v>
      </c>
      <c r="L949" s="119">
        <v>947</v>
      </c>
      <c r="M949" s="119" t="s">
        <v>1739</v>
      </c>
      <c r="N949" s="119" t="s">
        <v>1739</v>
      </c>
      <c r="O949" s="119" t="s">
        <v>1739</v>
      </c>
      <c r="P949" s="119" t="s">
        <v>1739</v>
      </c>
      <c r="Q949" s="119" t="s">
        <v>1739</v>
      </c>
      <c r="R949" s="119" t="s">
        <v>1739</v>
      </c>
      <c r="S949" s="119" t="s">
        <v>1739</v>
      </c>
      <c r="T949" s="119" t="s">
        <v>1739</v>
      </c>
      <c r="U949" s="119" t="s">
        <v>1739</v>
      </c>
      <c r="V949" s="119" t="s">
        <v>1739</v>
      </c>
      <c r="W949" s="119" t="s">
        <v>1739</v>
      </c>
      <c r="X949" s="119" t="s">
        <v>1739</v>
      </c>
      <c r="Y949" s="119" t="s">
        <v>1739</v>
      </c>
      <c r="Z949" s="119" t="s">
        <v>1739</v>
      </c>
      <c r="AA949" s="119" t="s">
        <v>1739</v>
      </c>
      <c r="AB949" s="119" t="s">
        <v>1739</v>
      </c>
      <c r="AC949" s="119" t="s">
        <v>1739</v>
      </c>
      <c r="AD949" s="119" t="s">
        <v>1739</v>
      </c>
      <c r="AE949" s="119" t="s">
        <v>1739</v>
      </c>
      <c r="AF949" s="119" t="s">
        <v>1739</v>
      </c>
      <c r="AG949" s="119" t="s">
        <v>1739</v>
      </c>
      <c r="AH949" s="119" t="s">
        <v>1739</v>
      </c>
      <c r="AI949" s="119" t="s">
        <v>1739</v>
      </c>
      <c r="AJ949" s="119" t="s">
        <v>1739</v>
      </c>
    </row>
    <row r="950" spans="2:36" x14ac:dyDescent="0.3">
      <c r="B950" s="119" t="s">
        <v>132</v>
      </c>
      <c r="C950" s="119" t="s">
        <v>1874</v>
      </c>
      <c r="D950" s="119" t="s">
        <v>7864</v>
      </c>
      <c r="E950" s="119" t="s">
        <v>7865</v>
      </c>
      <c r="F950" s="119" t="s">
        <v>7866</v>
      </c>
      <c r="G950" s="119" t="s">
        <v>7867</v>
      </c>
      <c r="K950" s="119">
        <v>2</v>
      </c>
      <c r="L950" s="119">
        <v>948</v>
      </c>
      <c r="M950" s="119" t="s">
        <v>1739</v>
      </c>
      <c r="N950" s="119" t="s">
        <v>1739</v>
      </c>
      <c r="O950" s="119" t="s">
        <v>1739</v>
      </c>
      <c r="P950" s="119" t="s">
        <v>1739</v>
      </c>
      <c r="Q950" s="119" t="s">
        <v>1739</v>
      </c>
      <c r="R950" s="119" t="s">
        <v>1739</v>
      </c>
      <c r="S950" s="119" t="s">
        <v>1739</v>
      </c>
      <c r="T950" s="119" t="s">
        <v>1739</v>
      </c>
      <c r="U950" s="119" t="s">
        <v>1739</v>
      </c>
      <c r="V950" s="119" t="s">
        <v>1739</v>
      </c>
      <c r="W950" s="119" t="s">
        <v>1739</v>
      </c>
      <c r="X950" s="119" t="s">
        <v>1739</v>
      </c>
      <c r="Y950" s="119" t="s">
        <v>1739</v>
      </c>
      <c r="Z950" s="119" t="s">
        <v>1739</v>
      </c>
      <c r="AA950" s="119" t="s">
        <v>1739</v>
      </c>
      <c r="AB950" s="119" t="s">
        <v>1739</v>
      </c>
      <c r="AC950" s="119" t="s">
        <v>1739</v>
      </c>
      <c r="AD950" s="119" t="s">
        <v>1739</v>
      </c>
      <c r="AE950" s="119" t="s">
        <v>1739</v>
      </c>
      <c r="AF950" s="119" t="s">
        <v>1739</v>
      </c>
      <c r="AG950" s="119" t="s">
        <v>1739</v>
      </c>
      <c r="AH950" s="119" t="s">
        <v>1739</v>
      </c>
      <c r="AI950" s="119" t="s">
        <v>1739</v>
      </c>
      <c r="AJ950" s="119" t="s">
        <v>1739</v>
      </c>
    </row>
    <row r="951" spans="2:36" x14ac:dyDescent="0.3">
      <c r="B951" s="119" t="s">
        <v>132</v>
      </c>
      <c r="C951" s="119" t="s">
        <v>1901</v>
      </c>
      <c r="D951" s="119" t="s">
        <v>7868</v>
      </c>
      <c r="E951" s="119" t="s">
        <v>7869</v>
      </c>
      <c r="F951" s="119" t="s">
        <v>7870</v>
      </c>
      <c r="G951" s="119" t="s">
        <v>7871</v>
      </c>
      <c r="K951" s="119">
        <v>2</v>
      </c>
      <c r="L951" s="119">
        <v>949</v>
      </c>
      <c r="M951" s="119" t="s">
        <v>1739</v>
      </c>
      <c r="N951" s="119" t="s">
        <v>1739</v>
      </c>
      <c r="O951" s="119" t="s">
        <v>1739</v>
      </c>
      <c r="P951" s="119" t="s">
        <v>1739</v>
      </c>
      <c r="Q951" s="119" t="s">
        <v>1739</v>
      </c>
      <c r="R951" s="119" t="s">
        <v>1739</v>
      </c>
      <c r="S951" s="119" t="s">
        <v>1739</v>
      </c>
      <c r="T951" s="119" t="s">
        <v>1739</v>
      </c>
      <c r="U951" s="119" t="s">
        <v>1739</v>
      </c>
      <c r="V951" s="119" t="s">
        <v>1739</v>
      </c>
      <c r="W951" s="119" t="s">
        <v>1739</v>
      </c>
      <c r="X951" s="119" t="s">
        <v>1739</v>
      </c>
      <c r="Y951" s="119" t="s">
        <v>1739</v>
      </c>
      <c r="Z951" s="119" t="s">
        <v>1739</v>
      </c>
      <c r="AA951" s="119" t="s">
        <v>1739</v>
      </c>
      <c r="AB951" s="119" t="s">
        <v>1739</v>
      </c>
      <c r="AC951" s="119" t="s">
        <v>1739</v>
      </c>
      <c r="AD951" s="119" t="s">
        <v>1739</v>
      </c>
      <c r="AE951" s="119" t="s">
        <v>1739</v>
      </c>
      <c r="AF951" s="119" t="s">
        <v>1739</v>
      </c>
      <c r="AG951" s="119" t="s">
        <v>1739</v>
      </c>
      <c r="AH951" s="119" t="s">
        <v>1739</v>
      </c>
      <c r="AI951" s="119" t="s">
        <v>1739</v>
      </c>
      <c r="AJ951" s="119" t="s">
        <v>1739</v>
      </c>
    </row>
    <row r="952" spans="2:36" x14ac:dyDescent="0.3">
      <c r="B952" s="119" t="s">
        <v>132</v>
      </c>
      <c r="C952" s="119" t="s">
        <v>1928</v>
      </c>
      <c r="D952" s="119" t="s">
        <v>7872</v>
      </c>
      <c r="E952" s="119" t="s">
        <v>7873</v>
      </c>
      <c r="F952" s="119" t="s">
        <v>7874</v>
      </c>
      <c r="G952" s="119" t="s">
        <v>7875</v>
      </c>
      <c r="K952" s="119">
        <v>2</v>
      </c>
      <c r="L952" s="119">
        <v>950</v>
      </c>
      <c r="M952" s="119" t="s">
        <v>1739</v>
      </c>
      <c r="N952" s="119" t="s">
        <v>1739</v>
      </c>
      <c r="O952" s="119" t="s">
        <v>1739</v>
      </c>
      <c r="P952" s="119" t="s">
        <v>1739</v>
      </c>
      <c r="Q952" s="119" t="s">
        <v>1739</v>
      </c>
      <c r="R952" s="119" t="s">
        <v>1739</v>
      </c>
      <c r="S952" s="119" t="s">
        <v>1739</v>
      </c>
      <c r="T952" s="119" t="s">
        <v>1739</v>
      </c>
      <c r="U952" s="119" t="s">
        <v>1739</v>
      </c>
      <c r="V952" s="119" t="s">
        <v>1739</v>
      </c>
      <c r="W952" s="119" t="s">
        <v>1739</v>
      </c>
      <c r="X952" s="119" t="s">
        <v>1739</v>
      </c>
      <c r="Y952" s="119" t="s">
        <v>1739</v>
      </c>
      <c r="Z952" s="119" t="s">
        <v>1739</v>
      </c>
      <c r="AA952" s="119" t="s">
        <v>1739</v>
      </c>
      <c r="AB952" s="119" t="s">
        <v>1739</v>
      </c>
      <c r="AC952" s="119" t="s">
        <v>1739</v>
      </c>
      <c r="AD952" s="119" t="s">
        <v>1739</v>
      </c>
      <c r="AE952" s="119" t="s">
        <v>1739</v>
      </c>
      <c r="AF952" s="119" t="s">
        <v>1739</v>
      </c>
      <c r="AG952" s="119" t="s">
        <v>1739</v>
      </c>
      <c r="AH952" s="119" t="s">
        <v>1739</v>
      </c>
      <c r="AI952" s="119" t="s">
        <v>1739</v>
      </c>
      <c r="AJ952" s="119" t="s">
        <v>1739</v>
      </c>
    </row>
    <row r="953" spans="2:36" x14ac:dyDescent="0.3">
      <c r="B953" s="119" t="s">
        <v>132</v>
      </c>
      <c r="C953" s="119" t="s">
        <v>1954</v>
      </c>
      <c r="D953" s="119" t="s">
        <v>7876</v>
      </c>
      <c r="E953" s="119" t="s">
        <v>7877</v>
      </c>
      <c r="F953" s="119" t="s">
        <v>7878</v>
      </c>
      <c r="G953" s="119" t="s">
        <v>7879</v>
      </c>
      <c r="K953" s="119">
        <v>2</v>
      </c>
      <c r="L953" s="119">
        <v>951</v>
      </c>
      <c r="M953" s="119" t="s">
        <v>1739</v>
      </c>
      <c r="N953" s="119" t="s">
        <v>1739</v>
      </c>
      <c r="O953" s="119" t="s">
        <v>1739</v>
      </c>
      <c r="P953" s="119" t="s">
        <v>1739</v>
      </c>
      <c r="Q953" s="119" t="s">
        <v>1739</v>
      </c>
      <c r="R953" s="119" t="s">
        <v>1739</v>
      </c>
      <c r="S953" s="119" t="s">
        <v>1739</v>
      </c>
      <c r="T953" s="119" t="s">
        <v>1739</v>
      </c>
      <c r="U953" s="119" t="s">
        <v>1739</v>
      </c>
      <c r="V953" s="119" t="s">
        <v>1739</v>
      </c>
      <c r="W953" s="119" t="s">
        <v>1739</v>
      </c>
      <c r="X953" s="119" t="s">
        <v>1739</v>
      </c>
      <c r="Y953" s="119" t="s">
        <v>1739</v>
      </c>
      <c r="Z953" s="119" t="s">
        <v>1739</v>
      </c>
      <c r="AA953" s="119" t="s">
        <v>1739</v>
      </c>
      <c r="AB953" s="119" t="s">
        <v>1739</v>
      </c>
      <c r="AC953" s="119" t="s">
        <v>1739</v>
      </c>
      <c r="AD953" s="119" t="s">
        <v>1739</v>
      </c>
      <c r="AE953" s="119" t="s">
        <v>1739</v>
      </c>
      <c r="AF953" s="119" t="s">
        <v>1739</v>
      </c>
      <c r="AG953" s="119" t="s">
        <v>1739</v>
      </c>
      <c r="AH953" s="119" t="s">
        <v>1739</v>
      </c>
      <c r="AI953" s="119" t="s">
        <v>1739</v>
      </c>
      <c r="AJ953" s="119" t="s">
        <v>1739</v>
      </c>
    </row>
    <row r="954" spans="2:36" x14ac:dyDescent="0.3">
      <c r="B954" s="119" t="s">
        <v>132</v>
      </c>
      <c r="C954" s="119" t="s">
        <v>1981</v>
      </c>
      <c r="D954" s="119" t="s">
        <v>7880</v>
      </c>
      <c r="E954" s="119" t="s">
        <v>7881</v>
      </c>
      <c r="F954" s="119" t="s">
        <v>7882</v>
      </c>
      <c r="G954" s="119" t="s">
        <v>7883</v>
      </c>
      <c r="K954" s="119">
        <v>2</v>
      </c>
      <c r="L954" s="119">
        <v>952</v>
      </c>
      <c r="M954" s="119" t="s">
        <v>1739</v>
      </c>
      <c r="N954" s="119" t="s">
        <v>1739</v>
      </c>
      <c r="O954" s="119" t="s">
        <v>1739</v>
      </c>
      <c r="P954" s="119" t="s">
        <v>1739</v>
      </c>
      <c r="Q954" s="119" t="s">
        <v>1739</v>
      </c>
      <c r="R954" s="119" t="s">
        <v>1739</v>
      </c>
      <c r="S954" s="119" t="s">
        <v>1739</v>
      </c>
      <c r="T954" s="119" t="s">
        <v>1739</v>
      </c>
      <c r="U954" s="119" t="s">
        <v>1739</v>
      </c>
      <c r="V954" s="119" t="s">
        <v>1739</v>
      </c>
      <c r="W954" s="119" t="s">
        <v>1739</v>
      </c>
      <c r="X954" s="119" t="s">
        <v>1739</v>
      </c>
      <c r="Y954" s="119" t="s">
        <v>1739</v>
      </c>
      <c r="Z954" s="119" t="s">
        <v>1739</v>
      </c>
      <c r="AA954" s="119" t="s">
        <v>1739</v>
      </c>
      <c r="AB954" s="119" t="s">
        <v>1739</v>
      </c>
      <c r="AC954" s="119" t="s">
        <v>1739</v>
      </c>
      <c r="AD954" s="119" t="s">
        <v>1739</v>
      </c>
      <c r="AE954" s="119" t="s">
        <v>1739</v>
      </c>
      <c r="AF954" s="119" t="s">
        <v>1739</v>
      </c>
      <c r="AG954" s="119" t="s">
        <v>1739</v>
      </c>
      <c r="AH954" s="119" t="s">
        <v>1739</v>
      </c>
      <c r="AI954" s="119" t="s">
        <v>1739</v>
      </c>
      <c r="AJ954" s="119" t="s">
        <v>1739</v>
      </c>
    </row>
    <row r="955" spans="2:36" x14ac:dyDescent="0.3">
      <c r="B955" s="119" t="s">
        <v>132</v>
      </c>
      <c r="C955" s="119" t="s">
        <v>2008</v>
      </c>
      <c r="D955" s="119" t="s">
        <v>6987</v>
      </c>
      <c r="E955" s="119" t="s">
        <v>7884</v>
      </c>
      <c r="F955" s="119" t="s">
        <v>7885</v>
      </c>
      <c r="G955" s="119" t="s">
        <v>7886</v>
      </c>
      <c r="K955" s="119">
        <v>2</v>
      </c>
      <c r="L955" s="119">
        <v>953</v>
      </c>
      <c r="M955" s="119" t="s">
        <v>1739</v>
      </c>
      <c r="N955" s="119" t="s">
        <v>1739</v>
      </c>
      <c r="O955" s="119" t="s">
        <v>1739</v>
      </c>
      <c r="P955" s="119" t="s">
        <v>1739</v>
      </c>
      <c r="Q955" s="119" t="s">
        <v>1739</v>
      </c>
      <c r="R955" s="119" t="s">
        <v>1739</v>
      </c>
      <c r="S955" s="119" t="s">
        <v>1739</v>
      </c>
      <c r="T955" s="119" t="s">
        <v>1739</v>
      </c>
      <c r="U955" s="119" t="s">
        <v>1739</v>
      </c>
      <c r="V955" s="119" t="s">
        <v>1739</v>
      </c>
      <c r="W955" s="119" t="s">
        <v>1739</v>
      </c>
      <c r="X955" s="119" t="s">
        <v>1739</v>
      </c>
      <c r="Y955" s="119" t="s">
        <v>1739</v>
      </c>
      <c r="Z955" s="119" t="s">
        <v>1739</v>
      </c>
      <c r="AA955" s="119" t="s">
        <v>1739</v>
      </c>
      <c r="AB955" s="119" t="s">
        <v>1739</v>
      </c>
      <c r="AC955" s="119" t="s">
        <v>1739</v>
      </c>
      <c r="AD955" s="119" t="s">
        <v>1739</v>
      </c>
      <c r="AE955" s="119" t="s">
        <v>1739</v>
      </c>
      <c r="AF955" s="119" t="s">
        <v>1739</v>
      </c>
      <c r="AG955" s="119" t="s">
        <v>1739</v>
      </c>
      <c r="AH955" s="119" t="s">
        <v>1739</v>
      </c>
      <c r="AI955" s="119" t="s">
        <v>1739</v>
      </c>
      <c r="AJ955" s="119" t="s">
        <v>1739</v>
      </c>
    </row>
    <row r="956" spans="2:36" x14ac:dyDescent="0.3">
      <c r="B956" s="119" t="s">
        <v>132</v>
      </c>
      <c r="C956" s="119" t="s">
        <v>2034</v>
      </c>
      <c r="D956" s="119" t="s">
        <v>7887</v>
      </c>
      <c r="E956" s="119" t="s">
        <v>7888</v>
      </c>
      <c r="F956" s="119" t="s">
        <v>7889</v>
      </c>
      <c r="G956" s="119" t="s">
        <v>7890</v>
      </c>
      <c r="K956" s="119">
        <v>2</v>
      </c>
      <c r="L956" s="119">
        <v>954</v>
      </c>
      <c r="M956" s="119" t="s">
        <v>1739</v>
      </c>
      <c r="N956" s="119" t="s">
        <v>1739</v>
      </c>
      <c r="O956" s="119" t="s">
        <v>1739</v>
      </c>
      <c r="P956" s="119" t="s">
        <v>1739</v>
      </c>
      <c r="Q956" s="119" t="s">
        <v>1739</v>
      </c>
      <c r="R956" s="119" t="s">
        <v>1739</v>
      </c>
      <c r="S956" s="119" t="s">
        <v>1739</v>
      </c>
      <c r="T956" s="119" t="s">
        <v>1739</v>
      </c>
      <c r="U956" s="119" t="s">
        <v>1739</v>
      </c>
      <c r="V956" s="119" t="s">
        <v>1739</v>
      </c>
      <c r="W956" s="119" t="s">
        <v>1739</v>
      </c>
      <c r="X956" s="119" t="s">
        <v>1739</v>
      </c>
      <c r="Y956" s="119" t="s">
        <v>1739</v>
      </c>
      <c r="Z956" s="119" t="s">
        <v>1739</v>
      </c>
      <c r="AA956" s="119" t="s">
        <v>1739</v>
      </c>
      <c r="AB956" s="119" t="s">
        <v>1739</v>
      </c>
      <c r="AC956" s="119" t="s">
        <v>1739</v>
      </c>
      <c r="AD956" s="119" t="s">
        <v>1739</v>
      </c>
      <c r="AE956" s="119" t="s">
        <v>1739</v>
      </c>
      <c r="AF956" s="119" t="s">
        <v>1739</v>
      </c>
      <c r="AG956" s="119" t="s">
        <v>1739</v>
      </c>
      <c r="AH956" s="119" t="s">
        <v>1739</v>
      </c>
      <c r="AI956" s="119" t="s">
        <v>1739</v>
      </c>
      <c r="AJ956" s="119" t="s">
        <v>1739</v>
      </c>
    </row>
    <row r="957" spans="2:36" x14ac:dyDescent="0.3">
      <c r="B957" s="119" t="s">
        <v>132</v>
      </c>
      <c r="C957" s="119" t="s">
        <v>2060</v>
      </c>
      <c r="D957" s="119" t="s">
        <v>7891</v>
      </c>
      <c r="E957" s="119" t="s">
        <v>7892</v>
      </c>
      <c r="F957" s="119" t="s">
        <v>7893</v>
      </c>
      <c r="G957" s="119" t="s">
        <v>7894</v>
      </c>
      <c r="K957" s="119">
        <v>2</v>
      </c>
      <c r="L957" s="119">
        <v>955</v>
      </c>
      <c r="M957" s="119" t="s">
        <v>1739</v>
      </c>
      <c r="N957" s="119" t="s">
        <v>1739</v>
      </c>
      <c r="O957" s="119" t="s">
        <v>1739</v>
      </c>
      <c r="P957" s="119" t="s">
        <v>1739</v>
      </c>
      <c r="Q957" s="119" t="s">
        <v>1739</v>
      </c>
      <c r="R957" s="119" t="s">
        <v>1739</v>
      </c>
      <c r="S957" s="119" t="s">
        <v>1739</v>
      </c>
      <c r="T957" s="119" t="s">
        <v>1739</v>
      </c>
      <c r="U957" s="119" t="s">
        <v>1739</v>
      </c>
      <c r="V957" s="119" t="s">
        <v>1739</v>
      </c>
      <c r="W957" s="119" t="s">
        <v>1739</v>
      </c>
      <c r="X957" s="119" t="s">
        <v>1739</v>
      </c>
      <c r="Y957" s="119" t="s">
        <v>1739</v>
      </c>
      <c r="Z957" s="119" t="s">
        <v>1739</v>
      </c>
      <c r="AA957" s="119" t="s">
        <v>1739</v>
      </c>
      <c r="AB957" s="119" t="s">
        <v>1739</v>
      </c>
      <c r="AC957" s="119" t="s">
        <v>1739</v>
      </c>
      <c r="AD957" s="119" t="s">
        <v>1739</v>
      </c>
      <c r="AE957" s="119" t="s">
        <v>1739</v>
      </c>
      <c r="AF957" s="119" t="s">
        <v>1739</v>
      </c>
      <c r="AG957" s="119" t="s">
        <v>1739</v>
      </c>
      <c r="AH957" s="119" t="s">
        <v>1739</v>
      </c>
      <c r="AI957" s="119" t="s">
        <v>1739</v>
      </c>
      <c r="AJ957" s="119" t="s">
        <v>1739</v>
      </c>
    </row>
    <row r="958" spans="2:36" x14ac:dyDescent="0.3">
      <c r="B958" s="119" t="s">
        <v>132</v>
      </c>
      <c r="C958" s="119" t="s">
        <v>2085</v>
      </c>
      <c r="D958" s="119" t="s">
        <v>7856</v>
      </c>
      <c r="E958" s="119" t="s">
        <v>7895</v>
      </c>
      <c r="F958" s="119" t="s">
        <v>7896</v>
      </c>
      <c r="G958" s="119" t="s">
        <v>7897</v>
      </c>
      <c r="K958" s="119">
        <v>2</v>
      </c>
      <c r="L958" s="119">
        <v>956</v>
      </c>
      <c r="M958" s="119" t="s">
        <v>1739</v>
      </c>
      <c r="N958" s="119" t="s">
        <v>1739</v>
      </c>
      <c r="O958" s="119" t="s">
        <v>1739</v>
      </c>
      <c r="P958" s="119" t="s">
        <v>1739</v>
      </c>
      <c r="Q958" s="119" t="s">
        <v>1739</v>
      </c>
      <c r="R958" s="119" t="s">
        <v>1739</v>
      </c>
      <c r="S958" s="119" t="s">
        <v>1739</v>
      </c>
      <c r="T958" s="119" t="s">
        <v>1739</v>
      </c>
      <c r="U958" s="119" t="s">
        <v>1739</v>
      </c>
      <c r="V958" s="119" t="s">
        <v>1739</v>
      </c>
      <c r="W958" s="119" t="s">
        <v>1739</v>
      </c>
      <c r="X958" s="119" t="s">
        <v>1739</v>
      </c>
      <c r="Y958" s="119" t="s">
        <v>1739</v>
      </c>
      <c r="Z958" s="119" t="s">
        <v>1739</v>
      </c>
      <c r="AA958" s="119" t="s">
        <v>1739</v>
      </c>
      <c r="AB958" s="119" t="s">
        <v>1739</v>
      </c>
      <c r="AC958" s="119" t="s">
        <v>1739</v>
      </c>
      <c r="AD958" s="119" t="s">
        <v>1739</v>
      </c>
      <c r="AE958" s="119" t="s">
        <v>1739</v>
      </c>
      <c r="AF958" s="119" t="s">
        <v>1739</v>
      </c>
      <c r="AG958" s="119" t="s">
        <v>1739</v>
      </c>
      <c r="AH958" s="119" t="s">
        <v>1739</v>
      </c>
      <c r="AI958" s="119" t="s">
        <v>1739</v>
      </c>
      <c r="AJ958" s="119" t="s">
        <v>1739</v>
      </c>
    </row>
    <row r="959" spans="2:36" x14ac:dyDescent="0.3">
      <c r="B959" s="119" t="s">
        <v>132</v>
      </c>
      <c r="C959" s="119" t="s">
        <v>2111</v>
      </c>
      <c r="D959" s="119" t="s">
        <v>7856</v>
      </c>
      <c r="E959" s="119" t="s">
        <v>7898</v>
      </c>
      <c r="F959" s="119" t="s">
        <v>7899</v>
      </c>
      <c r="G959" s="119" t="s">
        <v>7900</v>
      </c>
      <c r="K959" s="119">
        <v>2</v>
      </c>
      <c r="L959" s="119">
        <v>957</v>
      </c>
      <c r="M959" s="119" t="s">
        <v>1739</v>
      </c>
      <c r="N959" s="119" t="s">
        <v>1739</v>
      </c>
      <c r="O959" s="119" t="s">
        <v>1739</v>
      </c>
      <c r="P959" s="119" t="s">
        <v>1739</v>
      </c>
      <c r="Q959" s="119" t="s">
        <v>1739</v>
      </c>
      <c r="R959" s="119" t="s">
        <v>1739</v>
      </c>
      <c r="S959" s="119" t="s">
        <v>1739</v>
      </c>
      <c r="T959" s="119" t="s">
        <v>1739</v>
      </c>
      <c r="U959" s="119" t="s">
        <v>1739</v>
      </c>
      <c r="V959" s="119" t="s">
        <v>1739</v>
      </c>
      <c r="W959" s="119" t="s">
        <v>1739</v>
      </c>
      <c r="X959" s="119" t="s">
        <v>1739</v>
      </c>
      <c r="Y959" s="119" t="s">
        <v>1739</v>
      </c>
      <c r="Z959" s="119" t="s">
        <v>1739</v>
      </c>
      <c r="AA959" s="119" t="s">
        <v>1739</v>
      </c>
      <c r="AB959" s="119" t="s">
        <v>1739</v>
      </c>
      <c r="AC959" s="119" t="s">
        <v>1739</v>
      </c>
      <c r="AD959" s="119" t="s">
        <v>1739</v>
      </c>
      <c r="AE959" s="119" t="s">
        <v>1739</v>
      </c>
      <c r="AF959" s="119" t="s">
        <v>1739</v>
      </c>
      <c r="AG959" s="119" t="s">
        <v>1739</v>
      </c>
      <c r="AH959" s="119" t="s">
        <v>1739</v>
      </c>
      <c r="AI959" s="119" t="s">
        <v>1739</v>
      </c>
      <c r="AJ959" s="119" t="s">
        <v>1739</v>
      </c>
    </row>
    <row r="960" spans="2:36" x14ac:dyDescent="0.3">
      <c r="B960" s="119" t="s">
        <v>132</v>
      </c>
      <c r="C960" s="119" t="s">
        <v>2136</v>
      </c>
      <c r="D960" s="119" t="s">
        <v>7856</v>
      </c>
      <c r="E960" s="119" t="s">
        <v>7901</v>
      </c>
      <c r="F960" s="119" t="s">
        <v>7902</v>
      </c>
      <c r="G960" s="119" t="s">
        <v>7903</v>
      </c>
      <c r="K960" s="119">
        <v>2</v>
      </c>
      <c r="L960" s="119">
        <v>958</v>
      </c>
      <c r="M960" s="119" t="s">
        <v>1739</v>
      </c>
      <c r="N960" s="119" t="s">
        <v>1739</v>
      </c>
      <c r="O960" s="119" t="s">
        <v>1739</v>
      </c>
      <c r="P960" s="119" t="s">
        <v>1739</v>
      </c>
      <c r="Q960" s="119" t="s">
        <v>1739</v>
      </c>
      <c r="R960" s="119" t="s">
        <v>1739</v>
      </c>
      <c r="S960" s="119" t="s">
        <v>1739</v>
      </c>
      <c r="T960" s="119" t="s">
        <v>1739</v>
      </c>
      <c r="U960" s="119" t="s">
        <v>1739</v>
      </c>
      <c r="V960" s="119" t="s">
        <v>1739</v>
      </c>
      <c r="W960" s="119" t="s">
        <v>1739</v>
      </c>
      <c r="X960" s="119" t="s">
        <v>1739</v>
      </c>
      <c r="Y960" s="119" t="s">
        <v>1739</v>
      </c>
      <c r="Z960" s="119" t="s">
        <v>1739</v>
      </c>
      <c r="AA960" s="119" t="s">
        <v>1739</v>
      </c>
      <c r="AB960" s="119" t="s">
        <v>1739</v>
      </c>
      <c r="AC960" s="119" t="s">
        <v>1739</v>
      </c>
      <c r="AD960" s="119" t="s">
        <v>1739</v>
      </c>
      <c r="AE960" s="119" t="s">
        <v>1739</v>
      </c>
      <c r="AF960" s="119" t="s">
        <v>1739</v>
      </c>
      <c r="AG960" s="119" t="s">
        <v>1739</v>
      </c>
      <c r="AH960" s="119" t="s">
        <v>1739</v>
      </c>
      <c r="AI960" s="119" t="s">
        <v>1739</v>
      </c>
      <c r="AJ960" s="119" t="s">
        <v>1739</v>
      </c>
    </row>
    <row r="961" spans="2:36" x14ac:dyDescent="0.3">
      <c r="B961" s="119" t="s">
        <v>132</v>
      </c>
      <c r="C961" s="119" t="s">
        <v>2161</v>
      </c>
      <c r="D961" s="119" t="s">
        <v>7904</v>
      </c>
      <c r="E961" s="119" t="s">
        <v>7905</v>
      </c>
      <c r="F961" s="119" t="s">
        <v>7906</v>
      </c>
      <c r="G961" s="119" t="s">
        <v>7907</v>
      </c>
      <c r="K961" s="119">
        <v>2</v>
      </c>
      <c r="L961" s="119">
        <v>959</v>
      </c>
      <c r="M961" s="119" t="s">
        <v>1739</v>
      </c>
      <c r="N961" s="119" t="s">
        <v>1739</v>
      </c>
      <c r="O961" s="119" t="s">
        <v>1739</v>
      </c>
      <c r="P961" s="119" t="s">
        <v>1739</v>
      </c>
      <c r="Q961" s="119" t="s">
        <v>1739</v>
      </c>
      <c r="R961" s="119" t="s">
        <v>1739</v>
      </c>
      <c r="S961" s="119" t="s">
        <v>1739</v>
      </c>
      <c r="T961" s="119" t="s">
        <v>1739</v>
      </c>
      <c r="U961" s="119" t="s">
        <v>1739</v>
      </c>
      <c r="V961" s="119" t="s">
        <v>1739</v>
      </c>
      <c r="W961" s="119" t="s">
        <v>1739</v>
      </c>
      <c r="X961" s="119" t="s">
        <v>1739</v>
      </c>
      <c r="Y961" s="119" t="s">
        <v>1739</v>
      </c>
      <c r="Z961" s="119" t="s">
        <v>1739</v>
      </c>
      <c r="AA961" s="119" t="s">
        <v>1739</v>
      </c>
      <c r="AB961" s="119" t="s">
        <v>1739</v>
      </c>
      <c r="AC961" s="119" t="s">
        <v>1739</v>
      </c>
      <c r="AD961" s="119" t="s">
        <v>1739</v>
      </c>
      <c r="AE961" s="119" t="s">
        <v>1739</v>
      </c>
      <c r="AF961" s="119" t="s">
        <v>1739</v>
      </c>
      <c r="AG961" s="119" t="s">
        <v>1739</v>
      </c>
      <c r="AH961" s="119" t="s">
        <v>1739</v>
      </c>
      <c r="AI961" s="119" t="s">
        <v>1739</v>
      </c>
      <c r="AJ961" s="119" t="s">
        <v>1739</v>
      </c>
    </row>
    <row r="962" spans="2:36" x14ac:dyDescent="0.3">
      <c r="B962" s="119" t="s">
        <v>132</v>
      </c>
      <c r="C962" s="119" t="s">
        <v>2186</v>
      </c>
      <c r="D962" s="119" t="s">
        <v>7856</v>
      </c>
      <c r="E962" s="119" t="s">
        <v>7908</v>
      </c>
      <c r="F962" s="119" t="s">
        <v>7909</v>
      </c>
      <c r="G962" s="119" t="s">
        <v>7910</v>
      </c>
      <c r="K962" s="119">
        <v>2</v>
      </c>
      <c r="L962" s="119">
        <v>960</v>
      </c>
      <c r="M962" s="119" t="s">
        <v>1739</v>
      </c>
      <c r="N962" s="119" t="s">
        <v>1739</v>
      </c>
      <c r="O962" s="119" t="s">
        <v>1739</v>
      </c>
      <c r="P962" s="119" t="s">
        <v>1739</v>
      </c>
      <c r="Q962" s="119" t="s">
        <v>1739</v>
      </c>
      <c r="R962" s="119" t="s">
        <v>1739</v>
      </c>
      <c r="S962" s="119" t="s">
        <v>1739</v>
      </c>
      <c r="T962" s="119" t="s">
        <v>1739</v>
      </c>
      <c r="U962" s="119" t="s">
        <v>1739</v>
      </c>
      <c r="V962" s="119" t="s">
        <v>1739</v>
      </c>
      <c r="W962" s="119" t="s">
        <v>1739</v>
      </c>
      <c r="X962" s="119" t="s">
        <v>1739</v>
      </c>
      <c r="Y962" s="119" t="s">
        <v>1739</v>
      </c>
      <c r="Z962" s="119" t="s">
        <v>1739</v>
      </c>
      <c r="AA962" s="119" t="s">
        <v>1739</v>
      </c>
      <c r="AB962" s="119" t="s">
        <v>1739</v>
      </c>
      <c r="AC962" s="119" t="s">
        <v>1739</v>
      </c>
      <c r="AD962" s="119" t="s">
        <v>1739</v>
      </c>
      <c r="AE962" s="119" t="s">
        <v>1739</v>
      </c>
      <c r="AF962" s="119" t="s">
        <v>1739</v>
      </c>
      <c r="AG962" s="119" t="s">
        <v>1739</v>
      </c>
      <c r="AH962" s="119" t="s">
        <v>1739</v>
      </c>
      <c r="AI962" s="119" t="s">
        <v>1739</v>
      </c>
      <c r="AJ962" s="119" t="s">
        <v>1739</v>
      </c>
    </row>
    <row r="963" spans="2:36" x14ac:dyDescent="0.3">
      <c r="B963" s="119" t="s">
        <v>132</v>
      </c>
      <c r="C963" s="119" t="s">
        <v>2212</v>
      </c>
      <c r="D963" s="119" t="s">
        <v>7911</v>
      </c>
      <c r="E963" s="119" t="s">
        <v>7912</v>
      </c>
      <c r="F963" s="119" t="s">
        <v>7913</v>
      </c>
      <c r="G963" s="119" t="s">
        <v>7914</v>
      </c>
      <c r="K963" s="119">
        <v>2</v>
      </c>
      <c r="L963" s="119">
        <v>961</v>
      </c>
      <c r="M963" s="119" t="s">
        <v>1739</v>
      </c>
      <c r="N963" s="119" t="s">
        <v>1739</v>
      </c>
      <c r="O963" s="119" t="s">
        <v>1739</v>
      </c>
      <c r="P963" s="119" t="s">
        <v>1739</v>
      </c>
      <c r="Q963" s="119" t="s">
        <v>1739</v>
      </c>
      <c r="R963" s="119" t="s">
        <v>1739</v>
      </c>
      <c r="S963" s="119" t="s">
        <v>1739</v>
      </c>
      <c r="T963" s="119" t="s">
        <v>1739</v>
      </c>
      <c r="U963" s="119" t="s">
        <v>1739</v>
      </c>
      <c r="V963" s="119" t="s">
        <v>1739</v>
      </c>
      <c r="W963" s="119" t="s">
        <v>1739</v>
      </c>
      <c r="X963" s="119" t="s">
        <v>1739</v>
      </c>
      <c r="Y963" s="119" t="s">
        <v>1739</v>
      </c>
      <c r="Z963" s="119" t="s">
        <v>1739</v>
      </c>
      <c r="AA963" s="119" t="s">
        <v>1739</v>
      </c>
      <c r="AB963" s="119" t="s">
        <v>1739</v>
      </c>
      <c r="AC963" s="119" t="s">
        <v>1739</v>
      </c>
      <c r="AD963" s="119" t="s">
        <v>1739</v>
      </c>
      <c r="AE963" s="119" t="s">
        <v>1739</v>
      </c>
      <c r="AF963" s="119" t="s">
        <v>1739</v>
      </c>
      <c r="AG963" s="119" t="s">
        <v>1739</v>
      </c>
      <c r="AH963" s="119" t="s">
        <v>1739</v>
      </c>
      <c r="AI963" s="119" t="s">
        <v>1739</v>
      </c>
      <c r="AJ963" s="119" t="s">
        <v>1739</v>
      </c>
    </row>
    <row r="964" spans="2:36" x14ac:dyDescent="0.3">
      <c r="B964" s="119" t="s">
        <v>132</v>
      </c>
      <c r="C964" s="119" t="s">
        <v>2237</v>
      </c>
      <c r="D964" s="119" t="s">
        <v>7915</v>
      </c>
      <c r="E964" s="119" t="s">
        <v>7916</v>
      </c>
      <c r="F964" s="119" t="s">
        <v>7917</v>
      </c>
      <c r="G964" s="119" t="s">
        <v>7918</v>
      </c>
      <c r="K964" s="119">
        <v>2</v>
      </c>
      <c r="L964" s="119">
        <v>962</v>
      </c>
      <c r="M964" s="119" t="s">
        <v>1739</v>
      </c>
      <c r="N964" s="119" t="s">
        <v>1739</v>
      </c>
      <c r="O964" s="119" t="s">
        <v>1739</v>
      </c>
      <c r="P964" s="119" t="s">
        <v>1739</v>
      </c>
      <c r="Q964" s="119" t="s">
        <v>1739</v>
      </c>
      <c r="R964" s="119" t="s">
        <v>1739</v>
      </c>
      <c r="S964" s="119" t="s">
        <v>1739</v>
      </c>
      <c r="T964" s="119" t="s">
        <v>1739</v>
      </c>
      <c r="U964" s="119" t="s">
        <v>1739</v>
      </c>
      <c r="V964" s="119" t="s">
        <v>1739</v>
      </c>
      <c r="W964" s="119" t="s">
        <v>1739</v>
      </c>
      <c r="X964" s="119" t="s">
        <v>1739</v>
      </c>
      <c r="Y964" s="119" t="s">
        <v>1739</v>
      </c>
      <c r="Z964" s="119" t="s">
        <v>1739</v>
      </c>
      <c r="AA964" s="119" t="s">
        <v>1739</v>
      </c>
      <c r="AB964" s="119" t="s">
        <v>1739</v>
      </c>
      <c r="AC964" s="119" t="s">
        <v>1739</v>
      </c>
      <c r="AD964" s="119" t="s">
        <v>1739</v>
      </c>
      <c r="AE964" s="119" t="s">
        <v>1739</v>
      </c>
      <c r="AF964" s="119" t="s">
        <v>1739</v>
      </c>
      <c r="AG964" s="119" t="s">
        <v>1739</v>
      </c>
      <c r="AH964" s="119" t="s">
        <v>1739</v>
      </c>
      <c r="AI964" s="119" t="s">
        <v>1739</v>
      </c>
      <c r="AJ964" s="119" t="s">
        <v>1739</v>
      </c>
    </row>
    <row r="965" spans="2:36" x14ac:dyDescent="0.3">
      <c r="B965" s="119" t="s">
        <v>132</v>
      </c>
      <c r="C965" s="119" t="s">
        <v>2262</v>
      </c>
      <c r="D965" s="119" t="s">
        <v>7919</v>
      </c>
      <c r="E965" s="119" t="s">
        <v>7920</v>
      </c>
      <c r="F965" s="119" t="s">
        <v>7921</v>
      </c>
      <c r="G965" s="119" t="s">
        <v>7922</v>
      </c>
      <c r="K965" s="119">
        <v>2</v>
      </c>
      <c r="L965" s="119">
        <v>963</v>
      </c>
      <c r="M965" s="119" t="s">
        <v>1739</v>
      </c>
      <c r="N965" s="119" t="s">
        <v>1739</v>
      </c>
      <c r="O965" s="119" t="s">
        <v>1739</v>
      </c>
      <c r="P965" s="119" t="s">
        <v>1739</v>
      </c>
      <c r="Q965" s="119" t="s">
        <v>1739</v>
      </c>
      <c r="R965" s="119" t="s">
        <v>1739</v>
      </c>
      <c r="S965" s="119" t="s">
        <v>1739</v>
      </c>
      <c r="T965" s="119" t="s">
        <v>1739</v>
      </c>
      <c r="U965" s="119" t="s">
        <v>1739</v>
      </c>
      <c r="V965" s="119" t="s">
        <v>1739</v>
      </c>
      <c r="W965" s="119" t="s">
        <v>1739</v>
      </c>
      <c r="X965" s="119" t="s">
        <v>1739</v>
      </c>
      <c r="Y965" s="119" t="s">
        <v>1739</v>
      </c>
      <c r="Z965" s="119" t="s">
        <v>1739</v>
      </c>
      <c r="AA965" s="119" t="s">
        <v>1739</v>
      </c>
      <c r="AB965" s="119" t="s">
        <v>1739</v>
      </c>
      <c r="AC965" s="119" t="s">
        <v>1739</v>
      </c>
      <c r="AD965" s="119" t="s">
        <v>1739</v>
      </c>
      <c r="AE965" s="119" t="s">
        <v>1739</v>
      </c>
      <c r="AF965" s="119" t="s">
        <v>1739</v>
      </c>
      <c r="AG965" s="119" t="s">
        <v>1739</v>
      </c>
      <c r="AH965" s="119" t="s">
        <v>1739</v>
      </c>
      <c r="AI965" s="119" t="s">
        <v>1739</v>
      </c>
      <c r="AJ965" s="119" t="s">
        <v>1739</v>
      </c>
    </row>
    <row r="966" spans="2:36" x14ac:dyDescent="0.3">
      <c r="B966" s="119" t="s">
        <v>132</v>
      </c>
      <c r="C966" s="119" t="s">
        <v>2288</v>
      </c>
      <c r="D966" s="119" t="s">
        <v>7856</v>
      </c>
      <c r="E966" s="119" t="s">
        <v>7923</v>
      </c>
      <c r="F966" s="119" t="s">
        <v>7924</v>
      </c>
      <c r="G966" s="119" t="s">
        <v>7925</v>
      </c>
      <c r="K966" s="119">
        <v>2</v>
      </c>
      <c r="L966" s="119">
        <v>964</v>
      </c>
      <c r="M966" s="119" t="s">
        <v>1739</v>
      </c>
      <c r="N966" s="119" t="s">
        <v>1739</v>
      </c>
      <c r="O966" s="119" t="s">
        <v>1739</v>
      </c>
      <c r="P966" s="119" t="s">
        <v>1739</v>
      </c>
      <c r="Q966" s="119" t="s">
        <v>1739</v>
      </c>
      <c r="R966" s="119" t="s">
        <v>1739</v>
      </c>
      <c r="S966" s="119" t="s">
        <v>1739</v>
      </c>
      <c r="T966" s="119" t="s">
        <v>1739</v>
      </c>
      <c r="U966" s="119" t="s">
        <v>1739</v>
      </c>
      <c r="V966" s="119" t="s">
        <v>1739</v>
      </c>
      <c r="W966" s="119" t="s">
        <v>1739</v>
      </c>
      <c r="X966" s="119" t="s">
        <v>1739</v>
      </c>
      <c r="Y966" s="119" t="s">
        <v>1739</v>
      </c>
      <c r="Z966" s="119" t="s">
        <v>1739</v>
      </c>
      <c r="AA966" s="119" t="s">
        <v>1739</v>
      </c>
      <c r="AB966" s="119" t="s">
        <v>1739</v>
      </c>
      <c r="AC966" s="119" t="s">
        <v>1739</v>
      </c>
      <c r="AD966" s="119" t="s">
        <v>1739</v>
      </c>
      <c r="AE966" s="119" t="s">
        <v>1739</v>
      </c>
      <c r="AF966" s="119" t="s">
        <v>1739</v>
      </c>
      <c r="AG966" s="119" t="s">
        <v>1739</v>
      </c>
      <c r="AH966" s="119" t="s">
        <v>1739</v>
      </c>
      <c r="AI966" s="119" t="s">
        <v>1739</v>
      </c>
      <c r="AJ966" s="119" t="s">
        <v>1739</v>
      </c>
    </row>
    <row r="967" spans="2:36" x14ac:dyDescent="0.3">
      <c r="B967" s="119" t="s">
        <v>132</v>
      </c>
      <c r="C967" s="119" t="s">
        <v>2313</v>
      </c>
      <c r="D967" s="119" t="s">
        <v>7926</v>
      </c>
      <c r="E967" s="119" t="s">
        <v>7927</v>
      </c>
      <c r="F967" s="119" t="s">
        <v>7928</v>
      </c>
      <c r="G967" s="119" t="s">
        <v>7929</v>
      </c>
      <c r="K967" s="119">
        <v>2</v>
      </c>
      <c r="L967" s="119">
        <v>965</v>
      </c>
      <c r="M967" s="119" t="s">
        <v>1739</v>
      </c>
      <c r="N967" s="119" t="s">
        <v>1739</v>
      </c>
      <c r="O967" s="119" t="s">
        <v>1739</v>
      </c>
      <c r="P967" s="119" t="s">
        <v>1739</v>
      </c>
      <c r="Q967" s="119" t="s">
        <v>1739</v>
      </c>
      <c r="R967" s="119" t="s">
        <v>1739</v>
      </c>
      <c r="S967" s="119" t="s">
        <v>1739</v>
      </c>
      <c r="T967" s="119" t="s">
        <v>1739</v>
      </c>
      <c r="U967" s="119" t="s">
        <v>1739</v>
      </c>
      <c r="V967" s="119" t="s">
        <v>1739</v>
      </c>
      <c r="W967" s="119" t="s">
        <v>1739</v>
      </c>
      <c r="X967" s="119" t="s">
        <v>1739</v>
      </c>
      <c r="Y967" s="119" t="s">
        <v>1739</v>
      </c>
      <c r="Z967" s="119" t="s">
        <v>1739</v>
      </c>
      <c r="AA967" s="119" t="s">
        <v>1739</v>
      </c>
      <c r="AB967" s="119" t="s">
        <v>1739</v>
      </c>
      <c r="AC967" s="119" t="s">
        <v>1739</v>
      </c>
      <c r="AD967" s="119" t="s">
        <v>1739</v>
      </c>
      <c r="AE967" s="119" t="s">
        <v>1739</v>
      </c>
      <c r="AF967" s="119" t="s">
        <v>1739</v>
      </c>
      <c r="AG967" s="119" t="s">
        <v>1739</v>
      </c>
      <c r="AH967" s="119" t="s">
        <v>1739</v>
      </c>
      <c r="AI967" s="119" t="s">
        <v>1739</v>
      </c>
      <c r="AJ967" s="119" t="s">
        <v>1739</v>
      </c>
    </row>
    <row r="968" spans="2:36" x14ac:dyDescent="0.3">
      <c r="B968" s="119" t="s">
        <v>132</v>
      </c>
      <c r="C968" s="119" t="s">
        <v>2338</v>
      </c>
      <c r="D968" s="119" t="s">
        <v>7930</v>
      </c>
      <c r="E968" s="119" t="s">
        <v>7931</v>
      </c>
      <c r="F968" s="119" t="s">
        <v>7932</v>
      </c>
      <c r="G968" s="119" t="s">
        <v>7933</v>
      </c>
      <c r="K968" s="119">
        <v>2</v>
      </c>
      <c r="L968" s="119">
        <v>966</v>
      </c>
      <c r="M968" s="119" t="s">
        <v>1739</v>
      </c>
      <c r="N968" s="119" t="s">
        <v>1739</v>
      </c>
      <c r="O968" s="119" t="s">
        <v>1739</v>
      </c>
      <c r="P968" s="119" t="s">
        <v>1739</v>
      </c>
      <c r="Q968" s="119" t="s">
        <v>1739</v>
      </c>
      <c r="R968" s="119" t="s">
        <v>1739</v>
      </c>
      <c r="S968" s="119" t="s">
        <v>1739</v>
      </c>
      <c r="T968" s="119" t="s">
        <v>1739</v>
      </c>
      <c r="U968" s="119" t="s">
        <v>1739</v>
      </c>
      <c r="V968" s="119" t="s">
        <v>1739</v>
      </c>
      <c r="W968" s="119" t="s">
        <v>1739</v>
      </c>
      <c r="X968" s="119" t="s">
        <v>1739</v>
      </c>
      <c r="Y968" s="119" t="s">
        <v>1739</v>
      </c>
      <c r="Z968" s="119" t="s">
        <v>1739</v>
      </c>
      <c r="AA968" s="119" t="s">
        <v>1739</v>
      </c>
      <c r="AB968" s="119" t="s">
        <v>1739</v>
      </c>
      <c r="AC968" s="119" t="s">
        <v>1739</v>
      </c>
      <c r="AD968" s="119" t="s">
        <v>1739</v>
      </c>
      <c r="AE968" s="119" t="s">
        <v>1739</v>
      </c>
      <c r="AF968" s="119" t="s">
        <v>1739</v>
      </c>
      <c r="AG968" s="119" t="s">
        <v>1739</v>
      </c>
      <c r="AH968" s="119" t="s">
        <v>1739</v>
      </c>
      <c r="AI968" s="119" t="s">
        <v>1739</v>
      </c>
      <c r="AJ968" s="119" t="s">
        <v>1739</v>
      </c>
    </row>
    <row r="969" spans="2:36" x14ac:dyDescent="0.3">
      <c r="B969" s="119" t="s">
        <v>132</v>
      </c>
      <c r="C969" s="119" t="s">
        <v>2363</v>
      </c>
      <c r="D969" s="119" t="s">
        <v>7254</v>
      </c>
      <c r="E969" s="119" t="s">
        <v>7934</v>
      </c>
      <c r="F969" s="119" t="s">
        <v>7935</v>
      </c>
      <c r="G969" s="119" t="s">
        <v>7936</v>
      </c>
      <c r="K969" s="119">
        <v>2</v>
      </c>
      <c r="L969" s="119">
        <v>967</v>
      </c>
      <c r="M969" s="119" t="s">
        <v>1739</v>
      </c>
      <c r="N969" s="119" t="s">
        <v>1739</v>
      </c>
      <c r="O969" s="119" t="s">
        <v>1739</v>
      </c>
      <c r="P969" s="119" t="s">
        <v>1739</v>
      </c>
      <c r="Q969" s="119" t="s">
        <v>1739</v>
      </c>
      <c r="R969" s="119" t="s">
        <v>1739</v>
      </c>
      <c r="S969" s="119" t="s">
        <v>1739</v>
      </c>
      <c r="T969" s="119" t="s">
        <v>1739</v>
      </c>
      <c r="U969" s="119" t="s">
        <v>1739</v>
      </c>
      <c r="V969" s="119" t="s">
        <v>1739</v>
      </c>
      <c r="W969" s="119" t="s">
        <v>1739</v>
      </c>
      <c r="X969" s="119" t="s">
        <v>1739</v>
      </c>
      <c r="Y969" s="119" t="s">
        <v>1739</v>
      </c>
      <c r="Z969" s="119" t="s">
        <v>1739</v>
      </c>
      <c r="AA969" s="119" t="s">
        <v>1739</v>
      </c>
      <c r="AB969" s="119" t="s">
        <v>1739</v>
      </c>
      <c r="AC969" s="119" t="s">
        <v>1739</v>
      </c>
      <c r="AD969" s="119" t="s">
        <v>1739</v>
      </c>
      <c r="AE969" s="119" t="s">
        <v>1739</v>
      </c>
      <c r="AF969" s="119" t="s">
        <v>1739</v>
      </c>
      <c r="AG969" s="119" t="s">
        <v>1739</v>
      </c>
      <c r="AH969" s="119" t="s">
        <v>1739</v>
      </c>
      <c r="AI969" s="119" t="s">
        <v>1739</v>
      </c>
      <c r="AJ969" s="119" t="s">
        <v>1739</v>
      </c>
    </row>
    <row r="970" spans="2:36" x14ac:dyDescent="0.3">
      <c r="B970" s="119" t="s">
        <v>132</v>
      </c>
      <c r="C970" s="119" t="s">
        <v>2388</v>
      </c>
      <c r="D970" s="119" t="s">
        <v>7937</v>
      </c>
      <c r="E970" s="119" t="s">
        <v>7938</v>
      </c>
      <c r="F970" s="119" t="s">
        <v>7939</v>
      </c>
      <c r="G970" s="119" t="s">
        <v>7940</v>
      </c>
      <c r="K970" s="119">
        <v>2</v>
      </c>
      <c r="L970" s="119">
        <v>968</v>
      </c>
      <c r="M970" s="119" t="s">
        <v>1739</v>
      </c>
      <c r="N970" s="119" t="s">
        <v>1739</v>
      </c>
      <c r="O970" s="119" t="s">
        <v>1739</v>
      </c>
      <c r="P970" s="119" t="s">
        <v>1739</v>
      </c>
      <c r="Q970" s="119" t="s">
        <v>1739</v>
      </c>
      <c r="R970" s="119" t="s">
        <v>1739</v>
      </c>
      <c r="S970" s="119" t="s">
        <v>1739</v>
      </c>
      <c r="T970" s="119" t="s">
        <v>1739</v>
      </c>
      <c r="U970" s="119" t="s">
        <v>1739</v>
      </c>
      <c r="V970" s="119" t="s">
        <v>1739</v>
      </c>
      <c r="W970" s="119" t="s">
        <v>1739</v>
      </c>
      <c r="X970" s="119" t="s">
        <v>1739</v>
      </c>
      <c r="Y970" s="119" t="s">
        <v>1739</v>
      </c>
      <c r="Z970" s="119" t="s">
        <v>1739</v>
      </c>
      <c r="AA970" s="119" t="s">
        <v>1739</v>
      </c>
      <c r="AB970" s="119" t="s">
        <v>1739</v>
      </c>
      <c r="AC970" s="119" t="s">
        <v>1739</v>
      </c>
      <c r="AD970" s="119" t="s">
        <v>1739</v>
      </c>
      <c r="AE970" s="119" t="s">
        <v>1739</v>
      </c>
      <c r="AF970" s="119" t="s">
        <v>1739</v>
      </c>
      <c r="AG970" s="119" t="s">
        <v>1739</v>
      </c>
      <c r="AH970" s="119" t="s">
        <v>1739</v>
      </c>
      <c r="AI970" s="119" t="s">
        <v>1739</v>
      </c>
      <c r="AJ970" s="119" t="s">
        <v>1739</v>
      </c>
    </row>
    <row r="971" spans="2:36" x14ac:dyDescent="0.3">
      <c r="B971" s="119" t="s">
        <v>132</v>
      </c>
      <c r="C971" s="119" t="s">
        <v>2413</v>
      </c>
      <c r="D971" s="119" t="s">
        <v>7941</v>
      </c>
      <c r="E971" s="119" t="s">
        <v>7942</v>
      </c>
      <c r="F971" s="119" t="s">
        <v>7943</v>
      </c>
      <c r="G971" s="119" t="s">
        <v>7944</v>
      </c>
      <c r="K971" s="119">
        <v>2</v>
      </c>
      <c r="L971" s="119">
        <v>969</v>
      </c>
      <c r="M971" s="119" t="s">
        <v>1739</v>
      </c>
      <c r="N971" s="119" t="s">
        <v>1739</v>
      </c>
      <c r="O971" s="119" t="s">
        <v>1739</v>
      </c>
      <c r="P971" s="119" t="s">
        <v>1739</v>
      </c>
      <c r="Q971" s="119" t="s">
        <v>1739</v>
      </c>
      <c r="R971" s="119" t="s">
        <v>1739</v>
      </c>
      <c r="S971" s="119" t="s">
        <v>1739</v>
      </c>
      <c r="T971" s="119" t="s">
        <v>1739</v>
      </c>
      <c r="U971" s="119" t="s">
        <v>1739</v>
      </c>
      <c r="V971" s="119" t="s">
        <v>1739</v>
      </c>
      <c r="W971" s="119" t="s">
        <v>1739</v>
      </c>
      <c r="X971" s="119" t="s">
        <v>1739</v>
      </c>
      <c r="Y971" s="119" t="s">
        <v>1739</v>
      </c>
      <c r="Z971" s="119" t="s">
        <v>1739</v>
      </c>
      <c r="AA971" s="119" t="s">
        <v>1739</v>
      </c>
      <c r="AB971" s="119" t="s">
        <v>1739</v>
      </c>
      <c r="AC971" s="119" t="s">
        <v>1739</v>
      </c>
      <c r="AD971" s="119" t="s">
        <v>1739</v>
      </c>
      <c r="AE971" s="119" t="s">
        <v>1739</v>
      </c>
      <c r="AF971" s="119" t="s">
        <v>1739</v>
      </c>
      <c r="AG971" s="119" t="s">
        <v>1739</v>
      </c>
      <c r="AH971" s="119" t="s">
        <v>1739</v>
      </c>
      <c r="AI971" s="119" t="s">
        <v>1739</v>
      </c>
      <c r="AJ971" s="119" t="s">
        <v>1739</v>
      </c>
    </row>
    <row r="972" spans="2:36" x14ac:dyDescent="0.3">
      <c r="B972" s="119" t="s">
        <v>132</v>
      </c>
      <c r="C972" s="119" t="s">
        <v>2438</v>
      </c>
      <c r="D972" s="119" t="s">
        <v>7945</v>
      </c>
      <c r="E972" s="119" t="s">
        <v>7946</v>
      </c>
      <c r="F972" s="119" t="s">
        <v>7947</v>
      </c>
      <c r="G972" s="119" t="s">
        <v>7948</v>
      </c>
      <c r="K972" s="119">
        <v>2</v>
      </c>
      <c r="L972" s="119">
        <v>970</v>
      </c>
      <c r="M972" s="119" t="s">
        <v>1739</v>
      </c>
      <c r="N972" s="119" t="s">
        <v>1739</v>
      </c>
      <c r="O972" s="119" t="s">
        <v>1739</v>
      </c>
      <c r="P972" s="119" t="s">
        <v>1739</v>
      </c>
      <c r="Q972" s="119" t="s">
        <v>1739</v>
      </c>
      <c r="R972" s="119" t="s">
        <v>1739</v>
      </c>
      <c r="S972" s="119" t="s">
        <v>1739</v>
      </c>
      <c r="T972" s="119" t="s">
        <v>1739</v>
      </c>
      <c r="U972" s="119" t="s">
        <v>1739</v>
      </c>
      <c r="V972" s="119" t="s">
        <v>1739</v>
      </c>
      <c r="W972" s="119" t="s">
        <v>1739</v>
      </c>
      <c r="X972" s="119" t="s">
        <v>1739</v>
      </c>
      <c r="Y972" s="119" t="s">
        <v>1739</v>
      </c>
      <c r="Z972" s="119" t="s">
        <v>1739</v>
      </c>
      <c r="AA972" s="119" t="s">
        <v>1739</v>
      </c>
      <c r="AB972" s="119" t="s">
        <v>1739</v>
      </c>
      <c r="AC972" s="119" t="s">
        <v>1739</v>
      </c>
      <c r="AD972" s="119" t="s">
        <v>1739</v>
      </c>
      <c r="AE972" s="119" t="s">
        <v>1739</v>
      </c>
      <c r="AF972" s="119" t="s">
        <v>1739</v>
      </c>
      <c r="AG972" s="119" t="s">
        <v>1739</v>
      </c>
      <c r="AH972" s="119" t="s">
        <v>1739</v>
      </c>
      <c r="AI972" s="119" t="s">
        <v>1739</v>
      </c>
      <c r="AJ972" s="119" t="s">
        <v>1739</v>
      </c>
    </row>
    <row r="973" spans="2:36" x14ac:dyDescent="0.3">
      <c r="B973" s="119" t="s">
        <v>132</v>
      </c>
      <c r="C973" s="119" t="s">
        <v>2463</v>
      </c>
      <c r="D973" s="119" t="s">
        <v>7945</v>
      </c>
      <c r="E973" s="119" t="s">
        <v>7949</v>
      </c>
      <c r="F973" s="119" t="s">
        <v>7950</v>
      </c>
      <c r="G973" s="119" t="s">
        <v>7951</v>
      </c>
      <c r="K973" s="119">
        <v>2</v>
      </c>
      <c r="L973" s="119">
        <v>971</v>
      </c>
      <c r="M973" s="119" t="s">
        <v>1739</v>
      </c>
      <c r="N973" s="119" t="s">
        <v>1739</v>
      </c>
      <c r="O973" s="119" t="s">
        <v>1739</v>
      </c>
      <c r="P973" s="119" t="s">
        <v>1739</v>
      </c>
      <c r="Q973" s="119" t="s">
        <v>1739</v>
      </c>
      <c r="R973" s="119" t="s">
        <v>1739</v>
      </c>
      <c r="S973" s="119" t="s">
        <v>1739</v>
      </c>
      <c r="T973" s="119" t="s">
        <v>1739</v>
      </c>
      <c r="U973" s="119" t="s">
        <v>1739</v>
      </c>
      <c r="V973" s="119" t="s">
        <v>1739</v>
      </c>
      <c r="W973" s="119" t="s">
        <v>1739</v>
      </c>
      <c r="X973" s="119" t="s">
        <v>1739</v>
      </c>
      <c r="Y973" s="119" t="s">
        <v>1739</v>
      </c>
      <c r="Z973" s="119" t="s">
        <v>1739</v>
      </c>
      <c r="AA973" s="119" t="s">
        <v>1739</v>
      </c>
      <c r="AB973" s="119" t="s">
        <v>1739</v>
      </c>
      <c r="AC973" s="119" t="s">
        <v>1739</v>
      </c>
      <c r="AD973" s="119" t="s">
        <v>1739</v>
      </c>
      <c r="AE973" s="119" t="s">
        <v>1739</v>
      </c>
      <c r="AF973" s="119" t="s">
        <v>1739</v>
      </c>
      <c r="AG973" s="119" t="s">
        <v>1739</v>
      </c>
      <c r="AH973" s="119" t="s">
        <v>1739</v>
      </c>
      <c r="AI973" s="119" t="s">
        <v>1739</v>
      </c>
      <c r="AJ973" s="119" t="s">
        <v>1739</v>
      </c>
    </row>
    <row r="974" spans="2:36" x14ac:dyDescent="0.3">
      <c r="B974" s="119" t="s">
        <v>132</v>
      </c>
      <c r="C974" s="119" t="s">
        <v>2488</v>
      </c>
      <c r="D974" s="119" t="s">
        <v>7952</v>
      </c>
      <c r="E974" s="119" t="s">
        <v>7953</v>
      </c>
      <c r="F974" s="119" t="s">
        <v>7954</v>
      </c>
      <c r="G974" s="119" t="s">
        <v>7955</v>
      </c>
      <c r="K974" s="119">
        <v>2</v>
      </c>
      <c r="L974" s="119">
        <v>972</v>
      </c>
      <c r="M974" s="119" t="s">
        <v>1739</v>
      </c>
      <c r="N974" s="119" t="s">
        <v>1739</v>
      </c>
      <c r="O974" s="119" t="s">
        <v>1739</v>
      </c>
      <c r="P974" s="119" t="s">
        <v>1739</v>
      </c>
      <c r="Q974" s="119" t="s">
        <v>1739</v>
      </c>
      <c r="R974" s="119" t="s">
        <v>1739</v>
      </c>
      <c r="S974" s="119" t="s">
        <v>1739</v>
      </c>
      <c r="T974" s="119" t="s">
        <v>1739</v>
      </c>
      <c r="U974" s="119" t="s">
        <v>1739</v>
      </c>
      <c r="V974" s="119" t="s">
        <v>1739</v>
      </c>
      <c r="W974" s="119" t="s">
        <v>1739</v>
      </c>
      <c r="X974" s="119" t="s">
        <v>1739</v>
      </c>
      <c r="Y974" s="119" t="s">
        <v>1739</v>
      </c>
      <c r="Z974" s="119" t="s">
        <v>1739</v>
      </c>
      <c r="AA974" s="119" t="s">
        <v>1739</v>
      </c>
      <c r="AB974" s="119" t="s">
        <v>1739</v>
      </c>
      <c r="AC974" s="119" t="s">
        <v>1739</v>
      </c>
      <c r="AD974" s="119" t="s">
        <v>1739</v>
      </c>
      <c r="AE974" s="119" t="s">
        <v>1739</v>
      </c>
      <c r="AF974" s="119" t="s">
        <v>1739</v>
      </c>
      <c r="AG974" s="119" t="s">
        <v>1739</v>
      </c>
      <c r="AH974" s="119" t="s">
        <v>1739</v>
      </c>
      <c r="AI974" s="119" t="s">
        <v>1739</v>
      </c>
      <c r="AJ974" s="119" t="s">
        <v>1739</v>
      </c>
    </row>
    <row r="975" spans="2:36" x14ac:dyDescent="0.3">
      <c r="B975" s="119" t="s">
        <v>132</v>
      </c>
      <c r="C975" s="119" t="s">
        <v>2513</v>
      </c>
      <c r="D975" s="119" t="s">
        <v>7956</v>
      </c>
      <c r="E975" s="119" t="s">
        <v>7957</v>
      </c>
      <c r="F975" s="119" t="s">
        <v>7958</v>
      </c>
      <c r="G975" s="119" t="s">
        <v>7959</v>
      </c>
      <c r="K975" s="119">
        <v>2</v>
      </c>
      <c r="L975" s="119">
        <v>973</v>
      </c>
      <c r="M975" s="119" t="s">
        <v>1739</v>
      </c>
      <c r="N975" s="119" t="s">
        <v>1739</v>
      </c>
      <c r="O975" s="119" t="s">
        <v>1739</v>
      </c>
      <c r="P975" s="119" t="s">
        <v>1739</v>
      </c>
      <c r="Q975" s="119" t="s">
        <v>1739</v>
      </c>
      <c r="R975" s="119" t="s">
        <v>1739</v>
      </c>
      <c r="S975" s="119" t="s">
        <v>1739</v>
      </c>
      <c r="T975" s="119" t="s">
        <v>1739</v>
      </c>
      <c r="U975" s="119" t="s">
        <v>1739</v>
      </c>
      <c r="V975" s="119" t="s">
        <v>1739</v>
      </c>
      <c r="W975" s="119" t="s">
        <v>1739</v>
      </c>
      <c r="X975" s="119" t="s">
        <v>1739</v>
      </c>
      <c r="Y975" s="119" t="s">
        <v>1739</v>
      </c>
      <c r="Z975" s="119" t="s">
        <v>1739</v>
      </c>
      <c r="AA975" s="119" t="s">
        <v>1739</v>
      </c>
      <c r="AB975" s="119" t="s">
        <v>1739</v>
      </c>
      <c r="AC975" s="119" t="s">
        <v>1739</v>
      </c>
      <c r="AD975" s="119" t="s">
        <v>1739</v>
      </c>
      <c r="AE975" s="119" t="s">
        <v>1739</v>
      </c>
      <c r="AF975" s="119" t="s">
        <v>1739</v>
      </c>
      <c r="AG975" s="119" t="s">
        <v>1739</v>
      </c>
      <c r="AH975" s="119" t="s">
        <v>1739</v>
      </c>
      <c r="AI975" s="119" t="s">
        <v>1739</v>
      </c>
      <c r="AJ975" s="119" t="s">
        <v>1739</v>
      </c>
    </row>
    <row r="976" spans="2:36" x14ac:dyDescent="0.3">
      <c r="B976" s="119" t="s">
        <v>132</v>
      </c>
      <c r="C976" s="119" t="s">
        <v>2538</v>
      </c>
      <c r="D976" s="119" t="s">
        <v>7960</v>
      </c>
      <c r="E976" s="119" t="s">
        <v>7961</v>
      </c>
      <c r="F976" s="119" t="s">
        <v>7962</v>
      </c>
      <c r="G976" s="119" t="s">
        <v>7963</v>
      </c>
      <c r="K976" s="119">
        <v>2</v>
      </c>
      <c r="L976" s="119">
        <v>974</v>
      </c>
      <c r="M976" s="119" t="s">
        <v>1739</v>
      </c>
      <c r="N976" s="119" t="s">
        <v>1739</v>
      </c>
      <c r="O976" s="119" t="s">
        <v>1739</v>
      </c>
      <c r="P976" s="119" t="s">
        <v>1739</v>
      </c>
      <c r="Q976" s="119" t="s">
        <v>1739</v>
      </c>
      <c r="R976" s="119" t="s">
        <v>1739</v>
      </c>
      <c r="S976" s="119" t="s">
        <v>1739</v>
      </c>
      <c r="T976" s="119" t="s">
        <v>1739</v>
      </c>
      <c r="U976" s="119" t="s">
        <v>1739</v>
      </c>
      <c r="V976" s="119" t="s">
        <v>1739</v>
      </c>
      <c r="W976" s="119" t="s">
        <v>1739</v>
      </c>
      <c r="X976" s="119" t="s">
        <v>1739</v>
      </c>
      <c r="Y976" s="119" t="s">
        <v>1739</v>
      </c>
      <c r="Z976" s="119" t="s">
        <v>1739</v>
      </c>
      <c r="AA976" s="119" t="s">
        <v>1739</v>
      </c>
      <c r="AB976" s="119" t="s">
        <v>1739</v>
      </c>
      <c r="AC976" s="119" t="s">
        <v>1739</v>
      </c>
      <c r="AD976" s="119" t="s">
        <v>1739</v>
      </c>
      <c r="AE976" s="119" t="s">
        <v>1739</v>
      </c>
      <c r="AF976" s="119" t="s">
        <v>1739</v>
      </c>
      <c r="AG976" s="119" t="s">
        <v>1739</v>
      </c>
      <c r="AH976" s="119" t="s">
        <v>1739</v>
      </c>
      <c r="AI976" s="119" t="s">
        <v>1739</v>
      </c>
      <c r="AJ976" s="119" t="s">
        <v>1739</v>
      </c>
    </row>
    <row r="977" spans="2:36" x14ac:dyDescent="0.3">
      <c r="B977" s="119" t="s">
        <v>132</v>
      </c>
      <c r="C977" s="119" t="s">
        <v>2563</v>
      </c>
      <c r="D977" s="119" t="s">
        <v>7964</v>
      </c>
      <c r="E977" s="119" t="s">
        <v>7965</v>
      </c>
      <c r="F977" s="119" t="s">
        <v>7966</v>
      </c>
      <c r="G977" s="119" t="s">
        <v>7967</v>
      </c>
      <c r="K977" s="119">
        <v>2</v>
      </c>
      <c r="L977" s="119">
        <v>975</v>
      </c>
      <c r="M977" s="119" t="s">
        <v>1739</v>
      </c>
      <c r="N977" s="119" t="s">
        <v>1739</v>
      </c>
      <c r="O977" s="119" t="s">
        <v>1739</v>
      </c>
      <c r="P977" s="119" t="s">
        <v>1739</v>
      </c>
      <c r="Q977" s="119" t="s">
        <v>1739</v>
      </c>
      <c r="R977" s="119" t="s">
        <v>1739</v>
      </c>
      <c r="S977" s="119" t="s">
        <v>1739</v>
      </c>
      <c r="T977" s="119" t="s">
        <v>1739</v>
      </c>
      <c r="U977" s="119" t="s">
        <v>1739</v>
      </c>
      <c r="V977" s="119" t="s">
        <v>1739</v>
      </c>
      <c r="W977" s="119" t="s">
        <v>1739</v>
      </c>
      <c r="X977" s="119" t="s">
        <v>1739</v>
      </c>
      <c r="Y977" s="119" t="s">
        <v>1739</v>
      </c>
      <c r="Z977" s="119" t="s">
        <v>1739</v>
      </c>
      <c r="AA977" s="119" t="s">
        <v>1739</v>
      </c>
      <c r="AB977" s="119" t="s">
        <v>1739</v>
      </c>
      <c r="AC977" s="119" t="s">
        <v>1739</v>
      </c>
      <c r="AD977" s="119" t="s">
        <v>1739</v>
      </c>
      <c r="AE977" s="119" t="s">
        <v>1739</v>
      </c>
      <c r="AF977" s="119" t="s">
        <v>1739</v>
      </c>
      <c r="AG977" s="119" t="s">
        <v>1739</v>
      </c>
      <c r="AH977" s="119" t="s">
        <v>1739</v>
      </c>
      <c r="AI977" s="119" t="s">
        <v>1739</v>
      </c>
      <c r="AJ977" s="119" t="s">
        <v>1739</v>
      </c>
    </row>
    <row r="978" spans="2:36" x14ac:dyDescent="0.3">
      <c r="B978" s="119" t="s">
        <v>132</v>
      </c>
      <c r="C978" s="119" t="s">
        <v>2588</v>
      </c>
      <c r="D978" s="119" t="s">
        <v>7423</v>
      </c>
      <c r="E978" s="119" t="s">
        <v>7968</v>
      </c>
      <c r="F978" s="119" t="s">
        <v>7969</v>
      </c>
      <c r="G978" s="119" t="s">
        <v>7970</v>
      </c>
      <c r="K978" s="119">
        <v>2</v>
      </c>
      <c r="L978" s="119">
        <v>976</v>
      </c>
      <c r="M978" s="119" t="s">
        <v>1739</v>
      </c>
      <c r="N978" s="119" t="s">
        <v>1739</v>
      </c>
      <c r="O978" s="119" t="s">
        <v>1739</v>
      </c>
      <c r="P978" s="119" t="s">
        <v>1739</v>
      </c>
      <c r="Q978" s="119" t="s">
        <v>1739</v>
      </c>
      <c r="R978" s="119" t="s">
        <v>1739</v>
      </c>
      <c r="S978" s="119" t="s">
        <v>1739</v>
      </c>
      <c r="T978" s="119" t="s">
        <v>1739</v>
      </c>
      <c r="U978" s="119" t="s">
        <v>1739</v>
      </c>
      <c r="V978" s="119" t="s">
        <v>1739</v>
      </c>
      <c r="W978" s="119" t="s">
        <v>1739</v>
      </c>
      <c r="X978" s="119" t="s">
        <v>1739</v>
      </c>
      <c r="Y978" s="119" t="s">
        <v>1739</v>
      </c>
      <c r="Z978" s="119" t="s">
        <v>1739</v>
      </c>
      <c r="AA978" s="119" t="s">
        <v>1739</v>
      </c>
      <c r="AB978" s="119" t="s">
        <v>1739</v>
      </c>
      <c r="AC978" s="119" t="s">
        <v>1739</v>
      </c>
      <c r="AD978" s="119" t="s">
        <v>1739</v>
      </c>
      <c r="AE978" s="119" t="s">
        <v>1739</v>
      </c>
      <c r="AF978" s="119" t="s">
        <v>1739</v>
      </c>
      <c r="AG978" s="119" t="s">
        <v>1739</v>
      </c>
      <c r="AH978" s="119" t="s">
        <v>1739</v>
      </c>
      <c r="AI978" s="119" t="s">
        <v>1739</v>
      </c>
      <c r="AJ978" s="119" t="s">
        <v>1739</v>
      </c>
    </row>
    <row r="979" spans="2:36" x14ac:dyDescent="0.3">
      <c r="B979" s="119" t="s">
        <v>132</v>
      </c>
      <c r="C979" s="119" t="s">
        <v>2614</v>
      </c>
      <c r="D979" s="119" t="s">
        <v>7971</v>
      </c>
      <c r="E979" s="119" t="s">
        <v>7972</v>
      </c>
      <c r="F979" s="119" t="s">
        <v>7973</v>
      </c>
      <c r="G979" s="119" t="s">
        <v>7974</v>
      </c>
      <c r="K979" s="119">
        <v>2</v>
      </c>
      <c r="L979" s="119">
        <v>977</v>
      </c>
      <c r="M979" s="119" t="s">
        <v>1739</v>
      </c>
      <c r="N979" s="119" t="s">
        <v>1739</v>
      </c>
      <c r="O979" s="119" t="s">
        <v>1739</v>
      </c>
      <c r="P979" s="119" t="s">
        <v>1739</v>
      </c>
      <c r="Q979" s="119" t="s">
        <v>1739</v>
      </c>
      <c r="R979" s="119" t="s">
        <v>1739</v>
      </c>
      <c r="S979" s="119" t="s">
        <v>1739</v>
      </c>
      <c r="T979" s="119" t="s">
        <v>1739</v>
      </c>
      <c r="U979" s="119" t="s">
        <v>1739</v>
      </c>
      <c r="V979" s="119" t="s">
        <v>1739</v>
      </c>
      <c r="W979" s="119" t="s">
        <v>1739</v>
      </c>
      <c r="X979" s="119" t="s">
        <v>1739</v>
      </c>
      <c r="Y979" s="119" t="s">
        <v>1739</v>
      </c>
      <c r="Z979" s="119" t="s">
        <v>1739</v>
      </c>
      <c r="AA979" s="119" t="s">
        <v>1739</v>
      </c>
      <c r="AB979" s="119" t="s">
        <v>1739</v>
      </c>
      <c r="AC979" s="119" t="s">
        <v>1739</v>
      </c>
      <c r="AD979" s="119" t="s">
        <v>1739</v>
      </c>
      <c r="AE979" s="119" t="s">
        <v>1739</v>
      </c>
      <c r="AF979" s="119" t="s">
        <v>1739</v>
      </c>
      <c r="AG979" s="119" t="s">
        <v>1739</v>
      </c>
      <c r="AH979" s="119" t="s">
        <v>1739</v>
      </c>
      <c r="AI979" s="119" t="s">
        <v>1739</v>
      </c>
      <c r="AJ979" s="119" t="s">
        <v>1739</v>
      </c>
    </row>
    <row r="980" spans="2:36" x14ac:dyDescent="0.3">
      <c r="B980" s="119" t="s">
        <v>132</v>
      </c>
      <c r="C980" s="119" t="s">
        <v>2638</v>
      </c>
      <c r="D980" s="119" t="s">
        <v>7423</v>
      </c>
      <c r="E980" s="119" t="s">
        <v>7975</v>
      </c>
      <c r="F980" s="119" t="s">
        <v>7976</v>
      </c>
      <c r="G980" s="119" t="s">
        <v>7977</v>
      </c>
      <c r="K980" s="119">
        <v>2</v>
      </c>
      <c r="L980" s="119">
        <v>978</v>
      </c>
      <c r="M980" s="119" t="s">
        <v>1739</v>
      </c>
      <c r="N980" s="119" t="s">
        <v>1739</v>
      </c>
      <c r="O980" s="119" t="s">
        <v>1739</v>
      </c>
      <c r="P980" s="119" t="s">
        <v>1739</v>
      </c>
      <c r="Q980" s="119" t="s">
        <v>1739</v>
      </c>
      <c r="R980" s="119" t="s">
        <v>1739</v>
      </c>
      <c r="S980" s="119" t="s">
        <v>1739</v>
      </c>
      <c r="T980" s="119" t="s">
        <v>1739</v>
      </c>
      <c r="U980" s="119" t="s">
        <v>1739</v>
      </c>
      <c r="V980" s="119" t="s">
        <v>1739</v>
      </c>
      <c r="W980" s="119" t="s">
        <v>1739</v>
      </c>
      <c r="X980" s="119" t="s">
        <v>1739</v>
      </c>
      <c r="Y980" s="119" t="s">
        <v>1739</v>
      </c>
      <c r="Z980" s="119" t="s">
        <v>1739</v>
      </c>
      <c r="AA980" s="119" t="s">
        <v>1739</v>
      </c>
      <c r="AB980" s="119" t="s">
        <v>1739</v>
      </c>
      <c r="AC980" s="119" t="s">
        <v>1739</v>
      </c>
      <c r="AD980" s="119" t="s">
        <v>1739</v>
      </c>
      <c r="AE980" s="119" t="s">
        <v>1739</v>
      </c>
      <c r="AF980" s="119" t="s">
        <v>1739</v>
      </c>
      <c r="AG980" s="119" t="s">
        <v>1739</v>
      </c>
      <c r="AH980" s="119" t="s">
        <v>1739</v>
      </c>
      <c r="AI980" s="119" t="s">
        <v>1739</v>
      </c>
      <c r="AJ980" s="119" t="s">
        <v>1739</v>
      </c>
    </row>
    <row r="981" spans="2:36" x14ac:dyDescent="0.3">
      <c r="B981" s="119" t="s">
        <v>132</v>
      </c>
      <c r="C981" s="119" t="s">
        <v>2662</v>
      </c>
      <c r="D981" s="119" t="s">
        <v>7978</v>
      </c>
      <c r="E981" s="119" t="s">
        <v>7979</v>
      </c>
      <c r="F981" s="119" t="s">
        <v>7980</v>
      </c>
      <c r="G981" s="119" t="s">
        <v>7981</v>
      </c>
      <c r="K981" s="119">
        <v>2</v>
      </c>
      <c r="L981" s="119">
        <v>979</v>
      </c>
      <c r="M981" s="119" t="s">
        <v>1739</v>
      </c>
      <c r="N981" s="119" t="s">
        <v>1739</v>
      </c>
      <c r="O981" s="119" t="s">
        <v>1739</v>
      </c>
      <c r="P981" s="119" t="s">
        <v>1739</v>
      </c>
      <c r="Q981" s="119" t="s">
        <v>1739</v>
      </c>
      <c r="R981" s="119" t="s">
        <v>1739</v>
      </c>
      <c r="S981" s="119" t="s">
        <v>1739</v>
      </c>
      <c r="T981" s="119" t="s">
        <v>1739</v>
      </c>
      <c r="U981" s="119" t="s">
        <v>1739</v>
      </c>
      <c r="V981" s="119" t="s">
        <v>1739</v>
      </c>
      <c r="W981" s="119" t="s">
        <v>1739</v>
      </c>
      <c r="X981" s="119" t="s">
        <v>1739</v>
      </c>
      <c r="Y981" s="119" t="s">
        <v>1739</v>
      </c>
      <c r="Z981" s="119" t="s">
        <v>1739</v>
      </c>
      <c r="AA981" s="119" t="s">
        <v>1739</v>
      </c>
      <c r="AB981" s="119" t="s">
        <v>1739</v>
      </c>
      <c r="AC981" s="119" t="s">
        <v>1739</v>
      </c>
      <c r="AD981" s="119" t="s">
        <v>1739</v>
      </c>
      <c r="AE981" s="119" t="s">
        <v>1739</v>
      </c>
      <c r="AF981" s="119" t="s">
        <v>1739</v>
      </c>
      <c r="AG981" s="119" t="s">
        <v>1739</v>
      </c>
      <c r="AH981" s="119" t="s">
        <v>1739</v>
      </c>
      <c r="AI981" s="119" t="s">
        <v>1739</v>
      </c>
      <c r="AJ981" s="119" t="s">
        <v>1739</v>
      </c>
    </row>
    <row r="982" spans="2:36" x14ac:dyDescent="0.3">
      <c r="B982" s="119" t="s">
        <v>132</v>
      </c>
      <c r="C982" s="119" t="s">
        <v>2686</v>
      </c>
      <c r="D982" s="119" t="s">
        <v>7978</v>
      </c>
      <c r="E982" s="119" t="s">
        <v>7982</v>
      </c>
      <c r="F982" s="119" t="s">
        <v>7983</v>
      </c>
      <c r="G982" s="119" t="s">
        <v>7984</v>
      </c>
      <c r="K982" s="119">
        <v>2</v>
      </c>
      <c r="L982" s="119">
        <v>980</v>
      </c>
      <c r="M982" s="119" t="s">
        <v>1739</v>
      </c>
      <c r="N982" s="119" t="s">
        <v>1739</v>
      </c>
      <c r="O982" s="119" t="s">
        <v>1739</v>
      </c>
      <c r="P982" s="119" t="s">
        <v>1739</v>
      </c>
      <c r="Q982" s="119" t="s">
        <v>1739</v>
      </c>
      <c r="R982" s="119" t="s">
        <v>1739</v>
      </c>
      <c r="S982" s="119" t="s">
        <v>1739</v>
      </c>
      <c r="T982" s="119" t="s">
        <v>1739</v>
      </c>
      <c r="U982" s="119" t="s">
        <v>1739</v>
      </c>
      <c r="V982" s="119" t="s">
        <v>1739</v>
      </c>
      <c r="W982" s="119" t="s">
        <v>1739</v>
      </c>
      <c r="X982" s="119" t="s">
        <v>1739</v>
      </c>
      <c r="Y982" s="119" t="s">
        <v>1739</v>
      </c>
      <c r="Z982" s="119" t="s">
        <v>1739</v>
      </c>
      <c r="AA982" s="119" t="s">
        <v>1739</v>
      </c>
      <c r="AB982" s="119" t="s">
        <v>1739</v>
      </c>
      <c r="AC982" s="119" t="s">
        <v>1739</v>
      </c>
      <c r="AD982" s="119" t="s">
        <v>1739</v>
      </c>
      <c r="AE982" s="119" t="s">
        <v>1739</v>
      </c>
      <c r="AF982" s="119" t="s">
        <v>1739</v>
      </c>
      <c r="AG982" s="119" t="s">
        <v>1739</v>
      </c>
      <c r="AH982" s="119" t="s">
        <v>1739</v>
      </c>
      <c r="AI982" s="119" t="s">
        <v>1739</v>
      </c>
      <c r="AJ982" s="119" t="s">
        <v>1739</v>
      </c>
    </row>
    <row r="983" spans="2:36" x14ac:dyDescent="0.3">
      <c r="B983" s="119" t="s">
        <v>132</v>
      </c>
      <c r="C983" s="119" t="s">
        <v>2710</v>
      </c>
      <c r="D983" s="119" t="s">
        <v>7985</v>
      </c>
      <c r="E983" s="119" t="s">
        <v>7986</v>
      </c>
      <c r="F983" s="119" t="s">
        <v>7987</v>
      </c>
      <c r="G983" s="119" t="s">
        <v>7988</v>
      </c>
      <c r="K983" s="119">
        <v>2</v>
      </c>
      <c r="L983" s="119">
        <v>981</v>
      </c>
      <c r="M983" s="119" t="s">
        <v>1739</v>
      </c>
      <c r="N983" s="119" t="s">
        <v>1739</v>
      </c>
      <c r="O983" s="119" t="s">
        <v>1739</v>
      </c>
      <c r="P983" s="119" t="s">
        <v>1739</v>
      </c>
      <c r="Q983" s="119" t="s">
        <v>1739</v>
      </c>
      <c r="R983" s="119" t="s">
        <v>1739</v>
      </c>
      <c r="S983" s="119" t="s">
        <v>1739</v>
      </c>
      <c r="T983" s="119" t="s">
        <v>1739</v>
      </c>
      <c r="U983" s="119" t="s">
        <v>1739</v>
      </c>
      <c r="V983" s="119" t="s">
        <v>1739</v>
      </c>
      <c r="W983" s="119" t="s">
        <v>1739</v>
      </c>
      <c r="X983" s="119" t="s">
        <v>1739</v>
      </c>
      <c r="Y983" s="119" t="s">
        <v>1739</v>
      </c>
      <c r="Z983" s="119" t="s">
        <v>1739</v>
      </c>
      <c r="AA983" s="119" t="s">
        <v>1739</v>
      </c>
      <c r="AB983" s="119" t="s">
        <v>1739</v>
      </c>
      <c r="AC983" s="119" t="s">
        <v>1739</v>
      </c>
      <c r="AD983" s="119" t="s">
        <v>1739</v>
      </c>
      <c r="AE983" s="119" t="s">
        <v>1739</v>
      </c>
      <c r="AF983" s="119" t="s">
        <v>1739</v>
      </c>
      <c r="AG983" s="119" t="s">
        <v>1739</v>
      </c>
      <c r="AH983" s="119" t="s">
        <v>1739</v>
      </c>
      <c r="AI983" s="119" t="s">
        <v>1739</v>
      </c>
      <c r="AJ983" s="119" t="s">
        <v>1739</v>
      </c>
    </row>
    <row r="984" spans="2:36" x14ac:dyDescent="0.3">
      <c r="B984" s="119" t="s">
        <v>132</v>
      </c>
      <c r="C984" s="119" t="s">
        <v>2734</v>
      </c>
      <c r="D984" s="119" t="s">
        <v>7985</v>
      </c>
      <c r="E984" s="119" t="s">
        <v>7989</v>
      </c>
      <c r="F984" s="119" t="s">
        <v>7990</v>
      </c>
      <c r="G984" s="119" t="s">
        <v>7991</v>
      </c>
      <c r="K984" s="119">
        <v>2</v>
      </c>
      <c r="L984" s="119">
        <v>982</v>
      </c>
      <c r="M984" s="119" t="s">
        <v>1739</v>
      </c>
      <c r="N984" s="119" t="s">
        <v>1739</v>
      </c>
      <c r="O984" s="119" t="s">
        <v>1739</v>
      </c>
      <c r="P984" s="119" t="s">
        <v>1739</v>
      </c>
      <c r="Q984" s="119" t="s">
        <v>1739</v>
      </c>
      <c r="R984" s="119" t="s">
        <v>1739</v>
      </c>
      <c r="S984" s="119" t="s">
        <v>1739</v>
      </c>
      <c r="T984" s="119" t="s">
        <v>1739</v>
      </c>
      <c r="U984" s="119" t="s">
        <v>1739</v>
      </c>
      <c r="V984" s="119" t="s">
        <v>1739</v>
      </c>
      <c r="W984" s="119" t="s">
        <v>1739</v>
      </c>
      <c r="X984" s="119" t="s">
        <v>1739</v>
      </c>
      <c r="Y984" s="119" t="s">
        <v>1739</v>
      </c>
      <c r="Z984" s="119" t="s">
        <v>1739</v>
      </c>
      <c r="AA984" s="119" t="s">
        <v>1739</v>
      </c>
      <c r="AB984" s="119" t="s">
        <v>1739</v>
      </c>
      <c r="AC984" s="119" t="s">
        <v>1739</v>
      </c>
      <c r="AD984" s="119" t="s">
        <v>1739</v>
      </c>
      <c r="AE984" s="119" t="s">
        <v>1739</v>
      </c>
      <c r="AF984" s="119" t="s">
        <v>1739</v>
      </c>
      <c r="AG984" s="119" t="s">
        <v>1739</v>
      </c>
      <c r="AH984" s="119" t="s">
        <v>1739</v>
      </c>
      <c r="AI984" s="119" t="s">
        <v>1739</v>
      </c>
      <c r="AJ984" s="119" t="s">
        <v>1739</v>
      </c>
    </row>
    <row r="985" spans="2:36" x14ac:dyDescent="0.3">
      <c r="B985" s="119" t="s">
        <v>132</v>
      </c>
      <c r="C985" s="119" t="s">
        <v>2759</v>
      </c>
      <c r="D985" s="119" t="s">
        <v>7992</v>
      </c>
      <c r="E985" s="119" t="s">
        <v>7993</v>
      </c>
      <c r="F985" s="119" t="s">
        <v>7994</v>
      </c>
      <c r="G985" s="119" t="s">
        <v>7995</v>
      </c>
      <c r="K985" s="119">
        <v>2</v>
      </c>
      <c r="L985" s="119">
        <v>983</v>
      </c>
      <c r="M985" s="119" t="s">
        <v>1739</v>
      </c>
      <c r="N985" s="119" t="s">
        <v>1739</v>
      </c>
      <c r="O985" s="119" t="s">
        <v>1739</v>
      </c>
      <c r="P985" s="119" t="s">
        <v>1739</v>
      </c>
      <c r="Q985" s="119" t="s">
        <v>1739</v>
      </c>
      <c r="R985" s="119" t="s">
        <v>1739</v>
      </c>
      <c r="S985" s="119" t="s">
        <v>1739</v>
      </c>
      <c r="T985" s="119" t="s">
        <v>1739</v>
      </c>
      <c r="U985" s="119" t="s">
        <v>1739</v>
      </c>
      <c r="V985" s="119" t="s">
        <v>1739</v>
      </c>
      <c r="W985" s="119" t="s">
        <v>1739</v>
      </c>
      <c r="X985" s="119" t="s">
        <v>1739</v>
      </c>
      <c r="Y985" s="119" t="s">
        <v>1739</v>
      </c>
      <c r="Z985" s="119" t="s">
        <v>1739</v>
      </c>
      <c r="AA985" s="119" t="s">
        <v>1739</v>
      </c>
      <c r="AB985" s="119" t="s">
        <v>1739</v>
      </c>
      <c r="AC985" s="119" t="s">
        <v>1739</v>
      </c>
      <c r="AD985" s="119" t="s">
        <v>1739</v>
      </c>
      <c r="AE985" s="119" t="s">
        <v>1739</v>
      </c>
      <c r="AF985" s="119" t="s">
        <v>1739</v>
      </c>
      <c r="AG985" s="119" t="s">
        <v>1739</v>
      </c>
      <c r="AH985" s="119" t="s">
        <v>1739</v>
      </c>
      <c r="AI985" s="119" t="s">
        <v>1739</v>
      </c>
      <c r="AJ985" s="119" t="s">
        <v>1739</v>
      </c>
    </row>
    <row r="986" spans="2:36" x14ac:dyDescent="0.3">
      <c r="B986" s="119" t="s">
        <v>132</v>
      </c>
      <c r="C986" s="119" t="s">
        <v>2784</v>
      </c>
      <c r="D986" s="119" t="s">
        <v>7996</v>
      </c>
      <c r="E986" s="119" t="s">
        <v>7997</v>
      </c>
      <c r="F986" s="119" t="s">
        <v>7998</v>
      </c>
      <c r="G986" s="119" t="s">
        <v>7999</v>
      </c>
      <c r="K986" s="119">
        <v>2</v>
      </c>
      <c r="L986" s="119">
        <v>984</v>
      </c>
      <c r="M986" s="119" t="s">
        <v>1739</v>
      </c>
      <c r="N986" s="119" t="s">
        <v>1739</v>
      </c>
      <c r="O986" s="119" t="s">
        <v>1739</v>
      </c>
      <c r="P986" s="119" t="s">
        <v>1739</v>
      </c>
      <c r="Q986" s="119" t="s">
        <v>1739</v>
      </c>
      <c r="R986" s="119" t="s">
        <v>1739</v>
      </c>
      <c r="S986" s="119" t="s">
        <v>1739</v>
      </c>
      <c r="T986" s="119" t="s">
        <v>1739</v>
      </c>
      <c r="U986" s="119" t="s">
        <v>1739</v>
      </c>
      <c r="V986" s="119" t="s">
        <v>1739</v>
      </c>
      <c r="W986" s="119" t="s">
        <v>1739</v>
      </c>
      <c r="X986" s="119" t="s">
        <v>1739</v>
      </c>
      <c r="Y986" s="119" t="s">
        <v>1739</v>
      </c>
      <c r="Z986" s="119" t="s">
        <v>1739</v>
      </c>
      <c r="AA986" s="119" t="s">
        <v>1739</v>
      </c>
      <c r="AB986" s="119" t="s">
        <v>1739</v>
      </c>
      <c r="AC986" s="119" t="s">
        <v>1739</v>
      </c>
      <c r="AD986" s="119" t="s">
        <v>1739</v>
      </c>
      <c r="AE986" s="119" t="s">
        <v>1739</v>
      </c>
      <c r="AF986" s="119" t="s">
        <v>1739</v>
      </c>
      <c r="AG986" s="119" t="s">
        <v>1739</v>
      </c>
      <c r="AH986" s="119" t="s">
        <v>1739</v>
      </c>
      <c r="AI986" s="119" t="s">
        <v>1739</v>
      </c>
      <c r="AJ986" s="119" t="s">
        <v>1739</v>
      </c>
    </row>
    <row r="987" spans="2:36" x14ac:dyDescent="0.3">
      <c r="B987" s="119" t="s">
        <v>132</v>
      </c>
      <c r="C987" s="119" t="s">
        <v>2809</v>
      </c>
      <c r="D987" s="119" t="s">
        <v>8000</v>
      </c>
      <c r="E987" s="119" t="s">
        <v>8001</v>
      </c>
      <c r="F987" s="119" t="s">
        <v>8002</v>
      </c>
      <c r="G987" s="119" t="s">
        <v>8003</v>
      </c>
      <c r="K987" s="119">
        <v>2</v>
      </c>
      <c r="L987" s="119">
        <v>985</v>
      </c>
      <c r="M987" s="119" t="s">
        <v>1739</v>
      </c>
      <c r="N987" s="119" t="s">
        <v>1739</v>
      </c>
      <c r="O987" s="119" t="s">
        <v>1739</v>
      </c>
      <c r="P987" s="119" t="s">
        <v>1739</v>
      </c>
      <c r="Q987" s="119" t="s">
        <v>1739</v>
      </c>
      <c r="R987" s="119" t="s">
        <v>1739</v>
      </c>
      <c r="S987" s="119" t="s">
        <v>1739</v>
      </c>
      <c r="T987" s="119" t="s">
        <v>1739</v>
      </c>
      <c r="U987" s="119" t="s">
        <v>1739</v>
      </c>
      <c r="V987" s="119" t="s">
        <v>1739</v>
      </c>
      <c r="W987" s="119" t="s">
        <v>1739</v>
      </c>
      <c r="X987" s="119" t="s">
        <v>1739</v>
      </c>
      <c r="Y987" s="119" t="s">
        <v>1739</v>
      </c>
      <c r="Z987" s="119" t="s">
        <v>1739</v>
      </c>
      <c r="AA987" s="119" t="s">
        <v>1739</v>
      </c>
      <c r="AB987" s="119" t="s">
        <v>1739</v>
      </c>
      <c r="AC987" s="119" t="s">
        <v>1739</v>
      </c>
      <c r="AD987" s="119" t="s">
        <v>1739</v>
      </c>
      <c r="AE987" s="119" t="s">
        <v>1739</v>
      </c>
      <c r="AF987" s="119" t="s">
        <v>1739</v>
      </c>
      <c r="AG987" s="119" t="s">
        <v>1739</v>
      </c>
      <c r="AH987" s="119" t="s">
        <v>1739</v>
      </c>
      <c r="AI987" s="119" t="s">
        <v>1739</v>
      </c>
      <c r="AJ987" s="119" t="s">
        <v>1739</v>
      </c>
    </row>
    <row r="988" spans="2:36" x14ac:dyDescent="0.3">
      <c r="B988" s="119" t="s">
        <v>132</v>
      </c>
      <c r="C988" s="119" t="s">
        <v>2834</v>
      </c>
      <c r="D988" s="119" t="s">
        <v>8000</v>
      </c>
      <c r="E988" s="119" t="s">
        <v>8004</v>
      </c>
      <c r="F988" s="119" t="s">
        <v>8005</v>
      </c>
      <c r="G988" s="119" t="s">
        <v>8006</v>
      </c>
      <c r="K988" s="119">
        <v>2</v>
      </c>
      <c r="L988" s="119">
        <v>986</v>
      </c>
      <c r="M988" s="119" t="s">
        <v>1739</v>
      </c>
      <c r="N988" s="119" t="s">
        <v>1739</v>
      </c>
      <c r="O988" s="119" t="s">
        <v>1739</v>
      </c>
      <c r="P988" s="119" t="s">
        <v>1739</v>
      </c>
      <c r="Q988" s="119" t="s">
        <v>1739</v>
      </c>
      <c r="R988" s="119" t="s">
        <v>1739</v>
      </c>
      <c r="S988" s="119" t="s">
        <v>1739</v>
      </c>
      <c r="T988" s="119" t="s">
        <v>1739</v>
      </c>
      <c r="U988" s="119" t="s">
        <v>1739</v>
      </c>
      <c r="V988" s="119" t="s">
        <v>1739</v>
      </c>
      <c r="W988" s="119" t="s">
        <v>1739</v>
      </c>
      <c r="X988" s="119" t="s">
        <v>1739</v>
      </c>
      <c r="Y988" s="119" t="s">
        <v>1739</v>
      </c>
      <c r="Z988" s="119" t="s">
        <v>1739</v>
      </c>
      <c r="AA988" s="119" t="s">
        <v>1739</v>
      </c>
      <c r="AB988" s="119" t="s">
        <v>1739</v>
      </c>
      <c r="AC988" s="119" t="s">
        <v>1739</v>
      </c>
      <c r="AD988" s="119" t="s">
        <v>1739</v>
      </c>
      <c r="AE988" s="119" t="s">
        <v>1739</v>
      </c>
      <c r="AF988" s="119" t="s">
        <v>1739</v>
      </c>
      <c r="AG988" s="119" t="s">
        <v>1739</v>
      </c>
      <c r="AH988" s="119" t="s">
        <v>1739</v>
      </c>
      <c r="AI988" s="119" t="s">
        <v>1739</v>
      </c>
      <c r="AJ988" s="119" t="s">
        <v>1739</v>
      </c>
    </row>
    <row r="989" spans="2:36" x14ac:dyDescent="0.3">
      <c r="B989" s="119" t="s">
        <v>132</v>
      </c>
      <c r="C989" s="119" t="s">
        <v>2859</v>
      </c>
      <c r="D989" s="119" t="s">
        <v>8007</v>
      </c>
      <c r="E989" s="119" t="s">
        <v>8008</v>
      </c>
      <c r="F989" s="119" t="s">
        <v>8009</v>
      </c>
      <c r="G989" s="119" t="s">
        <v>8010</v>
      </c>
      <c r="K989" s="119">
        <v>2</v>
      </c>
      <c r="L989" s="119">
        <v>987</v>
      </c>
      <c r="M989" s="119" t="s">
        <v>1739</v>
      </c>
      <c r="N989" s="119" t="s">
        <v>1739</v>
      </c>
      <c r="O989" s="119" t="s">
        <v>1739</v>
      </c>
      <c r="P989" s="119" t="s">
        <v>1739</v>
      </c>
      <c r="Q989" s="119" t="s">
        <v>1739</v>
      </c>
      <c r="R989" s="119" t="s">
        <v>1739</v>
      </c>
      <c r="S989" s="119" t="s">
        <v>1739</v>
      </c>
      <c r="T989" s="119" t="s">
        <v>1739</v>
      </c>
      <c r="U989" s="119" t="s">
        <v>1739</v>
      </c>
      <c r="V989" s="119" t="s">
        <v>1739</v>
      </c>
      <c r="W989" s="119" t="s">
        <v>1739</v>
      </c>
      <c r="X989" s="119" t="s">
        <v>1739</v>
      </c>
      <c r="Y989" s="119" t="s">
        <v>1739</v>
      </c>
      <c r="Z989" s="119" t="s">
        <v>1739</v>
      </c>
      <c r="AA989" s="119" t="s">
        <v>1739</v>
      </c>
      <c r="AB989" s="119" t="s">
        <v>1739</v>
      </c>
      <c r="AC989" s="119" t="s">
        <v>1739</v>
      </c>
      <c r="AD989" s="119" t="s">
        <v>1739</v>
      </c>
      <c r="AE989" s="119" t="s">
        <v>1739</v>
      </c>
      <c r="AF989" s="119" t="s">
        <v>1739</v>
      </c>
      <c r="AG989" s="119" t="s">
        <v>1739</v>
      </c>
      <c r="AH989" s="119" t="s">
        <v>1739</v>
      </c>
      <c r="AI989" s="119" t="s">
        <v>1739</v>
      </c>
      <c r="AJ989" s="119" t="s">
        <v>1739</v>
      </c>
    </row>
    <row r="990" spans="2:36" x14ac:dyDescent="0.3">
      <c r="B990" s="119" t="s">
        <v>132</v>
      </c>
      <c r="C990" s="119" t="s">
        <v>2884</v>
      </c>
      <c r="D990" s="119" t="s">
        <v>8000</v>
      </c>
      <c r="E990" s="119" t="s">
        <v>8011</v>
      </c>
      <c r="F990" s="119" t="s">
        <v>8012</v>
      </c>
      <c r="G990" s="119" t="s">
        <v>8013</v>
      </c>
      <c r="K990" s="119">
        <v>2</v>
      </c>
      <c r="L990" s="119">
        <v>988</v>
      </c>
      <c r="M990" s="119" t="s">
        <v>1739</v>
      </c>
      <c r="N990" s="119" t="s">
        <v>1739</v>
      </c>
      <c r="O990" s="119" t="s">
        <v>1739</v>
      </c>
      <c r="P990" s="119" t="s">
        <v>1739</v>
      </c>
      <c r="Q990" s="119" t="s">
        <v>1739</v>
      </c>
      <c r="R990" s="119" t="s">
        <v>1739</v>
      </c>
      <c r="S990" s="119" t="s">
        <v>1739</v>
      </c>
      <c r="T990" s="119" t="s">
        <v>1739</v>
      </c>
      <c r="U990" s="119" t="s">
        <v>1739</v>
      </c>
      <c r="V990" s="119" t="s">
        <v>1739</v>
      </c>
      <c r="W990" s="119" t="s">
        <v>1739</v>
      </c>
      <c r="X990" s="119" t="s">
        <v>1739</v>
      </c>
      <c r="Y990" s="119" t="s">
        <v>1739</v>
      </c>
      <c r="Z990" s="119" t="s">
        <v>1739</v>
      </c>
      <c r="AA990" s="119" t="s">
        <v>1739</v>
      </c>
      <c r="AB990" s="119" t="s">
        <v>1739</v>
      </c>
      <c r="AC990" s="119" t="s">
        <v>1739</v>
      </c>
      <c r="AD990" s="119" t="s">
        <v>1739</v>
      </c>
      <c r="AE990" s="119" t="s">
        <v>1739</v>
      </c>
      <c r="AF990" s="119" t="s">
        <v>1739</v>
      </c>
      <c r="AG990" s="119" t="s">
        <v>1739</v>
      </c>
      <c r="AH990" s="119" t="s">
        <v>1739</v>
      </c>
      <c r="AI990" s="119" t="s">
        <v>1739</v>
      </c>
      <c r="AJ990" s="119" t="s">
        <v>1739</v>
      </c>
    </row>
    <row r="991" spans="2:36" x14ac:dyDescent="0.3">
      <c r="B991" s="119" t="s">
        <v>132</v>
      </c>
      <c r="C991" s="119" t="s">
        <v>2909</v>
      </c>
      <c r="D991" s="119" t="s">
        <v>8014</v>
      </c>
      <c r="E991" s="119" t="s">
        <v>8015</v>
      </c>
      <c r="F991" s="119" t="s">
        <v>8016</v>
      </c>
      <c r="G991" s="119" t="s">
        <v>8017</v>
      </c>
      <c r="K991" s="119">
        <v>2</v>
      </c>
      <c r="L991" s="119">
        <v>989</v>
      </c>
      <c r="M991" s="119" t="s">
        <v>1739</v>
      </c>
      <c r="N991" s="119" t="s">
        <v>1739</v>
      </c>
      <c r="O991" s="119" t="s">
        <v>1739</v>
      </c>
      <c r="P991" s="119" t="s">
        <v>1739</v>
      </c>
      <c r="Q991" s="119" t="s">
        <v>1739</v>
      </c>
      <c r="R991" s="119" t="s">
        <v>1739</v>
      </c>
      <c r="S991" s="119" t="s">
        <v>1739</v>
      </c>
      <c r="T991" s="119" t="s">
        <v>1739</v>
      </c>
      <c r="U991" s="119" t="s">
        <v>1739</v>
      </c>
      <c r="V991" s="119" t="s">
        <v>1739</v>
      </c>
      <c r="W991" s="119" t="s">
        <v>1739</v>
      </c>
      <c r="X991" s="119" t="s">
        <v>1739</v>
      </c>
      <c r="Y991" s="119" t="s">
        <v>1739</v>
      </c>
      <c r="Z991" s="119" t="s">
        <v>1739</v>
      </c>
      <c r="AA991" s="119" t="s">
        <v>1739</v>
      </c>
      <c r="AB991" s="119" t="s">
        <v>1739</v>
      </c>
      <c r="AC991" s="119" t="s">
        <v>1739</v>
      </c>
      <c r="AD991" s="119" t="s">
        <v>1739</v>
      </c>
      <c r="AE991" s="119" t="s">
        <v>1739</v>
      </c>
      <c r="AF991" s="119" t="s">
        <v>1739</v>
      </c>
      <c r="AG991" s="119" t="s">
        <v>1739</v>
      </c>
      <c r="AH991" s="119" t="s">
        <v>1739</v>
      </c>
      <c r="AI991" s="119" t="s">
        <v>1739</v>
      </c>
      <c r="AJ991" s="119" t="s">
        <v>1739</v>
      </c>
    </row>
    <row r="992" spans="2:36" x14ac:dyDescent="0.3">
      <c r="B992" s="119" t="s">
        <v>132</v>
      </c>
      <c r="C992" s="119" t="s">
        <v>2934</v>
      </c>
      <c r="D992" s="119" t="s">
        <v>4959</v>
      </c>
      <c r="E992" s="119" t="s">
        <v>8018</v>
      </c>
      <c r="F992" s="119" t="s">
        <v>8019</v>
      </c>
      <c r="G992" s="119" t="s">
        <v>8020</v>
      </c>
      <c r="K992" s="119">
        <v>2</v>
      </c>
      <c r="L992" s="119">
        <v>990</v>
      </c>
      <c r="M992" s="119" t="s">
        <v>1739</v>
      </c>
      <c r="N992" s="119" t="s">
        <v>1739</v>
      </c>
      <c r="O992" s="119" t="s">
        <v>1739</v>
      </c>
      <c r="P992" s="119" t="s">
        <v>1739</v>
      </c>
      <c r="Q992" s="119" t="s">
        <v>1739</v>
      </c>
      <c r="R992" s="119" t="s">
        <v>1739</v>
      </c>
      <c r="S992" s="119" t="s">
        <v>1739</v>
      </c>
      <c r="T992" s="119" t="s">
        <v>1739</v>
      </c>
      <c r="U992" s="119" t="s">
        <v>1739</v>
      </c>
      <c r="V992" s="119" t="s">
        <v>1739</v>
      </c>
      <c r="W992" s="119" t="s">
        <v>1739</v>
      </c>
      <c r="X992" s="119" t="s">
        <v>1739</v>
      </c>
      <c r="Y992" s="119" t="s">
        <v>1739</v>
      </c>
      <c r="Z992" s="119" t="s">
        <v>1739</v>
      </c>
      <c r="AA992" s="119" t="s">
        <v>1739</v>
      </c>
      <c r="AB992" s="119" t="s">
        <v>1739</v>
      </c>
      <c r="AC992" s="119" t="s">
        <v>1739</v>
      </c>
      <c r="AD992" s="119" t="s">
        <v>1739</v>
      </c>
      <c r="AE992" s="119" t="s">
        <v>1739</v>
      </c>
      <c r="AF992" s="119" t="s">
        <v>1739</v>
      </c>
      <c r="AG992" s="119" t="s">
        <v>1739</v>
      </c>
      <c r="AH992" s="119" t="s">
        <v>1739</v>
      </c>
      <c r="AI992" s="119" t="s">
        <v>1739</v>
      </c>
      <c r="AJ992" s="119" t="s">
        <v>1739</v>
      </c>
    </row>
    <row r="993" spans="2:36" x14ac:dyDescent="0.3">
      <c r="B993" s="119" t="s">
        <v>132</v>
      </c>
      <c r="C993" s="119" t="s">
        <v>2958</v>
      </c>
      <c r="D993" s="119" t="s">
        <v>8021</v>
      </c>
      <c r="E993" s="119" t="s">
        <v>8022</v>
      </c>
      <c r="F993" s="119" t="s">
        <v>8023</v>
      </c>
      <c r="G993" s="119" t="s">
        <v>8024</v>
      </c>
      <c r="K993" s="119">
        <v>2</v>
      </c>
      <c r="L993" s="119">
        <v>991</v>
      </c>
      <c r="M993" s="119" t="s">
        <v>1739</v>
      </c>
      <c r="N993" s="119" t="s">
        <v>1739</v>
      </c>
      <c r="O993" s="119" t="s">
        <v>1739</v>
      </c>
      <c r="P993" s="119" t="s">
        <v>1739</v>
      </c>
      <c r="Q993" s="119" t="s">
        <v>1739</v>
      </c>
      <c r="R993" s="119" t="s">
        <v>1739</v>
      </c>
      <c r="S993" s="119" t="s">
        <v>1739</v>
      </c>
      <c r="T993" s="119" t="s">
        <v>1739</v>
      </c>
      <c r="U993" s="119" t="s">
        <v>1739</v>
      </c>
      <c r="V993" s="119" t="s">
        <v>1739</v>
      </c>
      <c r="W993" s="119" t="s">
        <v>1739</v>
      </c>
      <c r="X993" s="119" t="s">
        <v>1739</v>
      </c>
      <c r="Y993" s="119" t="s">
        <v>1739</v>
      </c>
      <c r="Z993" s="119" t="s">
        <v>1739</v>
      </c>
      <c r="AA993" s="119" t="s">
        <v>1739</v>
      </c>
      <c r="AB993" s="119" t="s">
        <v>1739</v>
      </c>
      <c r="AC993" s="119" t="s">
        <v>1739</v>
      </c>
      <c r="AD993" s="119" t="s">
        <v>1739</v>
      </c>
      <c r="AE993" s="119" t="s">
        <v>1739</v>
      </c>
      <c r="AF993" s="119" t="s">
        <v>1739</v>
      </c>
      <c r="AG993" s="119" t="s">
        <v>1739</v>
      </c>
      <c r="AH993" s="119" t="s">
        <v>1739</v>
      </c>
      <c r="AI993" s="119" t="s">
        <v>1739</v>
      </c>
      <c r="AJ993" s="119" t="s">
        <v>1739</v>
      </c>
    </row>
    <row r="994" spans="2:36" x14ac:dyDescent="0.3">
      <c r="B994" s="119" t="s">
        <v>132</v>
      </c>
      <c r="C994" s="119" t="s">
        <v>2982</v>
      </c>
      <c r="D994" s="119" t="s">
        <v>8025</v>
      </c>
      <c r="E994" s="119" t="s">
        <v>8026</v>
      </c>
      <c r="F994" s="119" t="s">
        <v>8027</v>
      </c>
      <c r="G994" s="119" t="s">
        <v>8028</v>
      </c>
      <c r="K994" s="119">
        <v>2</v>
      </c>
      <c r="L994" s="119">
        <v>992</v>
      </c>
      <c r="M994" s="119" t="s">
        <v>1739</v>
      </c>
      <c r="N994" s="119" t="s">
        <v>1739</v>
      </c>
      <c r="O994" s="119" t="s">
        <v>1739</v>
      </c>
      <c r="P994" s="119" t="s">
        <v>1739</v>
      </c>
      <c r="Q994" s="119" t="s">
        <v>1739</v>
      </c>
      <c r="R994" s="119" t="s">
        <v>1739</v>
      </c>
      <c r="S994" s="119" t="s">
        <v>1739</v>
      </c>
      <c r="T994" s="119" t="s">
        <v>1739</v>
      </c>
      <c r="U994" s="119" t="s">
        <v>1739</v>
      </c>
      <c r="V994" s="119" t="s">
        <v>1739</v>
      </c>
      <c r="W994" s="119" t="s">
        <v>1739</v>
      </c>
      <c r="X994" s="119" t="s">
        <v>1739</v>
      </c>
      <c r="Y994" s="119" t="s">
        <v>1739</v>
      </c>
      <c r="Z994" s="119" t="s">
        <v>1739</v>
      </c>
      <c r="AA994" s="119" t="s">
        <v>1739</v>
      </c>
      <c r="AB994" s="119" t="s">
        <v>1739</v>
      </c>
      <c r="AC994" s="119" t="s">
        <v>1739</v>
      </c>
      <c r="AD994" s="119" t="s">
        <v>1739</v>
      </c>
      <c r="AE994" s="119" t="s">
        <v>1739</v>
      </c>
      <c r="AF994" s="119" t="s">
        <v>1739</v>
      </c>
      <c r="AG994" s="119" t="s">
        <v>1739</v>
      </c>
      <c r="AH994" s="119" t="s">
        <v>1739</v>
      </c>
      <c r="AI994" s="119" t="s">
        <v>1739</v>
      </c>
      <c r="AJ994" s="119" t="s">
        <v>1739</v>
      </c>
    </row>
    <row r="995" spans="2:36" x14ac:dyDescent="0.3">
      <c r="B995" s="119" t="s">
        <v>132</v>
      </c>
      <c r="C995" s="119" t="s">
        <v>3005</v>
      </c>
      <c r="D995" s="119" t="s">
        <v>8029</v>
      </c>
      <c r="E995" s="119" t="s">
        <v>8030</v>
      </c>
      <c r="F995" s="119" t="s">
        <v>8031</v>
      </c>
      <c r="G995" s="119" t="s">
        <v>8032</v>
      </c>
      <c r="K995" s="119">
        <v>2</v>
      </c>
      <c r="L995" s="119">
        <v>993</v>
      </c>
      <c r="M995" s="119" t="s">
        <v>1739</v>
      </c>
      <c r="N995" s="119" t="s">
        <v>1739</v>
      </c>
      <c r="O995" s="119" t="s">
        <v>1739</v>
      </c>
      <c r="P995" s="119" t="s">
        <v>1739</v>
      </c>
      <c r="Q995" s="119" t="s">
        <v>1739</v>
      </c>
      <c r="R995" s="119" t="s">
        <v>1739</v>
      </c>
      <c r="S995" s="119" t="s">
        <v>1739</v>
      </c>
      <c r="T995" s="119" t="s">
        <v>1739</v>
      </c>
      <c r="U995" s="119" t="s">
        <v>1739</v>
      </c>
      <c r="V995" s="119" t="s">
        <v>1739</v>
      </c>
      <c r="W995" s="119" t="s">
        <v>1739</v>
      </c>
      <c r="X995" s="119" t="s">
        <v>1739</v>
      </c>
      <c r="Y995" s="119" t="s">
        <v>1739</v>
      </c>
      <c r="Z995" s="119" t="s">
        <v>1739</v>
      </c>
      <c r="AA995" s="119" t="s">
        <v>1739</v>
      </c>
      <c r="AB995" s="119" t="s">
        <v>1739</v>
      </c>
      <c r="AC995" s="119" t="s">
        <v>1739</v>
      </c>
      <c r="AD995" s="119" t="s">
        <v>1739</v>
      </c>
      <c r="AE995" s="119" t="s">
        <v>1739</v>
      </c>
      <c r="AF995" s="119" t="s">
        <v>1739</v>
      </c>
      <c r="AG995" s="119" t="s">
        <v>1739</v>
      </c>
      <c r="AH995" s="119" t="s">
        <v>1739</v>
      </c>
      <c r="AI995" s="119" t="s">
        <v>1739</v>
      </c>
      <c r="AJ995" s="119" t="s">
        <v>1739</v>
      </c>
    </row>
    <row r="996" spans="2:36" x14ac:dyDescent="0.3">
      <c r="B996" s="119" t="s">
        <v>132</v>
      </c>
      <c r="C996" s="119" t="s">
        <v>3029</v>
      </c>
      <c r="D996" s="119" t="s">
        <v>8033</v>
      </c>
      <c r="E996" s="119" t="s">
        <v>8034</v>
      </c>
      <c r="F996" s="119" t="s">
        <v>8035</v>
      </c>
      <c r="G996" s="119" t="s">
        <v>8036</v>
      </c>
      <c r="K996" s="119">
        <v>2</v>
      </c>
      <c r="L996" s="119">
        <v>994</v>
      </c>
      <c r="M996" s="119" t="s">
        <v>1739</v>
      </c>
      <c r="N996" s="119" t="s">
        <v>1739</v>
      </c>
      <c r="O996" s="119" t="s">
        <v>1739</v>
      </c>
      <c r="P996" s="119" t="s">
        <v>1739</v>
      </c>
      <c r="Q996" s="119" t="s">
        <v>1739</v>
      </c>
      <c r="R996" s="119" t="s">
        <v>1739</v>
      </c>
      <c r="S996" s="119" t="s">
        <v>1739</v>
      </c>
      <c r="T996" s="119" t="s">
        <v>1739</v>
      </c>
      <c r="U996" s="119" t="s">
        <v>1739</v>
      </c>
      <c r="V996" s="119" t="s">
        <v>1739</v>
      </c>
      <c r="W996" s="119" t="s">
        <v>1739</v>
      </c>
      <c r="X996" s="119" t="s">
        <v>1739</v>
      </c>
      <c r="Y996" s="119" t="s">
        <v>1739</v>
      </c>
      <c r="Z996" s="119" t="s">
        <v>1739</v>
      </c>
      <c r="AA996" s="119" t="s">
        <v>1739</v>
      </c>
      <c r="AB996" s="119" t="s">
        <v>1739</v>
      </c>
      <c r="AC996" s="119" t="s">
        <v>1739</v>
      </c>
      <c r="AD996" s="119" t="s">
        <v>1739</v>
      </c>
      <c r="AE996" s="119" t="s">
        <v>1739</v>
      </c>
      <c r="AF996" s="119" t="s">
        <v>1739</v>
      </c>
      <c r="AG996" s="119" t="s">
        <v>1739</v>
      </c>
      <c r="AH996" s="119" t="s">
        <v>1739</v>
      </c>
      <c r="AI996" s="119" t="s">
        <v>1739</v>
      </c>
      <c r="AJ996" s="119" t="s">
        <v>1739</v>
      </c>
    </row>
    <row r="997" spans="2:36" x14ac:dyDescent="0.3">
      <c r="B997" s="119" t="s">
        <v>133</v>
      </c>
      <c r="C997" s="119" t="s">
        <v>174</v>
      </c>
      <c r="D997" s="119" t="s">
        <v>8037</v>
      </c>
      <c r="E997" s="119" t="s">
        <v>8038</v>
      </c>
      <c r="F997" s="119" t="s">
        <v>8039</v>
      </c>
      <c r="G997" s="119" t="s">
        <v>8040</v>
      </c>
      <c r="K997" s="119">
        <v>2</v>
      </c>
      <c r="L997" s="119">
        <v>995</v>
      </c>
      <c r="M997" s="119" t="s">
        <v>1739</v>
      </c>
      <c r="N997" s="119" t="s">
        <v>1739</v>
      </c>
      <c r="O997" s="119" t="s">
        <v>1739</v>
      </c>
      <c r="P997" s="119" t="s">
        <v>1739</v>
      </c>
      <c r="Q997" s="119" t="s">
        <v>1739</v>
      </c>
      <c r="R997" s="119" t="s">
        <v>1739</v>
      </c>
      <c r="S997" s="119" t="s">
        <v>1739</v>
      </c>
      <c r="T997" s="119" t="s">
        <v>1739</v>
      </c>
      <c r="U997" s="119" t="s">
        <v>1739</v>
      </c>
      <c r="V997" s="119" t="s">
        <v>1739</v>
      </c>
      <c r="W997" s="119" t="s">
        <v>1739</v>
      </c>
      <c r="X997" s="119" t="s">
        <v>1739</v>
      </c>
      <c r="Y997" s="119" t="s">
        <v>1739</v>
      </c>
      <c r="Z997" s="119" t="s">
        <v>1739</v>
      </c>
      <c r="AA997" s="119" t="s">
        <v>1739</v>
      </c>
      <c r="AB997" s="119" t="s">
        <v>1739</v>
      </c>
      <c r="AC997" s="119" t="s">
        <v>1739</v>
      </c>
      <c r="AD997" s="119" t="s">
        <v>1739</v>
      </c>
      <c r="AE997" s="119" t="s">
        <v>1739</v>
      </c>
      <c r="AF997" s="119" t="s">
        <v>1739</v>
      </c>
      <c r="AG997" s="119" t="s">
        <v>1739</v>
      </c>
      <c r="AH997" s="119" t="s">
        <v>1739</v>
      </c>
      <c r="AI997" s="119" t="s">
        <v>1739</v>
      </c>
      <c r="AJ997" s="119" t="s">
        <v>1739</v>
      </c>
    </row>
    <row r="998" spans="2:36" x14ac:dyDescent="0.3">
      <c r="B998" s="119" t="s">
        <v>133</v>
      </c>
      <c r="C998" s="119" t="s">
        <v>203</v>
      </c>
      <c r="D998" s="119" t="s">
        <v>8041</v>
      </c>
      <c r="E998" s="119" t="s">
        <v>8042</v>
      </c>
      <c r="F998" s="119" t="s">
        <v>8043</v>
      </c>
      <c r="G998" s="119" t="s">
        <v>8044</v>
      </c>
      <c r="K998" s="119">
        <v>2</v>
      </c>
      <c r="L998" s="119">
        <v>996</v>
      </c>
      <c r="M998" s="119" t="s">
        <v>1739</v>
      </c>
      <c r="N998" s="119" t="s">
        <v>1739</v>
      </c>
      <c r="O998" s="119" t="s">
        <v>1739</v>
      </c>
      <c r="P998" s="119" t="s">
        <v>1739</v>
      </c>
      <c r="Q998" s="119" t="s">
        <v>1739</v>
      </c>
      <c r="R998" s="119" t="s">
        <v>1739</v>
      </c>
      <c r="S998" s="119" t="s">
        <v>1739</v>
      </c>
      <c r="T998" s="119" t="s">
        <v>1739</v>
      </c>
      <c r="U998" s="119" t="s">
        <v>1739</v>
      </c>
      <c r="V998" s="119" t="s">
        <v>1739</v>
      </c>
      <c r="W998" s="119" t="s">
        <v>1739</v>
      </c>
      <c r="X998" s="119" t="s">
        <v>1739</v>
      </c>
      <c r="Y998" s="119" t="s">
        <v>1739</v>
      </c>
      <c r="Z998" s="119" t="s">
        <v>1739</v>
      </c>
      <c r="AA998" s="119" t="s">
        <v>1739</v>
      </c>
      <c r="AB998" s="119" t="s">
        <v>1739</v>
      </c>
      <c r="AC998" s="119" t="s">
        <v>1739</v>
      </c>
      <c r="AD998" s="119" t="s">
        <v>1739</v>
      </c>
      <c r="AE998" s="119" t="s">
        <v>1739</v>
      </c>
      <c r="AF998" s="119" t="s">
        <v>1739</v>
      </c>
      <c r="AG998" s="119" t="s">
        <v>1739</v>
      </c>
      <c r="AH998" s="119" t="s">
        <v>1739</v>
      </c>
      <c r="AI998" s="119" t="s">
        <v>1739</v>
      </c>
      <c r="AJ998" s="119" t="s">
        <v>1739</v>
      </c>
    </row>
    <row r="999" spans="2:36" x14ac:dyDescent="0.3">
      <c r="B999" s="119" t="s">
        <v>133</v>
      </c>
      <c r="C999" s="119" t="s">
        <v>232</v>
      </c>
      <c r="D999" s="119" t="s">
        <v>8045</v>
      </c>
      <c r="E999" s="119" t="s">
        <v>8046</v>
      </c>
      <c r="F999" s="119" t="s">
        <v>8047</v>
      </c>
      <c r="G999" s="119" t="s">
        <v>8048</v>
      </c>
      <c r="K999" s="119">
        <v>2</v>
      </c>
      <c r="L999" s="119">
        <v>997</v>
      </c>
      <c r="M999" s="119" t="s">
        <v>1739</v>
      </c>
      <c r="N999" s="119" t="s">
        <v>1739</v>
      </c>
      <c r="O999" s="119" t="s">
        <v>1739</v>
      </c>
      <c r="P999" s="119" t="s">
        <v>1739</v>
      </c>
      <c r="Q999" s="119" t="s">
        <v>1739</v>
      </c>
      <c r="R999" s="119" t="s">
        <v>1739</v>
      </c>
      <c r="S999" s="119" t="s">
        <v>1739</v>
      </c>
      <c r="T999" s="119" t="s">
        <v>1739</v>
      </c>
      <c r="U999" s="119" t="s">
        <v>1739</v>
      </c>
      <c r="V999" s="119" t="s">
        <v>1739</v>
      </c>
      <c r="W999" s="119" t="s">
        <v>1739</v>
      </c>
      <c r="X999" s="119" t="s">
        <v>1739</v>
      </c>
      <c r="Y999" s="119" t="s">
        <v>1739</v>
      </c>
      <c r="Z999" s="119" t="s">
        <v>1739</v>
      </c>
      <c r="AA999" s="119" t="s">
        <v>1739</v>
      </c>
      <c r="AB999" s="119" t="s">
        <v>1739</v>
      </c>
      <c r="AC999" s="119" t="s">
        <v>1739</v>
      </c>
      <c r="AD999" s="119" t="s">
        <v>1739</v>
      </c>
      <c r="AE999" s="119" t="s">
        <v>1739</v>
      </c>
      <c r="AF999" s="119" t="s">
        <v>1739</v>
      </c>
      <c r="AG999" s="119" t="s">
        <v>1739</v>
      </c>
      <c r="AH999" s="119" t="s">
        <v>1739</v>
      </c>
      <c r="AI999" s="119" t="s">
        <v>1739</v>
      </c>
      <c r="AJ999" s="119" t="s">
        <v>1739</v>
      </c>
    </row>
    <row r="1000" spans="2:36" x14ac:dyDescent="0.3">
      <c r="B1000" s="119" t="s">
        <v>133</v>
      </c>
      <c r="C1000" s="119" t="s">
        <v>260</v>
      </c>
      <c r="D1000" s="119" t="s">
        <v>8037</v>
      </c>
      <c r="E1000" s="119" t="s">
        <v>8049</v>
      </c>
      <c r="F1000" s="119" t="s">
        <v>8050</v>
      </c>
      <c r="G1000" s="119" t="s">
        <v>8051</v>
      </c>
      <c r="K1000" s="119">
        <v>2</v>
      </c>
      <c r="L1000" s="119">
        <v>998</v>
      </c>
      <c r="M1000" s="119" t="s">
        <v>1739</v>
      </c>
      <c r="N1000" s="119" t="s">
        <v>1739</v>
      </c>
      <c r="O1000" s="119" t="s">
        <v>1739</v>
      </c>
      <c r="P1000" s="119" t="s">
        <v>1739</v>
      </c>
      <c r="Q1000" s="119" t="s">
        <v>1739</v>
      </c>
      <c r="R1000" s="119" t="s">
        <v>1739</v>
      </c>
      <c r="S1000" s="119" t="s">
        <v>1739</v>
      </c>
      <c r="T1000" s="119" t="s">
        <v>1739</v>
      </c>
      <c r="U1000" s="119" t="s">
        <v>1739</v>
      </c>
      <c r="V1000" s="119" t="s">
        <v>1739</v>
      </c>
      <c r="W1000" s="119" t="s">
        <v>1739</v>
      </c>
      <c r="X1000" s="119" t="s">
        <v>1739</v>
      </c>
      <c r="Y1000" s="119" t="s">
        <v>1739</v>
      </c>
      <c r="Z1000" s="119" t="s">
        <v>1739</v>
      </c>
      <c r="AA1000" s="119" t="s">
        <v>1739</v>
      </c>
      <c r="AB1000" s="119" t="s">
        <v>1739</v>
      </c>
      <c r="AC1000" s="119" t="s">
        <v>1739</v>
      </c>
      <c r="AD1000" s="119" t="s">
        <v>1739</v>
      </c>
      <c r="AE1000" s="119" t="s">
        <v>1739</v>
      </c>
      <c r="AF1000" s="119" t="s">
        <v>1739</v>
      </c>
      <c r="AG1000" s="119" t="s">
        <v>1739</v>
      </c>
      <c r="AH1000" s="119" t="s">
        <v>1739</v>
      </c>
      <c r="AI1000" s="119" t="s">
        <v>1739</v>
      </c>
      <c r="AJ1000" s="119" t="s">
        <v>1739</v>
      </c>
    </row>
    <row r="1001" spans="2:36" x14ac:dyDescent="0.3">
      <c r="B1001" s="119" t="s">
        <v>133</v>
      </c>
      <c r="C1001" s="119" t="s">
        <v>288</v>
      </c>
      <c r="D1001" s="119" t="s">
        <v>8052</v>
      </c>
      <c r="E1001" s="119" t="s">
        <v>8053</v>
      </c>
      <c r="F1001" s="119" t="s">
        <v>8054</v>
      </c>
      <c r="G1001" s="119" t="s">
        <v>8055</v>
      </c>
      <c r="K1001" s="119">
        <v>2</v>
      </c>
      <c r="L1001" s="119">
        <v>999</v>
      </c>
      <c r="M1001" s="119" t="s">
        <v>1739</v>
      </c>
      <c r="N1001" s="119" t="s">
        <v>1739</v>
      </c>
      <c r="O1001" s="119" t="s">
        <v>1739</v>
      </c>
      <c r="P1001" s="119" t="s">
        <v>1739</v>
      </c>
      <c r="Q1001" s="119" t="s">
        <v>1739</v>
      </c>
      <c r="R1001" s="119" t="s">
        <v>1739</v>
      </c>
      <c r="S1001" s="119" t="s">
        <v>1739</v>
      </c>
      <c r="T1001" s="119" t="s">
        <v>1739</v>
      </c>
      <c r="U1001" s="119" t="s">
        <v>1739</v>
      </c>
      <c r="V1001" s="119" t="s">
        <v>1739</v>
      </c>
      <c r="W1001" s="119" t="s">
        <v>1739</v>
      </c>
      <c r="X1001" s="119" t="s">
        <v>1739</v>
      </c>
      <c r="Y1001" s="119" t="s">
        <v>1739</v>
      </c>
      <c r="Z1001" s="119" t="s">
        <v>1739</v>
      </c>
      <c r="AA1001" s="119" t="s">
        <v>1739</v>
      </c>
      <c r="AB1001" s="119" t="s">
        <v>1739</v>
      </c>
      <c r="AC1001" s="119" t="s">
        <v>1739</v>
      </c>
      <c r="AD1001" s="119" t="s">
        <v>1739</v>
      </c>
      <c r="AE1001" s="119" t="s">
        <v>1739</v>
      </c>
      <c r="AF1001" s="119" t="s">
        <v>1739</v>
      </c>
      <c r="AG1001" s="119" t="s">
        <v>1739</v>
      </c>
      <c r="AH1001" s="119" t="s">
        <v>1739</v>
      </c>
      <c r="AI1001" s="119" t="s">
        <v>1739</v>
      </c>
      <c r="AJ1001" s="119" t="s">
        <v>1739</v>
      </c>
    </row>
    <row r="1002" spans="2:36" x14ac:dyDescent="0.3">
      <c r="B1002" s="119" t="s">
        <v>133</v>
      </c>
      <c r="C1002" s="119" t="s">
        <v>316</v>
      </c>
      <c r="D1002" s="119" t="s">
        <v>8056</v>
      </c>
      <c r="E1002" s="119" t="s">
        <v>8057</v>
      </c>
      <c r="F1002" s="119" t="s">
        <v>8058</v>
      </c>
      <c r="G1002" s="119" t="s">
        <v>8059</v>
      </c>
      <c r="K1002" s="119">
        <v>2</v>
      </c>
      <c r="L1002" s="119">
        <v>1000</v>
      </c>
      <c r="M1002" s="119" t="s">
        <v>1739</v>
      </c>
      <c r="N1002" s="119" t="s">
        <v>1739</v>
      </c>
      <c r="O1002" s="119" t="s">
        <v>1739</v>
      </c>
      <c r="P1002" s="119" t="s">
        <v>1739</v>
      </c>
      <c r="Q1002" s="119" t="s">
        <v>1739</v>
      </c>
      <c r="R1002" s="119" t="s">
        <v>1739</v>
      </c>
      <c r="S1002" s="119" t="s">
        <v>1739</v>
      </c>
      <c r="T1002" s="119" t="s">
        <v>1739</v>
      </c>
      <c r="U1002" s="119" t="s">
        <v>1739</v>
      </c>
      <c r="V1002" s="119" t="s">
        <v>1739</v>
      </c>
      <c r="W1002" s="119" t="s">
        <v>1739</v>
      </c>
      <c r="X1002" s="119" t="s">
        <v>1739</v>
      </c>
      <c r="Y1002" s="119" t="s">
        <v>1739</v>
      </c>
      <c r="Z1002" s="119" t="s">
        <v>1739</v>
      </c>
      <c r="AA1002" s="119" t="s">
        <v>1739</v>
      </c>
      <c r="AB1002" s="119" t="s">
        <v>1739</v>
      </c>
      <c r="AC1002" s="119" t="s">
        <v>1739</v>
      </c>
      <c r="AD1002" s="119" t="s">
        <v>1739</v>
      </c>
      <c r="AE1002" s="119" t="s">
        <v>1739</v>
      </c>
      <c r="AF1002" s="119" t="s">
        <v>1739</v>
      </c>
      <c r="AG1002" s="119" t="s">
        <v>1739</v>
      </c>
      <c r="AH1002" s="119" t="s">
        <v>1739</v>
      </c>
      <c r="AI1002" s="119" t="s">
        <v>1739</v>
      </c>
      <c r="AJ1002" s="119" t="s">
        <v>1739</v>
      </c>
    </row>
    <row r="1003" spans="2:36" x14ac:dyDescent="0.3">
      <c r="B1003" s="119" t="s">
        <v>133</v>
      </c>
      <c r="C1003" s="119" t="s">
        <v>344</v>
      </c>
      <c r="D1003" s="119" t="s">
        <v>8056</v>
      </c>
      <c r="E1003" s="119" t="s">
        <v>8060</v>
      </c>
      <c r="F1003" s="119" t="s">
        <v>8061</v>
      </c>
      <c r="G1003" s="119" t="s">
        <v>8062</v>
      </c>
      <c r="K1003" s="119">
        <v>2</v>
      </c>
      <c r="L1003" s="119">
        <v>1001</v>
      </c>
      <c r="M1003" s="119" t="s">
        <v>1739</v>
      </c>
      <c r="N1003" s="119" t="s">
        <v>1739</v>
      </c>
      <c r="O1003" s="119" t="s">
        <v>1739</v>
      </c>
      <c r="P1003" s="119" t="s">
        <v>1739</v>
      </c>
      <c r="Q1003" s="119" t="s">
        <v>1739</v>
      </c>
      <c r="R1003" s="119" t="s">
        <v>1739</v>
      </c>
      <c r="S1003" s="119" t="s">
        <v>1739</v>
      </c>
      <c r="T1003" s="119" t="s">
        <v>1739</v>
      </c>
      <c r="U1003" s="119" t="s">
        <v>1739</v>
      </c>
      <c r="V1003" s="119" t="s">
        <v>1739</v>
      </c>
      <c r="W1003" s="119" t="s">
        <v>1739</v>
      </c>
      <c r="X1003" s="119" t="s">
        <v>1739</v>
      </c>
      <c r="Y1003" s="119" t="s">
        <v>1739</v>
      </c>
      <c r="Z1003" s="119" t="s">
        <v>1739</v>
      </c>
      <c r="AA1003" s="119" t="s">
        <v>1739</v>
      </c>
      <c r="AB1003" s="119" t="s">
        <v>1739</v>
      </c>
      <c r="AC1003" s="119" t="s">
        <v>1739</v>
      </c>
      <c r="AD1003" s="119" t="s">
        <v>1739</v>
      </c>
      <c r="AE1003" s="119" t="s">
        <v>1739</v>
      </c>
      <c r="AF1003" s="119" t="s">
        <v>1739</v>
      </c>
      <c r="AG1003" s="119" t="s">
        <v>1739</v>
      </c>
      <c r="AH1003" s="119" t="s">
        <v>1739</v>
      </c>
      <c r="AI1003" s="119" t="s">
        <v>1739</v>
      </c>
      <c r="AJ1003" s="119" t="s">
        <v>1739</v>
      </c>
    </row>
    <row r="1004" spans="2:36" x14ac:dyDescent="0.3">
      <c r="B1004" s="119" t="s">
        <v>133</v>
      </c>
      <c r="C1004" s="119" t="s">
        <v>372</v>
      </c>
      <c r="D1004" s="119" t="s">
        <v>8063</v>
      </c>
      <c r="E1004" s="119" t="s">
        <v>8064</v>
      </c>
      <c r="F1004" s="119" t="s">
        <v>8065</v>
      </c>
      <c r="G1004" s="119" t="s">
        <v>8066</v>
      </c>
      <c r="K1004" s="119">
        <v>2</v>
      </c>
      <c r="L1004" s="119">
        <v>1002</v>
      </c>
      <c r="M1004" s="119" t="s">
        <v>1739</v>
      </c>
      <c r="N1004" s="119" t="s">
        <v>1739</v>
      </c>
      <c r="O1004" s="119" t="s">
        <v>1739</v>
      </c>
      <c r="P1004" s="119" t="s">
        <v>1739</v>
      </c>
      <c r="Q1004" s="119" t="s">
        <v>1739</v>
      </c>
      <c r="R1004" s="119" t="s">
        <v>1739</v>
      </c>
      <c r="S1004" s="119" t="s">
        <v>1739</v>
      </c>
      <c r="T1004" s="119" t="s">
        <v>1739</v>
      </c>
      <c r="U1004" s="119" t="s">
        <v>1739</v>
      </c>
      <c r="V1004" s="119" t="s">
        <v>1739</v>
      </c>
      <c r="W1004" s="119" t="s">
        <v>1739</v>
      </c>
      <c r="X1004" s="119" t="s">
        <v>1739</v>
      </c>
      <c r="Y1004" s="119" t="s">
        <v>1739</v>
      </c>
      <c r="Z1004" s="119" t="s">
        <v>1739</v>
      </c>
      <c r="AA1004" s="119" t="s">
        <v>1739</v>
      </c>
      <c r="AB1004" s="119" t="s">
        <v>1739</v>
      </c>
      <c r="AC1004" s="119" t="s">
        <v>1739</v>
      </c>
      <c r="AD1004" s="119" t="s">
        <v>1739</v>
      </c>
      <c r="AE1004" s="119" t="s">
        <v>1739</v>
      </c>
      <c r="AF1004" s="119" t="s">
        <v>1739</v>
      </c>
      <c r="AG1004" s="119" t="s">
        <v>1739</v>
      </c>
      <c r="AH1004" s="119" t="s">
        <v>1739</v>
      </c>
      <c r="AI1004" s="119" t="s">
        <v>1739</v>
      </c>
      <c r="AJ1004" s="119" t="s">
        <v>1739</v>
      </c>
    </row>
    <row r="1005" spans="2:36" x14ac:dyDescent="0.3">
      <c r="B1005" s="119" t="s">
        <v>133</v>
      </c>
      <c r="C1005" s="119" t="s">
        <v>400</v>
      </c>
      <c r="D1005" s="119" t="s">
        <v>8056</v>
      </c>
      <c r="E1005" s="119" t="s">
        <v>8067</v>
      </c>
      <c r="F1005" s="119" t="s">
        <v>8068</v>
      </c>
      <c r="G1005" s="119" t="s">
        <v>8069</v>
      </c>
      <c r="K1005" s="119">
        <v>2</v>
      </c>
      <c r="L1005" s="119">
        <v>1003</v>
      </c>
      <c r="M1005" s="119" t="s">
        <v>1739</v>
      </c>
      <c r="N1005" s="119" t="s">
        <v>1739</v>
      </c>
      <c r="O1005" s="119" t="s">
        <v>1739</v>
      </c>
      <c r="P1005" s="119" t="s">
        <v>1739</v>
      </c>
      <c r="Q1005" s="119" t="s">
        <v>1739</v>
      </c>
      <c r="R1005" s="119" t="s">
        <v>1739</v>
      </c>
      <c r="S1005" s="119" t="s">
        <v>1739</v>
      </c>
      <c r="T1005" s="119" t="s">
        <v>1739</v>
      </c>
      <c r="U1005" s="119" t="s">
        <v>1739</v>
      </c>
      <c r="V1005" s="119" t="s">
        <v>1739</v>
      </c>
      <c r="W1005" s="119" t="s">
        <v>1739</v>
      </c>
      <c r="X1005" s="119" t="s">
        <v>1739</v>
      </c>
      <c r="Y1005" s="119" t="s">
        <v>1739</v>
      </c>
      <c r="Z1005" s="119" t="s">
        <v>1739</v>
      </c>
      <c r="AA1005" s="119" t="s">
        <v>1739</v>
      </c>
      <c r="AB1005" s="119" t="s">
        <v>1739</v>
      </c>
      <c r="AC1005" s="119" t="s">
        <v>1739</v>
      </c>
      <c r="AD1005" s="119" t="s">
        <v>1739</v>
      </c>
      <c r="AE1005" s="119" t="s">
        <v>1739</v>
      </c>
      <c r="AF1005" s="119" t="s">
        <v>1739</v>
      </c>
      <c r="AG1005" s="119" t="s">
        <v>1739</v>
      </c>
      <c r="AH1005" s="119" t="s">
        <v>1739</v>
      </c>
      <c r="AI1005" s="119" t="s">
        <v>1739</v>
      </c>
      <c r="AJ1005" s="119" t="s">
        <v>1739</v>
      </c>
    </row>
    <row r="1006" spans="2:36" x14ac:dyDescent="0.3">
      <c r="B1006" s="119" t="s">
        <v>133</v>
      </c>
      <c r="C1006" s="119" t="s">
        <v>427</v>
      </c>
      <c r="D1006" s="119" t="s">
        <v>8070</v>
      </c>
      <c r="E1006" s="119" t="s">
        <v>8071</v>
      </c>
      <c r="F1006" s="119" t="s">
        <v>8072</v>
      </c>
      <c r="G1006" s="119" t="s">
        <v>8073</v>
      </c>
      <c r="K1006" s="119">
        <v>2</v>
      </c>
      <c r="L1006" s="119">
        <v>1004</v>
      </c>
      <c r="M1006" s="119" t="s">
        <v>1739</v>
      </c>
      <c r="N1006" s="119" t="s">
        <v>1739</v>
      </c>
      <c r="O1006" s="119" t="s">
        <v>1739</v>
      </c>
      <c r="P1006" s="119" t="s">
        <v>1739</v>
      </c>
      <c r="Q1006" s="119" t="s">
        <v>1739</v>
      </c>
      <c r="R1006" s="119" t="s">
        <v>1739</v>
      </c>
      <c r="S1006" s="119" t="s">
        <v>1739</v>
      </c>
      <c r="T1006" s="119" t="s">
        <v>1739</v>
      </c>
      <c r="U1006" s="119" t="s">
        <v>1739</v>
      </c>
      <c r="V1006" s="119" t="s">
        <v>1739</v>
      </c>
      <c r="W1006" s="119" t="s">
        <v>1739</v>
      </c>
      <c r="X1006" s="119" t="s">
        <v>1739</v>
      </c>
      <c r="Y1006" s="119" t="s">
        <v>1739</v>
      </c>
      <c r="Z1006" s="119" t="s">
        <v>1739</v>
      </c>
      <c r="AA1006" s="119" t="s">
        <v>1739</v>
      </c>
      <c r="AB1006" s="119" t="s">
        <v>1739</v>
      </c>
      <c r="AC1006" s="119" t="s">
        <v>1739</v>
      </c>
      <c r="AD1006" s="119" t="s">
        <v>1739</v>
      </c>
      <c r="AE1006" s="119" t="s">
        <v>1739</v>
      </c>
      <c r="AF1006" s="119" t="s">
        <v>1739</v>
      </c>
      <c r="AG1006" s="119" t="s">
        <v>1739</v>
      </c>
      <c r="AH1006" s="119" t="s">
        <v>1739</v>
      </c>
      <c r="AI1006" s="119" t="s">
        <v>1739</v>
      </c>
      <c r="AJ1006" s="119" t="s">
        <v>1739</v>
      </c>
    </row>
    <row r="1007" spans="2:36" x14ac:dyDescent="0.3">
      <c r="B1007" s="119" t="s">
        <v>133</v>
      </c>
      <c r="C1007" s="119" t="s">
        <v>454</v>
      </c>
      <c r="D1007" s="119" t="s">
        <v>8074</v>
      </c>
      <c r="E1007" s="119" t="s">
        <v>8075</v>
      </c>
      <c r="F1007" s="119" t="s">
        <v>8076</v>
      </c>
      <c r="G1007" s="119" t="s">
        <v>8077</v>
      </c>
      <c r="K1007" s="119">
        <v>2</v>
      </c>
      <c r="L1007" s="119">
        <v>1005</v>
      </c>
      <c r="M1007" s="119" t="s">
        <v>1739</v>
      </c>
      <c r="N1007" s="119" t="s">
        <v>1739</v>
      </c>
      <c r="O1007" s="119" t="s">
        <v>1739</v>
      </c>
      <c r="P1007" s="119" t="s">
        <v>1739</v>
      </c>
      <c r="Q1007" s="119" t="s">
        <v>1739</v>
      </c>
      <c r="R1007" s="119" t="s">
        <v>1739</v>
      </c>
      <c r="S1007" s="119" t="s">
        <v>1739</v>
      </c>
      <c r="T1007" s="119" t="s">
        <v>1739</v>
      </c>
      <c r="U1007" s="119" t="s">
        <v>1739</v>
      </c>
      <c r="V1007" s="119" t="s">
        <v>1739</v>
      </c>
      <c r="W1007" s="119" t="s">
        <v>1739</v>
      </c>
      <c r="X1007" s="119" t="s">
        <v>1739</v>
      </c>
      <c r="Y1007" s="119" t="s">
        <v>1739</v>
      </c>
      <c r="Z1007" s="119" t="s">
        <v>1739</v>
      </c>
      <c r="AA1007" s="119" t="s">
        <v>1739</v>
      </c>
      <c r="AB1007" s="119" t="s">
        <v>1739</v>
      </c>
      <c r="AC1007" s="119" t="s">
        <v>1739</v>
      </c>
      <c r="AD1007" s="119" t="s">
        <v>1739</v>
      </c>
      <c r="AE1007" s="119" t="s">
        <v>1739</v>
      </c>
      <c r="AF1007" s="119" t="s">
        <v>1739</v>
      </c>
      <c r="AG1007" s="119" t="s">
        <v>1739</v>
      </c>
      <c r="AH1007" s="119" t="s">
        <v>1739</v>
      </c>
      <c r="AI1007" s="119" t="s">
        <v>1739</v>
      </c>
      <c r="AJ1007" s="119" t="s">
        <v>1739</v>
      </c>
    </row>
    <row r="1008" spans="2:36" x14ac:dyDescent="0.3">
      <c r="B1008" s="119" t="s">
        <v>133</v>
      </c>
      <c r="C1008" s="119" t="s">
        <v>482</v>
      </c>
      <c r="D1008" s="119" t="s">
        <v>8078</v>
      </c>
      <c r="E1008" s="119" t="s">
        <v>8079</v>
      </c>
      <c r="F1008" s="119" t="s">
        <v>8080</v>
      </c>
      <c r="G1008" s="119" t="s">
        <v>8081</v>
      </c>
      <c r="K1008" s="119">
        <v>2</v>
      </c>
      <c r="L1008" s="119">
        <v>1006</v>
      </c>
      <c r="M1008" s="119" t="s">
        <v>1739</v>
      </c>
      <c r="N1008" s="119" t="s">
        <v>1739</v>
      </c>
      <c r="O1008" s="119" t="s">
        <v>1739</v>
      </c>
      <c r="P1008" s="119" t="s">
        <v>1739</v>
      </c>
      <c r="Q1008" s="119" t="s">
        <v>1739</v>
      </c>
      <c r="R1008" s="119" t="s">
        <v>1739</v>
      </c>
      <c r="S1008" s="119" t="s">
        <v>1739</v>
      </c>
      <c r="T1008" s="119" t="s">
        <v>1739</v>
      </c>
      <c r="U1008" s="119" t="s">
        <v>1739</v>
      </c>
      <c r="V1008" s="119" t="s">
        <v>1739</v>
      </c>
      <c r="W1008" s="119" t="s">
        <v>1739</v>
      </c>
      <c r="X1008" s="119" t="s">
        <v>1739</v>
      </c>
      <c r="Y1008" s="119" t="s">
        <v>1739</v>
      </c>
      <c r="Z1008" s="119" t="s">
        <v>1739</v>
      </c>
      <c r="AA1008" s="119" t="s">
        <v>1739</v>
      </c>
      <c r="AB1008" s="119" t="s">
        <v>1739</v>
      </c>
      <c r="AC1008" s="119" t="s">
        <v>1739</v>
      </c>
      <c r="AD1008" s="119" t="s">
        <v>1739</v>
      </c>
      <c r="AE1008" s="119" t="s">
        <v>1739</v>
      </c>
      <c r="AF1008" s="119" t="s">
        <v>1739</v>
      </c>
      <c r="AG1008" s="119" t="s">
        <v>1739</v>
      </c>
      <c r="AH1008" s="119" t="s">
        <v>1739</v>
      </c>
      <c r="AI1008" s="119" t="s">
        <v>1739</v>
      </c>
      <c r="AJ1008" s="119" t="s">
        <v>1739</v>
      </c>
    </row>
    <row r="1009" spans="2:36" x14ac:dyDescent="0.3">
      <c r="B1009" s="119" t="s">
        <v>133</v>
      </c>
      <c r="C1009" s="119" t="s">
        <v>509</v>
      </c>
      <c r="D1009" s="119" t="s">
        <v>8082</v>
      </c>
      <c r="E1009" s="119" t="s">
        <v>8083</v>
      </c>
      <c r="F1009" s="119" t="s">
        <v>8084</v>
      </c>
      <c r="G1009" s="119" t="s">
        <v>8085</v>
      </c>
      <c r="K1009" s="119">
        <v>2</v>
      </c>
      <c r="L1009" s="119">
        <v>1007</v>
      </c>
      <c r="M1009" s="119" t="s">
        <v>1739</v>
      </c>
      <c r="N1009" s="119" t="s">
        <v>1739</v>
      </c>
      <c r="O1009" s="119" t="s">
        <v>1739</v>
      </c>
      <c r="P1009" s="119" t="s">
        <v>1739</v>
      </c>
      <c r="Q1009" s="119" t="s">
        <v>1739</v>
      </c>
      <c r="R1009" s="119" t="s">
        <v>1739</v>
      </c>
      <c r="S1009" s="119" t="s">
        <v>1739</v>
      </c>
      <c r="T1009" s="119" t="s">
        <v>1739</v>
      </c>
      <c r="U1009" s="119" t="s">
        <v>1739</v>
      </c>
      <c r="V1009" s="119" t="s">
        <v>1739</v>
      </c>
      <c r="W1009" s="119" t="s">
        <v>1739</v>
      </c>
      <c r="X1009" s="119" t="s">
        <v>1739</v>
      </c>
      <c r="Y1009" s="119" t="s">
        <v>1739</v>
      </c>
      <c r="Z1009" s="119" t="s">
        <v>1739</v>
      </c>
      <c r="AA1009" s="119" t="s">
        <v>1739</v>
      </c>
      <c r="AB1009" s="119" t="s">
        <v>1739</v>
      </c>
      <c r="AC1009" s="119" t="s">
        <v>1739</v>
      </c>
      <c r="AD1009" s="119" t="s">
        <v>1739</v>
      </c>
      <c r="AE1009" s="119" t="s">
        <v>1739</v>
      </c>
      <c r="AF1009" s="119" t="s">
        <v>1739</v>
      </c>
      <c r="AG1009" s="119" t="s">
        <v>1739</v>
      </c>
      <c r="AH1009" s="119" t="s">
        <v>1739</v>
      </c>
      <c r="AI1009" s="119" t="s">
        <v>1739</v>
      </c>
      <c r="AJ1009" s="119" t="s">
        <v>1739</v>
      </c>
    </row>
    <row r="1010" spans="2:36" x14ac:dyDescent="0.3">
      <c r="B1010" s="119" t="s">
        <v>133</v>
      </c>
      <c r="C1010" s="119" t="s">
        <v>537</v>
      </c>
      <c r="D1010" s="119" t="s">
        <v>8086</v>
      </c>
      <c r="E1010" s="119" t="s">
        <v>8087</v>
      </c>
      <c r="F1010" s="119" t="s">
        <v>8088</v>
      </c>
      <c r="G1010" s="119" t="s">
        <v>8089</v>
      </c>
      <c r="K1010" s="119">
        <v>2</v>
      </c>
      <c r="L1010" s="119">
        <v>1008</v>
      </c>
      <c r="M1010" s="119" t="s">
        <v>1739</v>
      </c>
      <c r="N1010" s="119" t="s">
        <v>1739</v>
      </c>
      <c r="O1010" s="119" t="s">
        <v>1739</v>
      </c>
      <c r="P1010" s="119" t="s">
        <v>1739</v>
      </c>
      <c r="Q1010" s="119" t="s">
        <v>1739</v>
      </c>
      <c r="R1010" s="119" t="s">
        <v>1739</v>
      </c>
      <c r="S1010" s="119" t="s">
        <v>1739</v>
      </c>
      <c r="T1010" s="119" t="s">
        <v>1739</v>
      </c>
      <c r="U1010" s="119" t="s">
        <v>1739</v>
      </c>
      <c r="V1010" s="119" t="s">
        <v>1739</v>
      </c>
      <c r="W1010" s="119" t="s">
        <v>1739</v>
      </c>
      <c r="X1010" s="119" t="s">
        <v>1739</v>
      </c>
      <c r="Y1010" s="119" t="s">
        <v>1739</v>
      </c>
      <c r="Z1010" s="119" t="s">
        <v>1739</v>
      </c>
      <c r="AA1010" s="119" t="s">
        <v>1739</v>
      </c>
      <c r="AB1010" s="119" t="s">
        <v>1739</v>
      </c>
      <c r="AC1010" s="119" t="s">
        <v>1739</v>
      </c>
      <c r="AD1010" s="119" t="s">
        <v>1739</v>
      </c>
      <c r="AE1010" s="119" t="s">
        <v>1739</v>
      </c>
      <c r="AF1010" s="119" t="s">
        <v>1739</v>
      </c>
      <c r="AG1010" s="119" t="s">
        <v>1739</v>
      </c>
      <c r="AH1010" s="119" t="s">
        <v>1739</v>
      </c>
      <c r="AI1010" s="119" t="s">
        <v>1739</v>
      </c>
      <c r="AJ1010" s="119" t="s">
        <v>1739</v>
      </c>
    </row>
    <row r="1011" spans="2:36" x14ac:dyDescent="0.3">
      <c r="B1011" s="119" t="s">
        <v>133</v>
      </c>
      <c r="C1011" s="119" t="s">
        <v>564</v>
      </c>
      <c r="D1011" s="119" t="s">
        <v>8090</v>
      </c>
      <c r="E1011" s="119" t="s">
        <v>8091</v>
      </c>
      <c r="F1011" s="119" t="s">
        <v>8092</v>
      </c>
      <c r="G1011" s="119" t="s">
        <v>8093</v>
      </c>
      <c r="K1011" s="119">
        <v>2</v>
      </c>
      <c r="L1011" s="119">
        <v>1009</v>
      </c>
      <c r="M1011" s="119" t="s">
        <v>1739</v>
      </c>
      <c r="N1011" s="119" t="s">
        <v>1739</v>
      </c>
      <c r="O1011" s="119" t="s">
        <v>1739</v>
      </c>
      <c r="P1011" s="119" t="s">
        <v>1739</v>
      </c>
      <c r="Q1011" s="119" t="s">
        <v>1739</v>
      </c>
      <c r="R1011" s="119" t="s">
        <v>1739</v>
      </c>
      <c r="S1011" s="119" t="s">
        <v>1739</v>
      </c>
      <c r="T1011" s="119" t="s">
        <v>1739</v>
      </c>
      <c r="U1011" s="119" t="s">
        <v>1739</v>
      </c>
      <c r="V1011" s="119" t="s">
        <v>1739</v>
      </c>
      <c r="W1011" s="119" t="s">
        <v>1739</v>
      </c>
      <c r="X1011" s="119" t="s">
        <v>1739</v>
      </c>
      <c r="Y1011" s="119" t="s">
        <v>1739</v>
      </c>
      <c r="Z1011" s="119" t="s">
        <v>1739</v>
      </c>
      <c r="AA1011" s="119" t="s">
        <v>1739</v>
      </c>
      <c r="AB1011" s="119" t="s">
        <v>1739</v>
      </c>
      <c r="AC1011" s="119" t="s">
        <v>1739</v>
      </c>
      <c r="AD1011" s="119" t="s">
        <v>1739</v>
      </c>
      <c r="AE1011" s="119" t="s">
        <v>1739</v>
      </c>
      <c r="AF1011" s="119" t="s">
        <v>1739</v>
      </c>
      <c r="AG1011" s="119" t="s">
        <v>1739</v>
      </c>
      <c r="AH1011" s="119" t="s">
        <v>1739</v>
      </c>
      <c r="AI1011" s="119" t="s">
        <v>1739</v>
      </c>
      <c r="AJ1011" s="119" t="s">
        <v>1739</v>
      </c>
    </row>
    <row r="1012" spans="2:36" x14ac:dyDescent="0.3">
      <c r="B1012" s="119" t="s">
        <v>133</v>
      </c>
      <c r="C1012" s="119" t="s">
        <v>592</v>
      </c>
      <c r="D1012" s="119" t="s">
        <v>8094</v>
      </c>
      <c r="E1012" s="119" t="s">
        <v>8095</v>
      </c>
      <c r="F1012" s="119" t="s">
        <v>8096</v>
      </c>
      <c r="G1012" s="119" t="s">
        <v>8097</v>
      </c>
      <c r="K1012" s="119">
        <v>2</v>
      </c>
      <c r="L1012" s="119">
        <v>1010</v>
      </c>
      <c r="M1012" s="119" t="s">
        <v>1739</v>
      </c>
      <c r="N1012" s="119" t="s">
        <v>1739</v>
      </c>
      <c r="O1012" s="119" t="s">
        <v>1739</v>
      </c>
      <c r="P1012" s="119" t="s">
        <v>1739</v>
      </c>
      <c r="Q1012" s="119" t="s">
        <v>1739</v>
      </c>
      <c r="R1012" s="119" t="s">
        <v>1739</v>
      </c>
      <c r="S1012" s="119" t="s">
        <v>1739</v>
      </c>
      <c r="T1012" s="119" t="s">
        <v>1739</v>
      </c>
      <c r="U1012" s="119" t="s">
        <v>1739</v>
      </c>
      <c r="V1012" s="119" t="s">
        <v>1739</v>
      </c>
      <c r="W1012" s="119" t="s">
        <v>1739</v>
      </c>
      <c r="X1012" s="119" t="s">
        <v>1739</v>
      </c>
      <c r="Y1012" s="119" t="s">
        <v>1739</v>
      </c>
      <c r="Z1012" s="119" t="s">
        <v>1739</v>
      </c>
      <c r="AA1012" s="119" t="s">
        <v>1739</v>
      </c>
      <c r="AB1012" s="119" t="s">
        <v>1739</v>
      </c>
      <c r="AC1012" s="119" t="s">
        <v>1739</v>
      </c>
      <c r="AD1012" s="119" t="s">
        <v>1739</v>
      </c>
      <c r="AE1012" s="119" t="s">
        <v>1739</v>
      </c>
      <c r="AF1012" s="119" t="s">
        <v>1739</v>
      </c>
      <c r="AG1012" s="119" t="s">
        <v>1739</v>
      </c>
      <c r="AH1012" s="119" t="s">
        <v>1739</v>
      </c>
      <c r="AI1012" s="119" t="s">
        <v>1739</v>
      </c>
      <c r="AJ1012" s="119" t="s">
        <v>1739</v>
      </c>
    </row>
    <row r="1013" spans="2:36" x14ac:dyDescent="0.3">
      <c r="B1013" s="119" t="s">
        <v>133</v>
      </c>
      <c r="C1013" s="119" t="s">
        <v>620</v>
      </c>
      <c r="D1013" s="119" t="s">
        <v>8098</v>
      </c>
      <c r="E1013" s="119" t="s">
        <v>8099</v>
      </c>
      <c r="F1013" s="119" t="s">
        <v>8100</v>
      </c>
      <c r="G1013" s="119" t="s">
        <v>8101</v>
      </c>
      <c r="K1013" s="119">
        <v>2</v>
      </c>
      <c r="L1013" s="119">
        <v>1011</v>
      </c>
      <c r="M1013" s="119" t="s">
        <v>1739</v>
      </c>
      <c r="N1013" s="119" t="s">
        <v>1739</v>
      </c>
      <c r="O1013" s="119" t="s">
        <v>1739</v>
      </c>
      <c r="P1013" s="119" t="s">
        <v>1739</v>
      </c>
      <c r="Q1013" s="119" t="s">
        <v>1739</v>
      </c>
      <c r="R1013" s="119" t="s">
        <v>1739</v>
      </c>
      <c r="S1013" s="119" t="s">
        <v>1739</v>
      </c>
      <c r="T1013" s="119" t="s">
        <v>1739</v>
      </c>
      <c r="U1013" s="119" t="s">
        <v>1739</v>
      </c>
      <c r="V1013" s="119" t="s">
        <v>1739</v>
      </c>
      <c r="W1013" s="119" t="s">
        <v>1739</v>
      </c>
      <c r="X1013" s="119" t="s">
        <v>1739</v>
      </c>
      <c r="Y1013" s="119" t="s">
        <v>1739</v>
      </c>
      <c r="Z1013" s="119" t="s">
        <v>1739</v>
      </c>
      <c r="AA1013" s="119" t="s">
        <v>1739</v>
      </c>
      <c r="AB1013" s="119" t="s">
        <v>1739</v>
      </c>
      <c r="AC1013" s="119" t="s">
        <v>1739</v>
      </c>
      <c r="AD1013" s="119" t="s">
        <v>1739</v>
      </c>
      <c r="AE1013" s="119" t="s">
        <v>1739</v>
      </c>
      <c r="AF1013" s="119" t="s">
        <v>1739</v>
      </c>
      <c r="AG1013" s="119" t="s">
        <v>1739</v>
      </c>
      <c r="AH1013" s="119" t="s">
        <v>1739</v>
      </c>
      <c r="AI1013" s="119" t="s">
        <v>1739</v>
      </c>
      <c r="AJ1013" s="119" t="s">
        <v>1739</v>
      </c>
    </row>
    <row r="1014" spans="2:36" x14ac:dyDescent="0.3">
      <c r="B1014" s="119" t="s">
        <v>133</v>
      </c>
      <c r="C1014" s="119" t="s">
        <v>648</v>
      </c>
      <c r="D1014" s="119" t="s">
        <v>8090</v>
      </c>
      <c r="E1014" s="119" t="s">
        <v>8102</v>
      </c>
      <c r="F1014" s="119" t="s">
        <v>8103</v>
      </c>
      <c r="G1014" s="119" t="s">
        <v>8104</v>
      </c>
      <c r="K1014" s="119">
        <v>2</v>
      </c>
      <c r="L1014" s="119">
        <v>1012</v>
      </c>
      <c r="M1014" s="119" t="s">
        <v>1739</v>
      </c>
      <c r="N1014" s="119" t="s">
        <v>1739</v>
      </c>
      <c r="O1014" s="119" t="s">
        <v>1739</v>
      </c>
      <c r="P1014" s="119" t="s">
        <v>1739</v>
      </c>
      <c r="Q1014" s="119" t="s">
        <v>1739</v>
      </c>
      <c r="R1014" s="119" t="s">
        <v>1739</v>
      </c>
      <c r="S1014" s="119" t="s">
        <v>1739</v>
      </c>
      <c r="T1014" s="119" t="s">
        <v>1739</v>
      </c>
      <c r="U1014" s="119" t="s">
        <v>1739</v>
      </c>
      <c r="V1014" s="119" t="s">
        <v>1739</v>
      </c>
      <c r="W1014" s="119" t="s">
        <v>1739</v>
      </c>
      <c r="X1014" s="119" t="s">
        <v>1739</v>
      </c>
      <c r="Y1014" s="119" t="s">
        <v>1739</v>
      </c>
      <c r="Z1014" s="119" t="s">
        <v>1739</v>
      </c>
      <c r="AA1014" s="119" t="s">
        <v>1739</v>
      </c>
      <c r="AB1014" s="119" t="s">
        <v>1739</v>
      </c>
      <c r="AC1014" s="119" t="s">
        <v>1739</v>
      </c>
      <c r="AD1014" s="119" t="s">
        <v>1739</v>
      </c>
      <c r="AE1014" s="119" t="s">
        <v>1739</v>
      </c>
      <c r="AF1014" s="119" t="s">
        <v>1739</v>
      </c>
      <c r="AG1014" s="119" t="s">
        <v>1739</v>
      </c>
      <c r="AH1014" s="119" t="s">
        <v>1739</v>
      </c>
      <c r="AI1014" s="119" t="s">
        <v>1739</v>
      </c>
      <c r="AJ1014" s="119" t="s">
        <v>1739</v>
      </c>
    </row>
    <row r="1015" spans="2:36" x14ac:dyDescent="0.3">
      <c r="B1015" s="119" t="s">
        <v>133</v>
      </c>
      <c r="C1015" s="119" t="s">
        <v>675</v>
      </c>
      <c r="D1015" s="119" t="s">
        <v>8094</v>
      </c>
      <c r="E1015" s="119" t="s">
        <v>8105</v>
      </c>
      <c r="F1015" s="119" t="s">
        <v>8106</v>
      </c>
      <c r="G1015" s="119" t="s">
        <v>8107</v>
      </c>
      <c r="K1015" s="119">
        <v>2</v>
      </c>
      <c r="L1015" s="119">
        <v>1013</v>
      </c>
      <c r="M1015" s="119" t="s">
        <v>1739</v>
      </c>
      <c r="N1015" s="119" t="s">
        <v>1739</v>
      </c>
      <c r="O1015" s="119" t="s">
        <v>1739</v>
      </c>
      <c r="P1015" s="119" t="s">
        <v>1739</v>
      </c>
      <c r="Q1015" s="119" t="s">
        <v>1739</v>
      </c>
      <c r="R1015" s="119" t="s">
        <v>1739</v>
      </c>
      <c r="S1015" s="119" t="s">
        <v>1739</v>
      </c>
      <c r="T1015" s="119" t="s">
        <v>1739</v>
      </c>
      <c r="U1015" s="119" t="s">
        <v>1739</v>
      </c>
      <c r="V1015" s="119" t="s">
        <v>1739</v>
      </c>
      <c r="W1015" s="119" t="s">
        <v>1739</v>
      </c>
      <c r="X1015" s="119" t="s">
        <v>1739</v>
      </c>
      <c r="Y1015" s="119" t="s">
        <v>1739</v>
      </c>
      <c r="Z1015" s="119" t="s">
        <v>1739</v>
      </c>
      <c r="AA1015" s="119" t="s">
        <v>1739</v>
      </c>
      <c r="AB1015" s="119" t="s">
        <v>1739</v>
      </c>
      <c r="AC1015" s="119" t="s">
        <v>1739</v>
      </c>
      <c r="AD1015" s="119" t="s">
        <v>1739</v>
      </c>
      <c r="AE1015" s="119" t="s">
        <v>1739</v>
      </c>
      <c r="AF1015" s="119" t="s">
        <v>1739</v>
      </c>
      <c r="AG1015" s="119" t="s">
        <v>1739</v>
      </c>
      <c r="AH1015" s="119" t="s">
        <v>1739</v>
      </c>
      <c r="AI1015" s="119" t="s">
        <v>1739</v>
      </c>
      <c r="AJ1015" s="119" t="s">
        <v>1739</v>
      </c>
    </row>
    <row r="1016" spans="2:36" x14ac:dyDescent="0.3">
      <c r="B1016" s="119" t="s">
        <v>133</v>
      </c>
      <c r="C1016" s="119" t="s">
        <v>703</v>
      </c>
      <c r="D1016" s="119" t="s">
        <v>8108</v>
      </c>
      <c r="E1016" s="119" t="s">
        <v>8109</v>
      </c>
      <c r="F1016" s="119" t="s">
        <v>8110</v>
      </c>
      <c r="G1016" s="119" t="s">
        <v>8111</v>
      </c>
      <c r="K1016" s="119">
        <v>2</v>
      </c>
      <c r="L1016" s="119">
        <v>1014</v>
      </c>
      <c r="M1016" s="119" t="s">
        <v>1739</v>
      </c>
      <c r="N1016" s="119" t="s">
        <v>1739</v>
      </c>
      <c r="O1016" s="119" t="s">
        <v>1739</v>
      </c>
      <c r="P1016" s="119" t="s">
        <v>1739</v>
      </c>
      <c r="Q1016" s="119" t="s">
        <v>1739</v>
      </c>
      <c r="R1016" s="119" t="s">
        <v>1739</v>
      </c>
      <c r="S1016" s="119" t="s">
        <v>1739</v>
      </c>
      <c r="T1016" s="119" t="s">
        <v>1739</v>
      </c>
      <c r="U1016" s="119" t="s">
        <v>1739</v>
      </c>
      <c r="V1016" s="119" t="s">
        <v>1739</v>
      </c>
      <c r="W1016" s="119" t="s">
        <v>1739</v>
      </c>
      <c r="X1016" s="119" t="s">
        <v>1739</v>
      </c>
      <c r="Y1016" s="119" t="s">
        <v>1739</v>
      </c>
      <c r="Z1016" s="119" t="s">
        <v>1739</v>
      </c>
      <c r="AA1016" s="119" t="s">
        <v>1739</v>
      </c>
      <c r="AB1016" s="119" t="s">
        <v>1739</v>
      </c>
      <c r="AC1016" s="119" t="s">
        <v>1739</v>
      </c>
      <c r="AD1016" s="119" t="s">
        <v>1739</v>
      </c>
      <c r="AE1016" s="119" t="s">
        <v>1739</v>
      </c>
      <c r="AF1016" s="119" t="s">
        <v>1739</v>
      </c>
      <c r="AG1016" s="119" t="s">
        <v>1739</v>
      </c>
      <c r="AH1016" s="119" t="s">
        <v>1739</v>
      </c>
      <c r="AI1016" s="119" t="s">
        <v>1739</v>
      </c>
      <c r="AJ1016" s="119" t="s">
        <v>1739</v>
      </c>
    </row>
    <row r="1017" spans="2:36" x14ac:dyDescent="0.3">
      <c r="B1017" s="119" t="s">
        <v>133</v>
      </c>
      <c r="C1017" s="119" t="s">
        <v>730</v>
      </c>
      <c r="D1017" s="119" t="s">
        <v>8112</v>
      </c>
      <c r="E1017" s="119" t="s">
        <v>8113</v>
      </c>
      <c r="F1017" s="119" t="s">
        <v>8114</v>
      </c>
      <c r="G1017" s="119" t="s">
        <v>8115</v>
      </c>
      <c r="K1017" s="119">
        <v>2</v>
      </c>
      <c r="L1017" s="119">
        <v>1015</v>
      </c>
      <c r="M1017" s="119" t="s">
        <v>1739</v>
      </c>
      <c r="N1017" s="119" t="s">
        <v>1739</v>
      </c>
      <c r="O1017" s="119" t="s">
        <v>1739</v>
      </c>
      <c r="P1017" s="119" t="s">
        <v>1739</v>
      </c>
      <c r="Q1017" s="119" t="s">
        <v>1739</v>
      </c>
      <c r="R1017" s="119" t="s">
        <v>1739</v>
      </c>
      <c r="S1017" s="119" t="s">
        <v>1739</v>
      </c>
      <c r="T1017" s="119" t="s">
        <v>1739</v>
      </c>
      <c r="U1017" s="119" t="s">
        <v>1739</v>
      </c>
      <c r="V1017" s="119" t="s">
        <v>1739</v>
      </c>
      <c r="W1017" s="119" t="s">
        <v>1739</v>
      </c>
      <c r="X1017" s="119" t="s">
        <v>1739</v>
      </c>
      <c r="Y1017" s="119" t="s">
        <v>1739</v>
      </c>
      <c r="Z1017" s="119" t="s">
        <v>1739</v>
      </c>
      <c r="AA1017" s="119" t="s">
        <v>1739</v>
      </c>
      <c r="AB1017" s="119" t="s">
        <v>1739</v>
      </c>
      <c r="AC1017" s="119" t="s">
        <v>1739</v>
      </c>
      <c r="AD1017" s="119" t="s">
        <v>1739</v>
      </c>
      <c r="AE1017" s="119" t="s">
        <v>1739</v>
      </c>
      <c r="AF1017" s="119" t="s">
        <v>1739</v>
      </c>
      <c r="AG1017" s="119" t="s">
        <v>1739</v>
      </c>
      <c r="AH1017" s="119" t="s">
        <v>1739</v>
      </c>
      <c r="AI1017" s="119" t="s">
        <v>1739</v>
      </c>
      <c r="AJ1017" s="119" t="s">
        <v>1739</v>
      </c>
    </row>
    <row r="1018" spans="2:36" x14ac:dyDescent="0.3">
      <c r="B1018" s="119" t="s">
        <v>133</v>
      </c>
      <c r="C1018" s="119" t="s">
        <v>758</v>
      </c>
      <c r="D1018" s="119" t="s">
        <v>8098</v>
      </c>
      <c r="E1018" s="119" t="s">
        <v>8116</v>
      </c>
      <c r="F1018" s="119" t="s">
        <v>8117</v>
      </c>
      <c r="G1018" s="119" t="s">
        <v>8118</v>
      </c>
      <c r="K1018" s="119">
        <v>2</v>
      </c>
      <c r="L1018" s="119">
        <v>1016</v>
      </c>
      <c r="M1018" s="119" t="s">
        <v>1739</v>
      </c>
      <c r="N1018" s="119" t="s">
        <v>1739</v>
      </c>
      <c r="O1018" s="119" t="s">
        <v>1739</v>
      </c>
      <c r="P1018" s="119" t="s">
        <v>1739</v>
      </c>
      <c r="Q1018" s="119" t="s">
        <v>1739</v>
      </c>
      <c r="R1018" s="119" t="s">
        <v>1739</v>
      </c>
      <c r="S1018" s="119" t="s">
        <v>1739</v>
      </c>
      <c r="T1018" s="119" t="s">
        <v>1739</v>
      </c>
      <c r="U1018" s="119" t="s">
        <v>1739</v>
      </c>
      <c r="V1018" s="119" t="s">
        <v>1739</v>
      </c>
      <c r="W1018" s="119" t="s">
        <v>1739</v>
      </c>
      <c r="X1018" s="119" t="s">
        <v>1739</v>
      </c>
      <c r="Y1018" s="119" t="s">
        <v>1739</v>
      </c>
      <c r="Z1018" s="119" t="s">
        <v>1739</v>
      </c>
      <c r="AA1018" s="119" t="s">
        <v>1739</v>
      </c>
      <c r="AB1018" s="119" t="s">
        <v>1739</v>
      </c>
      <c r="AC1018" s="119" t="s">
        <v>1739</v>
      </c>
      <c r="AD1018" s="119" t="s">
        <v>1739</v>
      </c>
      <c r="AE1018" s="119" t="s">
        <v>1739</v>
      </c>
      <c r="AF1018" s="119" t="s">
        <v>1739</v>
      </c>
      <c r="AG1018" s="119" t="s">
        <v>1739</v>
      </c>
      <c r="AH1018" s="119" t="s">
        <v>1739</v>
      </c>
      <c r="AI1018" s="119" t="s">
        <v>1739</v>
      </c>
      <c r="AJ1018" s="119" t="s">
        <v>1739</v>
      </c>
    </row>
    <row r="1019" spans="2:36" x14ac:dyDescent="0.3">
      <c r="B1019" s="119" t="s">
        <v>133</v>
      </c>
      <c r="C1019" s="119" t="s">
        <v>786</v>
      </c>
      <c r="D1019" s="119" t="s">
        <v>8119</v>
      </c>
      <c r="E1019" s="119" t="s">
        <v>8120</v>
      </c>
      <c r="F1019" s="119" t="s">
        <v>8121</v>
      </c>
      <c r="G1019" s="119" t="s">
        <v>8122</v>
      </c>
      <c r="K1019" s="119">
        <v>2</v>
      </c>
      <c r="L1019" s="119">
        <v>1017</v>
      </c>
      <c r="M1019" s="119" t="s">
        <v>1739</v>
      </c>
      <c r="N1019" s="119" t="s">
        <v>1739</v>
      </c>
      <c r="O1019" s="119" t="s">
        <v>1739</v>
      </c>
      <c r="P1019" s="119" t="s">
        <v>1739</v>
      </c>
      <c r="Q1019" s="119" t="s">
        <v>1739</v>
      </c>
      <c r="R1019" s="119" t="s">
        <v>1739</v>
      </c>
      <c r="S1019" s="119" t="s">
        <v>1739</v>
      </c>
      <c r="T1019" s="119" t="s">
        <v>1739</v>
      </c>
      <c r="U1019" s="119" t="s">
        <v>1739</v>
      </c>
      <c r="V1019" s="119" t="s">
        <v>1739</v>
      </c>
      <c r="W1019" s="119" t="s">
        <v>1739</v>
      </c>
      <c r="X1019" s="119" t="s">
        <v>1739</v>
      </c>
      <c r="Y1019" s="119" t="s">
        <v>1739</v>
      </c>
      <c r="Z1019" s="119" t="s">
        <v>1739</v>
      </c>
      <c r="AA1019" s="119" t="s">
        <v>1739</v>
      </c>
      <c r="AB1019" s="119" t="s">
        <v>1739</v>
      </c>
      <c r="AC1019" s="119" t="s">
        <v>1739</v>
      </c>
      <c r="AD1019" s="119" t="s">
        <v>1739</v>
      </c>
      <c r="AE1019" s="119" t="s">
        <v>1739</v>
      </c>
      <c r="AF1019" s="119" t="s">
        <v>1739</v>
      </c>
      <c r="AG1019" s="119" t="s">
        <v>1739</v>
      </c>
      <c r="AH1019" s="119" t="s">
        <v>1739</v>
      </c>
      <c r="AI1019" s="119" t="s">
        <v>1739</v>
      </c>
      <c r="AJ1019" s="119" t="s">
        <v>1739</v>
      </c>
    </row>
    <row r="1020" spans="2:36" x14ac:dyDescent="0.3">
      <c r="B1020" s="119" t="s">
        <v>133</v>
      </c>
      <c r="C1020" s="119" t="s">
        <v>813</v>
      </c>
      <c r="D1020" s="119" t="s">
        <v>8123</v>
      </c>
      <c r="E1020" s="119" t="s">
        <v>8124</v>
      </c>
      <c r="F1020" s="119" t="s">
        <v>8125</v>
      </c>
      <c r="G1020" s="119" t="s">
        <v>8126</v>
      </c>
      <c r="K1020" s="119">
        <v>2</v>
      </c>
      <c r="L1020" s="119">
        <v>1018</v>
      </c>
      <c r="M1020" s="119" t="s">
        <v>1739</v>
      </c>
      <c r="N1020" s="119" t="s">
        <v>1739</v>
      </c>
      <c r="O1020" s="119" t="s">
        <v>1739</v>
      </c>
      <c r="P1020" s="119" t="s">
        <v>1739</v>
      </c>
      <c r="Q1020" s="119" t="s">
        <v>1739</v>
      </c>
      <c r="R1020" s="119" t="s">
        <v>1739</v>
      </c>
      <c r="S1020" s="119" t="s">
        <v>1739</v>
      </c>
      <c r="T1020" s="119" t="s">
        <v>1739</v>
      </c>
      <c r="U1020" s="119" t="s">
        <v>1739</v>
      </c>
      <c r="V1020" s="119" t="s">
        <v>1739</v>
      </c>
      <c r="W1020" s="119" t="s">
        <v>1739</v>
      </c>
      <c r="X1020" s="119" t="s">
        <v>1739</v>
      </c>
      <c r="Y1020" s="119" t="s">
        <v>1739</v>
      </c>
      <c r="Z1020" s="119" t="s">
        <v>1739</v>
      </c>
      <c r="AA1020" s="119" t="s">
        <v>1739</v>
      </c>
      <c r="AB1020" s="119" t="s">
        <v>1739</v>
      </c>
      <c r="AC1020" s="119" t="s">
        <v>1739</v>
      </c>
      <c r="AD1020" s="119" t="s">
        <v>1739</v>
      </c>
      <c r="AE1020" s="119" t="s">
        <v>1739</v>
      </c>
      <c r="AF1020" s="119" t="s">
        <v>1739</v>
      </c>
      <c r="AG1020" s="119" t="s">
        <v>1739</v>
      </c>
      <c r="AH1020" s="119" t="s">
        <v>1739</v>
      </c>
      <c r="AI1020" s="119" t="s">
        <v>1739</v>
      </c>
      <c r="AJ1020" s="119" t="s">
        <v>1739</v>
      </c>
    </row>
    <row r="1021" spans="2:36" x14ac:dyDescent="0.3">
      <c r="B1021" s="119" t="s">
        <v>133</v>
      </c>
      <c r="C1021" s="119" t="s">
        <v>840</v>
      </c>
      <c r="D1021" s="119" t="s">
        <v>8127</v>
      </c>
      <c r="E1021" s="119" t="s">
        <v>8128</v>
      </c>
      <c r="F1021" s="119" t="s">
        <v>8129</v>
      </c>
      <c r="G1021" s="119" t="s">
        <v>8130</v>
      </c>
      <c r="K1021" s="119">
        <v>2</v>
      </c>
      <c r="L1021" s="119">
        <v>1019</v>
      </c>
      <c r="M1021" s="119" t="s">
        <v>1739</v>
      </c>
      <c r="N1021" s="119" t="s">
        <v>1739</v>
      </c>
      <c r="O1021" s="119" t="s">
        <v>1739</v>
      </c>
      <c r="P1021" s="119" t="s">
        <v>1739</v>
      </c>
      <c r="Q1021" s="119" t="s">
        <v>1739</v>
      </c>
      <c r="R1021" s="119" t="s">
        <v>1739</v>
      </c>
      <c r="S1021" s="119" t="s">
        <v>1739</v>
      </c>
      <c r="T1021" s="119" t="s">
        <v>1739</v>
      </c>
      <c r="U1021" s="119" t="s">
        <v>1739</v>
      </c>
      <c r="V1021" s="119" t="s">
        <v>1739</v>
      </c>
      <c r="W1021" s="119" t="s">
        <v>1739</v>
      </c>
      <c r="X1021" s="119" t="s">
        <v>1739</v>
      </c>
      <c r="Y1021" s="119" t="s">
        <v>1739</v>
      </c>
      <c r="Z1021" s="119" t="s">
        <v>1739</v>
      </c>
      <c r="AA1021" s="119" t="s">
        <v>1739</v>
      </c>
      <c r="AB1021" s="119" t="s">
        <v>1739</v>
      </c>
      <c r="AC1021" s="119" t="s">
        <v>1739</v>
      </c>
      <c r="AD1021" s="119" t="s">
        <v>1739</v>
      </c>
      <c r="AE1021" s="119" t="s">
        <v>1739</v>
      </c>
      <c r="AF1021" s="119" t="s">
        <v>1739</v>
      </c>
      <c r="AG1021" s="119" t="s">
        <v>1739</v>
      </c>
      <c r="AH1021" s="119" t="s">
        <v>1739</v>
      </c>
      <c r="AI1021" s="119" t="s">
        <v>1739</v>
      </c>
      <c r="AJ1021" s="119" t="s">
        <v>1739</v>
      </c>
    </row>
    <row r="1022" spans="2:36" x14ac:dyDescent="0.3">
      <c r="B1022" s="119" t="s">
        <v>133</v>
      </c>
      <c r="C1022" s="119" t="s">
        <v>867</v>
      </c>
      <c r="D1022" s="119" t="s">
        <v>8094</v>
      </c>
      <c r="E1022" s="119" t="s">
        <v>8131</v>
      </c>
      <c r="F1022" s="119" t="s">
        <v>8132</v>
      </c>
      <c r="G1022" s="119" t="s">
        <v>8133</v>
      </c>
      <c r="K1022" s="119">
        <v>2</v>
      </c>
      <c r="L1022" s="119">
        <v>1020</v>
      </c>
      <c r="M1022" s="119" t="s">
        <v>1739</v>
      </c>
      <c r="N1022" s="119" t="s">
        <v>1739</v>
      </c>
      <c r="O1022" s="119" t="s">
        <v>1739</v>
      </c>
      <c r="P1022" s="119" t="s">
        <v>1739</v>
      </c>
      <c r="Q1022" s="119" t="s">
        <v>1739</v>
      </c>
      <c r="R1022" s="119" t="s">
        <v>1739</v>
      </c>
      <c r="S1022" s="119" t="s">
        <v>1739</v>
      </c>
      <c r="T1022" s="119" t="s">
        <v>1739</v>
      </c>
      <c r="U1022" s="119" t="s">
        <v>1739</v>
      </c>
      <c r="V1022" s="119" t="s">
        <v>1739</v>
      </c>
      <c r="W1022" s="119" t="s">
        <v>1739</v>
      </c>
      <c r="X1022" s="119" t="s">
        <v>1739</v>
      </c>
      <c r="Y1022" s="119" t="s">
        <v>1739</v>
      </c>
      <c r="Z1022" s="119" t="s">
        <v>1739</v>
      </c>
      <c r="AA1022" s="119" t="s">
        <v>1739</v>
      </c>
      <c r="AB1022" s="119" t="s">
        <v>1739</v>
      </c>
      <c r="AC1022" s="119" t="s">
        <v>1739</v>
      </c>
      <c r="AD1022" s="119" t="s">
        <v>1739</v>
      </c>
      <c r="AE1022" s="119" t="s">
        <v>1739</v>
      </c>
      <c r="AF1022" s="119" t="s">
        <v>1739</v>
      </c>
      <c r="AG1022" s="119" t="s">
        <v>1739</v>
      </c>
      <c r="AH1022" s="119" t="s">
        <v>1739</v>
      </c>
      <c r="AI1022" s="119" t="s">
        <v>1739</v>
      </c>
      <c r="AJ1022" s="119" t="s">
        <v>1739</v>
      </c>
    </row>
    <row r="1023" spans="2:36" x14ac:dyDescent="0.3">
      <c r="B1023" s="119" t="s">
        <v>133</v>
      </c>
      <c r="C1023" s="119" t="s">
        <v>894</v>
      </c>
      <c r="D1023" s="119" t="s">
        <v>8094</v>
      </c>
      <c r="E1023" s="119" t="s">
        <v>8134</v>
      </c>
      <c r="F1023" s="119" t="s">
        <v>8135</v>
      </c>
      <c r="G1023" s="119" t="s">
        <v>8136</v>
      </c>
      <c r="K1023" s="119">
        <v>2</v>
      </c>
      <c r="L1023" s="119">
        <v>1021</v>
      </c>
      <c r="M1023" s="119" t="s">
        <v>1739</v>
      </c>
      <c r="N1023" s="119" t="s">
        <v>1739</v>
      </c>
      <c r="O1023" s="119" t="s">
        <v>1739</v>
      </c>
      <c r="P1023" s="119" t="s">
        <v>1739</v>
      </c>
      <c r="Q1023" s="119" t="s">
        <v>1739</v>
      </c>
      <c r="R1023" s="119" t="s">
        <v>1739</v>
      </c>
      <c r="S1023" s="119" t="s">
        <v>1739</v>
      </c>
      <c r="T1023" s="119" t="s">
        <v>1739</v>
      </c>
      <c r="U1023" s="119" t="s">
        <v>1739</v>
      </c>
      <c r="V1023" s="119" t="s">
        <v>1739</v>
      </c>
      <c r="W1023" s="119" t="s">
        <v>1739</v>
      </c>
      <c r="X1023" s="119" t="s">
        <v>1739</v>
      </c>
      <c r="Y1023" s="119" t="s">
        <v>1739</v>
      </c>
      <c r="Z1023" s="119" t="s">
        <v>1739</v>
      </c>
      <c r="AA1023" s="119" t="s">
        <v>1739</v>
      </c>
      <c r="AB1023" s="119" t="s">
        <v>1739</v>
      </c>
      <c r="AC1023" s="119" t="s">
        <v>1739</v>
      </c>
      <c r="AD1023" s="119" t="s">
        <v>1739</v>
      </c>
      <c r="AE1023" s="119" t="s">
        <v>1739</v>
      </c>
      <c r="AF1023" s="119" t="s">
        <v>1739</v>
      </c>
      <c r="AG1023" s="119" t="s">
        <v>1739</v>
      </c>
      <c r="AH1023" s="119" t="s">
        <v>1739</v>
      </c>
      <c r="AI1023" s="119" t="s">
        <v>1739</v>
      </c>
      <c r="AJ1023" s="119" t="s">
        <v>1739</v>
      </c>
    </row>
    <row r="1024" spans="2:36" x14ac:dyDescent="0.3">
      <c r="B1024" s="119" t="s">
        <v>133</v>
      </c>
      <c r="C1024" s="119" t="s">
        <v>922</v>
      </c>
      <c r="D1024" s="119" t="s">
        <v>8119</v>
      </c>
      <c r="E1024" s="119" t="s">
        <v>8137</v>
      </c>
      <c r="F1024" s="119" t="s">
        <v>8138</v>
      </c>
      <c r="G1024" s="119" t="s">
        <v>8139</v>
      </c>
      <c r="K1024" s="119">
        <v>2</v>
      </c>
      <c r="L1024" s="119">
        <v>1022</v>
      </c>
      <c r="M1024" s="119" t="s">
        <v>1739</v>
      </c>
      <c r="N1024" s="119" t="s">
        <v>1739</v>
      </c>
      <c r="O1024" s="119" t="s">
        <v>1739</v>
      </c>
      <c r="P1024" s="119" t="s">
        <v>1739</v>
      </c>
      <c r="Q1024" s="119" t="s">
        <v>1739</v>
      </c>
      <c r="R1024" s="119" t="s">
        <v>1739</v>
      </c>
      <c r="S1024" s="119" t="s">
        <v>1739</v>
      </c>
      <c r="T1024" s="119" t="s">
        <v>1739</v>
      </c>
      <c r="U1024" s="119" t="s">
        <v>1739</v>
      </c>
      <c r="V1024" s="119" t="s">
        <v>1739</v>
      </c>
      <c r="W1024" s="119" t="s">
        <v>1739</v>
      </c>
      <c r="X1024" s="119" t="s">
        <v>1739</v>
      </c>
      <c r="Y1024" s="119" t="s">
        <v>1739</v>
      </c>
      <c r="Z1024" s="119" t="s">
        <v>1739</v>
      </c>
      <c r="AA1024" s="119" t="s">
        <v>1739</v>
      </c>
      <c r="AB1024" s="119" t="s">
        <v>1739</v>
      </c>
      <c r="AC1024" s="119" t="s">
        <v>1739</v>
      </c>
      <c r="AD1024" s="119" t="s">
        <v>1739</v>
      </c>
      <c r="AE1024" s="119" t="s">
        <v>1739</v>
      </c>
      <c r="AF1024" s="119" t="s">
        <v>1739</v>
      </c>
      <c r="AG1024" s="119" t="s">
        <v>1739</v>
      </c>
      <c r="AH1024" s="119" t="s">
        <v>1739</v>
      </c>
      <c r="AI1024" s="119" t="s">
        <v>1739</v>
      </c>
      <c r="AJ1024" s="119" t="s">
        <v>1739</v>
      </c>
    </row>
    <row r="1025" spans="2:36" x14ac:dyDescent="0.3">
      <c r="B1025" s="119" t="s">
        <v>133</v>
      </c>
      <c r="C1025" s="119" t="s">
        <v>951</v>
      </c>
      <c r="D1025" s="119" t="s">
        <v>8090</v>
      </c>
      <c r="E1025" s="119" t="s">
        <v>8140</v>
      </c>
      <c r="F1025" s="119" t="s">
        <v>8141</v>
      </c>
      <c r="G1025" s="119" t="s">
        <v>8142</v>
      </c>
      <c r="K1025" s="119">
        <v>2</v>
      </c>
      <c r="L1025" s="119">
        <v>1023</v>
      </c>
      <c r="M1025" s="119" t="s">
        <v>1739</v>
      </c>
      <c r="N1025" s="119" t="s">
        <v>1739</v>
      </c>
      <c r="O1025" s="119" t="s">
        <v>1739</v>
      </c>
      <c r="P1025" s="119" t="s">
        <v>1739</v>
      </c>
      <c r="Q1025" s="119" t="s">
        <v>1739</v>
      </c>
      <c r="R1025" s="119" t="s">
        <v>1739</v>
      </c>
      <c r="S1025" s="119" t="s">
        <v>1739</v>
      </c>
      <c r="T1025" s="119" t="s">
        <v>1739</v>
      </c>
      <c r="U1025" s="119" t="s">
        <v>1739</v>
      </c>
      <c r="V1025" s="119" t="s">
        <v>1739</v>
      </c>
      <c r="W1025" s="119" t="s">
        <v>1739</v>
      </c>
      <c r="X1025" s="119" t="s">
        <v>1739</v>
      </c>
      <c r="Y1025" s="119" t="s">
        <v>1739</v>
      </c>
      <c r="Z1025" s="119" t="s">
        <v>1739</v>
      </c>
      <c r="AA1025" s="119" t="s">
        <v>1739</v>
      </c>
      <c r="AB1025" s="119" t="s">
        <v>1739</v>
      </c>
      <c r="AC1025" s="119" t="s">
        <v>1739</v>
      </c>
      <c r="AD1025" s="119" t="s">
        <v>1739</v>
      </c>
      <c r="AE1025" s="119" t="s">
        <v>1739</v>
      </c>
      <c r="AF1025" s="119" t="s">
        <v>1739</v>
      </c>
      <c r="AG1025" s="119" t="s">
        <v>1739</v>
      </c>
      <c r="AH1025" s="119" t="s">
        <v>1739</v>
      </c>
      <c r="AI1025" s="119" t="s">
        <v>1739</v>
      </c>
      <c r="AJ1025" s="119" t="s">
        <v>1739</v>
      </c>
    </row>
    <row r="1026" spans="2:36" x14ac:dyDescent="0.3">
      <c r="B1026" s="119" t="s">
        <v>133</v>
      </c>
      <c r="C1026" s="119" t="s">
        <v>979</v>
      </c>
      <c r="D1026" s="119" t="s">
        <v>8143</v>
      </c>
      <c r="E1026" s="119" t="s">
        <v>8144</v>
      </c>
      <c r="F1026" s="119" t="s">
        <v>8145</v>
      </c>
      <c r="G1026" s="119" t="s">
        <v>8146</v>
      </c>
      <c r="K1026" s="119">
        <v>2</v>
      </c>
      <c r="L1026" s="119">
        <v>1024</v>
      </c>
      <c r="M1026" s="119" t="s">
        <v>1739</v>
      </c>
      <c r="N1026" s="119" t="s">
        <v>1739</v>
      </c>
      <c r="O1026" s="119" t="s">
        <v>1739</v>
      </c>
      <c r="P1026" s="119" t="s">
        <v>1739</v>
      </c>
      <c r="Q1026" s="119" t="s">
        <v>1739</v>
      </c>
      <c r="R1026" s="119" t="s">
        <v>1739</v>
      </c>
      <c r="S1026" s="119" t="s">
        <v>1739</v>
      </c>
      <c r="T1026" s="119" t="s">
        <v>1739</v>
      </c>
      <c r="U1026" s="119" t="s">
        <v>1739</v>
      </c>
      <c r="V1026" s="119" t="s">
        <v>1739</v>
      </c>
      <c r="W1026" s="119" t="s">
        <v>1739</v>
      </c>
      <c r="X1026" s="119" t="s">
        <v>1739</v>
      </c>
      <c r="Y1026" s="119" t="s">
        <v>1739</v>
      </c>
      <c r="Z1026" s="119" t="s">
        <v>1739</v>
      </c>
      <c r="AA1026" s="119" t="s">
        <v>1739</v>
      </c>
      <c r="AB1026" s="119" t="s">
        <v>1739</v>
      </c>
      <c r="AC1026" s="119" t="s">
        <v>1739</v>
      </c>
      <c r="AD1026" s="119" t="s">
        <v>1739</v>
      </c>
      <c r="AE1026" s="119" t="s">
        <v>1739</v>
      </c>
      <c r="AF1026" s="119" t="s">
        <v>1739</v>
      </c>
      <c r="AG1026" s="119" t="s">
        <v>1739</v>
      </c>
      <c r="AH1026" s="119" t="s">
        <v>1739</v>
      </c>
      <c r="AI1026" s="119" t="s">
        <v>1739</v>
      </c>
      <c r="AJ1026" s="119" t="s">
        <v>1739</v>
      </c>
    </row>
    <row r="1027" spans="2:36" x14ac:dyDescent="0.3">
      <c r="B1027" s="119" t="s">
        <v>133</v>
      </c>
      <c r="C1027" s="119" t="s">
        <v>1007</v>
      </c>
      <c r="D1027" s="119" t="s">
        <v>8147</v>
      </c>
      <c r="E1027" s="119" t="s">
        <v>8148</v>
      </c>
      <c r="F1027" s="119" t="s">
        <v>8149</v>
      </c>
      <c r="G1027" s="119" t="s">
        <v>8150</v>
      </c>
      <c r="K1027" s="119">
        <v>2</v>
      </c>
      <c r="L1027" s="119">
        <v>1025</v>
      </c>
      <c r="M1027" s="119" t="s">
        <v>1739</v>
      </c>
      <c r="N1027" s="119" t="s">
        <v>1739</v>
      </c>
      <c r="O1027" s="119" t="s">
        <v>1739</v>
      </c>
      <c r="P1027" s="119" t="s">
        <v>1739</v>
      </c>
      <c r="Q1027" s="119" t="s">
        <v>1739</v>
      </c>
      <c r="R1027" s="119" t="s">
        <v>1739</v>
      </c>
      <c r="S1027" s="119" t="s">
        <v>1739</v>
      </c>
      <c r="T1027" s="119" t="s">
        <v>1739</v>
      </c>
      <c r="U1027" s="119" t="s">
        <v>1739</v>
      </c>
      <c r="V1027" s="119" t="s">
        <v>1739</v>
      </c>
      <c r="W1027" s="119" t="s">
        <v>1739</v>
      </c>
      <c r="X1027" s="119" t="s">
        <v>1739</v>
      </c>
      <c r="Y1027" s="119" t="s">
        <v>1739</v>
      </c>
      <c r="Z1027" s="119" t="s">
        <v>1739</v>
      </c>
      <c r="AA1027" s="119" t="s">
        <v>1739</v>
      </c>
      <c r="AB1027" s="119" t="s">
        <v>1739</v>
      </c>
      <c r="AC1027" s="119" t="s">
        <v>1739</v>
      </c>
      <c r="AD1027" s="119" t="s">
        <v>1739</v>
      </c>
      <c r="AE1027" s="119" t="s">
        <v>1739</v>
      </c>
      <c r="AF1027" s="119" t="s">
        <v>1739</v>
      </c>
      <c r="AG1027" s="119" t="s">
        <v>1739</v>
      </c>
      <c r="AH1027" s="119" t="s">
        <v>1739</v>
      </c>
      <c r="AI1027" s="119" t="s">
        <v>1739</v>
      </c>
      <c r="AJ1027" s="119" t="s">
        <v>1739</v>
      </c>
    </row>
    <row r="1028" spans="2:36" x14ac:dyDescent="0.3">
      <c r="B1028" s="119" t="s">
        <v>133</v>
      </c>
      <c r="C1028" s="119" t="s">
        <v>1036</v>
      </c>
      <c r="D1028" s="119" t="s">
        <v>8151</v>
      </c>
      <c r="E1028" s="119" t="s">
        <v>8152</v>
      </c>
      <c r="F1028" s="119" t="s">
        <v>8153</v>
      </c>
      <c r="G1028" s="119" t="s">
        <v>8154</v>
      </c>
      <c r="K1028" s="119">
        <v>2</v>
      </c>
      <c r="L1028" s="119">
        <v>1026</v>
      </c>
      <c r="M1028" s="119" t="s">
        <v>1739</v>
      </c>
      <c r="N1028" s="119" t="s">
        <v>1739</v>
      </c>
      <c r="O1028" s="119" t="s">
        <v>1739</v>
      </c>
      <c r="P1028" s="119" t="s">
        <v>1739</v>
      </c>
      <c r="Q1028" s="119" t="s">
        <v>1739</v>
      </c>
      <c r="R1028" s="119" t="s">
        <v>1739</v>
      </c>
      <c r="S1028" s="119" t="s">
        <v>1739</v>
      </c>
      <c r="T1028" s="119" t="s">
        <v>1739</v>
      </c>
      <c r="U1028" s="119" t="s">
        <v>1739</v>
      </c>
      <c r="V1028" s="119" t="s">
        <v>1739</v>
      </c>
      <c r="W1028" s="119" t="s">
        <v>1739</v>
      </c>
      <c r="X1028" s="119" t="s">
        <v>1739</v>
      </c>
      <c r="Y1028" s="119" t="s">
        <v>1739</v>
      </c>
      <c r="Z1028" s="119" t="s">
        <v>1739</v>
      </c>
      <c r="AA1028" s="119" t="s">
        <v>1739</v>
      </c>
      <c r="AB1028" s="119" t="s">
        <v>1739</v>
      </c>
      <c r="AC1028" s="119" t="s">
        <v>1739</v>
      </c>
      <c r="AD1028" s="119" t="s">
        <v>1739</v>
      </c>
      <c r="AE1028" s="119" t="s">
        <v>1739</v>
      </c>
      <c r="AF1028" s="119" t="s">
        <v>1739</v>
      </c>
      <c r="AG1028" s="119" t="s">
        <v>1739</v>
      </c>
      <c r="AH1028" s="119" t="s">
        <v>1739</v>
      </c>
      <c r="AI1028" s="119" t="s">
        <v>1739</v>
      </c>
      <c r="AJ1028" s="119" t="s">
        <v>1739</v>
      </c>
    </row>
    <row r="1029" spans="2:36" x14ac:dyDescent="0.3">
      <c r="B1029" s="119" t="s">
        <v>133</v>
      </c>
      <c r="C1029" s="119" t="s">
        <v>1065</v>
      </c>
      <c r="D1029" s="119" t="s">
        <v>8151</v>
      </c>
      <c r="E1029" s="119" t="s">
        <v>8155</v>
      </c>
      <c r="F1029" s="119" t="s">
        <v>8156</v>
      </c>
      <c r="G1029" s="119" t="s">
        <v>8157</v>
      </c>
      <c r="K1029" s="119">
        <v>2</v>
      </c>
      <c r="L1029" s="119">
        <v>1027</v>
      </c>
      <c r="M1029" s="119" t="s">
        <v>1739</v>
      </c>
      <c r="N1029" s="119" t="s">
        <v>1739</v>
      </c>
      <c r="O1029" s="119" t="s">
        <v>1739</v>
      </c>
      <c r="P1029" s="119" t="s">
        <v>1739</v>
      </c>
      <c r="Q1029" s="119" t="s">
        <v>1739</v>
      </c>
      <c r="R1029" s="119" t="s">
        <v>1739</v>
      </c>
      <c r="S1029" s="119" t="s">
        <v>1739</v>
      </c>
      <c r="T1029" s="119" t="s">
        <v>1739</v>
      </c>
      <c r="U1029" s="119" t="s">
        <v>1739</v>
      </c>
      <c r="V1029" s="119" t="s">
        <v>1739</v>
      </c>
      <c r="W1029" s="119" t="s">
        <v>1739</v>
      </c>
      <c r="X1029" s="119" t="s">
        <v>1739</v>
      </c>
      <c r="Y1029" s="119" t="s">
        <v>1739</v>
      </c>
      <c r="Z1029" s="119" t="s">
        <v>1739</v>
      </c>
      <c r="AA1029" s="119" t="s">
        <v>1739</v>
      </c>
      <c r="AB1029" s="119" t="s">
        <v>1739</v>
      </c>
      <c r="AC1029" s="119" t="s">
        <v>1739</v>
      </c>
      <c r="AD1029" s="119" t="s">
        <v>1739</v>
      </c>
      <c r="AE1029" s="119" t="s">
        <v>1739</v>
      </c>
      <c r="AF1029" s="119" t="s">
        <v>1739</v>
      </c>
      <c r="AG1029" s="119" t="s">
        <v>1739</v>
      </c>
      <c r="AH1029" s="119" t="s">
        <v>1739</v>
      </c>
      <c r="AI1029" s="119" t="s">
        <v>1739</v>
      </c>
      <c r="AJ1029" s="119" t="s">
        <v>1739</v>
      </c>
    </row>
    <row r="1030" spans="2:36" x14ac:dyDescent="0.3">
      <c r="B1030" s="119" t="s">
        <v>133</v>
      </c>
      <c r="C1030" s="119" t="s">
        <v>1094</v>
      </c>
      <c r="D1030" s="119" t="s">
        <v>8158</v>
      </c>
      <c r="E1030" s="119" t="s">
        <v>8159</v>
      </c>
      <c r="F1030" s="119" t="s">
        <v>8160</v>
      </c>
      <c r="G1030" s="119" t="s">
        <v>8161</v>
      </c>
      <c r="K1030" s="119">
        <v>2</v>
      </c>
      <c r="L1030" s="119">
        <v>1028</v>
      </c>
      <c r="M1030" s="119" t="s">
        <v>1739</v>
      </c>
      <c r="N1030" s="119" t="s">
        <v>1739</v>
      </c>
      <c r="O1030" s="119" t="s">
        <v>1739</v>
      </c>
      <c r="P1030" s="119" t="s">
        <v>1739</v>
      </c>
      <c r="Q1030" s="119" t="s">
        <v>1739</v>
      </c>
      <c r="R1030" s="119" t="s">
        <v>1739</v>
      </c>
      <c r="S1030" s="119" t="s">
        <v>1739</v>
      </c>
      <c r="T1030" s="119" t="s">
        <v>1739</v>
      </c>
      <c r="U1030" s="119" t="s">
        <v>1739</v>
      </c>
      <c r="V1030" s="119" t="s">
        <v>1739</v>
      </c>
      <c r="W1030" s="119" t="s">
        <v>1739</v>
      </c>
      <c r="X1030" s="119" t="s">
        <v>1739</v>
      </c>
      <c r="Y1030" s="119" t="s">
        <v>1739</v>
      </c>
      <c r="Z1030" s="119" t="s">
        <v>1739</v>
      </c>
      <c r="AA1030" s="119" t="s">
        <v>1739</v>
      </c>
      <c r="AB1030" s="119" t="s">
        <v>1739</v>
      </c>
      <c r="AC1030" s="119" t="s">
        <v>1739</v>
      </c>
      <c r="AD1030" s="119" t="s">
        <v>1739</v>
      </c>
      <c r="AE1030" s="119" t="s">
        <v>1739</v>
      </c>
      <c r="AF1030" s="119" t="s">
        <v>1739</v>
      </c>
      <c r="AG1030" s="119" t="s">
        <v>1739</v>
      </c>
      <c r="AH1030" s="119" t="s">
        <v>1739</v>
      </c>
      <c r="AI1030" s="119" t="s">
        <v>1739</v>
      </c>
      <c r="AJ1030" s="119" t="s">
        <v>1739</v>
      </c>
    </row>
    <row r="1031" spans="2:36" x14ac:dyDescent="0.3">
      <c r="B1031" s="119" t="s">
        <v>133</v>
      </c>
      <c r="C1031" s="119" t="s">
        <v>1123</v>
      </c>
      <c r="D1031" s="119" t="s">
        <v>8162</v>
      </c>
      <c r="E1031" s="119" t="s">
        <v>8163</v>
      </c>
      <c r="F1031" s="119" t="s">
        <v>8164</v>
      </c>
      <c r="G1031" s="119" t="s">
        <v>8165</v>
      </c>
      <c r="K1031" s="119">
        <v>2</v>
      </c>
      <c r="L1031" s="119">
        <v>1029</v>
      </c>
      <c r="M1031" s="119" t="s">
        <v>1739</v>
      </c>
      <c r="N1031" s="119" t="s">
        <v>1739</v>
      </c>
      <c r="O1031" s="119" t="s">
        <v>1739</v>
      </c>
      <c r="P1031" s="119" t="s">
        <v>1739</v>
      </c>
      <c r="Q1031" s="119" t="s">
        <v>1739</v>
      </c>
      <c r="R1031" s="119" t="s">
        <v>1739</v>
      </c>
      <c r="S1031" s="119" t="s">
        <v>1739</v>
      </c>
      <c r="T1031" s="119" t="s">
        <v>1739</v>
      </c>
      <c r="U1031" s="119" t="s">
        <v>1739</v>
      </c>
      <c r="V1031" s="119" t="s">
        <v>1739</v>
      </c>
      <c r="W1031" s="119" t="s">
        <v>1739</v>
      </c>
      <c r="X1031" s="119" t="s">
        <v>1739</v>
      </c>
      <c r="Y1031" s="119" t="s">
        <v>1739</v>
      </c>
      <c r="Z1031" s="119" t="s">
        <v>1739</v>
      </c>
      <c r="AA1031" s="119" t="s">
        <v>1739</v>
      </c>
      <c r="AB1031" s="119" t="s">
        <v>1739</v>
      </c>
      <c r="AC1031" s="119" t="s">
        <v>1739</v>
      </c>
      <c r="AD1031" s="119" t="s">
        <v>1739</v>
      </c>
      <c r="AE1031" s="119" t="s">
        <v>1739</v>
      </c>
      <c r="AF1031" s="119" t="s">
        <v>1739</v>
      </c>
      <c r="AG1031" s="119" t="s">
        <v>1739</v>
      </c>
      <c r="AH1031" s="119" t="s">
        <v>1739</v>
      </c>
      <c r="AI1031" s="119" t="s">
        <v>1739</v>
      </c>
      <c r="AJ1031" s="119" t="s">
        <v>1739</v>
      </c>
    </row>
    <row r="1032" spans="2:36" x14ac:dyDescent="0.3">
      <c r="B1032" s="119" t="s">
        <v>133</v>
      </c>
      <c r="C1032" s="119" t="s">
        <v>1152</v>
      </c>
      <c r="D1032" s="119" t="s">
        <v>8166</v>
      </c>
      <c r="E1032" s="119" t="s">
        <v>8167</v>
      </c>
      <c r="F1032" s="119" t="s">
        <v>8168</v>
      </c>
      <c r="G1032" s="119" t="s">
        <v>8169</v>
      </c>
      <c r="K1032" s="119">
        <v>2</v>
      </c>
      <c r="L1032" s="119">
        <v>1030</v>
      </c>
      <c r="M1032" s="119" t="s">
        <v>1739</v>
      </c>
      <c r="N1032" s="119" t="s">
        <v>1739</v>
      </c>
      <c r="O1032" s="119" t="s">
        <v>1739</v>
      </c>
      <c r="P1032" s="119" t="s">
        <v>1739</v>
      </c>
      <c r="Q1032" s="119" t="s">
        <v>1739</v>
      </c>
      <c r="R1032" s="119" t="s">
        <v>1739</v>
      </c>
      <c r="S1032" s="119" t="s">
        <v>1739</v>
      </c>
      <c r="T1032" s="119" t="s">
        <v>1739</v>
      </c>
      <c r="U1032" s="119" t="s">
        <v>1739</v>
      </c>
      <c r="V1032" s="119" t="s">
        <v>1739</v>
      </c>
      <c r="W1032" s="119" t="s">
        <v>1739</v>
      </c>
      <c r="X1032" s="119" t="s">
        <v>1739</v>
      </c>
      <c r="Y1032" s="119" t="s">
        <v>1739</v>
      </c>
      <c r="Z1032" s="119" t="s">
        <v>1739</v>
      </c>
      <c r="AA1032" s="119" t="s">
        <v>1739</v>
      </c>
      <c r="AB1032" s="119" t="s">
        <v>1739</v>
      </c>
      <c r="AC1032" s="119" t="s">
        <v>1739</v>
      </c>
      <c r="AD1032" s="119" t="s">
        <v>1739</v>
      </c>
      <c r="AE1032" s="119" t="s">
        <v>1739</v>
      </c>
      <c r="AF1032" s="119" t="s">
        <v>1739</v>
      </c>
      <c r="AG1032" s="119" t="s">
        <v>1739</v>
      </c>
      <c r="AH1032" s="119" t="s">
        <v>1739</v>
      </c>
      <c r="AI1032" s="119" t="s">
        <v>1739</v>
      </c>
      <c r="AJ1032" s="119" t="s">
        <v>1739</v>
      </c>
    </row>
    <row r="1033" spans="2:36" x14ac:dyDescent="0.3">
      <c r="B1033" s="119" t="s">
        <v>133</v>
      </c>
      <c r="C1033" s="119" t="s">
        <v>1181</v>
      </c>
      <c r="D1033" s="119" t="s">
        <v>8170</v>
      </c>
      <c r="E1033" s="119" t="s">
        <v>8171</v>
      </c>
      <c r="F1033" s="119" t="s">
        <v>8172</v>
      </c>
      <c r="G1033" s="119" t="s">
        <v>8173</v>
      </c>
      <c r="K1033" s="119">
        <v>2</v>
      </c>
      <c r="L1033" s="119">
        <v>1031</v>
      </c>
      <c r="M1033" s="119" t="s">
        <v>1739</v>
      </c>
      <c r="N1033" s="119" t="s">
        <v>1739</v>
      </c>
      <c r="O1033" s="119" t="s">
        <v>1739</v>
      </c>
      <c r="P1033" s="119" t="s">
        <v>1739</v>
      </c>
      <c r="Q1033" s="119" t="s">
        <v>1739</v>
      </c>
      <c r="R1033" s="119" t="s">
        <v>1739</v>
      </c>
      <c r="S1033" s="119" t="s">
        <v>1739</v>
      </c>
      <c r="T1033" s="119" t="s">
        <v>1739</v>
      </c>
      <c r="U1033" s="119" t="s">
        <v>1739</v>
      </c>
      <c r="V1033" s="119" t="s">
        <v>1739</v>
      </c>
      <c r="W1033" s="119" t="s">
        <v>1739</v>
      </c>
      <c r="X1033" s="119" t="s">
        <v>1739</v>
      </c>
      <c r="Y1033" s="119" t="s">
        <v>1739</v>
      </c>
      <c r="Z1033" s="119" t="s">
        <v>1739</v>
      </c>
      <c r="AA1033" s="119" t="s">
        <v>1739</v>
      </c>
      <c r="AB1033" s="119" t="s">
        <v>1739</v>
      </c>
      <c r="AC1033" s="119" t="s">
        <v>1739</v>
      </c>
      <c r="AD1033" s="119" t="s">
        <v>1739</v>
      </c>
      <c r="AE1033" s="119" t="s">
        <v>1739</v>
      </c>
      <c r="AF1033" s="119" t="s">
        <v>1739</v>
      </c>
      <c r="AG1033" s="119" t="s">
        <v>1739</v>
      </c>
      <c r="AH1033" s="119" t="s">
        <v>1739</v>
      </c>
      <c r="AI1033" s="119" t="s">
        <v>1739</v>
      </c>
      <c r="AJ1033" s="119" t="s">
        <v>1739</v>
      </c>
    </row>
    <row r="1034" spans="2:36" x14ac:dyDescent="0.3">
      <c r="B1034" s="119" t="s">
        <v>133</v>
      </c>
      <c r="C1034" s="119" t="s">
        <v>1210</v>
      </c>
      <c r="D1034" s="119" t="s">
        <v>8174</v>
      </c>
      <c r="E1034" s="119" t="s">
        <v>8175</v>
      </c>
      <c r="F1034" s="119" t="s">
        <v>8176</v>
      </c>
      <c r="G1034" s="119" t="s">
        <v>8177</v>
      </c>
      <c r="K1034" s="119">
        <v>2</v>
      </c>
      <c r="L1034" s="119">
        <v>1032</v>
      </c>
      <c r="M1034" s="119" t="s">
        <v>1739</v>
      </c>
      <c r="N1034" s="119" t="s">
        <v>1739</v>
      </c>
      <c r="O1034" s="119" t="s">
        <v>1739</v>
      </c>
      <c r="P1034" s="119" t="s">
        <v>1739</v>
      </c>
      <c r="Q1034" s="119" t="s">
        <v>1739</v>
      </c>
      <c r="R1034" s="119" t="s">
        <v>1739</v>
      </c>
      <c r="S1034" s="119" t="s">
        <v>1739</v>
      </c>
      <c r="T1034" s="119" t="s">
        <v>1739</v>
      </c>
      <c r="U1034" s="119" t="s">
        <v>1739</v>
      </c>
      <c r="V1034" s="119" t="s">
        <v>1739</v>
      </c>
      <c r="W1034" s="119" t="s">
        <v>1739</v>
      </c>
      <c r="X1034" s="119" t="s">
        <v>1739</v>
      </c>
      <c r="Y1034" s="119" t="s">
        <v>1739</v>
      </c>
      <c r="Z1034" s="119" t="s">
        <v>1739</v>
      </c>
      <c r="AA1034" s="119" t="s">
        <v>1739</v>
      </c>
      <c r="AB1034" s="119" t="s">
        <v>1739</v>
      </c>
      <c r="AC1034" s="119" t="s">
        <v>1739</v>
      </c>
      <c r="AD1034" s="119" t="s">
        <v>1739</v>
      </c>
      <c r="AE1034" s="119" t="s">
        <v>1739</v>
      </c>
      <c r="AF1034" s="119" t="s">
        <v>1739</v>
      </c>
      <c r="AG1034" s="119" t="s">
        <v>1739</v>
      </c>
      <c r="AH1034" s="119" t="s">
        <v>1739</v>
      </c>
      <c r="AI1034" s="119" t="s">
        <v>1739</v>
      </c>
      <c r="AJ1034" s="119" t="s">
        <v>1739</v>
      </c>
    </row>
    <row r="1035" spans="2:36" x14ac:dyDescent="0.3">
      <c r="B1035" s="119" t="s">
        <v>133</v>
      </c>
      <c r="C1035" s="119" t="s">
        <v>1238</v>
      </c>
      <c r="D1035" s="119" t="s">
        <v>8178</v>
      </c>
      <c r="E1035" s="119" t="s">
        <v>8179</v>
      </c>
      <c r="F1035" s="119" t="s">
        <v>8180</v>
      </c>
      <c r="G1035" s="119" t="s">
        <v>8181</v>
      </c>
      <c r="K1035" s="119">
        <v>2</v>
      </c>
      <c r="L1035" s="119">
        <v>1033</v>
      </c>
      <c r="M1035" s="119" t="s">
        <v>1739</v>
      </c>
      <c r="N1035" s="119" t="s">
        <v>1739</v>
      </c>
      <c r="O1035" s="119" t="s">
        <v>1739</v>
      </c>
      <c r="P1035" s="119" t="s">
        <v>1739</v>
      </c>
      <c r="Q1035" s="119" t="s">
        <v>1739</v>
      </c>
      <c r="R1035" s="119" t="s">
        <v>1739</v>
      </c>
      <c r="S1035" s="119" t="s">
        <v>1739</v>
      </c>
      <c r="T1035" s="119" t="s">
        <v>1739</v>
      </c>
      <c r="U1035" s="119" t="s">
        <v>1739</v>
      </c>
      <c r="V1035" s="119" t="s">
        <v>1739</v>
      </c>
      <c r="W1035" s="119" t="s">
        <v>1739</v>
      </c>
      <c r="X1035" s="119" t="s">
        <v>1739</v>
      </c>
      <c r="Y1035" s="119" t="s">
        <v>1739</v>
      </c>
      <c r="Z1035" s="119" t="s">
        <v>1739</v>
      </c>
      <c r="AA1035" s="119" t="s">
        <v>1739</v>
      </c>
      <c r="AB1035" s="119" t="s">
        <v>1739</v>
      </c>
      <c r="AC1035" s="119" t="s">
        <v>1739</v>
      </c>
      <c r="AD1035" s="119" t="s">
        <v>1739</v>
      </c>
      <c r="AE1035" s="119" t="s">
        <v>1739</v>
      </c>
      <c r="AF1035" s="119" t="s">
        <v>1739</v>
      </c>
      <c r="AG1035" s="119" t="s">
        <v>1739</v>
      </c>
      <c r="AH1035" s="119" t="s">
        <v>1739</v>
      </c>
      <c r="AI1035" s="119" t="s">
        <v>1739</v>
      </c>
      <c r="AJ1035" s="119" t="s">
        <v>1739</v>
      </c>
    </row>
    <row r="1036" spans="2:36" x14ac:dyDescent="0.3">
      <c r="B1036" s="119" t="s">
        <v>133</v>
      </c>
      <c r="C1036" s="119" t="s">
        <v>1266</v>
      </c>
      <c r="D1036" s="119" t="s">
        <v>8147</v>
      </c>
      <c r="E1036" s="119" t="s">
        <v>8182</v>
      </c>
      <c r="F1036" s="119" t="s">
        <v>8183</v>
      </c>
      <c r="G1036" s="119" t="s">
        <v>8184</v>
      </c>
      <c r="K1036" s="119">
        <v>2</v>
      </c>
      <c r="L1036" s="119">
        <v>1034</v>
      </c>
      <c r="M1036" s="119" t="s">
        <v>1739</v>
      </c>
      <c r="N1036" s="119" t="s">
        <v>1739</v>
      </c>
      <c r="O1036" s="119" t="s">
        <v>1739</v>
      </c>
      <c r="P1036" s="119" t="s">
        <v>1739</v>
      </c>
      <c r="Q1036" s="119" t="s">
        <v>1739</v>
      </c>
      <c r="R1036" s="119" t="s">
        <v>1739</v>
      </c>
      <c r="S1036" s="119" t="s">
        <v>1739</v>
      </c>
      <c r="T1036" s="119" t="s">
        <v>1739</v>
      </c>
      <c r="U1036" s="119" t="s">
        <v>1739</v>
      </c>
      <c r="V1036" s="119" t="s">
        <v>1739</v>
      </c>
      <c r="W1036" s="119" t="s">
        <v>1739</v>
      </c>
      <c r="X1036" s="119" t="s">
        <v>1739</v>
      </c>
      <c r="Y1036" s="119" t="s">
        <v>1739</v>
      </c>
      <c r="Z1036" s="119" t="s">
        <v>1739</v>
      </c>
      <c r="AA1036" s="119" t="s">
        <v>1739</v>
      </c>
      <c r="AB1036" s="119" t="s">
        <v>1739</v>
      </c>
      <c r="AC1036" s="119" t="s">
        <v>1739</v>
      </c>
      <c r="AD1036" s="119" t="s">
        <v>1739</v>
      </c>
      <c r="AE1036" s="119" t="s">
        <v>1739</v>
      </c>
      <c r="AF1036" s="119" t="s">
        <v>1739</v>
      </c>
      <c r="AG1036" s="119" t="s">
        <v>1739</v>
      </c>
      <c r="AH1036" s="119" t="s">
        <v>1739</v>
      </c>
      <c r="AI1036" s="119" t="s">
        <v>1739</v>
      </c>
      <c r="AJ1036" s="119" t="s">
        <v>1739</v>
      </c>
    </row>
    <row r="1037" spans="2:36" x14ac:dyDescent="0.3">
      <c r="B1037" s="119" t="s">
        <v>133</v>
      </c>
      <c r="C1037" s="119" t="s">
        <v>1295</v>
      </c>
      <c r="D1037" s="119" t="s">
        <v>8178</v>
      </c>
      <c r="E1037" s="119" t="s">
        <v>8185</v>
      </c>
      <c r="F1037" s="119" t="s">
        <v>8186</v>
      </c>
      <c r="G1037" s="119" t="s">
        <v>8187</v>
      </c>
      <c r="K1037" s="119">
        <v>2</v>
      </c>
      <c r="L1037" s="119">
        <v>1035</v>
      </c>
      <c r="M1037" s="119" t="s">
        <v>1739</v>
      </c>
      <c r="N1037" s="119" t="s">
        <v>1739</v>
      </c>
      <c r="O1037" s="119" t="s">
        <v>1739</v>
      </c>
      <c r="P1037" s="119" t="s">
        <v>1739</v>
      </c>
      <c r="Q1037" s="119" t="s">
        <v>1739</v>
      </c>
      <c r="R1037" s="119" t="s">
        <v>1739</v>
      </c>
      <c r="S1037" s="119" t="s">
        <v>1739</v>
      </c>
      <c r="T1037" s="119" t="s">
        <v>1739</v>
      </c>
      <c r="U1037" s="119" t="s">
        <v>1739</v>
      </c>
      <c r="V1037" s="119" t="s">
        <v>1739</v>
      </c>
      <c r="W1037" s="119" t="s">
        <v>1739</v>
      </c>
      <c r="X1037" s="119" t="s">
        <v>1739</v>
      </c>
      <c r="Y1037" s="119" t="s">
        <v>1739</v>
      </c>
      <c r="Z1037" s="119" t="s">
        <v>1739</v>
      </c>
      <c r="AA1037" s="119" t="s">
        <v>1739</v>
      </c>
      <c r="AB1037" s="119" t="s">
        <v>1739</v>
      </c>
      <c r="AC1037" s="119" t="s">
        <v>1739</v>
      </c>
      <c r="AD1037" s="119" t="s">
        <v>1739</v>
      </c>
      <c r="AE1037" s="119" t="s">
        <v>1739</v>
      </c>
      <c r="AF1037" s="119" t="s">
        <v>1739</v>
      </c>
      <c r="AG1037" s="119" t="s">
        <v>1739</v>
      </c>
      <c r="AH1037" s="119" t="s">
        <v>1739</v>
      </c>
      <c r="AI1037" s="119" t="s">
        <v>1739</v>
      </c>
      <c r="AJ1037" s="119" t="s">
        <v>1739</v>
      </c>
    </row>
    <row r="1038" spans="2:36" x14ac:dyDescent="0.3">
      <c r="B1038" s="119" t="s">
        <v>133</v>
      </c>
      <c r="C1038" s="119" t="s">
        <v>1324</v>
      </c>
      <c r="D1038" s="119" t="s">
        <v>8178</v>
      </c>
      <c r="E1038" s="119" t="s">
        <v>8188</v>
      </c>
      <c r="F1038" s="119" t="s">
        <v>8189</v>
      </c>
      <c r="G1038" s="119" t="s">
        <v>8190</v>
      </c>
      <c r="K1038" s="119">
        <v>2</v>
      </c>
      <c r="L1038" s="119">
        <v>1036</v>
      </c>
      <c r="M1038" s="119" t="s">
        <v>1739</v>
      </c>
      <c r="N1038" s="119" t="s">
        <v>1739</v>
      </c>
      <c r="O1038" s="119" t="s">
        <v>1739</v>
      </c>
      <c r="P1038" s="119" t="s">
        <v>1739</v>
      </c>
      <c r="Q1038" s="119" t="s">
        <v>1739</v>
      </c>
      <c r="R1038" s="119" t="s">
        <v>1739</v>
      </c>
      <c r="S1038" s="119" t="s">
        <v>1739</v>
      </c>
      <c r="T1038" s="119" t="s">
        <v>1739</v>
      </c>
      <c r="U1038" s="119" t="s">
        <v>1739</v>
      </c>
      <c r="V1038" s="119" t="s">
        <v>1739</v>
      </c>
      <c r="W1038" s="119" t="s">
        <v>1739</v>
      </c>
      <c r="X1038" s="119" t="s">
        <v>1739</v>
      </c>
      <c r="Y1038" s="119" t="s">
        <v>1739</v>
      </c>
      <c r="Z1038" s="119" t="s">
        <v>1739</v>
      </c>
      <c r="AA1038" s="119" t="s">
        <v>1739</v>
      </c>
      <c r="AB1038" s="119" t="s">
        <v>1739</v>
      </c>
      <c r="AC1038" s="119" t="s">
        <v>1739</v>
      </c>
      <c r="AD1038" s="119" t="s">
        <v>1739</v>
      </c>
      <c r="AE1038" s="119" t="s">
        <v>1739</v>
      </c>
      <c r="AF1038" s="119" t="s">
        <v>1739</v>
      </c>
      <c r="AG1038" s="119" t="s">
        <v>1739</v>
      </c>
      <c r="AH1038" s="119" t="s">
        <v>1739</v>
      </c>
      <c r="AI1038" s="119" t="s">
        <v>1739</v>
      </c>
      <c r="AJ1038" s="119" t="s">
        <v>1739</v>
      </c>
    </row>
    <row r="1039" spans="2:36" x14ac:dyDescent="0.3">
      <c r="B1039" s="119" t="s">
        <v>133</v>
      </c>
      <c r="C1039" s="119" t="s">
        <v>1352</v>
      </c>
      <c r="D1039" s="119" t="s">
        <v>8191</v>
      </c>
      <c r="E1039" s="119" t="s">
        <v>8192</v>
      </c>
      <c r="F1039" s="119" t="s">
        <v>8193</v>
      </c>
      <c r="G1039" s="119" t="s">
        <v>8194</v>
      </c>
      <c r="K1039" s="119">
        <v>2</v>
      </c>
      <c r="L1039" s="119">
        <v>1037</v>
      </c>
      <c r="M1039" s="119" t="s">
        <v>1739</v>
      </c>
      <c r="N1039" s="119" t="s">
        <v>1739</v>
      </c>
      <c r="O1039" s="119" t="s">
        <v>1739</v>
      </c>
      <c r="P1039" s="119" t="s">
        <v>1739</v>
      </c>
      <c r="Q1039" s="119" t="s">
        <v>1739</v>
      </c>
      <c r="R1039" s="119" t="s">
        <v>1739</v>
      </c>
      <c r="S1039" s="119" t="s">
        <v>1739</v>
      </c>
      <c r="T1039" s="119" t="s">
        <v>1739</v>
      </c>
      <c r="U1039" s="119" t="s">
        <v>1739</v>
      </c>
      <c r="V1039" s="119" t="s">
        <v>1739</v>
      </c>
      <c r="W1039" s="119" t="s">
        <v>1739</v>
      </c>
      <c r="X1039" s="119" t="s">
        <v>1739</v>
      </c>
      <c r="Y1039" s="119" t="s">
        <v>1739</v>
      </c>
      <c r="Z1039" s="119" t="s">
        <v>1739</v>
      </c>
      <c r="AA1039" s="119" t="s">
        <v>1739</v>
      </c>
      <c r="AB1039" s="119" t="s">
        <v>1739</v>
      </c>
      <c r="AC1039" s="119" t="s">
        <v>1739</v>
      </c>
      <c r="AD1039" s="119" t="s">
        <v>1739</v>
      </c>
      <c r="AE1039" s="119" t="s">
        <v>1739</v>
      </c>
      <c r="AF1039" s="119" t="s">
        <v>1739</v>
      </c>
      <c r="AG1039" s="119" t="s">
        <v>1739</v>
      </c>
      <c r="AH1039" s="119" t="s">
        <v>1739</v>
      </c>
      <c r="AI1039" s="119" t="s">
        <v>1739</v>
      </c>
      <c r="AJ1039" s="119" t="s">
        <v>1739</v>
      </c>
    </row>
    <row r="1040" spans="2:36" x14ac:dyDescent="0.3">
      <c r="B1040" s="119" t="s">
        <v>133</v>
      </c>
      <c r="C1040" s="119" t="s">
        <v>1379</v>
      </c>
      <c r="D1040" s="119" t="s">
        <v>8195</v>
      </c>
      <c r="E1040" s="119" t="s">
        <v>8196</v>
      </c>
      <c r="F1040" s="119" t="s">
        <v>8197</v>
      </c>
      <c r="G1040" s="119" t="s">
        <v>8198</v>
      </c>
      <c r="K1040" s="119">
        <v>2</v>
      </c>
      <c r="L1040" s="119">
        <v>1038</v>
      </c>
      <c r="M1040" s="119" t="s">
        <v>1739</v>
      </c>
      <c r="N1040" s="119" t="s">
        <v>1739</v>
      </c>
      <c r="O1040" s="119" t="s">
        <v>1739</v>
      </c>
      <c r="P1040" s="119" t="s">
        <v>1739</v>
      </c>
      <c r="Q1040" s="119" t="s">
        <v>1739</v>
      </c>
      <c r="R1040" s="119" t="s">
        <v>1739</v>
      </c>
      <c r="S1040" s="119" t="s">
        <v>1739</v>
      </c>
      <c r="T1040" s="119" t="s">
        <v>1739</v>
      </c>
      <c r="U1040" s="119" t="s">
        <v>1739</v>
      </c>
      <c r="V1040" s="119" t="s">
        <v>1739</v>
      </c>
      <c r="W1040" s="119" t="s">
        <v>1739</v>
      </c>
      <c r="X1040" s="119" t="s">
        <v>1739</v>
      </c>
      <c r="Y1040" s="119" t="s">
        <v>1739</v>
      </c>
      <c r="Z1040" s="119" t="s">
        <v>1739</v>
      </c>
      <c r="AA1040" s="119" t="s">
        <v>1739</v>
      </c>
      <c r="AB1040" s="119" t="s">
        <v>1739</v>
      </c>
      <c r="AC1040" s="119" t="s">
        <v>1739</v>
      </c>
      <c r="AD1040" s="119" t="s">
        <v>1739</v>
      </c>
      <c r="AE1040" s="119" t="s">
        <v>1739</v>
      </c>
      <c r="AF1040" s="119" t="s">
        <v>1739</v>
      </c>
      <c r="AG1040" s="119" t="s">
        <v>1739</v>
      </c>
      <c r="AH1040" s="119" t="s">
        <v>1739</v>
      </c>
      <c r="AI1040" s="119" t="s">
        <v>1739</v>
      </c>
      <c r="AJ1040" s="119" t="s">
        <v>1739</v>
      </c>
    </row>
    <row r="1041" spans="2:36" x14ac:dyDescent="0.3">
      <c r="B1041" s="119" t="s">
        <v>133</v>
      </c>
      <c r="C1041" s="119" t="s">
        <v>1407</v>
      </c>
      <c r="D1041" s="119" t="s">
        <v>8151</v>
      </c>
      <c r="E1041" s="119" t="s">
        <v>8199</v>
      </c>
      <c r="F1041" s="119" t="s">
        <v>8200</v>
      </c>
      <c r="G1041" s="119" t="s">
        <v>8201</v>
      </c>
      <c r="K1041" s="119">
        <v>2</v>
      </c>
      <c r="L1041" s="119">
        <v>1039</v>
      </c>
      <c r="M1041" s="119" t="s">
        <v>1739</v>
      </c>
      <c r="N1041" s="119" t="s">
        <v>1739</v>
      </c>
      <c r="O1041" s="119" t="s">
        <v>1739</v>
      </c>
      <c r="P1041" s="119" t="s">
        <v>1739</v>
      </c>
      <c r="Q1041" s="119" t="s">
        <v>1739</v>
      </c>
      <c r="R1041" s="119" t="s">
        <v>1739</v>
      </c>
      <c r="S1041" s="119" t="s">
        <v>1739</v>
      </c>
      <c r="T1041" s="119" t="s">
        <v>1739</v>
      </c>
      <c r="U1041" s="119" t="s">
        <v>1739</v>
      </c>
      <c r="V1041" s="119" t="s">
        <v>1739</v>
      </c>
      <c r="W1041" s="119" t="s">
        <v>1739</v>
      </c>
      <c r="X1041" s="119" t="s">
        <v>1739</v>
      </c>
      <c r="Y1041" s="119" t="s">
        <v>1739</v>
      </c>
      <c r="Z1041" s="119" t="s">
        <v>1739</v>
      </c>
      <c r="AA1041" s="119" t="s">
        <v>1739</v>
      </c>
      <c r="AB1041" s="119" t="s">
        <v>1739</v>
      </c>
      <c r="AC1041" s="119" t="s">
        <v>1739</v>
      </c>
      <c r="AD1041" s="119" t="s">
        <v>1739</v>
      </c>
      <c r="AE1041" s="119" t="s">
        <v>1739</v>
      </c>
      <c r="AF1041" s="119" t="s">
        <v>1739</v>
      </c>
      <c r="AG1041" s="119" t="s">
        <v>1739</v>
      </c>
      <c r="AH1041" s="119" t="s">
        <v>1739</v>
      </c>
      <c r="AI1041" s="119" t="s">
        <v>1739</v>
      </c>
      <c r="AJ1041" s="119" t="s">
        <v>1739</v>
      </c>
    </row>
    <row r="1042" spans="2:36" x14ac:dyDescent="0.3">
      <c r="B1042" s="119" t="s">
        <v>133</v>
      </c>
      <c r="C1042" s="119" t="s">
        <v>1435</v>
      </c>
      <c r="D1042" s="119" t="s">
        <v>8170</v>
      </c>
      <c r="E1042" s="119" t="s">
        <v>8202</v>
      </c>
      <c r="F1042" s="119" t="s">
        <v>8172</v>
      </c>
      <c r="G1042" s="119" t="s">
        <v>8203</v>
      </c>
      <c r="K1042" s="119">
        <v>2</v>
      </c>
      <c r="L1042" s="119">
        <v>1040</v>
      </c>
      <c r="M1042" s="119" t="s">
        <v>1739</v>
      </c>
      <c r="N1042" s="119" t="s">
        <v>1739</v>
      </c>
      <c r="O1042" s="119" t="s">
        <v>1739</v>
      </c>
      <c r="P1042" s="119" t="s">
        <v>1739</v>
      </c>
      <c r="Q1042" s="119" t="s">
        <v>1739</v>
      </c>
      <c r="R1042" s="119" t="s">
        <v>1739</v>
      </c>
      <c r="S1042" s="119" t="s">
        <v>1739</v>
      </c>
      <c r="T1042" s="119" t="s">
        <v>1739</v>
      </c>
      <c r="U1042" s="119" t="s">
        <v>1739</v>
      </c>
      <c r="V1042" s="119" t="s">
        <v>1739</v>
      </c>
      <c r="W1042" s="119" t="s">
        <v>1739</v>
      </c>
      <c r="X1042" s="119" t="s">
        <v>1739</v>
      </c>
      <c r="Y1042" s="119" t="s">
        <v>1739</v>
      </c>
      <c r="Z1042" s="119" t="s">
        <v>1739</v>
      </c>
      <c r="AA1042" s="119" t="s">
        <v>1739</v>
      </c>
      <c r="AB1042" s="119" t="s">
        <v>1739</v>
      </c>
      <c r="AC1042" s="119" t="s">
        <v>1739</v>
      </c>
      <c r="AD1042" s="119" t="s">
        <v>1739</v>
      </c>
      <c r="AE1042" s="119" t="s">
        <v>1739</v>
      </c>
      <c r="AF1042" s="119" t="s">
        <v>1739</v>
      </c>
      <c r="AG1042" s="119" t="s">
        <v>1739</v>
      </c>
      <c r="AH1042" s="119" t="s">
        <v>1739</v>
      </c>
      <c r="AI1042" s="119" t="s">
        <v>1739</v>
      </c>
      <c r="AJ1042" s="119" t="s">
        <v>1739</v>
      </c>
    </row>
    <row r="1043" spans="2:36" x14ac:dyDescent="0.3">
      <c r="B1043" s="119" t="s">
        <v>133</v>
      </c>
      <c r="C1043" s="119" t="s">
        <v>1463</v>
      </c>
      <c r="D1043" s="119" t="s">
        <v>8204</v>
      </c>
      <c r="E1043" s="119" t="s">
        <v>8205</v>
      </c>
      <c r="F1043" s="119" t="s">
        <v>8206</v>
      </c>
      <c r="G1043" s="119" t="s">
        <v>8207</v>
      </c>
      <c r="K1043" s="119">
        <v>2</v>
      </c>
      <c r="L1043" s="119">
        <v>1041</v>
      </c>
      <c r="M1043" s="119" t="s">
        <v>1739</v>
      </c>
      <c r="N1043" s="119" t="s">
        <v>1739</v>
      </c>
      <c r="O1043" s="119" t="s">
        <v>1739</v>
      </c>
      <c r="P1043" s="119" t="s">
        <v>1739</v>
      </c>
      <c r="Q1043" s="119" t="s">
        <v>1739</v>
      </c>
      <c r="R1043" s="119" t="s">
        <v>1739</v>
      </c>
      <c r="S1043" s="119" t="s">
        <v>1739</v>
      </c>
      <c r="T1043" s="119" t="s">
        <v>1739</v>
      </c>
      <c r="U1043" s="119" t="s">
        <v>1739</v>
      </c>
      <c r="V1043" s="119" t="s">
        <v>1739</v>
      </c>
      <c r="W1043" s="119" t="s">
        <v>1739</v>
      </c>
      <c r="X1043" s="119" t="s">
        <v>1739</v>
      </c>
      <c r="Y1043" s="119" t="s">
        <v>1739</v>
      </c>
      <c r="Z1043" s="119" t="s">
        <v>1739</v>
      </c>
      <c r="AA1043" s="119" t="s">
        <v>1739</v>
      </c>
      <c r="AB1043" s="119" t="s">
        <v>1739</v>
      </c>
      <c r="AC1043" s="119" t="s">
        <v>1739</v>
      </c>
      <c r="AD1043" s="119" t="s">
        <v>1739</v>
      </c>
      <c r="AE1043" s="119" t="s">
        <v>1739</v>
      </c>
      <c r="AF1043" s="119" t="s">
        <v>1739</v>
      </c>
      <c r="AG1043" s="119" t="s">
        <v>1739</v>
      </c>
      <c r="AH1043" s="119" t="s">
        <v>1739</v>
      </c>
      <c r="AI1043" s="119" t="s">
        <v>1739</v>
      </c>
      <c r="AJ1043" s="119" t="s">
        <v>1739</v>
      </c>
    </row>
    <row r="1044" spans="2:36" x14ac:dyDescent="0.3">
      <c r="B1044" s="119" t="s">
        <v>133</v>
      </c>
      <c r="C1044" s="119" t="s">
        <v>1491</v>
      </c>
      <c r="D1044" s="119" t="s">
        <v>8174</v>
      </c>
      <c r="E1044" s="119" t="s">
        <v>8208</v>
      </c>
      <c r="F1044" s="119" t="s">
        <v>8209</v>
      </c>
      <c r="G1044" s="119" t="s">
        <v>8210</v>
      </c>
      <c r="K1044" s="119">
        <v>2</v>
      </c>
      <c r="L1044" s="119">
        <v>1042</v>
      </c>
      <c r="M1044" s="119" t="s">
        <v>1739</v>
      </c>
      <c r="N1044" s="119" t="s">
        <v>1739</v>
      </c>
      <c r="O1044" s="119" t="s">
        <v>1739</v>
      </c>
      <c r="P1044" s="119" t="s">
        <v>1739</v>
      </c>
      <c r="Q1044" s="119" t="s">
        <v>1739</v>
      </c>
      <c r="R1044" s="119" t="s">
        <v>1739</v>
      </c>
      <c r="S1044" s="119" t="s">
        <v>1739</v>
      </c>
      <c r="T1044" s="119" t="s">
        <v>1739</v>
      </c>
      <c r="U1044" s="119" t="s">
        <v>1739</v>
      </c>
      <c r="V1044" s="119" t="s">
        <v>1739</v>
      </c>
      <c r="W1044" s="119" t="s">
        <v>1739</v>
      </c>
      <c r="X1044" s="119" t="s">
        <v>1739</v>
      </c>
      <c r="Y1044" s="119" t="s">
        <v>1739</v>
      </c>
      <c r="Z1044" s="119" t="s">
        <v>1739</v>
      </c>
      <c r="AA1044" s="119" t="s">
        <v>1739</v>
      </c>
      <c r="AB1044" s="119" t="s">
        <v>1739</v>
      </c>
      <c r="AC1044" s="119" t="s">
        <v>1739</v>
      </c>
      <c r="AD1044" s="119" t="s">
        <v>1739</v>
      </c>
      <c r="AE1044" s="119" t="s">
        <v>1739</v>
      </c>
      <c r="AF1044" s="119" t="s">
        <v>1739</v>
      </c>
      <c r="AG1044" s="119" t="s">
        <v>1739</v>
      </c>
      <c r="AH1044" s="119" t="s">
        <v>1739</v>
      </c>
      <c r="AI1044" s="119" t="s">
        <v>1739</v>
      </c>
      <c r="AJ1044" s="119" t="s">
        <v>1739</v>
      </c>
    </row>
    <row r="1045" spans="2:36" x14ac:dyDescent="0.3">
      <c r="B1045" s="119" t="s">
        <v>133</v>
      </c>
      <c r="C1045" s="119" t="s">
        <v>1519</v>
      </c>
      <c r="D1045" s="119" t="s">
        <v>8211</v>
      </c>
      <c r="E1045" s="119" t="s">
        <v>8212</v>
      </c>
      <c r="F1045" s="119" t="s">
        <v>8213</v>
      </c>
      <c r="G1045" s="119" t="s">
        <v>8214</v>
      </c>
      <c r="K1045" s="119">
        <v>2</v>
      </c>
      <c r="L1045" s="119">
        <v>1043</v>
      </c>
      <c r="M1045" s="119" t="s">
        <v>1739</v>
      </c>
      <c r="N1045" s="119" t="s">
        <v>1739</v>
      </c>
      <c r="O1045" s="119" t="s">
        <v>1739</v>
      </c>
      <c r="P1045" s="119" t="s">
        <v>1739</v>
      </c>
      <c r="Q1045" s="119" t="s">
        <v>1739</v>
      </c>
      <c r="R1045" s="119" t="s">
        <v>1739</v>
      </c>
      <c r="S1045" s="119" t="s">
        <v>1739</v>
      </c>
      <c r="T1045" s="119" t="s">
        <v>1739</v>
      </c>
      <c r="U1045" s="119" t="s">
        <v>1739</v>
      </c>
      <c r="V1045" s="119" t="s">
        <v>1739</v>
      </c>
      <c r="W1045" s="119" t="s">
        <v>1739</v>
      </c>
      <c r="X1045" s="119" t="s">
        <v>1739</v>
      </c>
      <c r="Y1045" s="119" t="s">
        <v>1739</v>
      </c>
      <c r="Z1045" s="119" t="s">
        <v>1739</v>
      </c>
      <c r="AA1045" s="119" t="s">
        <v>1739</v>
      </c>
      <c r="AB1045" s="119" t="s">
        <v>1739</v>
      </c>
      <c r="AC1045" s="119" t="s">
        <v>1739</v>
      </c>
      <c r="AD1045" s="119" t="s">
        <v>1739</v>
      </c>
      <c r="AE1045" s="119" t="s">
        <v>1739</v>
      </c>
      <c r="AF1045" s="119" t="s">
        <v>1739</v>
      </c>
      <c r="AG1045" s="119" t="s">
        <v>1739</v>
      </c>
      <c r="AH1045" s="119" t="s">
        <v>1739</v>
      </c>
      <c r="AI1045" s="119" t="s">
        <v>1739</v>
      </c>
      <c r="AJ1045" s="119" t="s">
        <v>1739</v>
      </c>
    </row>
    <row r="1046" spans="2:36" x14ac:dyDescent="0.3">
      <c r="B1046" s="119" t="s">
        <v>133</v>
      </c>
      <c r="C1046" s="119" t="s">
        <v>1547</v>
      </c>
      <c r="D1046" s="119" t="s">
        <v>8158</v>
      </c>
      <c r="E1046" s="119" t="s">
        <v>8215</v>
      </c>
      <c r="F1046" s="119" t="s">
        <v>8216</v>
      </c>
      <c r="G1046" s="119" t="s">
        <v>8217</v>
      </c>
      <c r="K1046" s="119">
        <v>2</v>
      </c>
      <c r="L1046" s="119">
        <v>1044</v>
      </c>
      <c r="M1046" s="119" t="s">
        <v>1739</v>
      </c>
      <c r="N1046" s="119" t="s">
        <v>1739</v>
      </c>
      <c r="O1046" s="119" t="s">
        <v>1739</v>
      </c>
      <c r="P1046" s="119" t="s">
        <v>1739</v>
      </c>
      <c r="Q1046" s="119" t="s">
        <v>1739</v>
      </c>
      <c r="R1046" s="119" t="s">
        <v>1739</v>
      </c>
      <c r="S1046" s="119" t="s">
        <v>1739</v>
      </c>
      <c r="T1046" s="119" t="s">
        <v>1739</v>
      </c>
      <c r="U1046" s="119" t="s">
        <v>1739</v>
      </c>
      <c r="V1046" s="119" t="s">
        <v>1739</v>
      </c>
      <c r="W1046" s="119" t="s">
        <v>1739</v>
      </c>
      <c r="X1046" s="119" t="s">
        <v>1739</v>
      </c>
      <c r="Y1046" s="119" t="s">
        <v>1739</v>
      </c>
      <c r="Z1046" s="119" t="s">
        <v>1739</v>
      </c>
      <c r="AA1046" s="119" t="s">
        <v>1739</v>
      </c>
      <c r="AB1046" s="119" t="s">
        <v>1739</v>
      </c>
      <c r="AC1046" s="119" t="s">
        <v>1739</v>
      </c>
      <c r="AD1046" s="119" t="s">
        <v>1739</v>
      </c>
      <c r="AE1046" s="119" t="s">
        <v>1739</v>
      </c>
      <c r="AF1046" s="119" t="s">
        <v>1739</v>
      </c>
      <c r="AG1046" s="119" t="s">
        <v>1739</v>
      </c>
      <c r="AH1046" s="119" t="s">
        <v>1739</v>
      </c>
      <c r="AI1046" s="119" t="s">
        <v>1739</v>
      </c>
      <c r="AJ1046" s="119" t="s">
        <v>1739</v>
      </c>
    </row>
    <row r="1047" spans="2:36" x14ac:dyDescent="0.3">
      <c r="B1047" s="119" t="s">
        <v>133</v>
      </c>
      <c r="C1047" s="119" t="s">
        <v>1575</v>
      </c>
      <c r="D1047" s="119" t="s">
        <v>8218</v>
      </c>
      <c r="E1047" s="119" t="s">
        <v>8219</v>
      </c>
      <c r="F1047" s="119" t="s">
        <v>8220</v>
      </c>
      <c r="G1047" s="119" t="s">
        <v>8221</v>
      </c>
      <c r="K1047" s="119">
        <v>2</v>
      </c>
      <c r="L1047" s="119">
        <v>1045</v>
      </c>
      <c r="M1047" s="119" t="s">
        <v>1739</v>
      </c>
      <c r="N1047" s="119" t="s">
        <v>1739</v>
      </c>
      <c r="O1047" s="119" t="s">
        <v>1739</v>
      </c>
      <c r="P1047" s="119" t="s">
        <v>1739</v>
      </c>
      <c r="Q1047" s="119" t="s">
        <v>1739</v>
      </c>
      <c r="R1047" s="119" t="s">
        <v>1739</v>
      </c>
      <c r="S1047" s="119" t="s">
        <v>1739</v>
      </c>
      <c r="T1047" s="119" t="s">
        <v>1739</v>
      </c>
      <c r="U1047" s="119" t="s">
        <v>1739</v>
      </c>
      <c r="V1047" s="119" t="s">
        <v>1739</v>
      </c>
      <c r="W1047" s="119" t="s">
        <v>1739</v>
      </c>
      <c r="X1047" s="119" t="s">
        <v>1739</v>
      </c>
      <c r="Y1047" s="119" t="s">
        <v>1739</v>
      </c>
      <c r="Z1047" s="119" t="s">
        <v>1739</v>
      </c>
      <c r="AA1047" s="119" t="s">
        <v>1739</v>
      </c>
      <c r="AB1047" s="119" t="s">
        <v>1739</v>
      </c>
      <c r="AC1047" s="119" t="s">
        <v>1739</v>
      </c>
      <c r="AD1047" s="119" t="s">
        <v>1739</v>
      </c>
      <c r="AE1047" s="119" t="s">
        <v>1739</v>
      </c>
      <c r="AF1047" s="119" t="s">
        <v>1739</v>
      </c>
      <c r="AG1047" s="119" t="s">
        <v>1739</v>
      </c>
      <c r="AH1047" s="119" t="s">
        <v>1739</v>
      </c>
      <c r="AI1047" s="119" t="s">
        <v>1739</v>
      </c>
      <c r="AJ1047" s="119" t="s">
        <v>1739</v>
      </c>
    </row>
    <row r="1048" spans="2:36" x14ac:dyDescent="0.3">
      <c r="B1048" s="119" t="s">
        <v>133</v>
      </c>
      <c r="C1048" s="119" t="s">
        <v>1603</v>
      </c>
      <c r="D1048" s="119" t="s">
        <v>8178</v>
      </c>
      <c r="E1048" s="119" t="s">
        <v>8222</v>
      </c>
      <c r="F1048" s="119" t="s">
        <v>8223</v>
      </c>
      <c r="G1048" s="119" t="s">
        <v>8224</v>
      </c>
      <c r="K1048" s="119">
        <v>2</v>
      </c>
      <c r="L1048" s="119">
        <v>1046</v>
      </c>
      <c r="M1048" s="119" t="s">
        <v>1739</v>
      </c>
      <c r="N1048" s="119" t="s">
        <v>1739</v>
      </c>
      <c r="O1048" s="119" t="s">
        <v>1739</v>
      </c>
      <c r="P1048" s="119" t="s">
        <v>1739</v>
      </c>
      <c r="Q1048" s="119" t="s">
        <v>1739</v>
      </c>
      <c r="R1048" s="119" t="s">
        <v>1739</v>
      </c>
      <c r="S1048" s="119" t="s">
        <v>1739</v>
      </c>
      <c r="T1048" s="119" t="s">
        <v>1739</v>
      </c>
      <c r="U1048" s="119" t="s">
        <v>1739</v>
      </c>
      <c r="V1048" s="119" t="s">
        <v>1739</v>
      </c>
      <c r="W1048" s="119" t="s">
        <v>1739</v>
      </c>
      <c r="X1048" s="119" t="s">
        <v>1739</v>
      </c>
      <c r="Y1048" s="119" t="s">
        <v>1739</v>
      </c>
      <c r="Z1048" s="119" t="s">
        <v>1739</v>
      </c>
      <c r="AA1048" s="119" t="s">
        <v>1739</v>
      </c>
      <c r="AB1048" s="119" t="s">
        <v>1739</v>
      </c>
      <c r="AC1048" s="119" t="s">
        <v>1739</v>
      </c>
      <c r="AD1048" s="119" t="s">
        <v>1739</v>
      </c>
      <c r="AE1048" s="119" t="s">
        <v>1739</v>
      </c>
      <c r="AF1048" s="119" t="s">
        <v>1739</v>
      </c>
      <c r="AG1048" s="119" t="s">
        <v>1739</v>
      </c>
      <c r="AH1048" s="119" t="s">
        <v>1739</v>
      </c>
      <c r="AI1048" s="119" t="s">
        <v>1739</v>
      </c>
      <c r="AJ1048" s="119" t="s">
        <v>1739</v>
      </c>
    </row>
    <row r="1049" spans="2:36" x14ac:dyDescent="0.3">
      <c r="B1049" s="119" t="s">
        <v>133</v>
      </c>
      <c r="C1049" s="119" t="s">
        <v>1631</v>
      </c>
      <c r="D1049" s="119" t="s">
        <v>8178</v>
      </c>
      <c r="E1049" s="119" t="s">
        <v>8225</v>
      </c>
      <c r="F1049" s="119" t="s">
        <v>8226</v>
      </c>
      <c r="G1049" s="119" t="s">
        <v>8227</v>
      </c>
      <c r="K1049" s="119">
        <v>2</v>
      </c>
      <c r="L1049" s="119">
        <v>1047</v>
      </c>
      <c r="M1049" s="119" t="s">
        <v>1739</v>
      </c>
      <c r="N1049" s="119" t="s">
        <v>1739</v>
      </c>
      <c r="O1049" s="119" t="s">
        <v>1739</v>
      </c>
      <c r="P1049" s="119" t="s">
        <v>1739</v>
      </c>
      <c r="Q1049" s="119" t="s">
        <v>1739</v>
      </c>
      <c r="R1049" s="119" t="s">
        <v>1739</v>
      </c>
      <c r="S1049" s="119" t="s">
        <v>1739</v>
      </c>
      <c r="T1049" s="119" t="s">
        <v>1739</v>
      </c>
      <c r="U1049" s="119" t="s">
        <v>1739</v>
      </c>
      <c r="V1049" s="119" t="s">
        <v>1739</v>
      </c>
      <c r="W1049" s="119" t="s">
        <v>1739</v>
      </c>
      <c r="X1049" s="119" t="s">
        <v>1739</v>
      </c>
      <c r="Y1049" s="119" t="s">
        <v>1739</v>
      </c>
      <c r="Z1049" s="119" t="s">
        <v>1739</v>
      </c>
      <c r="AA1049" s="119" t="s">
        <v>1739</v>
      </c>
      <c r="AB1049" s="119" t="s">
        <v>1739</v>
      </c>
      <c r="AC1049" s="119" t="s">
        <v>1739</v>
      </c>
      <c r="AD1049" s="119" t="s">
        <v>1739</v>
      </c>
      <c r="AE1049" s="119" t="s">
        <v>1739</v>
      </c>
      <c r="AF1049" s="119" t="s">
        <v>1739</v>
      </c>
      <c r="AG1049" s="119" t="s">
        <v>1739</v>
      </c>
      <c r="AH1049" s="119" t="s">
        <v>1739</v>
      </c>
      <c r="AI1049" s="119" t="s">
        <v>1739</v>
      </c>
      <c r="AJ1049" s="119" t="s">
        <v>1739</v>
      </c>
    </row>
    <row r="1050" spans="2:36" x14ac:dyDescent="0.3">
      <c r="B1050" s="119" t="s">
        <v>133</v>
      </c>
      <c r="C1050" s="119" t="s">
        <v>1658</v>
      </c>
      <c r="D1050" s="119" t="s">
        <v>8147</v>
      </c>
      <c r="E1050" s="119" t="s">
        <v>8228</v>
      </c>
      <c r="F1050" s="119" t="s">
        <v>8229</v>
      </c>
      <c r="G1050" s="119" t="s">
        <v>8230</v>
      </c>
      <c r="K1050" s="119">
        <v>2</v>
      </c>
      <c r="L1050" s="119">
        <v>1048</v>
      </c>
      <c r="M1050" s="119" t="s">
        <v>1739</v>
      </c>
      <c r="N1050" s="119" t="s">
        <v>1739</v>
      </c>
      <c r="O1050" s="119" t="s">
        <v>1739</v>
      </c>
      <c r="P1050" s="119" t="s">
        <v>1739</v>
      </c>
      <c r="Q1050" s="119" t="s">
        <v>1739</v>
      </c>
      <c r="R1050" s="119" t="s">
        <v>1739</v>
      </c>
      <c r="S1050" s="119" t="s">
        <v>1739</v>
      </c>
      <c r="T1050" s="119" t="s">
        <v>1739</v>
      </c>
      <c r="U1050" s="119" t="s">
        <v>1739</v>
      </c>
      <c r="V1050" s="119" t="s">
        <v>1739</v>
      </c>
      <c r="W1050" s="119" t="s">
        <v>1739</v>
      </c>
      <c r="X1050" s="119" t="s">
        <v>1739</v>
      </c>
      <c r="Y1050" s="119" t="s">
        <v>1739</v>
      </c>
      <c r="Z1050" s="119" t="s">
        <v>1739</v>
      </c>
      <c r="AA1050" s="119" t="s">
        <v>1739</v>
      </c>
      <c r="AB1050" s="119" t="s">
        <v>1739</v>
      </c>
      <c r="AC1050" s="119" t="s">
        <v>1739</v>
      </c>
      <c r="AD1050" s="119" t="s">
        <v>1739</v>
      </c>
      <c r="AE1050" s="119" t="s">
        <v>1739</v>
      </c>
      <c r="AF1050" s="119" t="s">
        <v>1739</v>
      </c>
      <c r="AG1050" s="119" t="s">
        <v>1739</v>
      </c>
      <c r="AH1050" s="119" t="s">
        <v>1739</v>
      </c>
      <c r="AI1050" s="119" t="s">
        <v>1739</v>
      </c>
      <c r="AJ1050" s="119" t="s">
        <v>1739</v>
      </c>
    </row>
    <row r="1051" spans="2:36" x14ac:dyDescent="0.3">
      <c r="B1051" s="119" t="s">
        <v>133</v>
      </c>
      <c r="C1051" s="119" t="s">
        <v>1685</v>
      </c>
      <c r="D1051" s="119" t="s">
        <v>8147</v>
      </c>
      <c r="E1051" s="119" t="s">
        <v>8231</v>
      </c>
      <c r="F1051" s="119" t="s">
        <v>8232</v>
      </c>
      <c r="G1051" s="119" t="s">
        <v>8233</v>
      </c>
      <c r="K1051" s="119">
        <v>2</v>
      </c>
      <c r="L1051" s="119">
        <v>1049</v>
      </c>
      <c r="M1051" s="119" t="s">
        <v>1739</v>
      </c>
      <c r="N1051" s="119" t="s">
        <v>1739</v>
      </c>
      <c r="O1051" s="119" t="s">
        <v>1739</v>
      </c>
      <c r="P1051" s="119" t="s">
        <v>1739</v>
      </c>
      <c r="Q1051" s="119" t="s">
        <v>1739</v>
      </c>
      <c r="R1051" s="119" t="s">
        <v>1739</v>
      </c>
      <c r="S1051" s="119" t="s">
        <v>1739</v>
      </c>
      <c r="T1051" s="119" t="s">
        <v>1739</v>
      </c>
      <c r="U1051" s="119" t="s">
        <v>1739</v>
      </c>
      <c r="V1051" s="119" t="s">
        <v>1739</v>
      </c>
      <c r="W1051" s="119" t="s">
        <v>1739</v>
      </c>
      <c r="X1051" s="119" t="s">
        <v>1739</v>
      </c>
      <c r="Y1051" s="119" t="s">
        <v>1739</v>
      </c>
      <c r="Z1051" s="119" t="s">
        <v>1739</v>
      </c>
      <c r="AA1051" s="119" t="s">
        <v>1739</v>
      </c>
      <c r="AB1051" s="119" t="s">
        <v>1739</v>
      </c>
      <c r="AC1051" s="119" t="s">
        <v>1739</v>
      </c>
      <c r="AD1051" s="119" t="s">
        <v>1739</v>
      </c>
      <c r="AE1051" s="119" t="s">
        <v>1739</v>
      </c>
      <c r="AF1051" s="119" t="s">
        <v>1739</v>
      </c>
      <c r="AG1051" s="119" t="s">
        <v>1739</v>
      </c>
      <c r="AH1051" s="119" t="s">
        <v>1739</v>
      </c>
      <c r="AI1051" s="119" t="s">
        <v>1739</v>
      </c>
      <c r="AJ1051" s="119" t="s">
        <v>1739</v>
      </c>
    </row>
    <row r="1052" spans="2:36" x14ac:dyDescent="0.3">
      <c r="B1052" s="119" t="s">
        <v>133</v>
      </c>
      <c r="C1052" s="119" t="s">
        <v>1713</v>
      </c>
      <c r="D1052" s="119" t="s">
        <v>8234</v>
      </c>
      <c r="E1052" s="119" t="s">
        <v>8235</v>
      </c>
      <c r="F1052" s="119" t="s">
        <v>8236</v>
      </c>
      <c r="G1052" s="119" t="s">
        <v>8237</v>
      </c>
      <c r="K1052" s="119">
        <v>2</v>
      </c>
      <c r="L1052" s="119">
        <v>1050</v>
      </c>
      <c r="M1052" s="119" t="s">
        <v>1739</v>
      </c>
      <c r="N1052" s="119" t="s">
        <v>1739</v>
      </c>
      <c r="O1052" s="119" t="s">
        <v>1739</v>
      </c>
      <c r="P1052" s="119" t="s">
        <v>1739</v>
      </c>
      <c r="Q1052" s="119" t="s">
        <v>1739</v>
      </c>
      <c r="R1052" s="119" t="s">
        <v>1739</v>
      </c>
      <c r="S1052" s="119" t="s">
        <v>1739</v>
      </c>
      <c r="T1052" s="119" t="s">
        <v>1739</v>
      </c>
      <c r="U1052" s="119" t="s">
        <v>1739</v>
      </c>
      <c r="V1052" s="119" t="s">
        <v>1739</v>
      </c>
      <c r="W1052" s="119" t="s">
        <v>1739</v>
      </c>
      <c r="X1052" s="119" t="s">
        <v>1739</v>
      </c>
      <c r="Y1052" s="119" t="s">
        <v>1739</v>
      </c>
      <c r="Z1052" s="119" t="s">
        <v>1739</v>
      </c>
      <c r="AA1052" s="119" t="s">
        <v>1739</v>
      </c>
      <c r="AB1052" s="119" t="s">
        <v>1739</v>
      </c>
      <c r="AC1052" s="119" t="s">
        <v>1739</v>
      </c>
      <c r="AD1052" s="119" t="s">
        <v>1739</v>
      </c>
      <c r="AE1052" s="119" t="s">
        <v>1739</v>
      </c>
      <c r="AF1052" s="119" t="s">
        <v>1739</v>
      </c>
      <c r="AG1052" s="119" t="s">
        <v>1739</v>
      </c>
      <c r="AH1052" s="119" t="s">
        <v>1739</v>
      </c>
      <c r="AI1052" s="119" t="s">
        <v>1739</v>
      </c>
      <c r="AJ1052" s="119" t="s">
        <v>1739</v>
      </c>
    </row>
    <row r="1053" spans="2:36" x14ac:dyDescent="0.3">
      <c r="B1053" s="119" t="s">
        <v>133</v>
      </c>
      <c r="C1053" s="119" t="s">
        <v>1741</v>
      </c>
      <c r="D1053" s="119" t="s">
        <v>8218</v>
      </c>
      <c r="E1053" s="119" t="s">
        <v>8238</v>
      </c>
      <c r="F1053" s="119" t="s">
        <v>8239</v>
      </c>
      <c r="G1053" s="119" t="s">
        <v>8240</v>
      </c>
      <c r="K1053" s="119">
        <v>2</v>
      </c>
      <c r="L1053" s="119">
        <v>1051</v>
      </c>
      <c r="M1053" s="119" t="s">
        <v>1739</v>
      </c>
      <c r="N1053" s="119" t="s">
        <v>1739</v>
      </c>
      <c r="O1053" s="119" t="s">
        <v>1739</v>
      </c>
      <c r="P1053" s="119" t="s">
        <v>1739</v>
      </c>
      <c r="Q1053" s="119" t="s">
        <v>1739</v>
      </c>
      <c r="R1053" s="119" t="s">
        <v>1739</v>
      </c>
      <c r="S1053" s="119" t="s">
        <v>1739</v>
      </c>
      <c r="T1053" s="119" t="s">
        <v>1739</v>
      </c>
      <c r="U1053" s="119" t="s">
        <v>1739</v>
      </c>
      <c r="V1053" s="119" t="s">
        <v>1739</v>
      </c>
      <c r="W1053" s="119" t="s">
        <v>1739</v>
      </c>
      <c r="X1053" s="119" t="s">
        <v>1739</v>
      </c>
      <c r="Y1053" s="119" t="s">
        <v>1739</v>
      </c>
      <c r="Z1053" s="119" t="s">
        <v>1739</v>
      </c>
      <c r="AA1053" s="119" t="s">
        <v>1739</v>
      </c>
      <c r="AB1053" s="119" t="s">
        <v>1739</v>
      </c>
      <c r="AC1053" s="119" t="s">
        <v>1739</v>
      </c>
      <c r="AD1053" s="119" t="s">
        <v>1739</v>
      </c>
      <c r="AE1053" s="119" t="s">
        <v>1739</v>
      </c>
      <c r="AF1053" s="119" t="s">
        <v>1739</v>
      </c>
      <c r="AG1053" s="119" t="s">
        <v>1739</v>
      </c>
      <c r="AH1053" s="119" t="s">
        <v>1739</v>
      </c>
      <c r="AI1053" s="119" t="s">
        <v>1739</v>
      </c>
      <c r="AJ1053" s="119" t="s">
        <v>1739</v>
      </c>
    </row>
    <row r="1054" spans="2:36" x14ac:dyDescent="0.3">
      <c r="B1054" s="119" t="s">
        <v>133</v>
      </c>
      <c r="C1054" s="119" t="s">
        <v>1767</v>
      </c>
      <c r="D1054" s="119" t="s">
        <v>8147</v>
      </c>
      <c r="E1054" s="119" t="s">
        <v>8241</v>
      </c>
      <c r="F1054" s="119" t="s">
        <v>8242</v>
      </c>
      <c r="G1054" s="119" t="s">
        <v>8243</v>
      </c>
      <c r="K1054" s="119">
        <v>2</v>
      </c>
      <c r="L1054" s="119">
        <v>1052</v>
      </c>
      <c r="M1054" s="119" t="s">
        <v>1739</v>
      </c>
      <c r="N1054" s="119" t="s">
        <v>1739</v>
      </c>
      <c r="O1054" s="119" t="s">
        <v>1739</v>
      </c>
      <c r="P1054" s="119" t="s">
        <v>1739</v>
      </c>
      <c r="Q1054" s="119" t="s">
        <v>1739</v>
      </c>
      <c r="R1054" s="119" t="s">
        <v>1739</v>
      </c>
      <c r="S1054" s="119" t="s">
        <v>1739</v>
      </c>
      <c r="T1054" s="119" t="s">
        <v>1739</v>
      </c>
      <c r="U1054" s="119" t="s">
        <v>1739</v>
      </c>
      <c r="V1054" s="119" t="s">
        <v>1739</v>
      </c>
      <c r="W1054" s="119" t="s">
        <v>1739</v>
      </c>
      <c r="X1054" s="119" t="s">
        <v>1739</v>
      </c>
      <c r="Y1054" s="119" t="s">
        <v>1739</v>
      </c>
      <c r="Z1054" s="119" t="s">
        <v>1739</v>
      </c>
      <c r="AA1054" s="119" t="s">
        <v>1739</v>
      </c>
      <c r="AB1054" s="119" t="s">
        <v>1739</v>
      </c>
      <c r="AC1054" s="119" t="s">
        <v>1739</v>
      </c>
      <c r="AD1054" s="119" t="s">
        <v>1739</v>
      </c>
      <c r="AE1054" s="119" t="s">
        <v>1739</v>
      </c>
      <c r="AF1054" s="119" t="s">
        <v>1739</v>
      </c>
      <c r="AG1054" s="119" t="s">
        <v>1739</v>
      </c>
      <c r="AH1054" s="119" t="s">
        <v>1739</v>
      </c>
      <c r="AI1054" s="119" t="s">
        <v>1739</v>
      </c>
      <c r="AJ1054" s="119" t="s">
        <v>1739</v>
      </c>
    </row>
    <row r="1055" spans="2:36" x14ac:dyDescent="0.3">
      <c r="B1055" s="119" t="s">
        <v>133</v>
      </c>
      <c r="C1055" s="119" t="s">
        <v>1794</v>
      </c>
      <c r="D1055" s="119" t="s">
        <v>8147</v>
      </c>
      <c r="E1055" s="119" t="s">
        <v>8244</v>
      </c>
      <c r="F1055" s="119" t="s">
        <v>8245</v>
      </c>
      <c r="G1055" s="119" t="s">
        <v>8246</v>
      </c>
      <c r="K1055" s="119">
        <v>2</v>
      </c>
      <c r="L1055" s="119">
        <v>1053</v>
      </c>
      <c r="M1055" s="119" t="s">
        <v>1739</v>
      </c>
      <c r="N1055" s="119" t="s">
        <v>1739</v>
      </c>
      <c r="O1055" s="119" t="s">
        <v>1739</v>
      </c>
      <c r="P1055" s="119" t="s">
        <v>1739</v>
      </c>
      <c r="Q1055" s="119" t="s">
        <v>1739</v>
      </c>
      <c r="R1055" s="119" t="s">
        <v>1739</v>
      </c>
      <c r="S1055" s="119" t="s">
        <v>1739</v>
      </c>
      <c r="T1055" s="119" t="s">
        <v>1739</v>
      </c>
      <c r="U1055" s="119" t="s">
        <v>1739</v>
      </c>
      <c r="V1055" s="119" t="s">
        <v>1739</v>
      </c>
      <c r="W1055" s="119" t="s">
        <v>1739</v>
      </c>
      <c r="X1055" s="119" t="s">
        <v>1739</v>
      </c>
      <c r="Y1055" s="119" t="s">
        <v>1739</v>
      </c>
      <c r="Z1055" s="119" t="s">
        <v>1739</v>
      </c>
      <c r="AA1055" s="119" t="s">
        <v>1739</v>
      </c>
      <c r="AB1055" s="119" t="s">
        <v>1739</v>
      </c>
      <c r="AC1055" s="119" t="s">
        <v>1739</v>
      </c>
      <c r="AD1055" s="119" t="s">
        <v>1739</v>
      </c>
      <c r="AE1055" s="119" t="s">
        <v>1739</v>
      </c>
      <c r="AF1055" s="119" t="s">
        <v>1739</v>
      </c>
      <c r="AG1055" s="119" t="s">
        <v>1739</v>
      </c>
      <c r="AH1055" s="119" t="s">
        <v>1739</v>
      </c>
      <c r="AI1055" s="119" t="s">
        <v>1739</v>
      </c>
      <c r="AJ1055" s="119" t="s">
        <v>1739</v>
      </c>
    </row>
    <row r="1056" spans="2:36" x14ac:dyDescent="0.3">
      <c r="B1056" s="119" t="s">
        <v>133</v>
      </c>
      <c r="C1056" s="119" t="s">
        <v>1821</v>
      </c>
      <c r="D1056" s="119" t="s">
        <v>8147</v>
      </c>
      <c r="E1056" s="119" t="s">
        <v>8247</v>
      </c>
      <c r="F1056" s="119" t="s">
        <v>8248</v>
      </c>
      <c r="G1056" s="119" t="s">
        <v>8249</v>
      </c>
      <c r="K1056" s="119">
        <v>2</v>
      </c>
      <c r="L1056" s="119">
        <v>1054</v>
      </c>
      <c r="M1056" s="119" t="s">
        <v>1739</v>
      </c>
      <c r="N1056" s="119" t="s">
        <v>1739</v>
      </c>
      <c r="O1056" s="119" t="s">
        <v>1739</v>
      </c>
      <c r="P1056" s="119" t="s">
        <v>1739</v>
      </c>
      <c r="Q1056" s="119" t="s">
        <v>1739</v>
      </c>
      <c r="R1056" s="119" t="s">
        <v>1739</v>
      </c>
      <c r="S1056" s="119" t="s">
        <v>1739</v>
      </c>
      <c r="T1056" s="119" t="s">
        <v>1739</v>
      </c>
      <c r="U1056" s="119" t="s">
        <v>1739</v>
      </c>
      <c r="V1056" s="119" t="s">
        <v>1739</v>
      </c>
      <c r="W1056" s="119" t="s">
        <v>1739</v>
      </c>
      <c r="X1056" s="119" t="s">
        <v>1739</v>
      </c>
      <c r="Y1056" s="119" t="s">
        <v>1739</v>
      </c>
      <c r="Z1056" s="119" t="s">
        <v>1739</v>
      </c>
      <c r="AA1056" s="119" t="s">
        <v>1739</v>
      </c>
      <c r="AB1056" s="119" t="s">
        <v>1739</v>
      </c>
      <c r="AC1056" s="119" t="s">
        <v>1739</v>
      </c>
      <c r="AD1056" s="119" t="s">
        <v>1739</v>
      </c>
      <c r="AE1056" s="119" t="s">
        <v>1739</v>
      </c>
      <c r="AF1056" s="119" t="s">
        <v>1739</v>
      </c>
      <c r="AG1056" s="119" t="s">
        <v>1739</v>
      </c>
      <c r="AH1056" s="119" t="s">
        <v>1739</v>
      </c>
      <c r="AI1056" s="119" t="s">
        <v>1739</v>
      </c>
      <c r="AJ1056" s="119" t="s">
        <v>1739</v>
      </c>
    </row>
    <row r="1057" spans="2:36" x14ac:dyDescent="0.3">
      <c r="B1057" s="119" t="s">
        <v>133</v>
      </c>
      <c r="C1057" s="119" t="s">
        <v>1848</v>
      </c>
      <c r="D1057" s="119" t="s">
        <v>8250</v>
      </c>
      <c r="E1057" s="119" t="s">
        <v>8251</v>
      </c>
      <c r="F1057" s="119" t="s">
        <v>8252</v>
      </c>
      <c r="G1057" s="119" t="s">
        <v>8253</v>
      </c>
      <c r="K1057" s="119">
        <v>2</v>
      </c>
      <c r="L1057" s="119">
        <v>1055</v>
      </c>
      <c r="M1057" s="119" t="s">
        <v>1739</v>
      </c>
      <c r="N1057" s="119" t="s">
        <v>1739</v>
      </c>
      <c r="O1057" s="119" t="s">
        <v>1739</v>
      </c>
      <c r="P1057" s="119" t="s">
        <v>1739</v>
      </c>
      <c r="Q1057" s="119" t="s">
        <v>1739</v>
      </c>
      <c r="R1057" s="119" t="s">
        <v>1739</v>
      </c>
      <c r="S1057" s="119" t="s">
        <v>1739</v>
      </c>
      <c r="T1057" s="119" t="s">
        <v>1739</v>
      </c>
      <c r="U1057" s="119" t="s">
        <v>1739</v>
      </c>
      <c r="V1057" s="119" t="s">
        <v>1739</v>
      </c>
      <c r="W1057" s="119" t="s">
        <v>1739</v>
      </c>
      <c r="X1057" s="119" t="s">
        <v>1739</v>
      </c>
      <c r="Y1057" s="119" t="s">
        <v>1739</v>
      </c>
      <c r="Z1057" s="119" t="s">
        <v>1739</v>
      </c>
      <c r="AA1057" s="119" t="s">
        <v>1739</v>
      </c>
      <c r="AB1057" s="119" t="s">
        <v>1739</v>
      </c>
      <c r="AC1057" s="119" t="s">
        <v>1739</v>
      </c>
      <c r="AD1057" s="119" t="s">
        <v>1739</v>
      </c>
      <c r="AE1057" s="119" t="s">
        <v>1739</v>
      </c>
      <c r="AF1057" s="119" t="s">
        <v>1739</v>
      </c>
      <c r="AG1057" s="119" t="s">
        <v>1739</v>
      </c>
      <c r="AH1057" s="119" t="s">
        <v>1739</v>
      </c>
      <c r="AI1057" s="119" t="s">
        <v>1739</v>
      </c>
      <c r="AJ1057" s="119" t="s">
        <v>1739</v>
      </c>
    </row>
    <row r="1058" spans="2:36" x14ac:dyDescent="0.3">
      <c r="B1058" s="119" t="s">
        <v>133</v>
      </c>
      <c r="C1058" s="119" t="s">
        <v>1875</v>
      </c>
      <c r="D1058" s="119" t="s">
        <v>8254</v>
      </c>
      <c r="E1058" s="119" t="s">
        <v>8255</v>
      </c>
      <c r="F1058" s="119" t="s">
        <v>8256</v>
      </c>
      <c r="G1058" s="119" t="s">
        <v>8257</v>
      </c>
      <c r="K1058" s="119">
        <v>2</v>
      </c>
      <c r="L1058" s="119">
        <v>1056</v>
      </c>
      <c r="M1058" s="119" t="s">
        <v>1739</v>
      </c>
      <c r="N1058" s="119" t="s">
        <v>1739</v>
      </c>
      <c r="O1058" s="119" t="s">
        <v>1739</v>
      </c>
      <c r="P1058" s="119" t="s">
        <v>1739</v>
      </c>
      <c r="Q1058" s="119" t="s">
        <v>1739</v>
      </c>
      <c r="R1058" s="119" t="s">
        <v>1739</v>
      </c>
      <c r="S1058" s="119" t="s">
        <v>1739</v>
      </c>
      <c r="T1058" s="119" t="s">
        <v>1739</v>
      </c>
      <c r="U1058" s="119" t="s">
        <v>1739</v>
      </c>
      <c r="V1058" s="119" t="s">
        <v>1739</v>
      </c>
      <c r="W1058" s="119" t="s">
        <v>1739</v>
      </c>
      <c r="X1058" s="119" t="s">
        <v>1739</v>
      </c>
      <c r="Y1058" s="119" t="s">
        <v>1739</v>
      </c>
      <c r="Z1058" s="119" t="s">
        <v>1739</v>
      </c>
      <c r="AA1058" s="119" t="s">
        <v>1739</v>
      </c>
      <c r="AB1058" s="119" t="s">
        <v>1739</v>
      </c>
      <c r="AC1058" s="119" t="s">
        <v>1739</v>
      </c>
      <c r="AD1058" s="119" t="s">
        <v>1739</v>
      </c>
      <c r="AE1058" s="119" t="s">
        <v>1739</v>
      </c>
      <c r="AF1058" s="119" t="s">
        <v>1739</v>
      </c>
      <c r="AG1058" s="119" t="s">
        <v>1739</v>
      </c>
      <c r="AH1058" s="119" t="s">
        <v>1739</v>
      </c>
      <c r="AI1058" s="119" t="s">
        <v>1739</v>
      </c>
      <c r="AJ1058" s="119" t="s">
        <v>1739</v>
      </c>
    </row>
    <row r="1059" spans="2:36" x14ac:dyDescent="0.3">
      <c r="B1059" s="119" t="s">
        <v>133</v>
      </c>
      <c r="C1059" s="119" t="s">
        <v>1902</v>
      </c>
      <c r="D1059" s="119" t="s">
        <v>8147</v>
      </c>
      <c r="E1059" s="119" t="s">
        <v>8258</v>
      </c>
      <c r="F1059" s="119" t="s">
        <v>8259</v>
      </c>
      <c r="G1059" s="119" t="s">
        <v>8260</v>
      </c>
      <c r="K1059" s="119">
        <v>2</v>
      </c>
      <c r="L1059" s="119">
        <v>1057</v>
      </c>
      <c r="M1059" s="119" t="s">
        <v>1739</v>
      </c>
      <c r="N1059" s="119" t="s">
        <v>1739</v>
      </c>
      <c r="O1059" s="119" t="s">
        <v>1739</v>
      </c>
      <c r="P1059" s="119" t="s">
        <v>1739</v>
      </c>
      <c r="Q1059" s="119" t="s">
        <v>1739</v>
      </c>
      <c r="R1059" s="119" t="s">
        <v>1739</v>
      </c>
      <c r="S1059" s="119" t="s">
        <v>1739</v>
      </c>
      <c r="T1059" s="119" t="s">
        <v>1739</v>
      </c>
      <c r="U1059" s="119" t="s">
        <v>1739</v>
      </c>
      <c r="V1059" s="119" t="s">
        <v>1739</v>
      </c>
      <c r="W1059" s="119" t="s">
        <v>1739</v>
      </c>
      <c r="X1059" s="119" t="s">
        <v>1739</v>
      </c>
      <c r="Y1059" s="119" t="s">
        <v>1739</v>
      </c>
      <c r="Z1059" s="119" t="s">
        <v>1739</v>
      </c>
      <c r="AA1059" s="119" t="s">
        <v>1739</v>
      </c>
      <c r="AB1059" s="119" t="s">
        <v>1739</v>
      </c>
      <c r="AC1059" s="119" t="s">
        <v>1739</v>
      </c>
      <c r="AD1059" s="119" t="s">
        <v>1739</v>
      </c>
      <c r="AE1059" s="119" t="s">
        <v>1739</v>
      </c>
      <c r="AF1059" s="119" t="s">
        <v>1739</v>
      </c>
      <c r="AG1059" s="119" t="s">
        <v>1739</v>
      </c>
      <c r="AH1059" s="119" t="s">
        <v>1739</v>
      </c>
      <c r="AI1059" s="119" t="s">
        <v>1739</v>
      </c>
      <c r="AJ1059" s="119" t="s">
        <v>1739</v>
      </c>
    </row>
    <row r="1060" spans="2:36" x14ac:dyDescent="0.3">
      <c r="B1060" s="119" t="s">
        <v>133</v>
      </c>
      <c r="C1060" s="119" t="s">
        <v>1929</v>
      </c>
      <c r="D1060" s="119" t="s">
        <v>8261</v>
      </c>
      <c r="E1060" s="119" t="s">
        <v>8262</v>
      </c>
      <c r="F1060" s="119" t="s">
        <v>8263</v>
      </c>
      <c r="G1060" s="119" t="s">
        <v>8264</v>
      </c>
      <c r="K1060" s="119">
        <v>2</v>
      </c>
      <c r="L1060" s="119">
        <v>1058</v>
      </c>
      <c r="M1060" s="119" t="s">
        <v>1739</v>
      </c>
      <c r="N1060" s="119" t="s">
        <v>1739</v>
      </c>
      <c r="O1060" s="119" t="s">
        <v>1739</v>
      </c>
      <c r="P1060" s="119" t="s">
        <v>1739</v>
      </c>
      <c r="Q1060" s="119" t="s">
        <v>1739</v>
      </c>
      <c r="R1060" s="119" t="s">
        <v>1739</v>
      </c>
      <c r="S1060" s="119" t="s">
        <v>1739</v>
      </c>
      <c r="T1060" s="119" t="s">
        <v>1739</v>
      </c>
      <c r="U1060" s="119" t="s">
        <v>1739</v>
      </c>
      <c r="V1060" s="119" t="s">
        <v>1739</v>
      </c>
      <c r="W1060" s="119" t="s">
        <v>1739</v>
      </c>
      <c r="X1060" s="119" t="s">
        <v>1739</v>
      </c>
      <c r="Y1060" s="119" t="s">
        <v>1739</v>
      </c>
      <c r="Z1060" s="119" t="s">
        <v>1739</v>
      </c>
      <c r="AA1060" s="119" t="s">
        <v>1739</v>
      </c>
      <c r="AB1060" s="119" t="s">
        <v>1739</v>
      </c>
      <c r="AC1060" s="119" t="s">
        <v>1739</v>
      </c>
      <c r="AD1060" s="119" t="s">
        <v>1739</v>
      </c>
      <c r="AE1060" s="119" t="s">
        <v>1739</v>
      </c>
      <c r="AF1060" s="119" t="s">
        <v>1739</v>
      </c>
      <c r="AG1060" s="119" t="s">
        <v>1739</v>
      </c>
      <c r="AH1060" s="119" t="s">
        <v>1739</v>
      </c>
      <c r="AI1060" s="119" t="s">
        <v>1739</v>
      </c>
      <c r="AJ1060" s="119" t="s">
        <v>1739</v>
      </c>
    </row>
    <row r="1061" spans="2:36" x14ac:dyDescent="0.3">
      <c r="B1061" s="119" t="s">
        <v>133</v>
      </c>
      <c r="C1061" s="119" t="s">
        <v>1955</v>
      </c>
      <c r="D1061" s="119" t="s">
        <v>8250</v>
      </c>
      <c r="E1061" s="119" t="s">
        <v>8265</v>
      </c>
      <c r="F1061" s="119" t="s">
        <v>8266</v>
      </c>
      <c r="G1061" s="119" t="s">
        <v>8267</v>
      </c>
      <c r="K1061" s="119">
        <v>2</v>
      </c>
      <c r="L1061" s="119">
        <v>1059</v>
      </c>
      <c r="M1061" s="119" t="s">
        <v>1739</v>
      </c>
      <c r="N1061" s="119" t="s">
        <v>1739</v>
      </c>
      <c r="O1061" s="119" t="s">
        <v>1739</v>
      </c>
      <c r="P1061" s="119" t="s">
        <v>1739</v>
      </c>
      <c r="Q1061" s="119" t="s">
        <v>1739</v>
      </c>
      <c r="R1061" s="119" t="s">
        <v>1739</v>
      </c>
      <c r="S1061" s="119" t="s">
        <v>1739</v>
      </c>
      <c r="T1061" s="119" t="s">
        <v>1739</v>
      </c>
      <c r="U1061" s="119" t="s">
        <v>1739</v>
      </c>
      <c r="V1061" s="119" t="s">
        <v>1739</v>
      </c>
      <c r="W1061" s="119" t="s">
        <v>1739</v>
      </c>
      <c r="X1061" s="119" t="s">
        <v>1739</v>
      </c>
      <c r="Y1061" s="119" t="s">
        <v>1739</v>
      </c>
      <c r="Z1061" s="119" t="s">
        <v>1739</v>
      </c>
      <c r="AA1061" s="119" t="s">
        <v>1739</v>
      </c>
      <c r="AB1061" s="119" t="s">
        <v>1739</v>
      </c>
      <c r="AC1061" s="119" t="s">
        <v>1739</v>
      </c>
      <c r="AD1061" s="119" t="s">
        <v>1739</v>
      </c>
      <c r="AE1061" s="119" t="s">
        <v>1739</v>
      </c>
      <c r="AF1061" s="119" t="s">
        <v>1739</v>
      </c>
      <c r="AG1061" s="119" t="s">
        <v>1739</v>
      </c>
      <c r="AH1061" s="119" t="s">
        <v>1739</v>
      </c>
      <c r="AI1061" s="119" t="s">
        <v>1739</v>
      </c>
      <c r="AJ1061" s="119" t="s">
        <v>1739</v>
      </c>
    </row>
    <row r="1062" spans="2:36" x14ac:dyDescent="0.3">
      <c r="B1062" s="119" t="s">
        <v>133</v>
      </c>
      <c r="C1062" s="119" t="s">
        <v>1982</v>
      </c>
      <c r="D1062" s="119" t="s">
        <v>8211</v>
      </c>
      <c r="E1062" s="119" t="s">
        <v>8268</v>
      </c>
      <c r="F1062" s="119" t="s">
        <v>8269</v>
      </c>
      <c r="G1062" s="119" t="s">
        <v>8270</v>
      </c>
      <c r="K1062" s="119">
        <v>2</v>
      </c>
      <c r="L1062" s="119">
        <v>1060</v>
      </c>
      <c r="M1062" s="119" t="s">
        <v>1739</v>
      </c>
      <c r="N1062" s="119" t="s">
        <v>1739</v>
      </c>
      <c r="O1062" s="119" t="s">
        <v>1739</v>
      </c>
      <c r="P1062" s="119" t="s">
        <v>1739</v>
      </c>
      <c r="Q1062" s="119" t="s">
        <v>1739</v>
      </c>
      <c r="R1062" s="119" t="s">
        <v>1739</v>
      </c>
      <c r="S1062" s="119" t="s">
        <v>1739</v>
      </c>
      <c r="T1062" s="119" t="s">
        <v>1739</v>
      </c>
      <c r="U1062" s="119" t="s">
        <v>1739</v>
      </c>
      <c r="V1062" s="119" t="s">
        <v>1739</v>
      </c>
      <c r="W1062" s="119" t="s">
        <v>1739</v>
      </c>
      <c r="X1062" s="119" t="s">
        <v>1739</v>
      </c>
      <c r="Y1062" s="119" t="s">
        <v>1739</v>
      </c>
      <c r="Z1062" s="119" t="s">
        <v>1739</v>
      </c>
      <c r="AA1062" s="119" t="s">
        <v>1739</v>
      </c>
      <c r="AB1062" s="119" t="s">
        <v>1739</v>
      </c>
      <c r="AC1062" s="119" t="s">
        <v>1739</v>
      </c>
      <c r="AD1062" s="119" t="s">
        <v>1739</v>
      </c>
      <c r="AE1062" s="119" t="s">
        <v>1739</v>
      </c>
      <c r="AF1062" s="119" t="s">
        <v>1739</v>
      </c>
      <c r="AG1062" s="119" t="s">
        <v>1739</v>
      </c>
      <c r="AH1062" s="119" t="s">
        <v>1739</v>
      </c>
      <c r="AI1062" s="119" t="s">
        <v>1739</v>
      </c>
      <c r="AJ1062" s="119" t="s">
        <v>1739</v>
      </c>
    </row>
    <row r="1063" spans="2:36" x14ac:dyDescent="0.3">
      <c r="B1063" s="119" t="s">
        <v>133</v>
      </c>
      <c r="C1063" s="119" t="s">
        <v>2009</v>
      </c>
      <c r="D1063" s="119" t="s">
        <v>8147</v>
      </c>
      <c r="E1063" s="119" t="s">
        <v>8271</v>
      </c>
      <c r="F1063" s="119" t="s">
        <v>8272</v>
      </c>
      <c r="G1063" s="119" t="s">
        <v>8273</v>
      </c>
      <c r="K1063" s="119">
        <v>2</v>
      </c>
      <c r="L1063" s="119">
        <v>1061</v>
      </c>
      <c r="M1063" s="119" t="s">
        <v>1739</v>
      </c>
      <c r="N1063" s="119" t="s">
        <v>1739</v>
      </c>
      <c r="O1063" s="119" t="s">
        <v>1739</v>
      </c>
      <c r="P1063" s="119" t="s">
        <v>1739</v>
      </c>
      <c r="Q1063" s="119" t="s">
        <v>1739</v>
      </c>
      <c r="R1063" s="119" t="s">
        <v>1739</v>
      </c>
      <c r="S1063" s="119" t="s">
        <v>1739</v>
      </c>
      <c r="T1063" s="119" t="s">
        <v>1739</v>
      </c>
      <c r="U1063" s="119" t="s">
        <v>1739</v>
      </c>
      <c r="V1063" s="119" t="s">
        <v>1739</v>
      </c>
      <c r="W1063" s="119" t="s">
        <v>1739</v>
      </c>
      <c r="X1063" s="119" t="s">
        <v>1739</v>
      </c>
      <c r="Y1063" s="119" t="s">
        <v>1739</v>
      </c>
      <c r="Z1063" s="119" t="s">
        <v>1739</v>
      </c>
      <c r="AA1063" s="119" t="s">
        <v>1739</v>
      </c>
      <c r="AB1063" s="119" t="s">
        <v>1739</v>
      </c>
      <c r="AC1063" s="119" t="s">
        <v>1739</v>
      </c>
      <c r="AD1063" s="119" t="s">
        <v>1739</v>
      </c>
      <c r="AE1063" s="119" t="s">
        <v>1739</v>
      </c>
      <c r="AF1063" s="119" t="s">
        <v>1739</v>
      </c>
      <c r="AG1063" s="119" t="s">
        <v>1739</v>
      </c>
      <c r="AH1063" s="119" t="s">
        <v>1739</v>
      </c>
      <c r="AI1063" s="119" t="s">
        <v>1739</v>
      </c>
      <c r="AJ1063" s="119" t="s">
        <v>1739</v>
      </c>
    </row>
    <row r="1064" spans="2:36" x14ac:dyDescent="0.3">
      <c r="B1064" s="119" t="s">
        <v>133</v>
      </c>
      <c r="C1064" s="119" t="s">
        <v>2035</v>
      </c>
      <c r="D1064" s="119" t="s">
        <v>8274</v>
      </c>
      <c r="E1064" s="119" t="s">
        <v>8275</v>
      </c>
      <c r="F1064" s="119" t="s">
        <v>8276</v>
      </c>
      <c r="G1064" s="119" t="s">
        <v>8277</v>
      </c>
      <c r="K1064" s="119">
        <v>2</v>
      </c>
      <c r="L1064" s="119">
        <v>1062</v>
      </c>
      <c r="M1064" s="119" t="s">
        <v>1739</v>
      </c>
      <c r="N1064" s="119" t="s">
        <v>1739</v>
      </c>
      <c r="O1064" s="119" t="s">
        <v>1739</v>
      </c>
      <c r="P1064" s="119" t="s">
        <v>1739</v>
      </c>
      <c r="Q1064" s="119" t="s">
        <v>1739</v>
      </c>
      <c r="R1064" s="119" t="s">
        <v>1739</v>
      </c>
      <c r="S1064" s="119" t="s">
        <v>1739</v>
      </c>
      <c r="T1064" s="119" t="s">
        <v>1739</v>
      </c>
      <c r="U1064" s="119" t="s">
        <v>1739</v>
      </c>
      <c r="V1064" s="119" t="s">
        <v>1739</v>
      </c>
      <c r="W1064" s="119" t="s">
        <v>1739</v>
      </c>
      <c r="X1064" s="119" t="s">
        <v>1739</v>
      </c>
      <c r="Y1064" s="119" t="s">
        <v>1739</v>
      </c>
      <c r="Z1064" s="119" t="s">
        <v>1739</v>
      </c>
      <c r="AA1064" s="119" t="s">
        <v>1739</v>
      </c>
      <c r="AB1064" s="119" t="s">
        <v>1739</v>
      </c>
      <c r="AC1064" s="119" t="s">
        <v>1739</v>
      </c>
      <c r="AD1064" s="119" t="s">
        <v>1739</v>
      </c>
      <c r="AE1064" s="119" t="s">
        <v>1739</v>
      </c>
      <c r="AF1064" s="119" t="s">
        <v>1739</v>
      </c>
      <c r="AG1064" s="119" t="s">
        <v>1739</v>
      </c>
      <c r="AH1064" s="119" t="s">
        <v>1739</v>
      </c>
      <c r="AI1064" s="119" t="s">
        <v>1739</v>
      </c>
      <c r="AJ1064" s="119" t="s">
        <v>1739</v>
      </c>
    </row>
    <row r="1065" spans="2:36" x14ac:dyDescent="0.3">
      <c r="B1065" s="119" t="s">
        <v>133</v>
      </c>
      <c r="C1065" s="119" t="s">
        <v>2061</v>
      </c>
      <c r="D1065" s="119" t="s">
        <v>8204</v>
      </c>
      <c r="E1065" s="119" t="s">
        <v>8278</v>
      </c>
      <c r="F1065" s="119" t="s">
        <v>8279</v>
      </c>
      <c r="G1065" s="119" t="s">
        <v>8280</v>
      </c>
      <c r="K1065" s="119">
        <v>2</v>
      </c>
      <c r="L1065" s="119">
        <v>1063</v>
      </c>
      <c r="M1065" s="119" t="s">
        <v>1739</v>
      </c>
      <c r="N1065" s="119" t="s">
        <v>1739</v>
      </c>
      <c r="O1065" s="119" t="s">
        <v>1739</v>
      </c>
      <c r="P1065" s="119" t="s">
        <v>1739</v>
      </c>
      <c r="Q1065" s="119" t="s">
        <v>1739</v>
      </c>
      <c r="R1065" s="119" t="s">
        <v>1739</v>
      </c>
      <c r="S1065" s="119" t="s">
        <v>1739</v>
      </c>
      <c r="T1065" s="119" t="s">
        <v>1739</v>
      </c>
      <c r="U1065" s="119" t="s">
        <v>1739</v>
      </c>
      <c r="V1065" s="119" t="s">
        <v>1739</v>
      </c>
      <c r="W1065" s="119" t="s">
        <v>1739</v>
      </c>
      <c r="X1065" s="119" t="s">
        <v>1739</v>
      </c>
      <c r="Y1065" s="119" t="s">
        <v>1739</v>
      </c>
      <c r="Z1065" s="119" t="s">
        <v>1739</v>
      </c>
      <c r="AA1065" s="119" t="s">
        <v>1739</v>
      </c>
      <c r="AB1065" s="119" t="s">
        <v>1739</v>
      </c>
      <c r="AC1065" s="119" t="s">
        <v>1739</v>
      </c>
      <c r="AD1065" s="119" t="s">
        <v>1739</v>
      </c>
      <c r="AE1065" s="119" t="s">
        <v>1739</v>
      </c>
      <c r="AF1065" s="119" t="s">
        <v>1739</v>
      </c>
      <c r="AG1065" s="119" t="s">
        <v>1739</v>
      </c>
      <c r="AH1065" s="119" t="s">
        <v>1739</v>
      </c>
      <c r="AI1065" s="119" t="s">
        <v>1739</v>
      </c>
      <c r="AJ1065" s="119" t="s">
        <v>1739</v>
      </c>
    </row>
    <row r="1066" spans="2:36" x14ac:dyDescent="0.3">
      <c r="B1066" s="119" t="s">
        <v>133</v>
      </c>
      <c r="C1066" s="119" t="s">
        <v>2086</v>
      </c>
      <c r="D1066" s="119" t="s">
        <v>8147</v>
      </c>
      <c r="E1066" s="119" t="s">
        <v>8281</v>
      </c>
      <c r="F1066" s="119" t="s">
        <v>8242</v>
      </c>
      <c r="G1066" s="119" t="s">
        <v>8282</v>
      </c>
      <c r="K1066" s="119">
        <v>2</v>
      </c>
      <c r="L1066" s="119">
        <v>1064</v>
      </c>
      <c r="M1066" s="119" t="s">
        <v>1739</v>
      </c>
      <c r="N1066" s="119" t="s">
        <v>1739</v>
      </c>
      <c r="O1066" s="119" t="s">
        <v>1739</v>
      </c>
      <c r="P1066" s="119" t="s">
        <v>1739</v>
      </c>
      <c r="Q1066" s="119" t="s">
        <v>1739</v>
      </c>
      <c r="R1066" s="119" t="s">
        <v>1739</v>
      </c>
      <c r="S1066" s="119" t="s">
        <v>1739</v>
      </c>
      <c r="T1066" s="119" t="s">
        <v>1739</v>
      </c>
      <c r="U1066" s="119" t="s">
        <v>1739</v>
      </c>
      <c r="V1066" s="119" t="s">
        <v>1739</v>
      </c>
      <c r="W1066" s="119" t="s">
        <v>1739</v>
      </c>
      <c r="X1066" s="119" t="s">
        <v>1739</v>
      </c>
      <c r="Y1066" s="119" t="s">
        <v>1739</v>
      </c>
      <c r="Z1066" s="119" t="s">
        <v>1739</v>
      </c>
      <c r="AA1066" s="119" t="s">
        <v>1739</v>
      </c>
      <c r="AB1066" s="119" t="s">
        <v>1739</v>
      </c>
      <c r="AC1066" s="119" t="s">
        <v>1739</v>
      </c>
      <c r="AD1066" s="119" t="s">
        <v>1739</v>
      </c>
      <c r="AE1066" s="119" t="s">
        <v>1739</v>
      </c>
      <c r="AF1066" s="119" t="s">
        <v>1739</v>
      </c>
      <c r="AG1066" s="119" t="s">
        <v>1739</v>
      </c>
      <c r="AH1066" s="119" t="s">
        <v>1739</v>
      </c>
      <c r="AI1066" s="119" t="s">
        <v>1739</v>
      </c>
      <c r="AJ1066" s="119" t="s">
        <v>1739</v>
      </c>
    </row>
    <row r="1067" spans="2:36" x14ac:dyDescent="0.3">
      <c r="B1067" s="119" t="s">
        <v>133</v>
      </c>
      <c r="C1067" s="119" t="s">
        <v>2112</v>
      </c>
      <c r="D1067" s="119" t="s">
        <v>8195</v>
      </c>
      <c r="E1067" s="119" t="s">
        <v>8283</v>
      </c>
      <c r="F1067" s="119" t="s">
        <v>8284</v>
      </c>
      <c r="G1067" s="119" t="s">
        <v>8285</v>
      </c>
      <c r="K1067" s="119">
        <v>2</v>
      </c>
      <c r="L1067" s="119">
        <v>1065</v>
      </c>
      <c r="M1067" s="119" t="s">
        <v>1739</v>
      </c>
      <c r="N1067" s="119" t="s">
        <v>1739</v>
      </c>
      <c r="O1067" s="119" t="s">
        <v>1739</v>
      </c>
      <c r="P1067" s="119" t="s">
        <v>1739</v>
      </c>
      <c r="Q1067" s="119" t="s">
        <v>1739</v>
      </c>
      <c r="R1067" s="119" t="s">
        <v>1739</v>
      </c>
      <c r="S1067" s="119" t="s">
        <v>1739</v>
      </c>
      <c r="T1067" s="119" t="s">
        <v>1739</v>
      </c>
      <c r="U1067" s="119" t="s">
        <v>1739</v>
      </c>
      <c r="V1067" s="119" t="s">
        <v>1739</v>
      </c>
      <c r="W1067" s="119" t="s">
        <v>1739</v>
      </c>
      <c r="X1067" s="119" t="s">
        <v>1739</v>
      </c>
      <c r="Y1067" s="119" t="s">
        <v>1739</v>
      </c>
      <c r="Z1067" s="119" t="s">
        <v>1739</v>
      </c>
      <c r="AA1067" s="119" t="s">
        <v>1739</v>
      </c>
      <c r="AB1067" s="119" t="s">
        <v>1739</v>
      </c>
      <c r="AC1067" s="119" t="s">
        <v>1739</v>
      </c>
      <c r="AD1067" s="119" t="s">
        <v>1739</v>
      </c>
      <c r="AE1067" s="119" t="s">
        <v>1739</v>
      </c>
      <c r="AF1067" s="119" t="s">
        <v>1739</v>
      </c>
      <c r="AG1067" s="119" t="s">
        <v>1739</v>
      </c>
      <c r="AH1067" s="119" t="s">
        <v>1739</v>
      </c>
      <c r="AI1067" s="119" t="s">
        <v>1739</v>
      </c>
      <c r="AJ1067" s="119" t="s">
        <v>1739</v>
      </c>
    </row>
    <row r="1068" spans="2:36" x14ac:dyDescent="0.3">
      <c r="B1068" s="119" t="s">
        <v>133</v>
      </c>
      <c r="C1068" s="119" t="s">
        <v>2137</v>
      </c>
      <c r="D1068" s="119" t="s">
        <v>8174</v>
      </c>
      <c r="E1068" s="119" t="s">
        <v>8286</v>
      </c>
      <c r="F1068" s="119" t="s">
        <v>8287</v>
      </c>
      <c r="G1068" s="119" t="s">
        <v>8288</v>
      </c>
      <c r="K1068" s="119">
        <v>2</v>
      </c>
      <c r="L1068" s="119">
        <v>1066</v>
      </c>
      <c r="M1068" s="119" t="s">
        <v>1739</v>
      </c>
      <c r="N1068" s="119" t="s">
        <v>1739</v>
      </c>
      <c r="O1068" s="119" t="s">
        <v>1739</v>
      </c>
      <c r="P1068" s="119" t="s">
        <v>1739</v>
      </c>
      <c r="Q1068" s="119" t="s">
        <v>1739</v>
      </c>
      <c r="R1068" s="119" t="s">
        <v>1739</v>
      </c>
      <c r="S1068" s="119" t="s">
        <v>1739</v>
      </c>
      <c r="T1068" s="119" t="s">
        <v>1739</v>
      </c>
      <c r="U1068" s="119" t="s">
        <v>1739</v>
      </c>
      <c r="V1068" s="119" t="s">
        <v>1739</v>
      </c>
      <c r="W1068" s="119" t="s">
        <v>1739</v>
      </c>
      <c r="X1068" s="119" t="s">
        <v>1739</v>
      </c>
      <c r="Y1068" s="119" t="s">
        <v>1739</v>
      </c>
      <c r="Z1068" s="119" t="s">
        <v>1739</v>
      </c>
      <c r="AA1068" s="119" t="s">
        <v>1739</v>
      </c>
      <c r="AB1068" s="119" t="s">
        <v>1739</v>
      </c>
      <c r="AC1068" s="119" t="s">
        <v>1739</v>
      </c>
      <c r="AD1068" s="119" t="s">
        <v>1739</v>
      </c>
      <c r="AE1068" s="119" t="s">
        <v>1739</v>
      </c>
      <c r="AF1068" s="119" t="s">
        <v>1739</v>
      </c>
      <c r="AG1068" s="119" t="s">
        <v>1739</v>
      </c>
      <c r="AH1068" s="119" t="s">
        <v>1739</v>
      </c>
      <c r="AI1068" s="119" t="s">
        <v>1739</v>
      </c>
      <c r="AJ1068" s="119" t="s">
        <v>1739</v>
      </c>
    </row>
    <row r="1069" spans="2:36" x14ac:dyDescent="0.3">
      <c r="B1069" s="119" t="s">
        <v>133</v>
      </c>
      <c r="C1069" s="119" t="s">
        <v>2162</v>
      </c>
      <c r="D1069" s="119" t="s">
        <v>8158</v>
      </c>
      <c r="E1069" s="119" t="s">
        <v>8289</v>
      </c>
      <c r="F1069" s="119" t="s">
        <v>8290</v>
      </c>
      <c r="G1069" s="119" t="s">
        <v>8291</v>
      </c>
      <c r="K1069" s="119">
        <v>2</v>
      </c>
      <c r="L1069" s="119">
        <v>1067</v>
      </c>
      <c r="M1069" s="119" t="s">
        <v>1739</v>
      </c>
      <c r="N1069" s="119" t="s">
        <v>1739</v>
      </c>
      <c r="O1069" s="119" t="s">
        <v>1739</v>
      </c>
      <c r="P1069" s="119" t="s">
        <v>1739</v>
      </c>
      <c r="Q1069" s="119" t="s">
        <v>1739</v>
      </c>
      <c r="R1069" s="119" t="s">
        <v>1739</v>
      </c>
      <c r="S1069" s="119" t="s">
        <v>1739</v>
      </c>
      <c r="T1069" s="119" t="s">
        <v>1739</v>
      </c>
      <c r="U1069" s="119" t="s">
        <v>1739</v>
      </c>
      <c r="V1069" s="119" t="s">
        <v>1739</v>
      </c>
      <c r="W1069" s="119" t="s">
        <v>1739</v>
      </c>
      <c r="X1069" s="119" t="s">
        <v>1739</v>
      </c>
      <c r="Y1069" s="119" t="s">
        <v>1739</v>
      </c>
      <c r="Z1069" s="119" t="s">
        <v>1739</v>
      </c>
      <c r="AA1069" s="119" t="s">
        <v>1739</v>
      </c>
      <c r="AB1069" s="119" t="s">
        <v>1739</v>
      </c>
      <c r="AC1069" s="119" t="s">
        <v>1739</v>
      </c>
      <c r="AD1069" s="119" t="s">
        <v>1739</v>
      </c>
      <c r="AE1069" s="119" t="s">
        <v>1739</v>
      </c>
      <c r="AF1069" s="119" t="s">
        <v>1739</v>
      </c>
      <c r="AG1069" s="119" t="s">
        <v>1739</v>
      </c>
      <c r="AH1069" s="119" t="s">
        <v>1739</v>
      </c>
      <c r="AI1069" s="119" t="s">
        <v>1739</v>
      </c>
      <c r="AJ1069" s="119" t="s">
        <v>1739</v>
      </c>
    </row>
    <row r="1070" spans="2:36" x14ac:dyDescent="0.3">
      <c r="B1070" s="119" t="s">
        <v>133</v>
      </c>
      <c r="C1070" s="119" t="s">
        <v>2187</v>
      </c>
      <c r="D1070" s="119" t="s">
        <v>8170</v>
      </c>
      <c r="E1070" s="119" t="s">
        <v>8292</v>
      </c>
      <c r="F1070" s="119" t="s">
        <v>8293</v>
      </c>
      <c r="G1070" s="119" t="s">
        <v>8294</v>
      </c>
      <c r="K1070" s="119">
        <v>2</v>
      </c>
      <c r="L1070" s="119">
        <v>1068</v>
      </c>
      <c r="M1070" s="119" t="s">
        <v>1739</v>
      </c>
      <c r="N1070" s="119" t="s">
        <v>1739</v>
      </c>
      <c r="O1070" s="119" t="s">
        <v>1739</v>
      </c>
      <c r="P1070" s="119" t="s">
        <v>1739</v>
      </c>
      <c r="Q1070" s="119" t="s">
        <v>1739</v>
      </c>
      <c r="R1070" s="119" t="s">
        <v>1739</v>
      </c>
      <c r="S1070" s="119" t="s">
        <v>1739</v>
      </c>
      <c r="T1070" s="119" t="s">
        <v>1739</v>
      </c>
      <c r="U1070" s="119" t="s">
        <v>1739</v>
      </c>
      <c r="V1070" s="119" t="s">
        <v>1739</v>
      </c>
      <c r="W1070" s="119" t="s">
        <v>1739</v>
      </c>
      <c r="X1070" s="119" t="s">
        <v>1739</v>
      </c>
      <c r="Y1070" s="119" t="s">
        <v>1739</v>
      </c>
      <c r="Z1070" s="119" t="s">
        <v>1739</v>
      </c>
      <c r="AA1070" s="119" t="s">
        <v>1739</v>
      </c>
      <c r="AB1070" s="119" t="s">
        <v>1739</v>
      </c>
      <c r="AC1070" s="119" t="s">
        <v>1739</v>
      </c>
      <c r="AD1070" s="119" t="s">
        <v>1739</v>
      </c>
      <c r="AE1070" s="119" t="s">
        <v>1739</v>
      </c>
      <c r="AF1070" s="119" t="s">
        <v>1739</v>
      </c>
      <c r="AG1070" s="119" t="s">
        <v>1739</v>
      </c>
      <c r="AH1070" s="119" t="s">
        <v>1739</v>
      </c>
      <c r="AI1070" s="119" t="s">
        <v>1739</v>
      </c>
      <c r="AJ1070" s="119" t="s">
        <v>1739</v>
      </c>
    </row>
    <row r="1071" spans="2:36" x14ac:dyDescent="0.3">
      <c r="B1071" s="119" t="s">
        <v>133</v>
      </c>
      <c r="C1071" s="119" t="s">
        <v>2213</v>
      </c>
      <c r="D1071" s="119" t="s">
        <v>8147</v>
      </c>
      <c r="E1071" s="119" t="s">
        <v>8295</v>
      </c>
      <c r="F1071" s="119" t="s">
        <v>8296</v>
      </c>
      <c r="G1071" s="119" t="s">
        <v>8297</v>
      </c>
      <c r="K1071" s="119">
        <v>2</v>
      </c>
      <c r="L1071" s="119">
        <v>1069</v>
      </c>
      <c r="M1071" s="119" t="s">
        <v>1739</v>
      </c>
      <c r="N1071" s="119" t="s">
        <v>1739</v>
      </c>
      <c r="O1071" s="119" t="s">
        <v>1739</v>
      </c>
      <c r="P1071" s="119" t="s">
        <v>1739</v>
      </c>
      <c r="Q1071" s="119" t="s">
        <v>1739</v>
      </c>
      <c r="R1071" s="119" t="s">
        <v>1739</v>
      </c>
      <c r="S1071" s="119" t="s">
        <v>1739</v>
      </c>
      <c r="T1071" s="119" t="s">
        <v>1739</v>
      </c>
      <c r="U1071" s="119" t="s">
        <v>1739</v>
      </c>
      <c r="V1071" s="119" t="s">
        <v>1739</v>
      </c>
      <c r="W1071" s="119" t="s">
        <v>1739</v>
      </c>
      <c r="X1071" s="119" t="s">
        <v>1739</v>
      </c>
      <c r="Y1071" s="119" t="s">
        <v>1739</v>
      </c>
      <c r="Z1071" s="119" t="s">
        <v>1739</v>
      </c>
      <c r="AA1071" s="119" t="s">
        <v>1739</v>
      </c>
      <c r="AB1071" s="119" t="s">
        <v>1739</v>
      </c>
      <c r="AC1071" s="119" t="s">
        <v>1739</v>
      </c>
      <c r="AD1071" s="119" t="s">
        <v>1739</v>
      </c>
      <c r="AE1071" s="119" t="s">
        <v>1739</v>
      </c>
      <c r="AF1071" s="119" t="s">
        <v>1739</v>
      </c>
      <c r="AG1071" s="119" t="s">
        <v>1739</v>
      </c>
      <c r="AH1071" s="119" t="s">
        <v>1739</v>
      </c>
      <c r="AI1071" s="119" t="s">
        <v>1739</v>
      </c>
      <c r="AJ1071" s="119" t="s">
        <v>1739</v>
      </c>
    </row>
    <row r="1072" spans="2:36" x14ac:dyDescent="0.3">
      <c r="B1072" s="119" t="s">
        <v>133</v>
      </c>
      <c r="C1072" s="119" t="s">
        <v>2238</v>
      </c>
      <c r="D1072" s="119" t="s">
        <v>8298</v>
      </c>
      <c r="E1072" s="119" t="s">
        <v>8299</v>
      </c>
      <c r="F1072" s="119" t="s">
        <v>8300</v>
      </c>
      <c r="G1072" s="119" t="s">
        <v>8301</v>
      </c>
      <c r="K1072" s="119">
        <v>2</v>
      </c>
      <c r="L1072" s="119">
        <v>1070</v>
      </c>
      <c r="M1072" s="119" t="s">
        <v>1739</v>
      </c>
      <c r="N1072" s="119" t="s">
        <v>1739</v>
      </c>
      <c r="O1072" s="119" t="s">
        <v>1739</v>
      </c>
      <c r="P1072" s="119" t="s">
        <v>1739</v>
      </c>
      <c r="Q1072" s="119" t="s">
        <v>1739</v>
      </c>
      <c r="R1072" s="119" t="s">
        <v>1739</v>
      </c>
      <c r="S1072" s="119" t="s">
        <v>1739</v>
      </c>
      <c r="T1072" s="119" t="s">
        <v>1739</v>
      </c>
      <c r="U1072" s="119" t="s">
        <v>1739</v>
      </c>
      <c r="V1072" s="119" t="s">
        <v>1739</v>
      </c>
      <c r="W1072" s="119" t="s">
        <v>1739</v>
      </c>
      <c r="X1072" s="119" t="s">
        <v>1739</v>
      </c>
      <c r="Y1072" s="119" t="s">
        <v>1739</v>
      </c>
      <c r="Z1072" s="119" t="s">
        <v>1739</v>
      </c>
      <c r="AA1072" s="119" t="s">
        <v>1739</v>
      </c>
      <c r="AB1072" s="119" t="s">
        <v>1739</v>
      </c>
      <c r="AC1072" s="119" t="s">
        <v>1739</v>
      </c>
      <c r="AD1072" s="119" t="s">
        <v>1739</v>
      </c>
      <c r="AE1072" s="119" t="s">
        <v>1739</v>
      </c>
      <c r="AF1072" s="119" t="s">
        <v>1739</v>
      </c>
      <c r="AG1072" s="119" t="s">
        <v>1739</v>
      </c>
      <c r="AH1072" s="119" t="s">
        <v>1739</v>
      </c>
      <c r="AI1072" s="119" t="s">
        <v>1739</v>
      </c>
      <c r="AJ1072" s="119" t="s">
        <v>1739</v>
      </c>
    </row>
    <row r="1073" spans="2:36" x14ac:dyDescent="0.3">
      <c r="B1073" s="119" t="s">
        <v>133</v>
      </c>
      <c r="C1073" s="119" t="s">
        <v>2263</v>
      </c>
      <c r="D1073" s="119" t="s">
        <v>8302</v>
      </c>
      <c r="E1073" s="119" t="s">
        <v>8303</v>
      </c>
      <c r="F1073" s="119" t="s">
        <v>8304</v>
      </c>
      <c r="G1073" s="119" t="s">
        <v>8305</v>
      </c>
      <c r="K1073" s="119">
        <v>2</v>
      </c>
      <c r="L1073" s="119">
        <v>1071</v>
      </c>
      <c r="M1073" s="119" t="s">
        <v>1739</v>
      </c>
      <c r="N1073" s="119" t="s">
        <v>1739</v>
      </c>
      <c r="O1073" s="119" t="s">
        <v>1739</v>
      </c>
      <c r="P1073" s="119" t="s">
        <v>1739</v>
      </c>
      <c r="Q1073" s="119" t="s">
        <v>1739</v>
      </c>
      <c r="R1073" s="119" t="s">
        <v>1739</v>
      </c>
      <c r="S1073" s="119" t="s">
        <v>1739</v>
      </c>
      <c r="T1073" s="119" t="s">
        <v>1739</v>
      </c>
      <c r="U1073" s="119" t="s">
        <v>1739</v>
      </c>
      <c r="V1073" s="119" t="s">
        <v>1739</v>
      </c>
      <c r="W1073" s="119" t="s">
        <v>1739</v>
      </c>
      <c r="X1073" s="119" t="s">
        <v>1739</v>
      </c>
      <c r="Y1073" s="119" t="s">
        <v>1739</v>
      </c>
      <c r="Z1073" s="119" t="s">
        <v>1739</v>
      </c>
      <c r="AA1073" s="119" t="s">
        <v>1739</v>
      </c>
      <c r="AB1073" s="119" t="s">
        <v>1739</v>
      </c>
      <c r="AC1073" s="119" t="s">
        <v>1739</v>
      </c>
      <c r="AD1073" s="119" t="s">
        <v>1739</v>
      </c>
      <c r="AE1073" s="119" t="s">
        <v>1739</v>
      </c>
      <c r="AF1073" s="119" t="s">
        <v>1739</v>
      </c>
      <c r="AG1073" s="119" t="s">
        <v>1739</v>
      </c>
      <c r="AH1073" s="119" t="s">
        <v>1739</v>
      </c>
      <c r="AI1073" s="119" t="s">
        <v>1739</v>
      </c>
      <c r="AJ1073" s="119" t="s">
        <v>1739</v>
      </c>
    </row>
    <row r="1074" spans="2:36" x14ac:dyDescent="0.3">
      <c r="B1074" s="119" t="s">
        <v>133</v>
      </c>
      <c r="C1074" s="119" t="s">
        <v>2289</v>
      </c>
      <c r="D1074" s="119" t="s">
        <v>8306</v>
      </c>
      <c r="E1074" s="119" t="s">
        <v>8307</v>
      </c>
      <c r="F1074" s="119" t="s">
        <v>8308</v>
      </c>
      <c r="G1074" s="119" t="s">
        <v>8309</v>
      </c>
      <c r="K1074" s="119">
        <v>2</v>
      </c>
      <c r="L1074" s="119">
        <v>1072</v>
      </c>
      <c r="M1074" s="119" t="s">
        <v>1739</v>
      </c>
      <c r="N1074" s="119" t="s">
        <v>1739</v>
      </c>
      <c r="O1074" s="119" t="s">
        <v>1739</v>
      </c>
      <c r="P1074" s="119" t="s">
        <v>1739</v>
      </c>
      <c r="Q1074" s="119" t="s">
        <v>1739</v>
      </c>
      <c r="R1074" s="119" t="s">
        <v>1739</v>
      </c>
      <c r="S1074" s="119" t="s">
        <v>1739</v>
      </c>
      <c r="T1074" s="119" t="s">
        <v>1739</v>
      </c>
      <c r="U1074" s="119" t="s">
        <v>1739</v>
      </c>
      <c r="V1074" s="119" t="s">
        <v>1739</v>
      </c>
      <c r="W1074" s="119" t="s">
        <v>1739</v>
      </c>
      <c r="X1074" s="119" t="s">
        <v>1739</v>
      </c>
      <c r="Y1074" s="119" t="s">
        <v>1739</v>
      </c>
      <c r="Z1074" s="119" t="s">
        <v>1739</v>
      </c>
      <c r="AA1074" s="119" t="s">
        <v>1739</v>
      </c>
      <c r="AB1074" s="119" t="s">
        <v>1739</v>
      </c>
      <c r="AC1074" s="119" t="s">
        <v>1739</v>
      </c>
      <c r="AD1074" s="119" t="s">
        <v>1739</v>
      </c>
      <c r="AE1074" s="119" t="s">
        <v>1739</v>
      </c>
      <c r="AF1074" s="119" t="s">
        <v>1739</v>
      </c>
      <c r="AG1074" s="119" t="s">
        <v>1739</v>
      </c>
      <c r="AH1074" s="119" t="s">
        <v>1739</v>
      </c>
      <c r="AI1074" s="119" t="s">
        <v>1739</v>
      </c>
      <c r="AJ1074" s="119" t="s">
        <v>1739</v>
      </c>
    </row>
    <row r="1075" spans="2:36" x14ac:dyDescent="0.3">
      <c r="B1075" s="119" t="s">
        <v>133</v>
      </c>
      <c r="C1075" s="119" t="s">
        <v>2314</v>
      </c>
      <c r="D1075" s="119" t="s">
        <v>8310</v>
      </c>
      <c r="E1075" s="119" t="s">
        <v>8311</v>
      </c>
      <c r="F1075" s="119" t="s">
        <v>8312</v>
      </c>
      <c r="G1075" s="119" t="s">
        <v>8313</v>
      </c>
      <c r="K1075" s="119">
        <v>2</v>
      </c>
      <c r="L1075" s="119">
        <v>1073</v>
      </c>
      <c r="M1075" s="119" t="s">
        <v>1739</v>
      </c>
      <c r="N1075" s="119" t="s">
        <v>1739</v>
      </c>
      <c r="O1075" s="119" t="s">
        <v>1739</v>
      </c>
      <c r="P1075" s="119" t="s">
        <v>1739</v>
      </c>
      <c r="Q1075" s="119" t="s">
        <v>1739</v>
      </c>
      <c r="R1075" s="119" t="s">
        <v>1739</v>
      </c>
      <c r="S1075" s="119" t="s">
        <v>1739</v>
      </c>
      <c r="T1075" s="119" t="s">
        <v>1739</v>
      </c>
      <c r="U1075" s="119" t="s">
        <v>1739</v>
      </c>
      <c r="V1075" s="119" t="s">
        <v>1739</v>
      </c>
      <c r="W1075" s="119" t="s">
        <v>1739</v>
      </c>
      <c r="X1075" s="119" t="s">
        <v>1739</v>
      </c>
      <c r="Y1075" s="119" t="s">
        <v>1739</v>
      </c>
      <c r="Z1075" s="119" t="s">
        <v>1739</v>
      </c>
      <c r="AA1075" s="119" t="s">
        <v>1739</v>
      </c>
      <c r="AB1075" s="119" t="s">
        <v>1739</v>
      </c>
      <c r="AC1075" s="119" t="s">
        <v>1739</v>
      </c>
      <c r="AD1075" s="119" t="s">
        <v>1739</v>
      </c>
      <c r="AE1075" s="119" t="s">
        <v>1739</v>
      </c>
      <c r="AF1075" s="119" t="s">
        <v>1739</v>
      </c>
      <c r="AG1075" s="119" t="s">
        <v>1739</v>
      </c>
      <c r="AH1075" s="119" t="s">
        <v>1739</v>
      </c>
      <c r="AI1075" s="119" t="s">
        <v>1739</v>
      </c>
      <c r="AJ1075" s="119" t="s">
        <v>1739</v>
      </c>
    </row>
    <row r="1076" spans="2:36" x14ac:dyDescent="0.3">
      <c r="B1076" s="119" t="s">
        <v>133</v>
      </c>
      <c r="C1076" s="119" t="s">
        <v>2339</v>
      </c>
      <c r="D1076" s="119" t="s">
        <v>8314</v>
      </c>
      <c r="E1076" s="119" t="s">
        <v>8315</v>
      </c>
      <c r="F1076" s="119" t="s">
        <v>8316</v>
      </c>
      <c r="G1076" s="119" t="s">
        <v>8317</v>
      </c>
      <c r="K1076" s="119">
        <v>2</v>
      </c>
      <c r="L1076" s="119">
        <v>1074</v>
      </c>
      <c r="M1076" s="119" t="s">
        <v>1739</v>
      </c>
      <c r="N1076" s="119" t="s">
        <v>1739</v>
      </c>
      <c r="O1076" s="119" t="s">
        <v>1739</v>
      </c>
      <c r="P1076" s="119" t="s">
        <v>1739</v>
      </c>
      <c r="Q1076" s="119" t="s">
        <v>1739</v>
      </c>
      <c r="R1076" s="119" t="s">
        <v>1739</v>
      </c>
      <c r="S1076" s="119" t="s">
        <v>1739</v>
      </c>
      <c r="T1076" s="119" t="s">
        <v>1739</v>
      </c>
      <c r="U1076" s="119" t="s">
        <v>1739</v>
      </c>
      <c r="V1076" s="119" t="s">
        <v>1739</v>
      </c>
      <c r="W1076" s="119" t="s">
        <v>1739</v>
      </c>
      <c r="X1076" s="119" t="s">
        <v>1739</v>
      </c>
      <c r="Y1076" s="119" t="s">
        <v>1739</v>
      </c>
      <c r="Z1076" s="119" t="s">
        <v>1739</v>
      </c>
      <c r="AA1076" s="119" t="s">
        <v>1739</v>
      </c>
      <c r="AB1076" s="119" t="s">
        <v>1739</v>
      </c>
      <c r="AC1076" s="119" t="s">
        <v>1739</v>
      </c>
      <c r="AD1076" s="119" t="s">
        <v>1739</v>
      </c>
      <c r="AE1076" s="119" t="s">
        <v>1739</v>
      </c>
      <c r="AF1076" s="119" t="s">
        <v>1739</v>
      </c>
      <c r="AG1076" s="119" t="s">
        <v>1739</v>
      </c>
      <c r="AH1076" s="119" t="s">
        <v>1739</v>
      </c>
      <c r="AI1076" s="119" t="s">
        <v>1739</v>
      </c>
      <c r="AJ1076" s="119" t="s">
        <v>1739</v>
      </c>
    </row>
    <row r="1077" spans="2:36" x14ac:dyDescent="0.3">
      <c r="B1077" s="119" t="s">
        <v>133</v>
      </c>
      <c r="C1077" s="119" t="s">
        <v>2364</v>
      </c>
      <c r="D1077" s="119" t="s">
        <v>8318</v>
      </c>
      <c r="E1077" s="119" t="s">
        <v>8319</v>
      </c>
      <c r="F1077" s="119" t="s">
        <v>8320</v>
      </c>
      <c r="G1077" s="119" t="s">
        <v>8321</v>
      </c>
      <c r="K1077" s="119">
        <v>2</v>
      </c>
      <c r="L1077" s="119">
        <v>1075</v>
      </c>
      <c r="M1077" s="119" t="s">
        <v>1739</v>
      </c>
      <c r="N1077" s="119" t="s">
        <v>1739</v>
      </c>
      <c r="O1077" s="119" t="s">
        <v>1739</v>
      </c>
      <c r="P1077" s="119" t="s">
        <v>1739</v>
      </c>
      <c r="Q1077" s="119" t="s">
        <v>1739</v>
      </c>
      <c r="R1077" s="119" t="s">
        <v>1739</v>
      </c>
      <c r="S1077" s="119" t="s">
        <v>1739</v>
      </c>
      <c r="T1077" s="119" t="s">
        <v>1739</v>
      </c>
      <c r="U1077" s="119" t="s">
        <v>1739</v>
      </c>
      <c r="V1077" s="119" t="s">
        <v>1739</v>
      </c>
      <c r="W1077" s="119" t="s">
        <v>1739</v>
      </c>
      <c r="X1077" s="119" t="s">
        <v>1739</v>
      </c>
      <c r="Y1077" s="119" t="s">
        <v>1739</v>
      </c>
      <c r="Z1077" s="119" t="s">
        <v>1739</v>
      </c>
      <c r="AA1077" s="119" t="s">
        <v>1739</v>
      </c>
      <c r="AB1077" s="119" t="s">
        <v>1739</v>
      </c>
      <c r="AC1077" s="119" t="s">
        <v>1739</v>
      </c>
      <c r="AD1077" s="119" t="s">
        <v>1739</v>
      </c>
      <c r="AE1077" s="119" t="s">
        <v>1739</v>
      </c>
      <c r="AF1077" s="119" t="s">
        <v>1739</v>
      </c>
      <c r="AG1077" s="119" t="s">
        <v>1739</v>
      </c>
      <c r="AH1077" s="119" t="s">
        <v>1739</v>
      </c>
      <c r="AI1077" s="119" t="s">
        <v>1739</v>
      </c>
      <c r="AJ1077" s="119" t="s">
        <v>1739</v>
      </c>
    </row>
    <row r="1078" spans="2:36" x14ac:dyDescent="0.3">
      <c r="B1078" s="119" t="s">
        <v>133</v>
      </c>
      <c r="C1078" s="119" t="s">
        <v>2389</v>
      </c>
      <c r="D1078" s="119" t="s">
        <v>8322</v>
      </c>
      <c r="E1078" s="119" t="s">
        <v>8323</v>
      </c>
      <c r="F1078" s="119" t="s">
        <v>8324</v>
      </c>
      <c r="G1078" s="119" t="s">
        <v>8325</v>
      </c>
      <c r="K1078" s="119">
        <v>2</v>
      </c>
      <c r="L1078" s="119">
        <v>1076</v>
      </c>
      <c r="M1078" s="119" t="s">
        <v>1739</v>
      </c>
      <c r="N1078" s="119" t="s">
        <v>1739</v>
      </c>
      <c r="O1078" s="119" t="s">
        <v>1739</v>
      </c>
      <c r="P1078" s="119" t="s">
        <v>1739</v>
      </c>
      <c r="Q1078" s="119" t="s">
        <v>1739</v>
      </c>
      <c r="R1078" s="119" t="s">
        <v>1739</v>
      </c>
      <c r="S1078" s="119" t="s">
        <v>1739</v>
      </c>
      <c r="T1078" s="119" t="s">
        <v>1739</v>
      </c>
      <c r="U1078" s="119" t="s">
        <v>1739</v>
      </c>
      <c r="V1078" s="119" t="s">
        <v>1739</v>
      </c>
      <c r="W1078" s="119" t="s">
        <v>1739</v>
      </c>
      <c r="X1078" s="119" t="s">
        <v>1739</v>
      </c>
      <c r="Y1078" s="119" t="s">
        <v>1739</v>
      </c>
      <c r="Z1078" s="119" t="s">
        <v>1739</v>
      </c>
      <c r="AA1078" s="119" t="s">
        <v>1739</v>
      </c>
      <c r="AB1078" s="119" t="s">
        <v>1739</v>
      </c>
      <c r="AC1078" s="119" t="s">
        <v>1739</v>
      </c>
      <c r="AD1078" s="119" t="s">
        <v>1739</v>
      </c>
      <c r="AE1078" s="119" t="s">
        <v>1739</v>
      </c>
      <c r="AF1078" s="119" t="s">
        <v>1739</v>
      </c>
      <c r="AG1078" s="119" t="s">
        <v>1739</v>
      </c>
      <c r="AH1078" s="119" t="s">
        <v>1739</v>
      </c>
      <c r="AI1078" s="119" t="s">
        <v>1739</v>
      </c>
      <c r="AJ1078" s="119" t="s">
        <v>1739</v>
      </c>
    </row>
    <row r="1079" spans="2:36" x14ac:dyDescent="0.3">
      <c r="B1079" s="119" t="s">
        <v>133</v>
      </c>
      <c r="C1079" s="119" t="s">
        <v>2414</v>
      </c>
      <c r="D1079" s="119" t="s">
        <v>8274</v>
      </c>
      <c r="E1079" s="119" t="s">
        <v>8326</v>
      </c>
      <c r="F1079" s="119" t="s">
        <v>8327</v>
      </c>
      <c r="G1079" s="119" t="s">
        <v>8328</v>
      </c>
      <c r="K1079" s="119">
        <v>2</v>
      </c>
      <c r="L1079" s="119">
        <v>1077</v>
      </c>
      <c r="M1079" s="119" t="s">
        <v>1739</v>
      </c>
      <c r="N1079" s="119" t="s">
        <v>1739</v>
      </c>
      <c r="O1079" s="119" t="s">
        <v>1739</v>
      </c>
      <c r="P1079" s="119" t="s">
        <v>1739</v>
      </c>
      <c r="Q1079" s="119" t="s">
        <v>1739</v>
      </c>
      <c r="R1079" s="119" t="s">
        <v>1739</v>
      </c>
      <c r="S1079" s="119" t="s">
        <v>1739</v>
      </c>
      <c r="T1079" s="119" t="s">
        <v>1739</v>
      </c>
      <c r="U1079" s="119" t="s">
        <v>1739</v>
      </c>
      <c r="V1079" s="119" t="s">
        <v>1739</v>
      </c>
      <c r="W1079" s="119" t="s">
        <v>1739</v>
      </c>
      <c r="X1079" s="119" t="s">
        <v>1739</v>
      </c>
      <c r="Y1079" s="119" t="s">
        <v>1739</v>
      </c>
      <c r="Z1079" s="119" t="s">
        <v>1739</v>
      </c>
      <c r="AA1079" s="119" t="s">
        <v>1739</v>
      </c>
      <c r="AB1079" s="119" t="s">
        <v>1739</v>
      </c>
      <c r="AC1079" s="119" t="s">
        <v>1739</v>
      </c>
      <c r="AD1079" s="119" t="s">
        <v>1739</v>
      </c>
      <c r="AE1079" s="119" t="s">
        <v>1739</v>
      </c>
      <c r="AF1079" s="119" t="s">
        <v>1739</v>
      </c>
      <c r="AG1079" s="119" t="s">
        <v>1739</v>
      </c>
      <c r="AH1079" s="119" t="s">
        <v>1739</v>
      </c>
      <c r="AI1079" s="119" t="s">
        <v>1739</v>
      </c>
      <c r="AJ1079" s="119" t="s">
        <v>1739</v>
      </c>
    </row>
    <row r="1080" spans="2:36" x14ac:dyDescent="0.3">
      <c r="B1080" s="119" t="s">
        <v>133</v>
      </c>
      <c r="C1080" s="119" t="s">
        <v>2439</v>
      </c>
      <c r="D1080" s="119" t="s">
        <v>8147</v>
      </c>
      <c r="E1080" s="119" t="s">
        <v>8329</v>
      </c>
      <c r="F1080" s="119" t="s">
        <v>8330</v>
      </c>
      <c r="G1080" s="119" t="s">
        <v>8331</v>
      </c>
      <c r="K1080" s="119">
        <v>2</v>
      </c>
      <c r="L1080" s="119">
        <v>1078</v>
      </c>
      <c r="M1080" s="119" t="s">
        <v>1739</v>
      </c>
      <c r="N1080" s="119" t="s">
        <v>1739</v>
      </c>
      <c r="O1080" s="119" t="s">
        <v>1739</v>
      </c>
      <c r="P1080" s="119" t="s">
        <v>1739</v>
      </c>
      <c r="Q1080" s="119" t="s">
        <v>1739</v>
      </c>
      <c r="R1080" s="119" t="s">
        <v>1739</v>
      </c>
      <c r="S1080" s="119" t="s">
        <v>1739</v>
      </c>
      <c r="T1080" s="119" t="s">
        <v>1739</v>
      </c>
      <c r="U1080" s="119" t="s">
        <v>1739</v>
      </c>
      <c r="V1080" s="119" t="s">
        <v>1739</v>
      </c>
      <c r="W1080" s="119" t="s">
        <v>1739</v>
      </c>
      <c r="X1080" s="119" t="s">
        <v>1739</v>
      </c>
      <c r="Y1080" s="119" t="s">
        <v>1739</v>
      </c>
      <c r="Z1080" s="119" t="s">
        <v>1739</v>
      </c>
      <c r="AA1080" s="119" t="s">
        <v>1739</v>
      </c>
      <c r="AB1080" s="119" t="s">
        <v>1739</v>
      </c>
      <c r="AC1080" s="119" t="s">
        <v>1739</v>
      </c>
      <c r="AD1080" s="119" t="s">
        <v>1739</v>
      </c>
      <c r="AE1080" s="119" t="s">
        <v>1739</v>
      </c>
      <c r="AF1080" s="119" t="s">
        <v>1739</v>
      </c>
      <c r="AG1080" s="119" t="s">
        <v>1739</v>
      </c>
      <c r="AH1080" s="119" t="s">
        <v>1739</v>
      </c>
      <c r="AI1080" s="119" t="s">
        <v>1739</v>
      </c>
      <c r="AJ1080" s="119" t="s">
        <v>1739</v>
      </c>
    </row>
    <row r="1081" spans="2:36" x14ac:dyDescent="0.3">
      <c r="B1081" s="119" t="s">
        <v>133</v>
      </c>
      <c r="C1081" s="119" t="s">
        <v>2464</v>
      </c>
      <c r="D1081" s="119" t="s">
        <v>8306</v>
      </c>
      <c r="E1081" s="119" t="s">
        <v>8332</v>
      </c>
      <c r="F1081" s="119" t="s">
        <v>8333</v>
      </c>
      <c r="G1081" s="119" t="s">
        <v>8334</v>
      </c>
      <c r="K1081" s="119">
        <v>2</v>
      </c>
      <c r="L1081" s="119">
        <v>1079</v>
      </c>
      <c r="M1081" s="119" t="s">
        <v>1739</v>
      </c>
      <c r="N1081" s="119" t="s">
        <v>1739</v>
      </c>
      <c r="O1081" s="119" t="s">
        <v>1739</v>
      </c>
      <c r="P1081" s="119" t="s">
        <v>1739</v>
      </c>
      <c r="Q1081" s="119" t="s">
        <v>1739</v>
      </c>
      <c r="R1081" s="119" t="s">
        <v>1739</v>
      </c>
      <c r="S1081" s="119" t="s">
        <v>1739</v>
      </c>
      <c r="T1081" s="119" t="s">
        <v>1739</v>
      </c>
      <c r="U1081" s="119" t="s">
        <v>1739</v>
      </c>
      <c r="V1081" s="119" t="s">
        <v>1739</v>
      </c>
      <c r="W1081" s="119" t="s">
        <v>1739</v>
      </c>
      <c r="X1081" s="119" t="s">
        <v>1739</v>
      </c>
      <c r="Y1081" s="119" t="s">
        <v>1739</v>
      </c>
      <c r="Z1081" s="119" t="s">
        <v>1739</v>
      </c>
      <c r="AA1081" s="119" t="s">
        <v>1739</v>
      </c>
      <c r="AB1081" s="119" t="s">
        <v>1739</v>
      </c>
      <c r="AC1081" s="119" t="s">
        <v>1739</v>
      </c>
      <c r="AD1081" s="119" t="s">
        <v>1739</v>
      </c>
      <c r="AE1081" s="119" t="s">
        <v>1739</v>
      </c>
      <c r="AF1081" s="119" t="s">
        <v>1739</v>
      </c>
      <c r="AG1081" s="119" t="s">
        <v>1739</v>
      </c>
      <c r="AH1081" s="119" t="s">
        <v>1739</v>
      </c>
      <c r="AI1081" s="119" t="s">
        <v>1739</v>
      </c>
      <c r="AJ1081" s="119" t="s">
        <v>1739</v>
      </c>
    </row>
    <row r="1082" spans="2:36" x14ac:dyDescent="0.3">
      <c r="B1082" s="119" t="s">
        <v>133</v>
      </c>
      <c r="C1082" s="119" t="s">
        <v>2489</v>
      </c>
      <c r="D1082" s="119" t="s">
        <v>8211</v>
      </c>
      <c r="E1082" s="119" t="s">
        <v>8335</v>
      </c>
      <c r="F1082" s="119" t="s">
        <v>8336</v>
      </c>
      <c r="G1082" s="119" t="s">
        <v>8337</v>
      </c>
      <c r="K1082" s="119">
        <v>2</v>
      </c>
      <c r="L1082" s="119">
        <v>1080</v>
      </c>
      <c r="M1082" s="119" t="s">
        <v>1739</v>
      </c>
      <c r="N1082" s="119" t="s">
        <v>1739</v>
      </c>
      <c r="O1082" s="119" t="s">
        <v>1739</v>
      </c>
      <c r="P1082" s="119" t="s">
        <v>1739</v>
      </c>
      <c r="Q1082" s="119" t="s">
        <v>1739</v>
      </c>
      <c r="R1082" s="119" t="s">
        <v>1739</v>
      </c>
      <c r="S1082" s="119" t="s">
        <v>1739</v>
      </c>
      <c r="T1082" s="119" t="s">
        <v>1739</v>
      </c>
      <c r="U1082" s="119" t="s">
        <v>1739</v>
      </c>
      <c r="V1082" s="119" t="s">
        <v>1739</v>
      </c>
      <c r="W1082" s="119" t="s">
        <v>1739</v>
      </c>
      <c r="X1082" s="119" t="s">
        <v>1739</v>
      </c>
      <c r="Y1082" s="119" t="s">
        <v>1739</v>
      </c>
      <c r="Z1082" s="119" t="s">
        <v>1739</v>
      </c>
      <c r="AA1082" s="119" t="s">
        <v>1739</v>
      </c>
      <c r="AB1082" s="119" t="s">
        <v>1739</v>
      </c>
      <c r="AC1082" s="119" t="s">
        <v>1739</v>
      </c>
      <c r="AD1082" s="119" t="s">
        <v>1739</v>
      </c>
      <c r="AE1082" s="119" t="s">
        <v>1739</v>
      </c>
      <c r="AF1082" s="119" t="s">
        <v>1739</v>
      </c>
      <c r="AG1082" s="119" t="s">
        <v>1739</v>
      </c>
      <c r="AH1082" s="119" t="s">
        <v>1739</v>
      </c>
      <c r="AI1082" s="119" t="s">
        <v>1739</v>
      </c>
      <c r="AJ1082" s="119" t="s">
        <v>1739</v>
      </c>
    </row>
    <row r="1083" spans="2:36" x14ac:dyDescent="0.3">
      <c r="B1083" s="119" t="s">
        <v>133</v>
      </c>
      <c r="C1083" s="119" t="s">
        <v>2514</v>
      </c>
      <c r="D1083" s="119" t="s">
        <v>8261</v>
      </c>
      <c r="E1083" s="119" t="s">
        <v>8338</v>
      </c>
      <c r="F1083" s="119" t="s">
        <v>8339</v>
      </c>
      <c r="G1083" s="119" t="s">
        <v>8340</v>
      </c>
      <c r="K1083" s="119">
        <v>2</v>
      </c>
      <c r="L1083" s="119">
        <v>1081</v>
      </c>
      <c r="M1083" s="119" t="s">
        <v>1739</v>
      </c>
      <c r="N1083" s="119" t="s">
        <v>1739</v>
      </c>
      <c r="O1083" s="119" t="s">
        <v>1739</v>
      </c>
      <c r="P1083" s="119" t="s">
        <v>1739</v>
      </c>
      <c r="Q1083" s="119" t="s">
        <v>1739</v>
      </c>
      <c r="R1083" s="119" t="s">
        <v>1739</v>
      </c>
      <c r="S1083" s="119" t="s">
        <v>1739</v>
      </c>
      <c r="T1083" s="119" t="s">
        <v>1739</v>
      </c>
      <c r="U1083" s="119" t="s">
        <v>1739</v>
      </c>
      <c r="V1083" s="119" t="s">
        <v>1739</v>
      </c>
      <c r="W1083" s="119" t="s">
        <v>1739</v>
      </c>
      <c r="X1083" s="119" t="s">
        <v>1739</v>
      </c>
      <c r="Y1083" s="119" t="s">
        <v>1739</v>
      </c>
      <c r="Z1083" s="119" t="s">
        <v>1739</v>
      </c>
      <c r="AA1083" s="119" t="s">
        <v>1739</v>
      </c>
      <c r="AB1083" s="119" t="s">
        <v>1739</v>
      </c>
      <c r="AC1083" s="119" t="s">
        <v>1739</v>
      </c>
      <c r="AD1083" s="119" t="s">
        <v>1739</v>
      </c>
      <c r="AE1083" s="119" t="s">
        <v>1739</v>
      </c>
      <c r="AF1083" s="119" t="s">
        <v>1739</v>
      </c>
      <c r="AG1083" s="119" t="s">
        <v>1739</v>
      </c>
      <c r="AH1083" s="119" t="s">
        <v>1739</v>
      </c>
      <c r="AI1083" s="119" t="s">
        <v>1739</v>
      </c>
      <c r="AJ1083" s="119" t="s">
        <v>1739</v>
      </c>
    </row>
    <row r="1084" spans="2:36" x14ac:dyDescent="0.3">
      <c r="B1084" s="119" t="s">
        <v>133</v>
      </c>
      <c r="C1084" s="119" t="s">
        <v>2539</v>
      </c>
      <c r="D1084" s="119" t="s">
        <v>8341</v>
      </c>
      <c r="E1084" s="119" t="s">
        <v>8342</v>
      </c>
      <c r="F1084" s="119" t="s">
        <v>8343</v>
      </c>
      <c r="G1084" s="119" t="s">
        <v>8344</v>
      </c>
      <c r="K1084" s="119">
        <v>2</v>
      </c>
      <c r="L1084" s="119">
        <v>1082</v>
      </c>
      <c r="M1084" s="119" t="s">
        <v>1739</v>
      </c>
      <c r="N1084" s="119" t="s">
        <v>1739</v>
      </c>
      <c r="O1084" s="119" t="s">
        <v>1739</v>
      </c>
      <c r="P1084" s="119" t="s">
        <v>1739</v>
      </c>
      <c r="Q1084" s="119" t="s">
        <v>1739</v>
      </c>
      <c r="R1084" s="119" t="s">
        <v>1739</v>
      </c>
      <c r="S1084" s="119" t="s">
        <v>1739</v>
      </c>
      <c r="T1084" s="119" t="s">
        <v>1739</v>
      </c>
      <c r="U1084" s="119" t="s">
        <v>1739</v>
      </c>
      <c r="V1084" s="119" t="s">
        <v>1739</v>
      </c>
      <c r="W1084" s="119" t="s">
        <v>1739</v>
      </c>
      <c r="X1084" s="119" t="s">
        <v>1739</v>
      </c>
      <c r="Y1084" s="119" t="s">
        <v>1739</v>
      </c>
      <c r="Z1084" s="119" t="s">
        <v>1739</v>
      </c>
      <c r="AA1084" s="119" t="s">
        <v>1739</v>
      </c>
      <c r="AB1084" s="119" t="s">
        <v>1739</v>
      </c>
      <c r="AC1084" s="119" t="s">
        <v>1739</v>
      </c>
      <c r="AD1084" s="119" t="s">
        <v>1739</v>
      </c>
      <c r="AE1084" s="119" t="s">
        <v>1739</v>
      </c>
      <c r="AF1084" s="119" t="s">
        <v>1739</v>
      </c>
      <c r="AG1084" s="119" t="s">
        <v>1739</v>
      </c>
      <c r="AH1084" s="119" t="s">
        <v>1739</v>
      </c>
      <c r="AI1084" s="119" t="s">
        <v>1739</v>
      </c>
      <c r="AJ1084" s="119" t="s">
        <v>1739</v>
      </c>
    </row>
    <row r="1085" spans="2:36" x14ac:dyDescent="0.3">
      <c r="B1085" s="119" t="s">
        <v>133</v>
      </c>
      <c r="C1085" s="119" t="s">
        <v>2564</v>
      </c>
      <c r="D1085" s="119" t="s">
        <v>8234</v>
      </c>
      <c r="E1085" s="119" t="s">
        <v>8345</v>
      </c>
      <c r="F1085" s="119" t="s">
        <v>8346</v>
      </c>
      <c r="G1085" s="119" t="s">
        <v>8347</v>
      </c>
      <c r="K1085" s="119">
        <v>2</v>
      </c>
      <c r="L1085" s="119">
        <v>1083</v>
      </c>
      <c r="M1085" s="119" t="s">
        <v>1739</v>
      </c>
      <c r="N1085" s="119" t="s">
        <v>1739</v>
      </c>
      <c r="O1085" s="119" t="s">
        <v>1739</v>
      </c>
      <c r="P1085" s="119" t="s">
        <v>1739</v>
      </c>
      <c r="Q1085" s="119" t="s">
        <v>1739</v>
      </c>
      <c r="R1085" s="119" t="s">
        <v>1739</v>
      </c>
      <c r="S1085" s="119" t="s">
        <v>1739</v>
      </c>
      <c r="T1085" s="119" t="s">
        <v>1739</v>
      </c>
      <c r="U1085" s="119" t="s">
        <v>1739</v>
      </c>
      <c r="V1085" s="119" t="s">
        <v>1739</v>
      </c>
      <c r="W1085" s="119" t="s">
        <v>1739</v>
      </c>
      <c r="X1085" s="119" t="s">
        <v>1739</v>
      </c>
      <c r="Y1085" s="119" t="s">
        <v>1739</v>
      </c>
      <c r="Z1085" s="119" t="s">
        <v>1739</v>
      </c>
      <c r="AA1085" s="119" t="s">
        <v>1739</v>
      </c>
      <c r="AB1085" s="119" t="s">
        <v>1739</v>
      </c>
      <c r="AC1085" s="119" t="s">
        <v>1739</v>
      </c>
      <c r="AD1085" s="119" t="s">
        <v>1739</v>
      </c>
      <c r="AE1085" s="119" t="s">
        <v>1739</v>
      </c>
      <c r="AF1085" s="119" t="s">
        <v>1739</v>
      </c>
      <c r="AG1085" s="119" t="s">
        <v>1739</v>
      </c>
      <c r="AH1085" s="119" t="s">
        <v>1739</v>
      </c>
      <c r="AI1085" s="119" t="s">
        <v>1739</v>
      </c>
      <c r="AJ1085" s="119" t="s">
        <v>1739</v>
      </c>
    </row>
    <row r="1086" spans="2:36" x14ac:dyDescent="0.3">
      <c r="B1086" s="119" t="s">
        <v>133</v>
      </c>
      <c r="C1086" s="119" t="s">
        <v>2589</v>
      </c>
      <c r="D1086" s="119" t="s">
        <v>8348</v>
      </c>
      <c r="E1086" s="119" t="s">
        <v>8349</v>
      </c>
      <c r="F1086" s="119" t="s">
        <v>8350</v>
      </c>
      <c r="G1086" s="119" t="s">
        <v>8351</v>
      </c>
      <c r="K1086" s="119">
        <v>2</v>
      </c>
      <c r="L1086" s="119">
        <v>1084</v>
      </c>
      <c r="M1086" s="119" t="s">
        <v>1739</v>
      </c>
      <c r="N1086" s="119" t="s">
        <v>1739</v>
      </c>
      <c r="O1086" s="119" t="s">
        <v>1739</v>
      </c>
      <c r="P1086" s="119" t="s">
        <v>1739</v>
      </c>
      <c r="Q1086" s="119" t="s">
        <v>1739</v>
      </c>
      <c r="R1086" s="119" t="s">
        <v>1739</v>
      </c>
      <c r="S1086" s="119" t="s">
        <v>1739</v>
      </c>
      <c r="T1086" s="119" t="s">
        <v>1739</v>
      </c>
      <c r="U1086" s="119" t="s">
        <v>1739</v>
      </c>
      <c r="V1086" s="119" t="s">
        <v>1739</v>
      </c>
      <c r="W1086" s="119" t="s">
        <v>1739</v>
      </c>
      <c r="X1086" s="119" t="s">
        <v>1739</v>
      </c>
      <c r="Y1086" s="119" t="s">
        <v>1739</v>
      </c>
      <c r="Z1086" s="119" t="s">
        <v>1739</v>
      </c>
      <c r="AA1086" s="119" t="s">
        <v>1739</v>
      </c>
      <c r="AB1086" s="119" t="s">
        <v>1739</v>
      </c>
      <c r="AC1086" s="119" t="s">
        <v>1739</v>
      </c>
      <c r="AD1086" s="119" t="s">
        <v>1739</v>
      </c>
      <c r="AE1086" s="119" t="s">
        <v>1739</v>
      </c>
      <c r="AF1086" s="119" t="s">
        <v>1739</v>
      </c>
      <c r="AG1086" s="119" t="s">
        <v>1739</v>
      </c>
      <c r="AH1086" s="119" t="s">
        <v>1739</v>
      </c>
      <c r="AI1086" s="119" t="s">
        <v>1739</v>
      </c>
      <c r="AJ1086" s="119" t="s">
        <v>1739</v>
      </c>
    </row>
    <row r="1087" spans="2:36" x14ac:dyDescent="0.3">
      <c r="B1087" s="119" t="s">
        <v>133</v>
      </c>
      <c r="C1087" s="119" t="s">
        <v>2615</v>
      </c>
      <c r="D1087" s="119" t="s">
        <v>8211</v>
      </c>
      <c r="E1087" s="119" t="s">
        <v>8352</v>
      </c>
      <c r="F1087" s="119" t="s">
        <v>8353</v>
      </c>
      <c r="G1087" s="119" t="s">
        <v>8354</v>
      </c>
      <c r="K1087" s="119">
        <v>2</v>
      </c>
      <c r="L1087" s="119">
        <v>1085</v>
      </c>
      <c r="M1087" s="119" t="s">
        <v>1739</v>
      </c>
      <c r="N1087" s="119" t="s">
        <v>1739</v>
      </c>
      <c r="O1087" s="119" t="s">
        <v>1739</v>
      </c>
      <c r="P1087" s="119" t="s">
        <v>1739</v>
      </c>
      <c r="Q1087" s="119" t="s">
        <v>1739</v>
      </c>
      <c r="R1087" s="119" t="s">
        <v>1739</v>
      </c>
      <c r="S1087" s="119" t="s">
        <v>1739</v>
      </c>
      <c r="T1087" s="119" t="s">
        <v>1739</v>
      </c>
      <c r="U1087" s="119" t="s">
        <v>1739</v>
      </c>
      <c r="V1087" s="119" t="s">
        <v>1739</v>
      </c>
      <c r="W1087" s="119" t="s">
        <v>1739</v>
      </c>
      <c r="X1087" s="119" t="s">
        <v>1739</v>
      </c>
      <c r="Y1087" s="119" t="s">
        <v>1739</v>
      </c>
      <c r="Z1087" s="119" t="s">
        <v>1739</v>
      </c>
      <c r="AA1087" s="119" t="s">
        <v>1739</v>
      </c>
      <c r="AB1087" s="119" t="s">
        <v>1739</v>
      </c>
      <c r="AC1087" s="119" t="s">
        <v>1739</v>
      </c>
      <c r="AD1087" s="119" t="s">
        <v>1739</v>
      </c>
      <c r="AE1087" s="119" t="s">
        <v>1739</v>
      </c>
      <c r="AF1087" s="119" t="s">
        <v>1739</v>
      </c>
      <c r="AG1087" s="119" t="s">
        <v>1739</v>
      </c>
      <c r="AH1087" s="119" t="s">
        <v>1739</v>
      </c>
      <c r="AI1087" s="119" t="s">
        <v>1739</v>
      </c>
      <c r="AJ1087" s="119" t="s">
        <v>1739</v>
      </c>
    </row>
    <row r="1088" spans="2:36" x14ac:dyDescent="0.3">
      <c r="B1088" s="119" t="s">
        <v>133</v>
      </c>
      <c r="C1088" s="119" t="s">
        <v>2639</v>
      </c>
      <c r="D1088" s="119" t="s">
        <v>8195</v>
      </c>
      <c r="E1088" s="119" t="s">
        <v>8355</v>
      </c>
      <c r="F1088" s="119" t="s">
        <v>8356</v>
      </c>
      <c r="G1088" s="119" t="s">
        <v>8357</v>
      </c>
      <c r="K1088" s="119">
        <v>2</v>
      </c>
      <c r="L1088" s="119">
        <v>1086</v>
      </c>
      <c r="M1088" s="119" t="s">
        <v>1739</v>
      </c>
      <c r="N1088" s="119" t="s">
        <v>1739</v>
      </c>
      <c r="O1088" s="119" t="s">
        <v>1739</v>
      </c>
      <c r="P1088" s="119" t="s">
        <v>1739</v>
      </c>
      <c r="Q1088" s="119" t="s">
        <v>1739</v>
      </c>
      <c r="R1088" s="119" t="s">
        <v>1739</v>
      </c>
      <c r="S1088" s="119" t="s">
        <v>1739</v>
      </c>
      <c r="T1088" s="119" t="s">
        <v>1739</v>
      </c>
      <c r="U1088" s="119" t="s">
        <v>1739</v>
      </c>
      <c r="V1088" s="119" t="s">
        <v>1739</v>
      </c>
      <c r="W1088" s="119" t="s">
        <v>1739</v>
      </c>
      <c r="X1088" s="119" t="s">
        <v>1739</v>
      </c>
      <c r="Y1088" s="119" t="s">
        <v>1739</v>
      </c>
      <c r="Z1088" s="119" t="s">
        <v>1739</v>
      </c>
      <c r="AA1088" s="119" t="s">
        <v>1739</v>
      </c>
      <c r="AB1088" s="119" t="s">
        <v>1739</v>
      </c>
      <c r="AC1088" s="119" t="s">
        <v>1739</v>
      </c>
      <c r="AD1088" s="119" t="s">
        <v>1739</v>
      </c>
      <c r="AE1088" s="119" t="s">
        <v>1739</v>
      </c>
      <c r="AF1088" s="119" t="s">
        <v>1739</v>
      </c>
      <c r="AG1088" s="119" t="s">
        <v>1739</v>
      </c>
      <c r="AH1088" s="119" t="s">
        <v>1739</v>
      </c>
      <c r="AI1088" s="119" t="s">
        <v>1739</v>
      </c>
      <c r="AJ1088" s="119" t="s">
        <v>1739</v>
      </c>
    </row>
    <row r="1089" spans="2:36" x14ac:dyDescent="0.3">
      <c r="B1089" s="119" t="s">
        <v>133</v>
      </c>
      <c r="C1089" s="119" t="s">
        <v>2663</v>
      </c>
      <c r="D1089" s="119" t="s">
        <v>8195</v>
      </c>
      <c r="E1089" s="119" t="s">
        <v>8358</v>
      </c>
      <c r="F1089" s="119" t="s">
        <v>8359</v>
      </c>
      <c r="G1089" s="119" t="s">
        <v>8360</v>
      </c>
      <c r="K1089" s="119">
        <v>2</v>
      </c>
      <c r="L1089" s="119">
        <v>1087</v>
      </c>
      <c r="M1089" s="119" t="s">
        <v>1739</v>
      </c>
      <c r="N1089" s="119" t="s">
        <v>1739</v>
      </c>
      <c r="O1089" s="119" t="s">
        <v>1739</v>
      </c>
      <c r="P1089" s="119" t="s">
        <v>1739</v>
      </c>
      <c r="Q1089" s="119" t="s">
        <v>1739</v>
      </c>
      <c r="R1089" s="119" t="s">
        <v>1739</v>
      </c>
      <c r="S1089" s="119" t="s">
        <v>1739</v>
      </c>
      <c r="T1089" s="119" t="s">
        <v>1739</v>
      </c>
      <c r="U1089" s="119" t="s">
        <v>1739</v>
      </c>
      <c r="V1089" s="119" t="s">
        <v>1739</v>
      </c>
      <c r="W1089" s="119" t="s">
        <v>1739</v>
      </c>
      <c r="X1089" s="119" t="s">
        <v>1739</v>
      </c>
      <c r="Y1089" s="119" t="s">
        <v>1739</v>
      </c>
      <c r="Z1089" s="119" t="s">
        <v>1739</v>
      </c>
      <c r="AA1089" s="119" t="s">
        <v>1739</v>
      </c>
      <c r="AB1089" s="119" t="s">
        <v>1739</v>
      </c>
      <c r="AC1089" s="119" t="s">
        <v>1739</v>
      </c>
      <c r="AD1089" s="119" t="s">
        <v>1739</v>
      </c>
      <c r="AE1089" s="119" t="s">
        <v>1739</v>
      </c>
      <c r="AF1089" s="119" t="s">
        <v>1739</v>
      </c>
      <c r="AG1089" s="119" t="s">
        <v>1739</v>
      </c>
      <c r="AH1089" s="119" t="s">
        <v>1739</v>
      </c>
      <c r="AI1089" s="119" t="s">
        <v>1739</v>
      </c>
      <c r="AJ1089" s="119" t="s">
        <v>1739</v>
      </c>
    </row>
    <row r="1090" spans="2:36" x14ac:dyDescent="0.3">
      <c r="B1090" s="119" t="s">
        <v>133</v>
      </c>
      <c r="C1090" s="119" t="s">
        <v>2687</v>
      </c>
      <c r="D1090" s="119" t="s">
        <v>8361</v>
      </c>
      <c r="E1090" s="119" t="s">
        <v>8362</v>
      </c>
      <c r="F1090" s="119" t="s">
        <v>8363</v>
      </c>
      <c r="G1090" s="119" t="s">
        <v>8364</v>
      </c>
      <c r="K1090" s="119">
        <v>2</v>
      </c>
      <c r="L1090" s="119">
        <v>1088</v>
      </c>
      <c r="M1090" s="119" t="s">
        <v>1739</v>
      </c>
      <c r="N1090" s="119" t="s">
        <v>1739</v>
      </c>
      <c r="O1090" s="119" t="s">
        <v>1739</v>
      </c>
      <c r="P1090" s="119" t="s">
        <v>1739</v>
      </c>
      <c r="Q1090" s="119" t="s">
        <v>1739</v>
      </c>
      <c r="R1090" s="119" t="s">
        <v>1739</v>
      </c>
      <c r="S1090" s="119" t="s">
        <v>1739</v>
      </c>
      <c r="T1090" s="119" t="s">
        <v>1739</v>
      </c>
      <c r="U1090" s="119" t="s">
        <v>1739</v>
      </c>
      <c r="V1090" s="119" t="s">
        <v>1739</v>
      </c>
      <c r="W1090" s="119" t="s">
        <v>1739</v>
      </c>
      <c r="X1090" s="119" t="s">
        <v>1739</v>
      </c>
      <c r="Y1090" s="119" t="s">
        <v>1739</v>
      </c>
      <c r="Z1090" s="119" t="s">
        <v>1739</v>
      </c>
      <c r="AA1090" s="119" t="s">
        <v>1739</v>
      </c>
      <c r="AB1090" s="119" t="s">
        <v>1739</v>
      </c>
      <c r="AC1090" s="119" t="s">
        <v>1739</v>
      </c>
      <c r="AD1090" s="119" t="s">
        <v>1739</v>
      </c>
      <c r="AE1090" s="119" t="s">
        <v>1739</v>
      </c>
      <c r="AF1090" s="119" t="s">
        <v>1739</v>
      </c>
      <c r="AG1090" s="119" t="s">
        <v>1739</v>
      </c>
      <c r="AH1090" s="119" t="s">
        <v>1739</v>
      </c>
      <c r="AI1090" s="119" t="s">
        <v>1739</v>
      </c>
      <c r="AJ1090" s="119" t="s">
        <v>1739</v>
      </c>
    </row>
    <row r="1091" spans="2:36" x14ac:dyDescent="0.3">
      <c r="B1091" s="119" t="s">
        <v>133</v>
      </c>
      <c r="C1091" s="119" t="s">
        <v>2711</v>
      </c>
      <c r="D1091" s="119" t="s">
        <v>8365</v>
      </c>
      <c r="E1091" s="119" t="s">
        <v>8366</v>
      </c>
      <c r="F1091" s="119" t="s">
        <v>8367</v>
      </c>
      <c r="G1091" s="119" t="s">
        <v>8368</v>
      </c>
      <c r="K1091" s="119">
        <v>2</v>
      </c>
      <c r="L1091" s="119">
        <v>1089</v>
      </c>
      <c r="M1091" s="119" t="s">
        <v>1739</v>
      </c>
      <c r="N1091" s="119" t="s">
        <v>1739</v>
      </c>
      <c r="O1091" s="119" t="s">
        <v>1739</v>
      </c>
      <c r="P1091" s="119" t="s">
        <v>1739</v>
      </c>
      <c r="Q1091" s="119" t="s">
        <v>1739</v>
      </c>
      <c r="R1091" s="119" t="s">
        <v>1739</v>
      </c>
      <c r="S1091" s="119" t="s">
        <v>1739</v>
      </c>
      <c r="T1091" s="119" t="s">
        <v>1739</v>
      </c>
      <c r="U1091" s="119" t="s">
        <v>1739</v>
      </c>
      <c r="V1091" s="119" t="s">
        <v>1739</v>
      </c>
      <c r="W1091" s="119" t="s">
        <v>1739</v>
      </c>
      <c r="X1091" s="119" t="s">
        <v>1739</v>
      </c>
      <c r="Y1091" s="119" t="s">
        <v>1739</v>
      </c>
      <c r="Z1091" s="119" t="s">
        <v>1739</v>
      </c>
      <c r="AA1091" s="119" t="s">
        <v>1739</v>
      </c>
      <c r="AB1091" s="119" t="s">
        <v>1739</v>
      </c>
      <c r="AC1091" s="119" t="s">
        <v>1739</v>
      </c>
      <c r="AD1091" s="119" t="s">
        <v>1739</v>
      </c>
      <c r="AE1091" s="119" t="s">
        <v>1739</v>
      </c>
      <c r="AF1091" s="119" t="s">
        <v>1739</v>
      </c>
      <c r="AG1091" s="119" t="s">
        <v>1739</v>
      </c>
      <c r="AH1091" s="119" t="s">
        <v>1739</v>
      </c>
      <c r="AI1091" s="119" t="s">
        <v>1739</v>
      </c>
      <c r="AJ1091" s="119" t="s">
        <v>1739</v>
      </c>
    </row>
    <row r="1092" spans="2:36" x14ac:dyDescent="0.3">
      <c r="B1092" s="119" t="s">
        <v>133</v>
      </c>
      <c r="C1092" s="119" t="s">
        <v>2735</v>
      </c>
      <c r="D1092" s="119" t="s">
        <v>8158</v>
      </c>
      <c r="E1092" s="119" t="s">
        <v>8369</v>
      </c>
      <c r="F1092" s="119" t="s">
        <v>8370</v>
      </c>
      <c r="G1092" s="119" t="s">
        <v>8371</v>
      </c>
      <c r="K1092" s="119">
        <v>2</v>
      </c>
      <c r="L1092" s="119">
        <v>1090</v>
      </c>
      <c r="M1092" s="119" t="s">
        <v>1739</v>
      </c>
      <c r="N1092" s="119" t="s">
        <v>1739</v>
      </c>
      <c r="O1092" s="119" t="s">
        <v>1739</v>
      </c>
      <c r="P1092" s="119" t="s">
        <v>1739</v>
      </c>
      <c r="Q1092" s="119" t="s">
        <v>1739</v>
      </c>
      <c r="R1092" s="119" t="s">
        <v>1739</v>
      </c>
      <c r="S1092" s="119" t="s">
        <v>1739</v>
      </c>
      <c r="T1092" s="119" t="s">
        <v>1739</v>
      </c>
      <c r="U1092" s="119" t="s">
        <v>1739</v>
      </c>
      <c r="V1092" s="119" t="s">
        <v>1739</v>
      </c>
      <c r="W1092" s="119" t="s">
        <v>1739</v>
      </c>
      <c r="X1092" s="119" t="s">
        <v>1739</v>
      </c>
      <c r="Y1092" s="119" t="s">
        <v>1739</v>
      </c>
      <c r="Z1092" s="119" t="s">
        <v>1739</v>
      </c>
      <c r="AA1092" s="119" t="s">
        <v>1739</v>
      </c>
      <c r="AB1092" s="119" t="s">
        <v>1739</v>
      </c>
      <c r="AC1092" s="119" t="s">
        <v>1739</v>
      </c>
      <c r="AD1092" s="119" t="s">
        <v>1739</v>
      </c>
      <c r="AE1092" s="119" t="s">
        <v>1739</v>
      </c>
      <c r="AF1092" s="119" t="s">
        <v>1739</v>
      </c>
      <c r="AG1092" s="119" t="s">
        <v>1739</v>
      </c>
      <c r="AH1092" s="119" t="s">
        <v>1739</v>
      </c>
      <c r="AI1092" s="119" t="s">
        <v>1739</v>
      </c>
      <c r="AJ1092" s="119" t="s">
        <v>1739</v>
      </c>
    </row>
    <row r="1093" spans="2:36" x14ac:dyDescent="0.3">
      <c r="B1093" s="119" t="s">
        <v>133</v>
      </c>
      <c r="C1093" s="119" t="s">
        <v>2760</v>
      </c>
      <c r="D1093" s="119" t="s">
        <v>8261</v>
      </c>
      <c r="E1093" s="119" t="s">
        <v>8372</v>
      </c>
      <c r="F1093" s="119" t="s">
        <v>8373</v>
      </c>
      <c r="G1093" s="119" t="s">
        <v>8374</v>
      </c>
      <c r="K1093" s="119">
        <v>2</v>
      </c>
      <c r="L1093" s="119">
        <v>1091</v>
      </c>
      <c r="M1093" s="119" t="s">
        <v>1739</v>
      </c>
      <c r="N1093" s="119" t="s">
        <v>1739</v>
      </c>
      <c r="O1093" s="119" t="s">
        <v>1739</v>
      </c>
      <c r="P1093" s="119" t="s">
        <v>1739</v>
      </c>
      <c r="Q1093" s="119" t="s">
        <v>1739</v>
      </c>
      <c r="R1093" s="119" t="s">
        <v>1739</v>
      </c>
      <c r="S1093" s="119" t="s">
        <v>1739</v>
      </c>
      <c r="T1093" s="119" t="s">
        <v>1739</v>
      </c>
      <c r="U1093" s="119" t="s">
        <v>1739</v>
      </c>
      <c r="V1093" s="119" t="s">
        <v>1739</v>
      </c>
      <c r="W1093" s="119" t="s">
        <v>1739</v>
      </c>
      <c r="X1093" s="119" t="s">
        <v>1739</v>
      </c>
      <c r="Y1093" s="119" t="s">
        <v>1739</v>
      </c>
      <c r="Z1093" s="119" t="s">
        <v>1739</v>
      </c>
      <c r="AA1093" s="119" t="s">
        <v>1739</v>
      </c>
      <c r="AB1093" s="119" t="s">
        <v>1739</v>
      </c>
      <c r="AC1093" s="119" t="s">
        <v>1739</v>
      </c>
      <c r="AD1093" s="119" t="s">
        <v>1739</v>
      </c>
      <c r="AE1093" s="119" t="s">
        <v>1739</v>
      </c>
      <c r="AF1093" s="119" t="s">
        <v>1739</v>
      </c>
      <c r="AG1093" s="119" t="s">
        <v>1739</v>
      </c>
      <c r="AH1093" s="119" t="s">
        <v>1739</v>
      </c>
      <c r="AI1093" s="119" t="s">
        <v>1739</v>
      </c>
      <c r="AJ1093" s="119" t="s">
        <v>1739</v>
      </c>
    </row>
    <row r="1094" spans="2:36" x14ac:dyDescent="0.3">
      <c r="B1094" s="119" t="s">
        <v>133</v>
      </c>
      <c r="C1094" s="119" t="s">
        <v>2785</v>
      </c>
      <c r="D1094" s="119" t="s">
        <v>8211</v>
      </c>
      <c r="E1094" s="119" t="s">
        <v>8375</v>
      </c>
      <c r="F1094" s="119" t="s">
        <v>8376</v>
      </c>
      <c r="G1094" s="119" t="s">
        <v>8377</v>
      </c>
      <c r="K1094" s="119">
        <v>2</v>
      </c>
      <c r="L1094" s="119">
        <v>1092</v>
      </c>
      <c r="M1094" s="119" t="s">
        <v>1739</v>
      </c>
      <c r="N1094" s="119" t="s">
        <v>1739</v>
      </c>
      <c r="O1094" s="119" t="s">
        <v>1739</v>
      </c>
      <c r="P1094" s="119" t="s">
        <v>1739</v>
      </c>
      <c r="Q1094" s="119" t="s">
        <v>1739</v>
      </c>
      <c r="R1094" s="119" t="s">
        <v>1739</v>
      </c>
      <c r="S1094" s="119" t="s">
        <v>1739</v>
      </c>
      <c r="T1094" s="119" t="s">
        <v>1739</v>
      </c>
      <c r="U1094" s="119" t="s">
        <v>1739</v>
      </c>
      <c r="V1094" s="119" t="s">
        <v>1739</v>
      </c>
      <c r="W1094" s="119" t="s">
        <v>1739</v>
      </c>
      <c r="X1094" s="119" t="s">
        <v>1739</v>
      </c>
      <c r="Y1094" s="119" t="s">
        <v>1739</v>
      </c>
      <c r="Z1094" s="119" t="s">
        <v>1739</v>
      </c>
      <c r="AA1094" s="119" t="s">
        <v>1739</v>
      </c>
      <c r="AB1094" s="119" t="s">
        <v>1739</v>
      </c>
      <c r="AC1094" s="119" t="s">
        <v>1739</v>
      </c>
      <c r="AD1094" s="119" t="s">
        <v>1739</v>
      </c>
      <c r="AE1094" s="119" t="s">
        <v>1739</v>
      </c>
      <c r="AF1094" s="119" t="s">
        <v>1739</v>
      </c>
      <c r="AG1094" s="119" t="s">
        <v>1739</v>
      </c>
      <c r="AH1094" s="119" t="s">
        <v>1739</v>
      </c>
      <c r="AI1094" s="119" t="s">
        <v>1739</v>
      </c>
      <c r="AJ1094" s="119" t="s">
        <v>1739</v>
      </c>
    </row>
    <row r="1095" spans="2:36" x14ac:dyDescent="0.3">
      <c r="B1095" s="119" t="s">
        <v>133</v>
      </c>
      <c r="C1095" s="119" t="s">
        <v>2810</v>
      </c>
      <c r="D1095" s="119" t="s">
        <v>8378</v>
      </c>
      <c r="E1095" s="119" t="s">
        <v>8379</v>
      </c>
      <c r="F1095" s="119" t="s">
        <v>8380</v>
      </c>
      <c r="G1095" s="119" t="s">
        <v>8381</v>
      </c>
      <c r="K1095" s="119">
        <v>2</v>
      </c>
      <c r="L1095" s="119">
        <v>1093</v>
      </c>
      <c r="M1095" s="119" t="s">
        <v>1739</v>
      </c>
      <c r="N1095" s="119" t="s">
        <v>1739</v>
      </c>
      <c r="O1095" s="119" t="s">
        <v>1739</v>
      </c>
      <c r="P1095" s="119" t="s">
        <v>1739</v>
      </c>
      <c r="Q1095" s="119" t="s">
        <v>1739</v>
      </c>
      <c r="R1095" s="119" t="s">
        <v>1739</v>
      </c>
      <c r="S1095" s="119" t="s">
        <v>1739</v>
      </c>
      <c r="T1095" s="119" t="s">
        <v>1739</v>
      </c>
      <c r="U1095" s="119" t="s">
        <v>1739</v>
      </c>
      <c r="V1095" s="119" t="s">
        <v>1739</v>
      </c>
      <c r="W1095" s="119" t="s">
        <v>1739</v>
      </c>
      <c r="X1095" s="119" t="s">
        <v>1739</v>
      </c>
      <c r="Y1095" s="119" t="s">
        <v>1739</v>
      </c>
      <c r="Z1095" s="119" t="s">
        <v>1739</v>
      </c>
      <c r="AA1095" s="119" t="s">
        <v>1739</v>
      </c>
      <c r="AB1095" s="119" t="s">
        <v>1739</v>
      </c>
      <c r="AC1095" s="119" t="s">
        <v>1739</v>
      </c>
      <c r="AD1095" s="119" t="s">
        <v>1739</v>
      </c>
      <c r="AE1095" s="119" t="s">
        <v>1739</v>
      </c>
      <c r="AF1095" s="119" t="s">
        <v>1739</v>
      </c>
      <c r="AG1095" s="119" t="s">
        <v>1739</v>
      </c>
      <c r="AH1095" s="119" t="s">
        <v>1739</v>
      </c>
      <c r="AI1095" s="119" t="s">
        <v>1739</v>
      </c>
      <c r="AJ1095" s="119" t="s">
        <v>1739</v>
      </c>
    </row>
    <row r="1096" spans="2:36" x14ac:dyDescent="0.3">
      <c r="B1096" s="119" t="s">
        <v>133</v>
      </c>
      <c r="C1096" s="119" t="s">
        <v>2835</v>
      </c>
      <c r="D1096" s="119" t="s">
        <v>8261</v>
      </c>
      <c r="E1096" s="119" t="s">
        <v>8382</v>
      </c>
      <c r="F1096" s="119" t="s">
        <v>8383</v>
      </c>
      <c r="G1096" s="119" t="s">
        <v>8384</v>
      </c>
      <c r="K1096" s="119">
        <v>2</v>
      </c>
      <c r="L1096" s="119">
        <v>1094</v>
      </c>
      <c r="M1096" s="119" t="s">
        <v>1739</v>
      </c>
      <c r="N1096" s="119" t="s">
        <v>1739</v>
      </c>
      <c r="O1096" s="119" t="s">
        <v>1739</v>
      </c>
      <c r="P1096" s="119" t="s">
        <v>1739</v>
      </c>
      <c r="Q1096" s="119" t="s">
        <v>1739</v>
      </c>
      <c r="R1096" s="119" t="s">
        <v>1739</v>
      </c>
      <c r="S1096" s="119" t="s">
        <v>1739</v>
      </c>
      <c r="T1096" s="119" t="s">
        <v>1739</v>
      </c>
      <c r="U1096" s="119" t="s">
        <v>1739</v>
      </c>
      <c r="V1096" s="119" t="s">
        <v>1739</v>
      </c>
      <c r="W1096" s="119" t="s">
        <v>1739</v>
      </c>
      <c r="X1096" s="119" t="s">
        <v>1739</v>
      </c>
      <c r="Y1096" s="119" t="s">
        <v>1739</v>
      </c>
      <c r="Z1096" s="119" t="s">
        <v>1739</v>
      </c>
      <c r="AA1096" s="119" t="s">
        <v>1739</v>
      </c>
      <c r="AB1096" s="119" t="s">
        <v>1739</v>
      </c>
      <c r="AC1096" s="119" t="s">
        <v>1739</v>
      </c>
      <c r="AD1096" s="119" t="s">
        <v>1739</v>
      </c>
      <c r="AE1096" s="119" t="s">
        <v>1739</v>
      </c>
      <c r="AF1096" s="119" t="s">
        <v>1739</v>
      </c>
      <c r="AG1096" s="119" t="s">
        <v>1739</v>
      </c>
      <c r="AH1096" s="119" t="s">
        <v>1739</v>
      </c>
      <c r="AI1096" s="119" t="s">
        <v>1739</v>
      </c>
      <c r="AJ1096" s="119" t="s">
        <v>1739</v>
      </c>
    </row>
    <row r="1097" spans="2:36" x14ac:dyDescent="0.3">
      <c r="B1097" s="119" t="s">
        <v>133</v>
      </c>
      <c r="C1097" s="119" t="s">
        <v>2860</v>
      </c>
      <c r="D1097" s="119" t="s">
        <v>8147</v>
      </c>
      <c r="E1097" s="119" t="s">
        <v>8385</v>
      </c>
      <c r="F1097" s="119" t="s">
        <v>8386</v>
      </c>
      <c r="G1097" s="119" t="s">
        <v>8387</v>
      </c>
      <c r="K1097" s="119">
        <v>2</v>
      </c>
      <c r="L1097" s="119">
        <v>1095</v>
      </c>
      <c r="M1097" s="119" t="s">
        <v>1739</v>
      </c>
      <c r="N1097" s="119" t="s">
        <v>1739</v>
      </c>
      <c r="O1097" s="119" t="s">
        <v>1739</v>
      </c>
      <c r="P1097" s="119" t="s">
        <v>1739</v>
      </c>
      <c r="Q1097" s="119" t="s">
        <v>1739</v>
      </c>
      <c r="R1097" s="119" t="s">
        <v>1739</v>
      </c>
      <c r="S1097" s="119" t="s">
        <v>1739</v>
      </c>
      <c r="T1097" s="119" t="s">
        <v>1739</v>
      </c>
      <c r="U1097" s="119" t="s">
        <v>1739</v>
      </c>
      <c r="V1097" s="119" t="s">
        <v>1739</v>
      </c>
      <c r="W1097" s="119" t="s">
        <v>1739</v>
      </c>
      <c r="X1097" s="119" t="s">
        <v>1739</v>
      </c>
      <c r="Y1097" s="119" t="s">
        <v>1739</v>
      </c>
      <c r="Z1097" s="119" t="s">
        <v>1739</v>
      </c>
      <c r="AA1097" s="119" t="s">
        <v>1739</v>
      </c>
      <c r="AB1097" s="119" t="s">
        <v>1739</v>
      </c>
      <c r="AC1097" s="119" t="s">
        <v>1739</v>
      </c>
      <c r="AD1097" s="119" t="s">
        <v>1739</v>
      </c>
      <c r="AE1097" s="119" t="s">
        <v>1739</v>
      </c>
      <c r="AF1097" s="119" t="s">
        <v>1739</v>
      </c>
      <c r="AG1097" s="119" t="s">
        <v>1739</v>
      </c>
      <c r="AH1097" s="119" t="s">
        <v>1739</v>
      </c>
      <c r="AI1097" s="119" t="s">
        <v>1739</v>
      </c>
      <c r="AJ1097" s="119" t="s">
        <v>1739</v>
      </c>
    </row>
    <row r="1098" spans="2:36" x14ac:dyDescent="0.3">
      <c r="B1098" s="119" t="s">
        <v>133</v>
      </c>
      <c r="C1098" s="119" t="s">
        <v>2885</v>
      </c>
      <c r="D1098" s="119" t="s">
        <v>8211</v>
      </c>
      <c r="E1098" s="119" t="s">
        <v>8388</v>
      </c>
      <c r="F1098" s="119" t="s">
        <v>8389</v>
      </c>
      <c r="G1098" s="119" t="s">
        <v>8390</v>
      </c>
      <c r="K1098" s="119">
        <v>2</v>
      </c>
      <c r="L1098" s="119">
        <v>1096</v>
      </c>
      <c r="M1098" s="119" t="s">
        <v>1739</v>
      </c>
      <c r="N1098" s="119" t="s">
        <v>1739</v>
      </c>
      <c r="O1098" s="119" t="s">
        <v>1739</v>
      </c>
      <c r="P1098" s="119" t="s">
        <v>1739</v>
      </c>
      <c r="Q1098" s="119" t="s">
        <v>1739</v>
      </c>
      <c r="R1098" s="119" t="s">
        <v>1739</v>
      </c>
      <c r="S1098" s="119" t="s">
        <v>1739</v>
      </c>
      <c r="T1098" s="119" t="s">
        <v>1739</v>
      </c>
      <c r="U1098" s="119" t="s">
        <v>1739</v>
      </c>
      <c r="V1098" s="119" t="s">
        <v>1739</v>
      </c>
      <c r="W1098" s="119" t="s">
        <v>1739</v>
      </c>
      <c r="X1098" s="119" t="s">
        <v>1739</v>
      </c>
      <c r="Y1098" s="119" t="s">
        <v>1739</v>
      </c>
      <c r="Z1098" s="119" t="s">
        <v>1739</v>
      </c>
      <c r="AA1098" s="119" t="s">
        <v>1739</v>
      </c>
      <c r="AB1098" s="119" t="s">
        <v>1739</v>
      </c>
      <c r="AC1098" s="119" t="s">
        <v>1739</v>
      </c>
      <c r="AD1098" s="119" t="s">
        <v>1739</v>
      </c>
      <c r="AE1098" s="119" t="s">
        <v>1739</v>
      </c>
      <c r="AF1098" s="119" t="s">
        <v>1739</v>
      </c>
      <c r="AG1098" s="119" t="s">
        <v>1739</v>
      </c>
      <c r="AH1098" s="119" t="s">
        <v>1739</v>
      </c>
      <c r="AI1098" s="119" t="s">
        <v>1739</v>
      </c>
      <c r="AJ1098" s="119" t="s">
        <v>1739</v>
      </c>
    </row>
    <row r="1099" spans="2:36" x14ac:dyDescent="0.3">
      <c r="B1099" s="119" t="s">
        <v>133</v>
      </c>
      <c r="C1099" s="119" t="s">
        <v>2910</v>
      </c>
      <c r="D1099" s="119" t="s">
        <v>8147</v>
      </c>
      <c r="E1099" s="119" t="s">
        <v>8391</v>
      </c>
      <c r="F1099" s="119" t="s">
        <v>8392</v>
      </c>
      <c r="G1099" s="119" t="s">
        <v>8393</v>
      </c>
      <c r="K1099" s="119">
        <v>2</v>
      </c>
      <c r="L1099" s="119">
        <v>1097</v>
      </c>
      <c r="M1099" s="119" t="s">
        <v>1739</v>
      </c>
      <c r="N1099" s="119" t="s">
        <v>1739</v>
      </c>
      <c r="O1099" s="119" t="s">
        <v>1739</v>
      </c>
      <c r="P1099" s="119" t="s">
        <v>1739</v>
      </c>
      <c r="Q1099" s="119" t="s">
        <v>1739</v>
      </c>
      <c r="R1099" s="119" t="s">
        <v>1739</v>
      </c>
      <c r="S1099" s="119" t="s">
        <v>1739</v>
      </c>
      <c r="T1099" s="119" t="s">
        <v>1739</v>
      </c>
      <c r="U1099" s="119" t="s">
        <v>1739</v>
      </c>
      <c r="V1099" s="119" t="s">
        <v>1739</v>
      </c>
      <c r="W1099" s="119" t="s">
        <v>1739</v>
      </c>
      <c r="X1099" s="119" t="s">
        <v>1739</v>
      </c>
      <c r="Y1099" s="119" t="s">
        <v>1739</v>
      </c>
      <c r="Z1099" s="119" t="s">
        <v>1739</v>
      </c>
      <c r="AA1099" s="119" t="s">
        <v>1739</v>
      </c>
      <c r="AB1099" s="119" t="s">
        <v>1739</v>
      </c>
      <c r="AC1099" s="119" t="s">
        <v>1739</v>
      </c>
      <c r="AD1099" s="119" t="s">
        <v>1739</v>
      </c>
      <c r="AE1099" s="119" t="s">
        <v>1739</v>
      </c>
      <c r="AF1099" s="119" t="s">
        <v>1739</v>
      </c>
      <c r="AG1099" s="119" t="s">
        <v>1739</v>
      </c>
      <c r="AH1099" s="119" t="s">
        <v>1739</v>
      </c>
      <c r="AI1099" s="119" t="s">
        <v>1739</v>
      </c>
      <c r="AJ1099" s="119" t="s">
        <v>1739</v>
      </c>
    </row>
    <row r="1100" spans="2:36" x14ac:dyDescent="0.3">
      <c r="B1100" s="119" t="s">
        <v>133</v>
      </c>
      <c r="C1100" s="119" t="s">
        <v>2935</v>
      </c>
      <c r="D1100" s="119" t="s">
        <v>8394</v>
      </c>
      <c r="E1100" s="119" t="s">
        <v>8395</v>
      </c>
      <c r="F1100" s="119" t="s">
        <v>8396</v>
      </c>
      <c r="G1100" s="119" t="s">
        <v>8397</v>
      </c>
      <c r="K1100" s="119">
        <v>2</v>
      </c>
      <c r="L1100" s="119">
        <v>1098</v>
      </c>
      <c r="M1100" s="119" t="s">
        <v>1739</v>
      </c>
      <c r="N1100" s="119" t="s">
        <v>1739</v>
      </c>
      <c r="O1100" s="119" t="s">
        <v>1739</v>
      </c>
      <c r="P1100" s="119" t="s">
        <v>1739</v>
      </c>
      <c r="Q1100" s="119" t="s">
        <v>1739</v>
      </c>
      <c r="R1100" s="119" t="s">
        <v>1739</v>
      </c>
      <c r="S1100" s="119" t="s">
        <v>1739</v>
      </c>
      <c r="T1100" s="119" t="s">
        <v>1739</v>
      </c>
      <c r="U1100" s="119" t="s">
        <v>1739</v>
      </c>
      <c r="V1100" s="119" t="s">
        <v>1739</v>
      </c>
      <c r="W1100" s="119" t="s">
        <v>1739</v>
      </c>
      <c r="X1100" s="119" t="s">
        <v>1739</v>
      </c>
      <c r="Y1100" s="119" t="s">
        <v>1739</v>
      </c>
      <c r="Z1100" s="119" t="s">
        <v>1739</v>
      </c>
      <c r="AA1100" s="119" t="s">
        <v>1739</v>
      </c>
      <c r="AB1100" s="119" t="s">
        <v>1739</v>
      </c>
      <c r="AC1100" s="119" t="s">
        <v>1739</v>
      </c>
      <c r="AD1100" s="119" t="s">
        <v>1739</v>
      </c>
      <c r="AE1100" s="119" t="s">
        <v>1739</v>
      </c>
      <c r="AF1100" s="119" t="s">
        <v>1739</v>
      </c>
      <c r="AG1100" s="119" t="s">
        <v>1739</v>
      </c>
      <c r="AH1100" s="119" t="s">
        <v>1739</v>
      </c>
      <c r="AI1100" s="119" t="s">
        <v>1739</v>
      </c>
      <c r="AJ1100" s="119" t="s">
        <v>1739</v>
      </c>
    </row>
    <row r="1101" spans="2:36" x14ac:dyDescent="0.3">
      <c r="B1101" s="119" t="s">
        <v>133</v>
      </c>
      <c r="C1101" s="119" t="s">
        <v>2959</v>
      </c>
      <c r="D1101" s="119" t="s">
        <v>8398</v>
      </c>
      <c r="E1101" s="119" t="s">
        <v>8399</v>
      </c>
      <c r="F1101" s="119" t="s">
        <v>8400</v>
      </c>
      <c r="G1101" s="119" t="s">
        <v>8401</v>
      </c>
      <c r="K1101" s="119">
        <v>2</v>
      </c>
      <c r="L1101" s="119">
        <v>1099</v>
      </c>
      <c r="M1101" s="119" t="s">
        <v>1739</v>
      </c>
      <c r="N1101" s="119" t="s">
        <v>1739</v>
      </c>
      <c r="O1101" s="119" t="s">
        <v>1739</v>
      </c>
      <c r="P1101" s="119" t="s">
        <v>1739</v>
      </c>
      <c r="Q1101" s="119" t="s">
        <v>1739</v>
      </c>
      <c r="R1101" s="119" t="s">
        <v>1739</v>
      </c>
      <c r="S1101" s="119" t="s">
        <v>1739</v>
      </c>
      <c r="T1101" s="119" t="s">
        <v>1739</v>
      </c>
      <c r="U1101" s="119" t="s">
        <v>1739</v>
      </c>
      <c r="V1101" s="119" t="s">
        <v>1739</v>
      </c>
      <c r="W1101" s="119" t="s">
        <v>1739</v>
      </c>
      <c r="X1101" s="119" t="s">
        <v>1739</v>
      </c>
      <c r="Y1101" s="119" t="s">
        <v>1739</v>
      </c>
      <c r="Z1101" s="119" t="s">
        <v>1739</v>
      </c>
      <c r="AA1101" s="119" t="s">
        <v>1739</v>
      </c>
      <c r="AB1101" s="119" t="s">
        <v>1739</v>
      </c>
      <c r="AC1101" s="119" t="s">
        <v>1739</v>
      </c>
      <c r="AD1101" s="119" t="s">
        <v>1739</v>
      </c>
      <c r="AE1101" s="119" t="s">
        <v>1739</v>
      </c>
      <c r="AF1101" s="119" t="s">
        <v>1739</v>
      </c>
      <c r="AG1101" s="119" t="s">
        <v>1739</v>
      </c>
      <c r="AH1101" s="119" t="s">
        <v>1739</v>
      </c>
      <c r="AI1101" s="119" t="s">
        <v>1739</v>
      </c>
      <c r="AJ1101" s="119" t="s">
        <v>1739</v>
      </c>
    </row>
    <row r="1102" spans="2:36" x14ac:dyDescent="0.3">
      <c r="B1102" s="119" t="s">
        <v>133</v>
      </c>
      <c r="C1102" s="119" t="s">
        <v>2983</v>
      </c>
      <c r="D1102" s="119" t="s">
        <v>8394</v>
      </c>
      <c r="E1102" s="119" t="s">
        <v>8402</v>
      </c>
      <c r="F1102" s="119" t="s">
        <v>8403</v>
      </c>
      <c r="G1102" s="119" t="s">
        <v>8404</v>
      </c>
      <c r="K1102" s="119">
        <v>2</v>
      </c>
      <c r="L1102" s="119">
        <v>1100</v>
      </c>
      <c r="M1102" s="119" t="s">
        <v>1739</v>
      </c>
      <c r="N1102" s="119" t="s">
        <v>1739</v>
      </c>
      <c r="O1102" s="119" t="s">
        <v>1739</v>
      </c>
      <c r="P1102" s="119" t="s">
        <v>1739</v>
      </c>
      <c r="Q1102" s="119" t="s">
        <v>1739</v>
      </c>
      <c r="R1102" s="119" t="s">
        <v>1739</v>
      </c>
      <c r="S1102" s="119" t="s">
        <v>1739</v>
      </c>
      <c r="T1102" s="119" t="s">
        <v>1739</v>
      </c>
      <c r="U1102" s="119" t="s">
        <v>1739</v>
      </c>
      <c r="V1102" s="119" t="s">
        <v>1739</v>
      </c>
      <c r="W1102" s="119" t="s">
        <v>1739</v>
      </c>
      <c r="X1102" s="119" t="s">
        <v>1739</v>
      </c>
      <c r="Y1102" s="119" t="s">
        <v>1739</v>
      </c>
      <c r="Z1102" s="119" t="s">
        <v>1739</v>
      </c>
      <c r="AA1102" s="119" t="s">
        <v>1739</v>
      </c>
      <c r="AB1102" s="119" t="s">
        <v>1739</v>
      </c>
      <c r="AC1102" s="119" t="s">
        <v>1739</v>
      </c>
      <c r="AD1102" s="119" t="s">
        <v>1739</v>
      </c>
      <c r="AE1102" s="119" t="s">
        <v>1739</v>
      </c>
      <c r="AF1102" s="119" t="s">
        <v>1739</v>
      </c>
      <c r="AG1102" s="119" t="s">
        <v>1739</v>
      </c>
      <c r="AH1102" s="119" t="s">
        <v>1739</v>
      </c>
      <c r="AI1102" s="119" t="s">
        <v>1739</v>
      </c>
      <c r="AJ1102" s="119" t="s">
        <v>1739</v>
      </c>
    </row>
    <row r="1103" spans="2:36" x14ac:dyDescent="0.3">
      <c r="B1103" s="119" t="s">
        <v>133</v>
      </c>
      <c r="C1103" s="119" t="s">
        <v>3006</v>
      </c>
      <c r="D1103" s="119" t="s">
        <v>8394</v>
      </c>
      <c r="E1103" s="119" t="s">
        <v>8405</v>
      </c>
      <c r="F1103" s="119" t="s">
        <v>8406</v>
      </c>
      <c r="G1103" s="119" t="s">
        <v>8407</v>
      </c>
      <c r="K1103" s="119">
        <v>2</v>
      </c>
      <c r="L1103" s="119">
        <v>1101</v>
      </c>
      <c r="M1103" s="119" t="s">
        <v>1739</v>
      </c>
      <c r="N1103" s="119" t="s">
        <v>1739</v>
      </c>
      <c r="O1103" s="119" t="s">
        <v>1739</v>
      </c>
      <c r="P1103" s="119" t="s">
        <v>1739</v>
      </c>
      <c r="Q1103" s="119" t="s">
        <v>1739</v>
      </c>
      <c r="R1103" s="119" t="s">
        <v>1739</v>
      </c>
      <c r="S1103" s="119" t="s">
        <v>1739</v>
      </c>
      <c r="T1103" s="119" t="s">
        <v>1739</v>
      </c>
      <c r="U1103" s="119" t="s">
        <v>1739</v>
      </c>
      <c r="V1103" s="119" t="s">
        <v>1739</v>
      </c>
      <c r="W1103" s="119" t="s">
        <v>1739</v>
      </c>
      <c r="X1103" s="119" t="s">
        <v>1739</v>
      </c>
      <c r="Y1103" s="119" t="s">
        <v>1739</v>
      </c>
      <c r="Z1103" s="119" t="s">
        <v>1739</v>
      </c>
      <c r="AA1103" s="119" t="s">
        <v>1739</v>
      </c>
      <c r="AB1103" s="119" t="s">
        <v>1739</v>
      </c>
      <c r="AC1103" s="119" t="s">
        <v>1739</v>
      </c>
      <c r="AD1103" s="119" t="s">
        <v>1739</v>
      </c>
      <c r="AE1103" s="119" t="s">
        <v>1739</v>
      </c>
      <c r="AF1103" s="119" t="s">
        <v>1739</v>
      </c>
      <c r="AG1103" s="119" t="s">
        <v>1739</v>
      </c>
      <c r="AH1103" s="119" t="s">
        <v>1739</v>
      </c>
      <c r="AI1103" s="119" t="s">
        <v>1739</v>
      </c>
      <c r="AJ1103" s="119" t="s">
        <v>1739</v>
      </c>
    </row>
    <row r="1104" spans="2:36" x14ac:dyDescent="0.3">
      <c r="B1104" s="119" t="s">
        <v>133</v>
      </c>
      <c r="C1104" s="119" t="s">
        <v>3030</v>
      </c>
      <c r="D1104" s="119" t="s">
        <v>8408</v>
      </c>
      <c r="E1104" s="119" t="s">
        <v>8409</v>
      </c>
      <c r="F1104" s="119" t="s">
        <v>8410</v>
      </c>
      <c r="G1104" s="119" t="s">
        <v>8411</v>
      </c>
      <c r="K1104" s="119">
        <v>2</v>
      </c>
      <c r="L1104" s="119">
        <v>1102</v>
      </c>
      <c r="M1104" s="119" t="s">
        <v>1739</v>
      </c>
      <c r="N1104" s="119" t="s">
        <v>1739</v>
      </c>
      <c r="O1104" s="119" t="s">
        <v>1739</v>
      </c>
      <c r="P1104" s="119" t="s">
        <v>1739</v>
      </c>
      <c r="Q1104" s="119" t="s">
        <v>1739</v>
      </c>
      <c r="R1104" s="119" t="s">
        <v>1739</v>
      </c>
      <c r="S1104" s="119" t="s">
        <v>1739</v>
      </c>
      <c r="T1104" s="119" t="s">
        <v>1739</v>
      </c>
      <c r="U1104" s="119" t="s">
        <v>1739</v>
      </c>
      <c r="V1104" s="119" t="s">
        <v>1739</v>
      </c>
      <c r="W1104" s="119" t="s">
        <v>1739</v>
      </c>
      <c r="X1104" s="119" t="s">
        <v>1739</v>
      </c>
      <c r="Y1104" s="119" t="s">
        <v>1739</v>
      </c>
      <c r="Z1104" s="119" t="s">
        <v>1739</v>
      </c>
      <c r="AA1104" s="119" t="s">
        <v>1739</v>
      </c>
      <c r="AB1104" s="119" t="s">
        <v>1739</v>
      </c>
      <c r="AC1104" s="119" t="s">
        <v>1739</v>
      </c>
      <c r="AD1104" s="119" t="s">
        <v>1739</v>
      </c>
      <c r="AE1104" s="119" t="s">
        <v>1739</v>
      </c>
      <c r="AF1104" s="119" t="s">
        <v>1739</v>
      </c>
      <c r="AG1104" s="119" t="s">
        <v>1739</v>
      </c>
      <c r="AH1104" s="119" t="s">
        <v>1739</v>
      </c>
      <c r="AI1104" s="119" t="s">
        <v>1739</v>
      </c>
      <c r="AJ1104" s="119" t="s">
        <v>1739</v>
      </c>
    </row>
    <row r="1105" spans="2:12" x14ac:dyDescent="0.3">
      <c r="B1105" s="119" t="s">
        <v>133</v>
      </c>
      <c r="C1105" s="119" t="s">
        <v>3051</v>
      </c>
      <c r="D1105" s="119" t="s">
        <v>8412</v>
      </c>
      <c r="E1105" s="119" t="s">
        <v>8413</v>
      </c>
      <c r="F1105" s="119" t="s">
        <v>8414</v>
      </c>
      <c r="G1105" s="119" t="s">
        <v>8415</v>
      </c>
      <c r="L1105" s="119" t="s">
        <v>10</v>
      </c>
    </row>
    <row r="1106" spans="2:12" x14ac:dyDescent="0.3">
      <c r="B1106" s="119" t="s">
        <v>133</v>
      </c>
      <c r="C1106" s="119" t="s">
        <v>3072</v>
      </c>
      <c r="D1106" s="119" t="s">
        <v>8416</v>
      </c>
      <c r="E1106" s="119" t="s">
        <v>8417</v>
      </c>
      <c r="F1106" s="119" t="s">
        <v>8418</v>
      </c>
      <c r="G1106" s="119" t="s">
        <v>8419</v>
      </c>
      <c r="L1106" s="119" t="s">
        <v>10</v>
      </c>
    </row>
    <row r="1107" spans="2:12" x14ac:dyDescent="0.3">
      <c r="B1107" s="119" t="s">
        <v>133</v>
      </c>
      <c r="C1107" s="119" t="s">
        <v>3093</v>
      </c>
      <c r="D1107" s="119" t="s">
        <v>8394</v>
      </c>
      <c r="E1107" s="119" t="s">
        <v>8420</v>
      </c>
      <c r="F1107" s="119" t="s">
        <v>8421</v>
      </c>
      <c r="G1107" s="119" t="s">
        <v>8422</v>
      </c>
      <c r="L1107" s="119" t="s">
        <v>10</v>
      </c>
    </row>
    <row r="1108" spans="2:12" x14ac:dyDescent="0.3">
      <c r="B1108" s="119" t="s">
        <v>133</v>
      </c>
      <c r="C1108" s="119" t="s">
        <v>3113</v>
      </c>
      <c r="D1108" s="119" t="s">
        <v>8423</v>
      </c>
      <c r="E1108" s="119" t="s">
        <v>8424</v>
      </c>
      <c r="F1108" s="119" t="s">
        <v>8425</v>
      </c>
      <c r="G1108" s="119" t="s">
        <v>8426</v>
      </c>
      <c r="L1108" s="119" t="s">
        <v>10</v>
      </c>
    </row>
    <row r="1109" spans="2:12" x14ac:dyDescent="0.3">
      <c r="B1109" s="119" t="s">
        <v>133</v>
      </c>
      <c r="C1109" s="119" t="s">
        <v>3132</v>
      </c>
      <c r="D1109" s="119" t="s">
        <v>8427</v>
      </c>
      <c r="E1109" s="119" t="s">
        <v>8428</v>
      </c>
      <c r="F1109" s="119" t="s">
        <v>8429</v>
      </c>
      <c r="G1109" s="119" t="s">
        <v>8430</v>
      </c>
      <c r="L1109" s="119" t="s">
        <v>10</v>
      </c>
    </row>
    <row r="1110" spans="2:12" x14ac:dyDescent="0.3">
      <c r="B1110" s="119" t="s">
        <v>133</v>
      </c>
      <c r="C1110" s="119" t="s">
        <v>3152</v>
      </c>
      <c r="D1110" s="119" t="s">
        <v>8431</v>
      </c>
      <c r="E1110" s="119" t="s">
        <v>8432</v>
      </c>
      <c r="F1110" s="119" t="s">
        <v>8433</v>
      </c>
      <c r="G1110" s="119" t="s">
        <v>8434</v>
      </c>
      <c r="L1110" s="119" t="s">
        <v>10</v>
      </c>
    </row>
    <row r="1111" spans="2:12" x14ac:dyDescent="0.3">
      <c r="B1111" s="119" t="s">
        <v>133</v>
      </c>
      <c r="C1111" s="119" t="s">
        <v>3172</v>
      </c>
      <c r="D1111" s="119" t="s">
        <v>8435</v>
      </c>
      <c r="E1111" s="119" t="s">
        <v>8436</v>
      </c>
      <c r="F1111" s="119" t="s">
        <v>8437</v>
      </c>
      <c r="G1111" s="119" t="s">
        <v>8438</v>
      </c>
      <c r="L1111" s="119" t="s">
        <v>10</v>
      </c>
    </row>
    <row r="1112" spans="2:12" x14ac:dyDescent="0.3">
      <c r="B1112" s="119" t="s">
        <v>133</v>
      </c>
      <c r="C1112" s="119" t="s">
        <v>3191</v>
      </c>
      <c r="D1112" s="119" t="s">
        <v>8439</v>
      </c>
      <c r="E1112" s="119" t="s">
        <v>8440</v>
      </c>
      <c r="F1112" s="119" t="s">
        <v>8441</v>
      </c>
      <c r="G1112" s="119" t="s">
        <v>8442</v>
      </c>
      <c r="L1112" s="119" t="s">
        <v>10</v>
      </c>
    </row>
    <row r="1113" spans="2:12" x14ac:dyDescent="0.3">
      <c r="B1113" s="119" t="s">
        <v>133</v>
      </c>
      <c r="C1113" s="119" t="s">
        <v>3210</v>
      </c>
      <c r="D1113" s="119" t="s">
        <v>8443</v>
      </c>
      <c r="E1113" s="119" t="s">
        <v>8444</v>
      </c>
      <c r="F1113" s="119" t="s">
        <v>8445</v>
      </c>
      <c r="G1113" s="119" t="s">
        <v>8446</v>
      </c>
      <c r="L1113" s="119" t="s">
        <v>10</v>
      </c>
    </row>
    <row r="1114" spans="2:12" x14ac:dyDescent="0.3">
      <c r="B1114" s="119" t="s">
        <v>133</v>
      </c>
      <c r="C1114" s="119" t="s">
        <v>3229</v>
      </c>
      <c r="D1114" s="119" t="s">
        <v>8435</v>
      </c>
      <c r="E1114" s="119" t="s">
        <v>8447</v>
      </c>
      <c r="F1114" s="119" t="s">
        <v>8448</v>
      </c>
      <c r="G1114" s="119" t="s">
        <v>8449</v>
      </c>
      <c r="L1114" s="119" t="s">
        <v>10</v>
      </c>
    </row>
    <row r="1115" spans="2:12" x14ac:dyDescent="0.3">
      <c r="B1115" s="119" t="s">
        <v>133</v>
      </c>
      <c r="C1115" s="119" t="s">
        <v>3248</v>
      </c>
      <c r="D1115" s="119" t="s">
        <v>7399</v>
      </c>
      <c r="E1115" s="119" t="s">
        <v>8450</v>
      </c>
      <c r="F1115" s="119" t="s">
        <v>8451</v>
      </c>
      <c r="G1115" s="119" t="s">
        <v>8452</v>
      </c>
      <c r="L1115" s="119" t="s">
        <v>10</v>
      </c>
    </row>
    <row r="1116" spans="2:12" x14ac:dyDescent="0.3">
      <c r="B1116" s="119" t="s">
        <v>133</v>
      </c>
      <c r="C1116" s="119" t="s">
        <v>3268</v>
      </c>
      <c r="D1116" s="119" t="s">
        <v>8427</v>
      </c>
      <c r="E1116" s="119" t="s">
        <v>8453</v>
      </c>
      <c r="F1116" s="119" t="s">
        <v>8454</v>
      </c>
      <c r="G1116" s="119" t="s">
        <v>8455</v>
      </c>
      <c r="L1116" s="119" t="s">
        <v>10</v>
      </c>
    </row>
    <row r="1117" spans="2:12" x14ac:dyDescent="0.3">
      <c r="B1117" s="119" t="s">
        <v>133</v>
      </c>
      <c r="C1117" s="119" t="s">
        <v>3288</v>
      </c>
      <c r="D1117" s="119" t="s">
        <v>8456</v>
      </c>
      <c r="E1117" s="119" t="s">
        <v>8457</v>
      </c>
      <c r="F1117" s="119" t="s">
        <v>8458</v>
      </c>
      <c r="G1117" s="119" t="s">
        <v>8459</v>
      </c>
      <c r="L1117" s="119" t="s">
        <v>10</v>
      </c>
    </row>
    <row r="1118" spans="2:12" x14ac:dyDescent="0.3">
      <c r="B1118" s="119" t="s">
        <v>133</v>
      </c>
      <c r="C1118" s="119" t="s">
        <v>3308</v>
      </c>
      <c r="D1118" s="119" t="s">
        <v>8460</v>
      </c>
      <c r="E1118" s="119" t="s">
        <v>8461</v>
      </c>
      <c r="F1118" s="119" t="s">
        <v>8462</v>
      </c>
      <c r="G1118" s="119" t="s">
        <v>8463</v>
      </c>
      <c r="L1118" s="119" t="s">
        <v>10</v>
      </c>
    </row>
    <row r="1119" spans="2:12" x14ac:dyDescent="0.3">
      <c r="B1119" s="119" t="s">
        <v>133</v>
      </c>
      <c r="C1119" s="119" t="s">
        <v>3328</v>
      </c>
      <c r="D1119" s="119" t="s">
        <v>8460</v>
      </c>
      <c r="E1119" s="119" t="s">
        <v>8464</v>
      </c>
      <c r="F1119" s="119" t="s">
        <v>8465</v>
      </c>
      <c r="G1119" s="119" t="s">
        <v>8466</v>
      </c>
      <c r="L1119" s="119" t="s">
        <v>10</v>
      </c>
    </row>
    <row r="1120" spans="2:12" x14ac:dyDescent="0.3">
      <c r="B1120" s="119" t="s">
        <v>133</v>
      </c>
      <c r="C1120" s="119" t="s">
        <v>3347</v>
      </c>
      <c r="D1120" s="119" t="s">
        <v>8467</v>
      </c>
      <c r="E1120" s="119" t="s">
        <v>8468</v>
      </c>
      <c r="F1120" s="119" t="s">
        <v>8469</v>
      </c>
      <c r="G1120" s="119" t="s">
        <v>8470</v>
      </c>
      <c r="L1120" s="119" t="s">
        <v>10</v>
      </c>
    </row>
    <row r="1121" spans="2:12" x14ac:dyDescent="0.3">
      <c r="B1121" s="119" t="s">
        <v>133</v>
      </c>
      <c r="C1121" s="119" t="s">
        <v>3366</v>
      </c>
      <c r="D1121" s="119" t="s">
        <v>8460</v>
      </c>
      <c r="E1121" s="119" t="s">
        <v>8471</v>
      </c>
      <c r="F1121" s="119" t="s">
        <v>8472</v>
      </c>
      <c r="G1121" s="119" t="s">
        <v>8473</v>
      </c>
      <c r="L1121" s="119" t="s">
        <v>10</v>
      </c>
    </row>
    <row r="1122" spans="2:12" x14ac:dyDescent="0.3">
      <c r="B1122" s="119" t="s">
        <v>133</v>
      </c>
      <c r="C1122" s="119" t="s">
        <v>3385</v>
      </c>
      <c r="D1122" s="119" t="s">
        <v>8474</v>
      </c>
      <c r="E1122" s="119" t="s">
        <v>8475</v>
      </c>
      <c r="F1122" s="119" t="s">
        <v>8476</v>
      </c>
      <c r="G1122" s="119" t="s">
        <v>8477</v>
      </c>
      <c r="L1122" s="119" t="s">
        <v>10</v>
      </c>
    </row>
    <row r="1123" spans="2:12" x14ac:dyDescent="0.3">
      <c r="B1123" s="119" t="s">
        <v>133</v>
      </c>
      <c r="C1123" s="119" t="s">
        <v>3405</v>
      </c>
      <c r="D1123" s="119" t="s">
        <v>8478</v>
      </c>
      <c r="E1123" s="119" t="s">
        <v>8479</v>
      </c>
      <c r="F1123" s="119" t="s">
        <v>8480</v>
      </c>
      <c r="G1123" s="119" t="s">
        <v>8481</v>
      </c>
      <c r="L1123" s="119" t="s">
        <v>10</v>
      </c>
    </row>
    <row r="1124" spans="2:12" x14ac:dyDescent="0.3">
      <c r="B1124" s="119" t="s">
        <v>133</v>
      </c>
      <c r="C1124" s="119" t="s">
        <v>3424</v>
      </c>
      <c r="D1124" s="119" t="s">
        <v>8482</v>
      </c>
      <c r="E1124" s="119" t="s">
        <v>8483</v>
      </c>
      <c r="F1124" s="119" t="s">
        <v>8484</v>
      </c>
      <c r="G1124" s="119" t="s">
        <v>8485</v>
      </c>
      <c r="L1124" s="119" t="s">
        <v>10</v>
      </c>
    </row>
    <row r="1125" spans="2:12" x14ac:dyDescent="0.3">
      <c r="B1125" s="119" t="s">
        <v>133</v>
      </c>
      <c r="C1125" s="119" t="s">
        <v>3444</v>
      </c>
      <c r="D1125" s="119" t="s">
        <v>8482</v>
      </c>
      <c r="E1125" s="119" t="s">
        <v>8486</v>
      </c>
      <c r="F1125" s="119" t="s">
        <v>8487</v>
      </c>
      <c r="G1125" s="119" t="s">
        <v>8488</v>
      </c>
      <c r="L1125" s="119" t="s">
        <v>10</v>
      </c>
    </row>
    <row r="1126" spans="2:12" x14ac:dyDescent="0.3">
      <c r="B1126" s="119" t="s">
        <v>133</v>
      </c>
      <c r="C1126" s="119" t="s">
        <v>3464</v>
      </c>
      <c r="D1126" s="119" t="s">
        <v>8443</v>
      </c>
      <c r="E1126" s="119" t="s">
        <v>8489</v>
      </c>
      <c r="F1126" s="119" t="s">
        <v>8490</v>
      </c>
      <c r="G1126" s="119" t="s">
        <v>8491</v>
      </c>
      <c r="L1126" s="119" t="s">
        <v>10</v>
      </c>
    </row>
    <row r="1127" spans="2:12" x14ac:dyDescent="0.3">
      <c r="B1127" s="119" t="s">
        <v>133</v>
      </c>
      <c r="C1127" s="119" t="s">
        <v>3484</v>
      </c>
      <c r="D1127" s="119" t="s">
        <v>8482</v>
      </c>
      <c r="E1127" s="119" t="s">
        <v>8492</v>
      </c>
      <c r="F1127" s="119" t="s">
        <v>8493</v>
      </c>
      <c r="G1127" s="119" t="s">
        <v>8494</v>
      </c>
      <c r="L1127" s="119" t="s">
        <v>10</v>
      </c>
    </row>
    <row r="1128" spans="2:12" x14ac:dyDescent="0.3">
      <c r="B1128" s="119" t="s">
        <v>133</v>
      </c>
      <c r="C1128" s="119" t="s">
        <v>3504</v>
      </c>
      <c r="D1128" s="119" t="s">
        <v>8495</v>
      </c>
      <c r="E1128" s="119" t="s">
        <v>8496</v>
      </c>
      <c r="F1128" s="119" t="s">
        <v>8497</v>
      </c>
      <c r="G1128" s="119" t="s">
        <v>8498</v>
      </c>
      <c r="L1128" s="119" t="s">
        <v>10</v>
      </c>
    </row>
    <row r="1129" spans="2:12" x14ac:dyDescent="0.3">
      <c r="B1129" s="119" t="s">
        <v>133</v>
      </c>
      <c r="C1129" s="119" t="s">
        <v>3523</v>
      </c>
      <c r="D1129" s="119" t="s">
        <v>8460</v>
      </c>
      <c r="E1129" s="119" t="s">
        <v>8499</v>
      </c>
      <c r="F1129" s="119" t="s">
        <v>8500</v>
      </c>
      <c r="G1129" s="119" t="s">
        <v>8501</v>
      </c>
      <c r="L1129" s="119" t="s">
        <v>10</v>
      </c>
    </row>
    <row r="1130" spans="2:12" x14ac:dyDescent="0.3">
      <c r="B1130" s="119" t="s">
        <v>133</v>
      </c>
      <c r="C1130" s="119" t="s">
        <v>3542</v>
      </c>
      <c r="D1130" s="119" t="s">
        <v>8460</v>
      </c>
      <c r="E1130" s="119" t="s">
        <v>8502</v>
      </c>
      <c r="F1130" s="119" t="s">
        <v>8503</v>
      </c>
      <c r="G1130" s="119" t="s">
        <v>8504</v>
      </c>
      <c r="L1130" s="119" t="s">
        <v>10</v>
      </c>
    </row>
    <row r="1131" spans="2:12" x14ac:dyDescent="0.3">
      <c r="B1131" s="119" t="s">
        <v>133</v>
      </c>
      <c r="C1131" s="119" t="s">
        <v>3561</v>
      </c>
      <c r="D1131" s="119" t="s">
        <v>8460</v>
      </c>
      <c r="E1131" s="119" t="s">
        <v>8505</v>
      </c>
      <c r="F1131" s="119" t="s">
        <v>8506</v>
      </c>
      <c r="G1131" s="119" t="s">
        <v>8507</v>
      </c>
      <c r="L1131" s="119" t="s">
        <v>10</v>
      </c>
    </row>
    <row r="1132" spans="2:12" x14ac:dyDescent="0.3">
      <c r="B1132" s="119" t="s">
        <v>133</v>
      </c>
      <c r="C1132" s="119" t="s">
        <v>3580</v>
      </c>
      <c r="D1132" s="119" t="s">
        <v>8508</v>
      </c>
      <c r="E1132" s="119" t="s">
        <v>8509</v>
      </c>
      <c r="F1132" s="119" t="s">
        <v>8510</v>
      </c>
      <c r="G1132" s="119" t="s">
        <v>8511</v>
      </c>
      <c r="L1132" s="119" t="s">
        <v>10</v>
      </c>
    </row>
    <row r="1133" spans="2:12" x14ac:dyDescent="0.3">
      <c r="B1133" s="119" t="s">
        <v>133</v>
      </c>
      <c r="C1133" s="119" t="s">
        <v>3599</v>
      </c>
      <c r="D1133" s="119" t="s">
        <v>8443</v>
      </c>
      <c r="E1133" s="119" t="s">
        <v>8512</v>
      </c>
      <c r="F1133" s="119" t="s">
        <v>8513</v>
      </c>
      <c r="G1133" s="119" t="s">
        <v>8514</v>
      </c>
      <c r="L1133" s="119" t="s">
        <v>10</v>
      </c>
    </row>
    <row r="1134" spans="2:12" x14ac:dyDescent="0.3">
      <c r="B1134" s="119" t="s">
        <v>133</v>
      </c>
      <c r="C1134" s="119" t="s">
        <v>3618</v>
      </c>
      <c r="D1134" s="119" t="s">
        <v>8431</v>
      </c>
      <c r="E1134" s="119" t="s">
        <v>8515</v>
      </c>
      <c r="F1134" s="119" t="s">
        <v>8516</v>
      </c>
      <c r="G1134" s="119" t="s">
        <v>8517</v>
      </c>
      <c r="L1134" s="119" t="s">
        <v>10</v>
      </c>
    </row>
    <row r="1135" spans="2:12" x14ac:dyDescent="0.3">
      <c r="B1135" s="119" t="s">
        <v>133</v>
      </c>
      <c r="C1135" s="119" t="s">
        <v>3636</v>
      </c>
      <c r="D1135" s="119" t="s">
        <v>8518</v>
      </c>
      <c r="E1135" s="119" t="s">
        <v>8519</v>
      </c>
      <c r="F1135" s="119" t="s">
        <v>8520</v>
      </c>
      <c r="G1135" s="119" t="s">
        <v>8521</v>
      </c>
      <c r="L1135" s="119" t="s">
        <v>10</v>
      </c>
    </row>
    <row r="1136" spans="2:12" x14ac:dyDescent="0.3">
      <c r="B1136" s="119" t="s">
        <v>133</v>
      </c>
      <c r="C1136" s="119" t="s">
        <v>3654</v>
      </c>
      <c r="D1136" s="119" t="s">
        <v>8522</v>
      </c>
      <c r="E1136" s="119" t="s">
        <v>8523</v>
      </c>
      <c r="F1136" s="119" t="s">
        <v>8524</v>
      </c>
      <c r="G1136" s="119" t="s">
        <v>8525</v>
      </c>
      <c r="L1136" s="119" t="s">
        <v>10</v>
      </c>
    </row>
    <row r="1137" spans="2:12" x14ac:dyDescent="0.3">
      <c r="B1137" s="119" t="s">
        <v>133</v>
      </c>
      <c r="C1137" s="119" t="s">
        <v>3671</v>
      </c>
      <c r="D1137" s="119" t="s">
        <v>8443</v>
      </c>
      <c r="E1137" s="119" t="s">
        <v>8526</v>
      </c>
      <c r="F1137" s="119" t="s">
        <v>8527</v>
      </c>
      <c r="G1137" s="119" t="s">
        <v>8528</v>
      </c>
      <c r="L1137" s="119" t="s">
        <v>10</v>
      </c>
    </row>
    <row r="1138" spans="2:12" x14ac:dyDescent="0.3">
      <c r="B1138" s="119" t="s">
        <v>133</v>
      </c>
      <c r="C1138" s="119" t="s">
        <v>3688</v>
      </c>
      <c r="D1138" s="119" t="s">
        <v>8529</v>
      </c>
      <c r="E1138" s="119" t="s">
        <v>8530</v>
      </c>
      <c r="F1138" s="119" t="s">
        <v>8531</v>
      </c>
      <c r="G1138" s="119" t="s">
        <v>8532</v>
      </c>
      <c r="L1138" s="119" t="s">
        <v>10</v>
      </c>
    </row>
    <row r="1139" spans="2:12" x14ac:dyDescent="0.3">
      <c r="B1139" s="119" t="s">
        <v>133</v>
      </c>
      <c r="C1139" s="119" t="s">
        <v>3705</v>
      </c>
      <c r="D1139" s="119" t="s">
        <v>8460</v>
      </c>
      <c r="E1139" s="119" t="s">
        <v>8533</v>
      </c>
      <c r="F1139" s="119" t="s">
        <v>8534</v>
      </c>
      <c r="G1139" s="119" t="s">
        <v>8535</v>
      </c>
      <c r="L1139" s="119" t="s">
        <v>10</v>
      </c>
    </row>
    <row r="1140" spans="2:12" x14ac:dyDescent="0.3">
      <c r="B1140" s="119" t="s">
        <v>133</v>
      </c>
      <c r="C1140" s="119" t="s">
        <v>3722</v>
      </c>
      <c r="D1140" s="119" t="s">
        <v>8536</v>
      </c>
      <c r="E1140" s="119" t="s">
        <v>8537</v>
      </c>
      <c r="F1140" s="119" t="s">
        <v>8538</v>
      </c>
      <c r="G1140" s="119" t="s">
        <v>8539</v>
      </c>
      <c r="L1140" s="119" t="s">
        <v>10</v>
      </c>
    </row>
    <row r="1141" spans="2:12" x14ac:dyDescent="0.3">
      <c r="B1141" s="119" t="s">
        <v>133</v>
      </c>
      <c r="C1141" s="119" t="s">
        <v>3739</v>
      </c>
      <c r="D1141" s="119" t="s">
        <v>8540</v>
      </c>
      <c r="E1141" s="119" t="s">
        <v>8541</v>
      </c>
      <c r="F1141" s="119" t="s">
        <v>8542</v>
      </c>
      <c r="G1141" s="119" t="s">
        <v>8543</v>
      </c>
      <c r="L1141" s="119" t="s">
        <v>10</v>
      </c>
    </row>
    <row r="1142" spans="2:12" x14ac:dyDescent="0.3">
      <c r="B1142" s="119" t="s">
        <v>133</v>
      </c>
      <c r="C1142" s="119" t="s">
        <v>3756</v>
      </c>
      <c r="D1142" s="119" t="s">
        <v>8544</v>
      </c>
      <c r="E1142" s="119" t="s">
        <v>8545</v>
      </c>
      <c r="F1142" s="119" t="s">
        <v>8546</v>
      </c>
      <c r="G1142" s="119" t="s">
        <v>8547</v>
      </c>
      <c r="L1142" s="119" t="s">
        <v>10</v>
      </c>
    </row>
    <row r="1143" spans="2:12" x14ac:dyDescent="0.3">
      <c r="B1143" s="119" t="s">
        <v>133</v>
      </c>
      <c r="C1143" s="119" t="s">
        <v>3772</v>
      </c>
      <c r="D1143" s="119" t="s">
        <v>8548</v>
      </c>
      <c r="E1143" s="119" t="s">
        <v>8549</v>
      </c>
      <c r="F1143" s="119" t="s">
        <v>8550</v>
      </c>
      <c r="G1143" s="119" t="s">
        <v>8551</v>
      </c>
    </row>
    <row r="1144" spans="2:12" x14ac:dyDescent="0.3">
      <c r="B1144" s="119" t="s">
        <v>133</v>
      </c>
      <c r="C1144" s="119" t="s">
        <v>3788</v>
      </c>
      <c r="D1144" s="119" t="s">
        <v>8552</v>
      </c>
      <c r="E1144" s="119" t="s">
        <v>8553</v>
      </c>
      <c r="F1144" s="119" t="s">
        <v>8554</v>
      </c>
      <c r="G1144" s="119" t="s">
        <v>8555</v>
      </c>
    </row>
    <row r="1145" spans="2:12" x14ac:dyDescent="0.3">
      <c r="B1145" s="119" t="s">
        <v>133</v>
      </c>
      <c r="C1145" s="119" t="s">
        <v>3805</v>
      </c>
      <c r="D1145" s="119" t="s">
        <v>8556</v>
      </c>
      <c r="E1145" s="119" t="s">
        <v>8557</v>
      </c>
      <c r="F1145" s="119" t="s">
        <v>8558</v>
      </c>
      <c r="G1145" s="119" t="s">
        <v>8559</v>
      </c>
    </row>
    <row r="1146" spans="2:12" x14ac:dyDescent="0.3">
      <c r="B1146" s="119" t="s">
        <v>133</v>
      </c>
      <c r="C1146" s="119" t="s">
        <v>3821</v>
      </c>
      <c r="D1146" s="119" t="s">
        <v>8552</v>
      </c>
      <c r="E1146" s="119" t="s">
        <v>8560</v>
      </c>
      <c r="F1146" s="119" t="s">
        <v>8561</v>
      </c>
      <c r="G1146" s="119" t="s">
        <v>8562</v>
      </c>
    </row>
    <row r="1147" spans="2:12" x14ac:dyDescent="0.3">
      <c r="B1147" s="119" t="s">
        <v>133</v>
      </c>
      <c r="C1147" s="119" t="s">
        <v>3838</v>
      </c>
      <c r="D1147" s="119" t="s">
        <v>8552</v>
      </c>
      <c r="E1147" s="119" t="s">
        <v>8563</v>
      </c>
      <c r="F1147" s="119" t="s">
        <v>8564</v>
      </c>
      <c r="G1147" s="119" t="s">
        <v>8565</v>
      </c>
    </row>
    <row r="1148" spans="2:12" x14ac:dyDescent="0.3">
      <c r="B1148" s="119" t="s">
        <v>133</v>
      </c>
      <c r="C1148" s="119" t="s">
        <v>3854</v>
      </c>
      <c r="D1148" s="119" t="s">
        <v>8566</v>
      </c>
      <c r="E1148" s="119" t="s">
        <v>8567</v>
      </c>
      <c r="F1148" s="119" t="s">
        <v>8568</v>
      </c>
      <c r="G1148" s="119" t="s">
        <v>8569</v>
      </c>
    </row>
    <row r="1149" spans="2:12" x14ac:dyDescent="0.3">
      <c r="B1149" s="119" t="s">
        <v>133</v>
      </c>
      <c r="C1149" s="119" t="s">
        <v>3870</v>
      </c>
      <c r="D1149" s="119" t="s">
        <v>8570</v>
      </c>
      <c r="E1149" s="119" t="s">
        <v>8571</v>
      </c>
      <c r="F1149" s="119" t="s">
        <v>8572</v>
      </c>
      <c r="G1149" s="119" t="s">
        <v>8573</v>
      </c>
    </row>
    <row r="1150" spans="2:12" x14ac:dyDescent="0.3">
      <c r="B1150" s="119" t="s">
        <v>133</v>
      </c>
      <c r="C1150" s="119" t="s">
        <v>3887</v>
      </c>
      <c r="D1150" s="119" t="s">
        <v>8574</v>
      </c>
      <c r="E1150" s="119" t="s">
        <v>8575</v>
      </c>
      <c r="F1150" s="119" t="s">
        <v>8576</v>
      </c>
      <c r="G1150" s="119" t="s">
        <v>8577</v>
      </c>
    </row>
    <row r="1151" spans="2:12" x14ac:dyDescent="0.3">
      <c r="B1151" s="119" t="s">
        <v>133</v>
      </c>
      <c r="C1151" s="119" t="s">
        <v>3904</v>
      </c>
      <c r="D1151" s="119" t="s">
        <v>8570</v>
      </c>
      <c r="E1151" s="119" t="s">
        <v>8578</v>
      </c>
      <c r="F1151" s="119" t="s">
        <v>8579</v>
      </c>
      <c r="G1151" s="119" t="s">
        <v>8580</v>
      </c>
    </row>
    <row r="1152" spans="2:12" x14ac:dyDescent="0.3">
      <c r="B1152" s="119" t="s">
        <v>133</v>
      </c>
      <c r="C1152" s="119" t="s">
        <v>3919</v>
      </c>
      <c r="D1152" s="119" t="s">
        <v>8581</v>
      </c>
      <c r="E1152" s="119" t="s">
        <v>8582</v>
      </c>
      <c r="F1152" s="119" t="s">
        <v>8583</v>
      </c>
      <c r="G1152" s="119" t="s">
        <v>8584</v>
      </c>
    </row>
    <row r="1153" spans="2:7" x14ac:dyDescent="0.3">
      <c r="B1153" s="119" t="s">
        <v>133</v>
      </c>
      <c r="C1153" s="119" t="s">
        <v>3934</v>
      </c>
      <c r="D1153" s="119" t="s">
        <v>8570</v>
      </c>
      <c r="E1153" s="119" t="s">
        <v>8585</v>
      </c>
      <c r="F1153" s="119" t="s">
        <v>8586</v>
      </c>
      <c r="G1153" s="119" t="s">
        <v>8587</v>
      </c>
    </row>
    <row r="1154" spans="2:7" x14ac:dyDescent="0.3">
      <c r="B1154" s="119" t="s">
        <v>133</v>
      </c>
      <c r="C1154" s="119" t="s">
        <v>3950</v>
      </c>
      <c r="D1154" s="119" t="s">
        <v>8570</v>
      </c>
      <c r="E1154" s="119" t="s">
        <v>8588</v>
      </c>
      <c r="F1154" s="119" t="s">
        <v>8589</v>
      </c>
      <c r="G1154" s="119" t="s">
        <v>8590</v>
      </c>
    </row>
    <row r="1155" spans="2:7" x14ac:dyDescent="0.3">
      <c r="B1155" s="119" t="s">
        <v>133</v>
      </c>
      <c r="C1155" s="119" t="s">
        <v>3965</v>
      </c>
      <c r="D1155" s="119" t="s">
        <v>8570</v>
      </c>
      <c r="E1155" s="119" t="s">
        <v>8591</v>
      </c>
      <c r="F1155" s="119" t="s">
        <v>8592</v>
      </c>
      <c r="G1155" s="119" t="s">
        <v>8593</v>
      </c>
    </row>
    <row r="1156" spans="2:7" x14ac:dyDescent="0.3">
      <c r="B1156" s="119" t="s">
        <v>133</v>
      </c>
      <c r="C1156" s="119" t="s">
        <v>3981</v>
      </c>
      <c r="D1156" s="119" t="s">
        <v>8570</v>
      </c>
      <c r="E1156" s="119" t="s">
        <v>8594</v>
      </c>
      <c r="F1156" s="119" t="s">
        <v>8595</v>
      </c>
      <c r="G1156" s="119" t="s">
        <v>8596</v>
      </c>
    </row>
    <row r="1157" spans="2:7" x14ac:dyDescent="0.3">
      <c r="B1157" s="119" t="s">
        <v>133</v>
      </c>
      <c r="C1157" s="119" t="s">
        <v>3997</v>
      </c>
      <c r="D1157" s="119" t="s">
        <v>8597</v>
      </c>
      <c r="E1157" s="119" t="s">
        <v>8598</v>
      </c>
      <c r="F1157" s="119" t="s">
        <v>8599</v>
      </c>
      <c r="G1157" s="119" t="s">
        <v>8600</v>
      </c>
    </row>
    <row r="1158" spans="2:7" x14ac:dyDescent="0.3">
      <c r="B1158" s="119" t="s">
        <v>133</v>
      </c>
      <c r="C1158" s="119" t="s">
        <v>4012</v>
      </c>
      <c r="D1158" s="119" t="s">
        <v>8601</v>
      </c>
      <c r="E1158" s="119" t="s">
        <v>8602</v>
      </c>
      <c r="F1158" s="119" t="s">
        <v>8603</v>
      </c>
      <c r="G1158" s="119" t="s">
        <v>8604</v>
      </c>
    </row>
    <row r="1159" spans="2:7" x14ac:dyDescent="0.3">
      <c r="B1159" s="119" t="s">
        <v>133</v>
      </c>
      <c r="C1159" s="119" t="s">
        <v>4027</v>
      </c>
      <c r="D1159" s="119" t="s">
        <v>8605</v>
      </c>
      <c r="E1159" s="119" t="s">
        <v>8606</v>
      </c>
      <c r="F1159" s="119" t="s">
        <v>8607</v>
      </c>
      <c r="G1159" s="119" t="s">
        <v>8608</v>
      </c>
    </row>
    <row r="1160" spans="2:7" x14ac:dyDescent="0.3">
      <c r="B1160" s="119" t="s">
        <v>133</v>
      </c>
      <c r="C1160" s="119" t="s">
        <v>4041</v>
      </c>
      <c r="D1160" s="119" t="s">
        <v>8597</v>
      </c>
      <c r="E1160" s="119" t="s">
        <v>8609</v>
      </c>
      <c r="F1160" s="119" t="s">
        <v>8610</v>
      </c>
      <c r="G1160" s="119" t="s">
        <v>8611</v>
      </c>
    </row>
    <row r="1161" spans="2:7" x14ac:dyDescent="0.3">
      <c r="B1161" s="119" t="s">
        <v>133</v>
      </c>
      <c r="C1161" s="119" t="s">
        <v>4056</v>
      </c>
      <c r="D1161" s="119" t="s">
        <v>8612</v>
      </c>
      <c r="E1161" s="119" t="s">
        <v>8613</v>
      </c>
      <c r="F1161" s="119" t="s">
        <v>8614</v>
      </c>
      <c r="G1161" s="119" t="s">
        <v>8615</v>
      </c>
    </row>
    <row r="1162" spans="2:7" x14ac:dyDescent="0.3">
      <c r="B1162" s="119" t="s">
        <v>133</v>
      </c>
      <c r="C1162" s="119" t="s">
        <v>4071</v>
      </c>
      <c r="D1162" s="119" t="s">
        <v>8597</v>
      </c>
      <c r="E1162" s="119" t="s">
        <v>8616</v>
      </c>
      <c r="F1162" s="119" t="s">
        <v>8617</v>
      </c>
      <c r="G1162" s="119" t="s">
        <v>8618</v>
      </c>
    </row>
    <row r="1163" spans="2:7" x14ac:dyDescent="0.3">
      <c r="B1163" s="119" t="s">
        <v>133</v>
      </c>
      <c r="C1163" s="119" t="s">
        <v>4085</v>
      </c>
      <c r="D1163" s="119" t="s">
        <v>8597</v>
      </c>
      <c r="E1163" s="119" t="s">
        <v>8619</v>
      </c>
      <c r="F1163" s="119" t="s">
        <v>8620</v>
      </c>
      <c r="G1163" s="119" t="s">
        <v>8621</v>
      </c>
    </row>
    <row r="1164" spans="2:7" x14ac:dyDescent="0.3">
      <c r="B1164" s="119" t="s">
        <v>133</v>
      </c>
      <c r="C1164" s="119" t="s">
        <v>4098</v>
      </c>
      <c r="D1164" s="119" t="s">
        <v>8622</v>
      </c>
      <c r="E1164" s="119" t="s">
        <v>8623</v>
      </c>
      <c r="F1164" s="119" t="s">
        <v>8624</v>
      </c>
      <c r="G1164" s="119" t="s">
        <v>8625</v>
      </c>
    </row>
    <row r="1165" spans="2:7" x14ac:dyDescent="0.3">
      <c r="B1165" s="119" t="s">
        <v>133</v>
      </c>
      <c r="C1165" s="119" t="s">
        <v>4111</v>
      </c>
      <c r="D1165" s="119" t="s">
        <v>8605</v>
      </c>
      <c r="E1165" s="119" t="s">
        <v>8626</v>
      </c>
      <c r="F1165" s="119" t="s">
        <v>8627</v>
      </c>
      <c r="G1165" s="119" t="s">
        <v>8628</v>
      </c>
    </row>
    <row r="1166" spans="2:7" x14ac:dyDescent="0.3">
      <c r="B1166" s="119" t="s">
        <v>133</v>
      </c>
      <c r="C1166" s="119" t="s">
        <v>4124</v>
      </c>
      <c r="D1166" s="119" t="s">
        <v>8629</v>
      </c>
      <c r="E1166" s="119" t="s">
        <v>8630</v>
      </c>
      <c r="F1166" s="119" t="s">
        <v>8631</v>
      </c>
      <c r="G1166" s="119" t="s">
        <v>8632</v>
      </c>
    </row>
    <row r="1167" spans="2:7" x14ac:dyDescent="0.3">
      <c r="B1167" s="119" t="s">
        <v>133</v>
      </c>
      <c r="C1167" s="119" t="s">
        <v>4137</v>
      </c>
      <c r="D1167" s="119" t="s">
        <v>6029</v>
      </c>
      <c r="E1167" s="119" t="s">
        <v>8633</v>
      </c>
      <c r="F1167" s="119" t="s">
        <v>8634</v>
      </c>
      <c r="G1167" s="119" t="s">
        <v>8635</v>
      </c>
    </row>
    <row r="1168" spans="2:7" x14ac:dyDescent="0.3">
      <c r="B1168" s="119" t="s">
        <v>133</v>
      </c>
      <c r="C1168" s="119" t="s">
        <v>4150</v>
      </c>
      <c r="D1168" s="119" t="s">
        <v>8636</v>
      </c>
      <c r="E1168" s="119" t="s">
        <v>8637</v>
      </c>
      <c r="F1168" s="119" t="s">
        <v>8638</v>
      </c>
      <c r="G1168" s="119" t="s">
        <v>8639</v>
      </c>
    </row>
    <row r="1169" spans="2:7" x14ac:dyDescent="0.3">
      <c r="B1169" s="119" t="s">
        <v>133</v>
      </c>
      <c r="C1169" s="119" t="s">
        <v>4163</v>
      </c>
      <c r="D1169" s="119" t="s">
        <v>8640</v>
      </c>
      <c r="E1169" s="119" t="s">
        <v>8641</v>
      </c>
      <c r="F1169" s="119" t="s">
        <v>8642</v>
      </c>
      <c r="G1169" s="119" t="s">
        <v>8643</v>
      </c>
    </row>
    <row r="1170" spans="2:7" x14ac:dyDescent="0.3">
      <c r="B1170" s="119" t="s">
        <v>133</v>
      </c>
      <c r="C1170" s="119" t="s">
        <v>4175</v>
      </c>
      <c r="D1170" s="119" t="s">
        <v>8644</v>
      </c>
      <c r="E1170" s="119" t="s">
        <v>8645</v>
      </c>
      <c r="F1170" s="119" t="s">
        <v>8646</v>
      </c>
      <c r="G1170" s="119" t="s">
        <v>8647</v>
      </c>
    </row>
    <row r="1171" spans="2:7" x14ac:dyDescent="0.3">
      <c r="B1171" s="119" t="s">
        <v>133</v>
      </c>
      <c r="C1171" s="119" t="s">
        <v>4187</v>
      </c>
      <c r="D1171" s="119" t="s">
        <v>8636</v>
      </c>
      <c r="E1171" s="119" t="s">
        <v>8648</v>
      </c>
      <c r="F1171" s="119" t="s">
        <v>8649</v>
      </c>
      <c r="G1171" s="119" t="s">
        <v>8650</v>
      </c>
    </row>
    <row r="1172" spans="2:7" x14ac:dyDescent="0.3">
      <c r="B1172" s="119" t="s">
        <v>133</v>
      </c>
      <c r="C1172" s="119" t="s">
        <v>4199</v>
      </c>
      <c r="D1172" s="119" t="s">
        <v>8651</v>
      </c>
      <c r="E1172" s="119" t="s">
        <v>8652</v>
      </c>
      <c r="F1172" s="119" t="s">
        <v>8653</v>
      </c>
      <c r="G1172" s="119" t="s">
        <v>8654</v>
      </c>
    </row>
    <row r="1173" spans="2:7" x14ac:dyDescent="0.3">
      <c r="B1173" s="119" t="s">
        <v>133</v>
      </c>
      <c r="C1173" s="119" t="s">
        <v>4211</v>
      </c>
      <c r="D1173" s="119" t="s">
        <v>8655</v>
      </c>
      <c r="E1173" s="119" t="s">
        <v>8656</v>
      </c>
      <c r="F1173" s="119" t="s">
        <v>8657</v>
      </c>
      <c r="G1173" s="119" t="s">
        <v>8658</v>
      </c>
    </row>
    <row r="1174" spans="2:7" x14ac:dyDescent="0.3">
      <c r="B1174" s="119" t="s">
        <v>133</v>
      </c>
      <c r="C1174" s="119" t="s">
        <v>4223</v>
      </c>
      <c r="D1174" s="119" t="s">
        <v>8659</v>
      </c>
      <c r="E1174" s="119" t="s">
        <v>8660</v>
      </c>
      <c r="F1174" s="119" t="s">
        <v>8661</v>
      </c>
      <c r="G1174" s="119" t="s">
        <v>8662</v>
      </c>
    </row>
    <row r="1175" spans="2:7" x14ac:dyDescent="0.3">
      <c r="B1175" s="119" t="s">
        <v>133</v>
      </c>
      <c r="C1175" s="119" t="s">
        <v>4236</v>
      </c>
      <c r="D1175" s="119" t="s">
        <v>8629</v>
      </c>
      <c r="E1175" s="119" t="s">
        <v>8663</v>
      </c>
      <c r="F1175" s="119" t="s">
        <v>8664</v>
      </c>
      <c r="G1175" s="119" t="s">
        <v>8665</v>
      </c>
    </row>
    <row r="1176" spans="2:7" x14ac:dyDescent="0.3">
      <c r="B1176" s="119" t="s">
        <v>133</v>
      </c>
      <c r="C1176" s="119" t="s">
        <v>4249</v>
      </c>
      <c r="D1176" s="119" t="s">
        <v>8666</v>
      </c>
      <c r="E1176" s="119" t="s">
        <v>8667</v>
      </c>
      <c r="F1176" s="119" t="s">
        <v>8668</v>
      </c>
      <c r="G1176" s="119" t="s">
        <v>8669</v>
      </c>
    </row>
    <row r="1177" spans="2:7" x14ac:dyDescent="0.3">
      <c r="B1177" s="119" t="s">
        <v>133</v>
      </c>
      <c r="C1177" s="119" t="s">
        <v>4262</v>
      </c>
      <c r="D1177" s="119" t="s">
        <v>8670</v>
      </c>
      <c r="E1177" s="119" t="s">
        <v>8671</v>
      </c>
      <c r="F1177" s="119" t="s">
        <v>8672</v>
      </c>
      <c r="G1177" s="119" t="s">
        <v>8673</v>
      </c>
    </row>
    <row r="1178" spans="2:7" x14ac:dyDescent="0.3">
      <c r="B1178" s="119" t="s">
        <v>133</v>
      </c>
      <c r="C1178" s="119" t="s">
        <v>4274</v>
      </c>
      <c r="D1178" s="119" t="s">
        <v>8670</v>
      </c>
      <c r="E1178" s="119" t="s">
        <v>8674</v>
      </c>
      <c r="F1178" s="119" t="s">
        <v>8675</v>
      </c>
      <c r="G1178" s="119" t="s">
        <v>8676</v>
      </c>
    </row>
    <row r="1179" spans="2:7" x14ac:dyDescent="0.3">
      <c r="B1179" s="119" t="s">
        <v>133</v>
      </c>
      <c r="C1179" s="119" t="s">
        <v>4285</v>
      </c>
      <c r="D1179" s="119" t="s">
        <v>8677</v>
      </c>
      <c r="E1179" s="119" t="s">
        <v>8678</v>
      </c>
      <c r="F1179" s="119" t="s">
        <v>8679</v>
      </c>
      <c r="G1179" s="119" t="s">
        <v>8680</v>
      </c>
    </row>
    <row r="1180" spans="2:7" x14ac:dyDescent="0.3">
      <c r="B1180" s="119" t="s">
        <v>133</v>
      </c>
      <c r="C1180" s="119" t="s">
        <v>4296</v>
      </c>
      <c r="D1180" s="119" t="s">
        <v>8681</v>
      </c>
      <c r="E1180" s="119" t="s">
        <v>8682</v>
      </c>
      <c r="F1180" s="119" t="s">
        <v>8683</v>
      </c>
      <c r="G1180" s="119" t="s">
        <v>8684</v>
      </c>
    </row>
    <row r="1181" spans="2:7" x14ac:dyDescent="0.3">
      <c r="B1181" s="119" t="s">
        <v>133</v>
      </c>
      <c r="C1181" s="119" t="s">
        <v>4307</v>
      </c>
      <c r="D1181" s="119" t="s">
        <v>3646</v>
      </c>
      <c r="E1181" s="119" t="s">
        <v>8685</v>
      </c>
      <c r="F1181" s="119" t="s">
        <v>8686</v>
      </c>
      <c r="G1181" s="119" t="s">
        <v>8687</v>
      </c>
    </row>
    <row r="1182" spans="2:7" x14ac:dyDescent="0.3">
      <c r="B1182" s="119" t="s">
        <v>133</v>
      </c>
      <c r="C1182" s="119" t="s">
        <v>4318</v>
      </c>
      <c r="D1182" s="119" t="s">
        <v>4925</v>
      </c>
      <c r="E1182" s="119" t="s">
        <v>8688</v>
      </c>
      <c r="F1182" s="119" t="s">
        <v>8689</v>
      </c>
      <c r="G1182" s="119" t="s">
        <v>8690</v>
      </c>
    </row>
    <row r="1183" spans="2:7" x14ac:dyDescent="0.3">
      <c r="B1183" s="119" t="s">
        <v>133</v>
      </c>
      <c r="C1183" s="119" t="s">
        <v>4329</v>
      </c>
      <c r="D1183" s="119" t="s">
        <v>8691</v>
      </c>
      <c r="E1183" s="119" t="s">
        <v>8692</v>
      </c>
      <c r="F1183" s="119" t="s">
        <v>8693</v>
      </c>
      <c r="G1183" s="119" t="s">
        <v>8694</v>
      </c>
    </row>
    <row r="1184" spans="2:7" x14ac:dyDescent="0.3">
      <c r="B1184" s="119" t="s">
        <v>133</v>
      </c>
      <c r="C1184" s="119" t="s">
        <v>4340</v>
      </c>
      <c r="D1184" s="119" t="s">
        <v>8695</v>
      </c>
      <c r="E1184" s="119" t="s">
        <v>8696</v>
      </c>
      <c r="F1184" s="119" t="s">
        <v>8697</v>
      </c>
      <c r="G1184" s="119" t="s">
        <v>8698</v>
      </c>
    </row>
    <row r="1185" spans="2:7" x14ac:dyDescent="0.3">
      <c r="B1185" s="119" t="s">
        <v>133</v>
      </c>
      <c r="C1185" s="119" t="s">
        <v>4352</v>
      </c>
      <c r="D1185" s="119" t="s">
        <v>8699</v>
      </c>
      <c r="E1185" s="119" t="s">
        <v>8700</v>
      </c>
      <c r="F1185" s="119" t="s">
        <v>8701</v>
      </c>
      <c r="G1185" s="119" t="s">
        <v>8702</v>
      </c>
    </row>
    <row r="1186" spans="2:7" x14ac:dyDescent="0.3">
      <c r="B1186" s="119" t="s">
        <v>133</v>
      </c>
      <c r="C1186" s="119" t="s">
        <v>4364</v>
      </c>
      <c r="D1186" s="119" t="s">
        <v>8703</v>
      </c>
      <c r="E1186" s="119" t="s">
        <v>8704</v>
      </c>
      <c r="F1186" s="119" t="s">
        <v>8705</v>
      </c>
      <c r="G1186" s="119" t="s">
        <v>8706</v>
      </c>
    </row>
    <row r="1187" spans="2:7" x14ac:dyDescent="0.3">
      <c r="B1187" s="119" t="s">
        <v>133</v>
      </c>
      <c r="C1187" s="119" t="s">
        <v>4376</v>
      </c>
      <c r="D1187" s="119" t="s">
        <v>8670</v>
      </c>
      <c r="E1187" s="119" t="s">
        <v>8707</v>
      </c>
      <c r="F1187" s="119" t="s">
        <v>8708</v>
      </c>
      <c r="G1187" s="119" t="s">
        <v>8709</v>
      </c>
    </row>
    <row r="1188" spans="2:7" x14ac:dyDescent="0.3">
      <c r="B1188" s="119" t="s">
        <v>133</v>
      </c>
      <c r="C1188" s="119" t="s">
        <v>4387</v>
      </c>
      <c r="D1188" s="119" t="s">
        <v>8710</v>
      </c>
      <c r="E1188" s="119" t="s">
        <v>8711</v>
      </c>
      <c r="F1188" s="119" t="s">
        <v>8712</v>
      </c>
      <c r="G1188" s="119" t="s">
        <v>8713</v>
      </c>
    </row>
    <row r="1189" spans="2:7" x14ac:dyDescent="0.3">
      <c r="B1189" s="119" t="s">
        <v>133</v>
      </c>
      <c r="C1189" s="119" t="s">
        <v>4398</v>
      </c>
      <c r="D1189" s="119" t="s">
        <v>8714</v>
      </c>
      <c r="E1189" s="119" t="s">
        <v>8715</v>
      </c>
      <c r="F1189" s="119" t="s">
        <v>8716</v>
      </c>
      <c r="G1189" s="119" t="s">
        <v>8717</v>
      </c>
    </row>
    <row r="1190" spans="2:7" x14ac:dyDescent="0.3">
      <c r="B1190" s="119" t="s">
        <v>133</v>
      </c>
      <c r="C1190" s="119" t="s">
        <v>4409</v>
      </c>
      <c r="D1190" s="119" t="s">
        <v>8718</v>
      </c>
      <c r="E1190" s="119" t="s">
        <v>8719</v>
      </c>
      <c r="F1190" s="119" t="s">
        <v>8720</v>
      </c>
      <c r="G1190" s="119" t="s">
        <v>8721</v>
      </c>
    </row>
    <row r="1191" spans="2:7" x14ac:dyDescent="0.3">
      <c r="B1191" s="119" t="s">
        <v>133</v>
      </c>
      <c r="C1191" s="119" t="s">
        <v>4420</v>
      </c>
      <c r="D1191" s="119" t="s">
        <v>8722</v>
      </c>
      <c r="E1191" s="119" t="s">
        <v>8723</v>
      </c>
      <c r="F1191" s="119" t="s">
        <v>8724</v>
      </c>
      <c r="G1191" s="119" t="s">
        <v>8725</v>
      </c>
    </row>
    <row r="1192" spans="2:7" x14ac:dyDescent="0.3">
      <c r="B1192" s="119" t="s">
        <v>133</v>
      </c>
      <c r="C1192" s="119" t="s">
        <v>4431</v>
      </c>
      <c r="D1192" s="119" t="s">
        <v>8726</v>
      </c>
      <c r="E1192" s="119" t="s">
        <v>8727</v>
      </c>
      <c r="F1192" s="119" t="s">
        <v>8728</v>
      </c>
      <c r="G1192" s="119" t="s">
        <v>8729</v>
      </c>
    </row>
    <row r="1193" spans="2:7" x14ac:dyDescent="0.3">
      <c r="B1193" s="119" t="s">
        <v>133</v>
      </c>
      <c r="C1193" s="119" t="s">
        <v>4442</v>
      </c>
      <c r="D1193" s="119" t="s">
        <v>8718</v>
      </c>
      <c r="E1193" s="119" t="s">
        <v>8730</v>
      </c>
      <c r="F1193" s="119" t="s">
        <v>8731</v>
      </c>
      <c r="G1193" s="119" t="s">
        <v>8732</v>
      </c>
    </row>
    <row r="1194" spans="2:7" x14ac:dyDescent="0.3">
      <c r="B1194" s="119" t="s">
        <v>133</v>
      </c>
      <c r="C1194" s="119" t="s">
        <v>4453</v>
      </c>
      <c r="D1194" s="119" t="s">
        <v>8733</v>
      </c>
      <c r="E1194" s="119" t="s">
        <v>8734</v>
      </c>
      <c r="F1194" s="119" t="s">
        <v>8735</v>
      </c>
      <c r="G1194" s="119" t="s">
        <v>8736</v>
      </c>
    </row>
    <row r="1195" spans="2:7" x14ac:dyDescent="0.3">
      <c r="B1195" s="119" t="s">
        <v>133</v>
      </c>
      <c r="C1195" s="119" t="s">
        <v>4463</v>
      </c>
      <c r="D1195" s="119" t="s">
        <v>8726</v>
      </c>
      <c r="E1195" s="119" t="s">
        <v>8737</v>
      </c>
      <c r="F1195" s="119" t="s">
        <v>8738</v>
      </c>
      <c r="G1195" s="119" t="s">
        <v>8739</v>
      </c>
    </row>
    <row r="1196" spans="2:7" x14ac:dyDescent="0.3">
      <c r="B1196" s="119" t="s">
        <v>133</v>
      </c>
      <c r="C1196" s="119" t="s">
        <v>4473</v>
      </c>
      <c r="D1196" s="119" t="s">
        <v>8740</v>
      </c>
      <c r="E1196" s="119" t="s">
        <v>8741</v>
      </c>
      <c r="F1196" s="119" t="s">
        <v>8742</v>
      </c>
      <c r="G1196" s="119" t="s">
        <v>8743</v>
      </c>
    </row>
    <row r="1197" spans="2:7" x14ac:dyDescent="0.3">
      <c r="B1197" s="119" t="s">
        <v>133</v>
      </c>
      <c r="C1197" s="119" t="s">
        <v>4483</v>
      </c>
      <c r="D1197" s="119" t="s">
        <v>8744</v>
      </c>
      <c r="E1197" s="119" t="s">
        <v>8745</v>
      </c>
      <c r="F1197" s="119" t="s">
        <v>8746</v>
      </c>
      <c r="G1197" s="119" t="s">
        <v>8747</v>
      </c>
    </row>
    <row r="1198" spans="2:7" x14ac:dyDescent="0.3">
      <c r="B1198" s="119" t="s">
        <v>133</v>
      </c>
      <c r="C1198" s="119" t="s">
        <v>4493</v>
      </c>
      <c r="D1198" s="119" t="s">
        <v>8748</v>
      </c>
      <c r="E1198" s="119" t="s">
        <v>8749</v>
      </c>
      <c r="F1198" s="119" t="s">
        <v>8750</v>
      </c>
      <c r="G1198" s="119" t="s">
        <v>8751</v>
      </c>
    </row>
    <row r="1199" spans="2:7" x14ac:dyDescent="0.3">
      <c r="B1199" s="119" t="s">
        <v>133</v>
      </c>
      <c r="C1199" s="119" t="s">
        <v>4503</v>
      </c>
      <c r="D1199" s="119" t="s">
        <v>8752</v>
      </c>
      <c r="E1199" s="119" t="s">
        <v>8753</v>
      </c>
      <c r="F1199" s="119" t="s">
        <v>8754</v>
      </c>
      <c r="G1199" s="119" t="s">
        <v>8755</v>
      </c>
    </row>
    <row r="1200" spans="2:7" x14ac:dyDescent="0.3">
      <c r="B1200" s="119" t="s">
        <v>133</v>
      </c>
      <c r="C1200" s="119" t="s">
        <v>4513</v>
      </c>
      <c r="D1200" s="119" t="s">
        <v>8756</v>
      </c>
      <c r="E1200" s="119" t="s">
        <v>8757</v>
      </c>
      <c r="F1200" s="119" t="s">
        <v>8758</v>
      </c>
      <c r="G1200" s="119" t="s">
        <v>8759</v>
      </c>
    </row>
    <row r="1201" spans="2:7" x14ac:dyDescent="0.3">
      <c r="B1201" s="119" t="s">
        <v>133</v>
      </c>
      <c r="C1201" s="119" t="s">
        <v>4523</v>
      </c>
      <c r="D1201" s="119" t="s">
        <v>8760</v>
      </c>
      <c r="E1201" s="119" t="s">
        <v>8761</v>
      </c>
      <c r="F1201" s="119" t="s">
        <v>8762</v>
      </c>
      <c r="G1201" s="119" t="s">
        <v>8763</v>
      </c>
    </row>
    <row r="1202" spans="2:7" x14ac:dyDescent="0.3">
      <c r="B1202" s="119" t="s">
        <v>133</v>
      </c>
      <c r="C1202" s="119" t="s">
        <v>4533</v>
      </c>
      <c r="D1202" s="119" t="s">
        <v>8760</v>
      </c>
      <c r="E1202" s="119" t="s">
        <v>8764</v>
      </c>
      <c r="F1202" s="119" t="s">
        <v>8765</v>
      </c>
      <c r="G1202" s="119" t="s">
        <v>8766</v>
      </c>
    </row>
    <row r="1203" spans="2:7" x14ac:dyDescent="0.3">
      <c r="B1203" s="119" t="s">
        <v>133</v>
      </c>
      <c r="C1203" s="119" t="s">
        <v>4543</v>
      </c>
      <c r="D1203" s="119" t="s">
        <v>8767</v>
      </c>
      <c r="E1203" s="119" t="s">
        <v>8768</v>
      </c>
      <c r="F1203" s="119" t="s">
        <v>8769</v>
      </c>
      <c r="G1203" s="119" t="s">
        <v>8770</v>
      </c>
    </row>
    <row r="1204" spans="2:7" x14ac:dyDescent="0.3">
      <c r="B1204" s="119" t="s">
        <v>133</v>
      </c>
      <c r="C1204" s="119" t="s">
        <v>4552</v>
      </c>
      <c r="D1204" s="119" t="s">
        <v>8771</v>
      </c>
      <c r="E1204" s="119" t="s">
        <v>8772</v>
      </c>
      <c r="F1204" s="119" t="s">
        <v>8773</v>
      </c>
      <c r="G1204" s="119" t="s">
        <v>8774</v>
      </c>
    </row>
    <row r="1205" spans="2:7" x14ac:dyDescent="0.3">
      <c r="B1205" s="119" t="s">
        <v>133</v>
      </c>
      <c r="C1205" s="119" t="s">
        <v>4561</v>
      </c>
      <c r="D1205" s="119" t="s">
        <v>8760</v>
      </c>
      <c r="E1205" s="119" t="s">
        <v>8775</v>
      </c>
      <c r="F1205" s="119" t="s">
        <v>8776</v>
      </c>
      <c r="G1205" s="119" t="s">
        <v>8777</v>
      </c>
    </row>
    <row r="1206" spans="2:7" x14ac:dyDescent="0.3">
      <c r="B1206" s="119" t="s">
        <v>133</v>
      </c>
      <c r="C1206" s="119" t="s">
        <v>4571</v>
      </c>
      <c r="D1206" s="119" t="s">
        <v>8778</v>
      </c>
      <c r="E1206" s="119" t="s">
        <v>8779</v>
      </c>
      <c r="F1206" s="119" t="s">
        <v>8780</v>
      </c>
      <c r="G1206" s="119" t="s">
        <v>8781</v>
      </c>
    </row>
    <row r="1207" spans="2:7" x14ac:dyDescent="0.3">
      <c r="B1207" s="119" t="s">
        <v>133</v>
      </c>
      <c r="C1207" s="119" t="s">
        <v>4580</v>
      </c>
      <c r="D1207" s="119" t="s">
        <v>8782</v>
      </c>
      <c r="E1207" s="119" t="s">
        <v>8783</v>
      </c>
      <c r="F1207" s="119" t="s">
        <v>8784</v>
      </c>
      <c r="G1207" s="119" t="s">
        <v>8785</v>
      </c>
    </row>
    <row r="1208" spans="2:7" x14ac:dyDescent="0.3">
      <c r="B1208" s="119" t="s">
        <v>133</v>
      </c>
      <c r="C1208" s="119" t="s">
        <v>4590</v>
      </c>
      <c r="D1208" s="119" t="s">
        <v>8786</v>
      </c>
      <c r="E1208" s="119" t="s">
        <v>8787</v>
      </c>
      <c r="F1208" s="119" t="s">
        <v>8788</v>
      </c>
      <c r="G1208" s="119" t="s">
        <v>8789</v>
      </c>
    </row>
    <row r="1209" spans="2:7" x14ac:dyDescent="0.3">
      <c r="B1209" s="119" t="s">
        <v>133</v>
      </c>
      <c r="C1209" s="119" t="s">
        <v>4600</v>
      </c>
      <c r="D1209" s="119" t="s">
        <v>8790</v>
      </c>
      <c r="E1209" s="119" t="s">
        <v>8791</v>
      </c>
      <c r="F1209" s="119" t="s">
        <v>8792</v>
      </c>
      <c r="G1209" s="119" t="s">
        <v>8793</v>
      </c>
    </row>
    <row r="1210" spans="2:7" x14ac:dyDescent="0.3">
      <c r="B1210" s="119" t="s">
        <v>133</v>
      </c>
      <c r="C1210" s="119" t="s">
        <v>4609</v>
      </c>
      <c r="D1210" s="119" t="s">
        <v>8794</v>
      </c>
      <c r="E1210" s="119" t="s">
        <v>8795</v>
      </c>
      <c r="F1210" s="119" t="s">
        <v>8796</v>
      </c>
      <c r="G1210" s="119" t="s">
        <v>8797</v>
      </c>
    </row>
    <row r="1211" spans="2:7" x14ac:dyDescent="0.3">
      <c r="B1211" s="119" t="s">
        <v>133</v>
      </c>
      <c r="C1211" s="119" t="s">
        <v>4619</v>
      </c>
      <c r="D1211" s="119" t="s">
        <v>8798</v>
      </c>
      <c r="E1211" s="119" t="s">
        <v>8799</v>
      </c>
      <c r="F1211" s="119" t="s">
        <v>8800</v>
      </c>
      <c r="G1211" s="119" t="s">
        <v>8801</v>
      </c>
    </row>
    <row r="1212" spans="2:7" x14ac:dyDescent="0.3">
      <c r="B1212" s="119" t="s">
        <v>133</v>
      </c>
      <c r="C1212" s="119" t="s">
        <v>4629</v>
      </c>
      <c r="D1212" s="119" t="s">
        <v>8802</v>
      </c>
      <c r="E1212" s="119" t="s">
        <v>8803</v>
      </c>
      <c r="F1212" s="119" t="s">
        <v>8804</v>
      </c>
      <c r="G1212" s="119" t="s">
        <v>8805</v>
      </c>
    </row>
    <row r="1213" spans="2:7" x14ac:dyDescent="0.3">
      <c r="B1213" s="119" t="s">
        <v>133</v>
      </c>
      <c r="C1213" s="119" t="s">
        <v>4639</v>
      </c>
      <c r="D1213" s="119" t="s">
        <v>8806</v>
      </c>
      <c r="E1213" s="119" t="s">
        <v>8807</v>
      </c>
      <c r="F1213" s="119" t="s">
        <v>8808</v>
      </c>
      <c r="G1213" s="119" t="s">
        <v>8809</v>
      </c>
    </row>
    <row r="1214" spans="2:7" x14ac:dyDescent="0.3">
      <c r="B1214" s="119" t="s">
        <v>133</v>
      </c>
      <c r="C1214" s="119" t="s">
        <v>4649</v>
      </c>
      <c r="D1214" s="119" t="s">
        <v>8802</v>
      </c>
      <c r="E1214" s="119" t="s">
        <v>8810</v>
      </c>
      <c r="F1214" s="119" t="s">
        <v>8811</v>
      </c>
      <c r="G1214" s="119" t="s">
        <v>8812</v>
      </c>
    </row>
    <row r="1215" spans="2:7" x14ac:dyDescent="0.3">
      <c r="B1215" s="119" t="s">
        <v>133</v>
      </c>
      <c r="C1215" s="119" t="s">
        <v>4658</v>
      </c>
      <c r="D1215" s="119" t="s">
        <v>8813</v>
      </c>
      <c r="E1215" s="119" t="s">
        <v>8814</v>
      </c>
      <c r="F1215" s="119" t="s">
        <v>8815</v>
      </c>
      <c r="G1215" s="119" t="s">
        <v>8816</v>
      </c>
    </row>
    <row r="1216" spans="2:7" x14ac:dyDescent="0.3">
      <c r="B1216" s="119" t="s">
        <v>133</v>
      </c>
      <c r="C1216" s="119" t="s">
        <v>4667</v>
      </c>
      <c r="D1216" s="119" t="s">
        <v>8802</v>
      </c>
      <c r="E1216" s="119" t="s">
        <v>8817</v>
      </c>
      <c r="F1216" s="119" t="s">
        <v>8818</v>
      </c>
      <c r="G1216" s="119" t="s">
        <v>8819</v>
      </c>
    </row>
    <row r="1217" spans="2:7" x14ac:dyDescent="0.3">
      <c r="B1217" s="119" t="s">
        <v>133</v>
      </c>
      <c r="C1217" s="119" t="s">
        <v>4677</v>
      </c>
      <c r="D1217" s="119" t="s">
        <v>8820</v>
      </c>
      <c r="E1217" s="119" t="s">
        <v>8821</v>
      </c>
      <c r="F1217" s="119" t="s">
        <v>8822</v>
      </c>
      <c r="G1217" s="119" t="s">
        <v>8823</v>
      </c>
    </row>
    <row r="1218" spans="2:7" x14ac:dyDescent="0.3">
      <c r="B1218" s="119" t="s">
        <v>133</v>
      </c>
      <c r="C1218" s="119" t="s">
        <v>4687</v>
      </c>
      <c r="D1218" s="119" t="s">
        <v>3681</v>
      </c>
      <c r="E1218" s="119" t="s">
        <v>8824</v>
      </c>
      <c r="F1218" s="119" t="s">
        <v>8825</v>
      </c>
      <c r="G1218" s="119" t="s">
        <v>8826</v>
      </c>
    </row>
    <row r="1219" spans="2:7" x14ac:dyDescent="0.3">
      <c r="B1219" s="119" t="s">
        <v>133</v>
      </c>
      <c r="C1219" s="119" t="s">
        <v>4697</v>
      </c>
      <c r="D1219" s="119" t="s">
        <v>8820</v>
      </c>
      <c r="E1219" s="119" t="s">
        <v>8827</v>
      </c>
      <c r="F1219" s="119" t="s">
        <v>8828</v>
      </c>
      <c r="G1219" s="119" t="s">
        <v>8829</v>
      </c>
    </row>
    <row r="1220" spans="2:7" x14ac:dyDescent="0.3">
      <c r="B1220" s="119" t="s">
        <v>133</v>
      </c>
      <c r="C1220" s="119" t="s">
        <v>4707</v>
      </c>
      <c r="D1220" s="119" t="s">
        <v>8830</v>
      </c>
      <c r="E1220" s="119" t="s">
        <v>8831</v>
      </c>
      <c r="F1220" s="119" t="s">
        <v>8832</v>
      </c>
      <c r="G1220" s="119" t="s">
        <v>8833</v>
      </c>
    </row>
    <row r="1221" spans="2:7" x14ac:dyDescent="0.3">
      <c r="B1221" s="119" t="s">
        <v>124</v>
      </c>
      <c r="C1221" s="119" t="s">
        <v>166</v>
      </c>
      <c r="D1221" s="119" t="s">
        <v>8834</v>
      </c>
      <c r="E1221" s="119" t="s">
        <v>8835</v>
      </c>
      <c r="F1221" s="119" t="s">
        <v>8836</v>
      </c>
      <c r="G1221" s="119" t="s">
        <v>8837</v>
      </c>
    </row>
    <row r="1222" spans="2:7" x14ac:dyDescent="0.3">
      <c r="B1222" s="119" t="s">
        <v>124</v>
      </c>
      <c r="C1222" s="119" t="s">
        <v>195</v>
      </c>
      <c r="D1222" s="119" t="s">
        <v>8838</v>
      </c>
      <c r="E1222" s="119" t="s">
        <v>8839</v>
      </c>
      <c r="F1222" s="119" t="s">
        <v>8840</v>
      </c>
      <c r="G1222" s="119" t="s">
        <v>8841</v>
      </c>
    </row>
    <row r="1223" spans="2:7" x14ac:dyDescent="0.3">
      <c r="B1223" s="119" t="s">
        <v>124</v>
      </c>
      <c r="C1223" s="119" t="s">
        <v>224</v>
      </c>
      <c r="D1223" s="119" t="s">
        <v>8842</v>
      </c>
      <c r="E1223" s="119" t="s">
        <v>8843</v>
      </c>
      <c r="F1223" s="119" t="s">
        <v>8844</v>
      </c>
      <c r="G1223" s="119" t="s">
        <v>8845</v>
      </c>
    </row>
    <row r="1224" spans="2:7" x14ac:dyDescent="0.3">
      <c r="B1224" s="119" t="s">
        <v>124</v>
      </c>
      <c r="C1224" s="119" t="s">
        <v>252</v>
      </c>
      <c r="D1224" s="119" t="s">
        <v>8846</v>
      </c>
      <c r="E1224" s="119" t="s">
        <v>8847</v>
      </c>
      <c r="F1224" s="119" t="s">
        <v>8848</v>
      </c>
      <c r="G1224" s="119" t="s">
        <v>8849</v>
      </c>
    </row>
    <row r="1225" spans="2:7" x14ac:dyDescent="0.3">
      <c r="B1225" s="119" t="s">
        <v>124</v>
      </c>
      <c r="C1225" s="119" t="s">
        <v>280</v>
      </c>
      <c r="D1225" s="119" t="s">
        <v>8850</v>
      </c>
      <c r="E1225" s="119" t="s">
        <v>8851</v>
      </c>
      <c r="F1225" s="119" t="s">
        <v>8852</v>
      </c>
      <c r="G1225" s="119" t="s">
        <v>8853</v>
      </c>
    </row>
    <row r="1226" spans="2:7" x14ac:dyDescent="0.3">
      <c r="B1226" s="119" t="s">
        <v>124</v>
      </c>
      <c r="C1226" s="119" t="s">
        <v>308</v>
      </c>
      <c r="D1226" s="119" t="s">
        <v>8854</v>
      </c>
      <c r="E1226" s="119" t="s">
        <v>8855</v>
      </c>
      <c r="F1226" s="119" t="s">
        <v>8856</v>
      </c>
      <c r="G1226" s="119" t="s">
        <v>8857</v>
      </c>
    </row>
    <row r="1227" spans="2:7" x14ac:dyDescent="0.3">
      <c r="B1227" s="119" t="s">
        <v>124</v>
      </c>
      <c r="C1227" s="119" t="s">
        <v>336</v>
      </c>
      <c r="D1227" s="119" t="s">
        <v>8858</v>
      </c>
      <c r="E1227" s="119" t="s">
        <v>8859</v>
      </c>
      <c r="F1227" s="119" t="s">
        <v>8860</v>
      </c>
      <c r="G1227" s="119" t="s">
        <v>8861</v>
      </c>
    </row>
    <row r="1228" spans="2:7" x14ac:dyDescent="0.3">
      <c r="B1228" s="119" t="s">
        <v>124</v>
      </c>
      <c r="C1228" s="119" t="s">
        <v>364</v>
      </c>
      <c r="D1228" s="119" t="s">
        <v>8850</v>
      </c>
      <c r="E1228" s="119" t="s">
        <v>8862</v>
      </c>
      <c r="F1228" s="119" t="s">
        <v>8863</v>
      </c>
      <c r="G1228" s="119" t="s">
        <v>8864</v>
      </c>
    </row>
    <row r="1229" spans="2:7" x14ac:dyDescent="0.3">
      <c r="B1229" s="119" t="s">
        <v>124</v>
      </c>
      <c r="C1229" s="119" t="s">
        <v>392</v>
      </c>
      <c r="D1229" s="119" t="s">
        <v>8865</v>
      </c>
      <c r="E1229" s="119" t="s">
        <v>8866</v>
      </c>
      <c r="F1229" s="119" t="s">
        <v>8867</v>
      </c>
      <c r="G1229" s="119" t="s">
        <v>8868</v>
      </c>
    </row>
    <row r="1230" spans="2:7" x14ac:dyDescent="0.3">
      <c r="B1230" s="119" t="s">
        <v>124</v>
      </c>
      <c r="C1230" s="119" t="s">
        <v>419</v>
      </c>
      <c r="D1230" s="119" t="s">
        <v>8869</v>
      </c>
      <c r="E1230" s="119" t="s">
        <v>8870</v>
      </c>
      <c r="F1230" s="119" t="s">
        <v>8871</v>
      </c>
      <c r="G1230" s="119" t="s">
        <v>8872</v>
      </c>
    </row>
    <row r="1231" spans="2:7" x14ac:dyDescent="0.3">
      <c r="B1231" s="119" t="s">
        <v>124</v>
      </c>
      <c r="C1231" s="119" t="s">
        <v>446</v>
      </c>
      <c r="D1231" s="119" t="s">
        <v>1863</v>
      </c>
      <c r="E1231" s="119" t="s">
        <v>8873</v>
      </c>
      <c r="F1231" s="119" t="s">
        <v>8874</v>
      </c>
      <c r="G1231" s="119" t="s">
        <v>8875</v>
      </c>
    </row>
    <row r="1232" spans="2:7" x14ac:dyDescent="0.3">
      <c r="B1232" s="119" t="s">
        <v>124</v>
      </c>
      <c r="C1232" s="119" t="s">
        <v>474</v>
      </c>
      <c r="D1232" s="119" t="s">
        <v>8876</v>
      </c>
      <c r="E1232" s="119" t="s">
        <v>8877</v>
      </c>
      <c r="F1232" s="119" t="s">
        <v>8878</v>
      </c>
      <c r="G1232" s="119" t="s">
        <v>8879</v>
      </c>
    </row>
    <row r="1233" spans="2:7" x14ac:dyDescent="0.3">
      <c r="B1233" s="119" t="s">
        <v>124</v>
      </c>
      <c r="C1233" s="119" t="s">
        <v>501</v>
      </c>
      <c r="D1233" s="119" t="s">
        <v>8880</v>
      </c>
      <c r="E1233" s="119" t="s">
        <v>8881</v>
      </c>
      <c r="F1233" s="119" t="s">
        <v>8882</v>
      </c>
      <c r="G1233" s="119" t="s">
        <v>8883</v>
      </c>
    </row>
    <row r="1234" spans="2:7" x14ac:dyDescent="0.3">
      <c r="B1234" s="119" t="s">
        <v>124</v>
      </c>
      <c r="C1234" s="119" t="s">
        <v>529</v>
      </c>
      <c r="D1234" s="119" t="s">
        <v>8884</v>
      </c>
      <c r="E1234" s="119" t="s">
        <v>8885</v>
      </c>
      <c r="F1234" s="119" t="s">
        <v>8886</v>
      </c>
      <c r="G1234" s="119" t="s">
        <v>8887</v>
      </c>
    </row>
    <row r="1235" spans="2:7" x14ac:dyDescent="0.3">
      <c r="B1235" s="119" t="s">
        <v>124</v>
      </c>
      <c r="C1235" s="119" t="s">
        <v>556</v>
      </c>
      <c r="D1235" s="119" t="s">
        <v>8888</v>
      </c>
      <c r="E1235" s="119" t="s">
        <v>8889</v>
      </c>
      <c r="F1235" s="119" t="s">
        <v>8890</v>
      </c>
      <c r="G1235" s="119" t="s">
        <v>8891</v>
      </c>
    </row>
    <row r="1236" spans="2:7" x14ac:dyDescent="0.3">
      <c r="B1236" s="119" t="s">
        <v>124</v>
      </c>
      <c r="C1236" s="119" t="s">
        <v>584</v>
      </c>
      <c r="D1236" s="119" t="s">
        <v>8884</v>
      </c>
      <c r="E1236" s="119" t="s">
        <v>8892</v>
      </c>
      <c r="F1236" s="119" t="s">
        <v>8893</v>
      </c>
      <c r="G1236" s="119" t="s">
        <v>8894</v>
      </c>
    </row>
    <row r="1237" spans="2:7" x14ac:dyDescent="0.3">
      <c r="B1237" s="119" t="s">
        <v>124</v>
      </c>
      <c r="C1237" s="119" t="s">
        <v>612</v>
      </c>
      <c r="D1237" s="119" t="s">
        <v>8884</v>
      </c>
      <c r="E1237" s="119" t="s">
        <v>8895</v>
      </c>
      <c r="F1237" s="119" t="s">
        <v>8896</v>
      </c>
      <c r="G1237" s="119" t="s">
        <v>8897</v>
      </c>
    </row>
    <row r="1238" spans="2:7" x14ac:dyDescent="0.3">
      <c r="B1238" s="119" t="s">
        <v>124</v>
      </c>
      <c r="C1238" s="119" t="s">
        <v>640</v>
      </c>
      <c r="D1238" s="119" t="s">
        <v>1110</v>
      </c>
      <c r="E1238" s="119" t="s">
        <v>8898</v>
      </c>
      <c r="F1238" s="119" t="s">
        <v>8899</v>
      </c>
      <c r="G1238" s="119" t="s">
        <v>8900</v>
      </c>
    </row>
    <row r="1239" spans="2:7" x14ac:dyDescent="0.3">
      <c r="B1239" s="119" t="s">
        <v>124</v>
      </c>
      <c r="C1239" s="119" t="s">
        <v>667</v>
      </c>
      <c r="D1239" s="119" t="s">
        <v>8884</v>
      </c>
      <c r="E1239" s="119" t="s">
        <v>8901</v>
      </c>
      <c r="F1239" s="119" t="s">
        <v>8902</v>
      </c>
      <c r="G1239" s="119" t="s">
        <v>8903</v>
      </c>
    </row>
    <row r="1240" spans="2:7" x14ac:dyDescent="0.3">
      <c r="B1240" s="119" t="s">
        <v>124</v>
      </c>
      <c r="C1240" s="119" t="s">
        <v>695</v>
      </c>
      <c r="D1240" s="119" t="s">
        <v>3279</v>
      </c>
      <c r="E1240" s="119" t="s">
        <v>8904</v>
      </c>
      <c r="F1240" s="119" t="s">
        <v>8905</v>
      </c>
      <c r="G1240" s="119" t="s">
        <v>8906</v>
      </c>
    </row>
    <row r="1241" spans="2:7" x14ac:dyDescent="0.3">
      <c r="B1241" s="119" t="s">
        <v>124</v>
      </c>
      <c r="C1241" s="119" t="s">
        <v>722</v>
      </c>
      <c r="D1241" s="119" t="s">
        <v>8907</v>
      </c>
      <c r="E1241" s="119" t="s">
        <v>8908</v>
      </c>
      <c r="F1241" s="119" t="s">
        <v>8909</v>
      </c>
      <c r="G1241" s="119" t="s">
        <v>8910</v>
      </c>
    </row>
    <row r="1242" spans="2:7" x14ac:dyDescent="0.3">
      <c r="B1242" s="119" t="s">
        <v>124</v>
      </c>
      <c r="C1242" s="119" t="s">
        <v>750</v>
      </c>
      <c r="D1242" s="119" t="s">
        <v>8911</v>
      </c>
      <c r="E1242" s="119" t="s">
        <v>8912</v>
      </c>
      <c r="F1242" s="119" t="s">
        <v>8913</v>
      </c>
      <c r="G1242" s="119" t="s">
        <v>8914</v>
      </c>
    </row>
    <row r="1243" spans="2:7" x14ac:dyDescent="0.3">
      <c r="B1243" s="119" t="s">
        <v>124</v>
      </c>
      <c r="C1243" s="119" t="s">
        <v>778</v>
      </c>
      <c r="D1243" s="119" t="s">
        <v>8915</v>
      </c>
      <c r="E1243" s="119" t="s">
        <v>8916</v>
      </c>
      <c r="F1243" s="119" t="s">
        <v>8917</v>
      </c>
      <c r="G1243" s="119" t="s">
        <v>8918</v>
      </c>
    </row>
    <row r="1244" spans="2:7" x14ac:dyDescent="0.3">
      <c r="B1244" s="119" t="s">
        <v>124</v>
      </c>
      <c r="C1244" s="119" t="s">
        <v>805</v>
      </c>
      <c r="D1244" s="119" t="s">
        <v>8915</v>
      </c>
      <c r="E1244" s="119" t="s">
        <v>8919</v>
      </c>
      <c r="F1244" s="119" t="s">
        <v>8920</v>
      </c>
      <c r="G1244" s="119" t="s">
        <v>8921</v>
      </c>
    </row>
    <row r="1245" spans="2:7" x14ac:dyDescent="0.3">
      <c r="B1245" s="119" t="s">
        <v>124</v>
      </c>
      <c r="C1245" s="119" t="s">
        <v>832</v>
      </c>
      <c r="D1245" s="119" t="s">
        <v>8922</v>
      </c>
      <c r="E1245" s="119" t="s">
        <v>8923</v>
      </c>
      <c r="F1245" s="119" t="s">
        <v>8924</v>
      </c>
      <c r="G1245" s="119" t="s">
        <v>8925</v>
      </c>
    </row>
    <row r="1246" spans="2:7" x14ac:dyDescent="0.3">
      <c r="B1246" s="119" t="s">
        <v>124</v>
      </c>
      <c r="C1246" s="119" t="s">
        <v>859</v>
      </c>
      <c r="D1246" s="119" t="s">
        <v>8926</v>
      </c>
      <c r="E1246" s="119" t="s">
        <v>8927</v>
      </c>
      <c r="F1246" s="119" t="s">
        <v>8928</v>
      </c>
      <c r="G1246" s="119" t="s">
        <v>8929</v>
      </c>
    </row>
    <row r="1247" spans="2:7" x14ac:dyDescent="0.3">
      <c r="B1247" s="119" t="s">
        <v>124</v>
      </c>
      <c r="C1247" s="119" t="s">
        <v>886</v>
      </c>
      <c r="D1247" s="119" t="s">
        <v>8930</v>
      </c>
      <c r="E1247" s="119" t="s">
        <v>8931</v>
      </c>
      <c r="F1247" s="119" t="s">
        <v>8932</v>
      </c>
      <c r="G1247" s="119" t="s">
        <v>8933</v>
      </c>
    </row>
    <row r="1248" spans="2:7" x14ac:dyDescent="0.3">
      <c r="B1248" s="119" t="s">
        <v>124</v>
      </c>
      <c r="C1248" s="119" t="s">
        <v>914</v>
      </c>
      <c r="D1248" s="119" t="s">
        <v>8922</v>
      </c>
      <c r="E1248" s="119" t="s">
        <v>8934</v>
      </c>
      <c r="F1248" s="119" t="s">
        <v>8935</v>
      </c>
      <c r="G1248" s="119" t="s">
        <v>8936</v>
      </c>
    </row>
    <row r="1249" spans="2:7" x14ac:dyDescent="0.3">
      <c r="B1249" s="119" t="s">
        <v>124</v>
      </c>
      <c r="C1249" s="119" t="s">
        <v>943</v>
      </c>
      <c r="D1249" s="119" t="s">
        <v>8937</v>
      </c>
      <c r="E1249" s="119" t="s">
        <v>8938</v>
      </c>
      <c r="F1249" s="119" t="s">
        <v>8939</v>
      </c>
      <c r="G1249" s="119" t="s">
        <v>8940</v>
      </c>
    </row>
    <row r="1250" spans="2:7" x14ac:dyDescent="0.3">
      <c r="B1250" s="119" t="s">
        <v>124</v>
      </c>
      <c r="C1250" s="119" t="s">
        <v>971</v>
      </c>
      <c r="D1250" s="119" t="s">
        <v>8926</v>
      </c>
      <c r="E1250" s="119" t="s">
        <v>8941</v>
      </c>
      <c r="F1250" s="119" t="s">
        <v>8942</v>
      </c>
      <c r="G1250" s="119" t="s">
        <v>8943</v>
      </c>
    </row>
    <row r="1251" spans="2:7" x14ac:dyDescent="0.3">
      <c r="B1251" s="119" t="s">
        <v>124</v>
      </c>
      <c r="C1251" s="119" t="s">
        <v>999</v>
      </c>
      <c r="D1251" s="119" t="s">
        <v>8944</v>
      </c>
      <c r="E1251" s="119" t="s">
        <v>8945</v>
      </c>
      <c r="F1251" s="119" t="s">
        <v>8946</v>
      </c>
      <c r="G1251" s="119" t="s">
        <v>8947</v>
      </c>
    </row>
    <row r="1252" spans="2:7" x14ac:dyDescent="0.3">
      <c r="B1252" s="119" t="s">
        <v>124</v>
      </c>
      <c r="C1252" s="119" t="s">
        <v>1028</v>
      </c>
      <c r="D1252" s="119" t="s">
        <v>8926</v>
      </c>
      <c r="E1252" s="119" t="s">
        <v>8948</v>
      </c>
      <c r="F1252" s="119" t="s">
        <v>8949</v>
      </c>
      <c r="G1252" s="119" t="s">
        <v>8950</v>
      </c>
    </row>
    <row r="1253" spans="2:7" x14ac:dyDescent="0.3">
      <c r="B1253" s="119" t="s">
        <v>124</v>
      </c>
      <c r="C1253" s="119" t="s">
        <v>1057</v>
      </c>
      <c r="D1253" s="119" t="s">
        <v>8926</v>
      </c>
      <c r="E1253" s="119" t="s">
        <v>8951</v>
      </c>
      <c r="F1253" s="119" t="s">
        <v>8952</v>
      </c>
      <c r="G1253" s="119" t="s">
        <v>8953</v>
      </c>
    </row>
    <row r="1254" spans="2:7" x14ac:dyDescent="0.3">
      <c r="B1254" s="119" t="s">
        <v>124</v>
      </c>
      <c r="C1254" s="119" t="s">
        <v>1086</v>
      </c>
      <c r="D1254" s="119" t="s">
        <v>8922</v>
      </c>
      <c r="E1254" s="119" t="s">
        <v>8954</v>
      </c>
      <c r="F1254" s="119" t="s">
        <v>8955</v>
      </c>
      <c r="G1254" s="119" t="s">
        <v>8956</v>
      </c>
    </row>
    <row r="1255" spans="2:7" x14ac:dyDescent="0.3">
      <c r="B1255" s="119" t="s">
        <v>124</v>
      </c>
      <c r="C1255" s="119" t="s">
        <v>1115</v>
      </c>
      <c r="D1255" s="119" t="s">
        <v>8957</v>
      </c>
      <c r="E1255" s="119" t="s">
        <v>8958</v>
      </c>
      <c r="F1255" s="119" t="s">
        <v>8959</v>
      </c>
      <c r="G1255" s="119" t="s">
        <v>8960</v>
      </c>
    </row>
    <row r="1256" spans="2:7" x14ac:dyDescent="0.3">
      <c r="B1256" s="119" t="s">
        <v>124</v>
      </c>
      <c r="C1256" s="119" t="s">
        <v>1144</v>
      </c>
      <c r="D1256" s="119" t="s">
        <v>8922</v>
      </c>
      <c r="E1256" s="119" t="s">
        <v>8961</v>
      </c>
      <c r="F1256" s="119" t="s">
        <v>8962</v>
      </c>
      <c r="G1256" s="119" t="s">
        <v>8963</v>
      </c>
    </row>
    <row r="1257" spans="2:7" x14ac:dyDescent="0.3">
      <c r="B1257" s="119" t="s">
        <v>124</v>
      </c>
      <c r="C1257" s="119" t="s">
        <v>1173</v>
      </c>
      <c r="D1257" s="119" t="s">
        <v>8930</v>
      </c>
      <c r="E1257" s="119" t="s">
        <v>8964</v>
      </c>
      <c r="F1257" s="119" t="s">
        <v>8965</v>
      </c>
      <c r="G1257" s="119" t="s">
        <v>8966</v>
      </c>
    </row>
    <row r="1258" spans="2:7" x14ac:dyDescent="0.3">
      <c r="B1258" s="119" t="s">
        <v>124</v>
      </c>
      <c r="C1258" s="119" t="s">
        <v>1202</v>
      </c>
      <c r="D1258" s="119" t="s">
        <v>8930</v>
      </c>
      <c r="E1258" s="119" t="s">
        <v>8967</v>
      </c>
      <c r="F1258" s="119" t="s">
        <v>8968</v>
      </c>
      <c r="G1258" s="119" t="s">
        <v>8969</v>
      </c>
    </row>
    <row r="1259" spans="2:7" x14ac:dyDescent="0.3">
      <c r="B1259" s="119" t="s">
        <v>124</v>
      </c>
      <c r="C1259" s="119" t="s">
        <v>1230</v>
      </c>
      <c r="D1259" s="119" t="s">
        <v>8915</v>
      </c>
      <c r="E1259" s="119" t="s">
        <v>8970</v>
      </c>
      <c r="F1259" s="119" t="s">
        <v>8971</v>
      </c>
      <c r="G1259" s="119" t="s">
        <v>8972</v>
      </c>
    </row>
    <row r="1260" spans="2:7" x14ac:dyDescent="0.3">
      <c r="B1260" s="119" t="s">
        <v>124</v>
      </c>
      <c r="C1260" s="119" t="s">
        <v>1258</v>
      </c>
      <c r="D1260" s="119" t="s">
        <v>8973</v>
      </c>
      <c r="E1260" s="119" t="s">
        <v>8974</v>
      </c>
      <c r="F1260" s="119" t="s">
        <v>8975</v>
      </c>
      <c r="G1260" s="119" t="s">
        <v>8976</v>
      </c>
    </row>
    <row r="1261" spans="2:7" x14ac:dyDescent="0.3">
      <c r="B1261" s="119" t="s">
        <v>124</v>
      </c>
      <c r="C1261" s="119" t="s">
        <v>1287</v>
      </c>
      <c r="D1261" s="119" t="s">
        <v>8977</v>
      </c>
      <c r="E1261" s="119" t="s">
        <v>8978</v>
      </c>
      <c r="F1261" s="119" t="s">
        <v>8979</v>
      </c>
      <c r="G1261" s="119" t="s">
        <v>8980</v>
      </c>
    </row>
    <row r="1262" spans="2:7" x14ac:dyDescent="0.3">
      <c r="B1262" s="119" t="s">
        <v>124</v>
      </c>
      <c r="C1262" s="119" t="s">
        <v>1316</v>
      </c>
      <c r="D1262" s="119" t="s">
        <v>8930</v>
      </c>
      <c r="E1262" s="119" t="s">
        <v>8981</v>
      </c>
      <c r="F1262" s="119" t="s">
        <v>8982</v>
      </c>
      <c r="G1262" s="119" t="s">
        <v>8983</v>
      </c>
    </row>
    <row r="1263" spans="2:7" x14ac:dyDescent="0.3">
      <c r="B1263" s="119" t="s">
        <v>124</v>
      </c>
      <c r="C1263" s="119" t="s">
        <v>1344</v>
      </c>
      <c r="D1263" s="119" t="s">
        <v>8930</v>
      </c>
      <c r="E1263" s="119" t="s">
        <v>8984</v>
      </c>
      <c r="F1263" s="119" t="s">
        <v>8985</v>
      </c>
      <c r="G1263" s="119" t="s">
        <v>8986</v>
      </c>
    </row>
    <row r="1264" spans="2:7" x14ac:dyDescent="0.3">
      <c r="B1264" s="119" t="s">
        <v>124</v>
      </c>
      <c r="C1264" s="119" t="s">
        <v>1371</v>
      </c>
      <c r="D1264" s="119" t="s">
        <v>8987</v>
      </c>
      <c r="E1264" s="119" t="s">
        <v>8988</v>
      </c>
      <c r="F1264" s="119" t="s">
        <v>8989</v>
      </c>
      <c r="G1264" s="119" t="s">
        <v>8990</v>
      </c>
    </row>
    <row r="1265" spans="2:7" x14ac:dyDescent="0.3">
      <c r="B1265" s="119" t="s">
        <v>124</v>
      </c>
      <c r="C1265" s="119" t="s">
        <v>1398</v>
      </c>
      <c r="D1265" s="119" t="s">
        <v>8922</v>
      </c>
      <c r="E1265" s="119" t="s">
        <v>8991</v>
      </c>
      <c r="F1265" s="119" t="s">
        <v>8992</v>
      </c>
      <c r="G1265" s="119" t="s">
        <v>8993</v>
      </c>
    </row>
    <row r="1266" spans="2:7" x14ac:dyDescent="0.3">
      <c r="B1266" s="119" t="s">
        <v>124</v>
      </c>
      <c r="C1266" s="119" t="s">
        <v>1426</v>
      </c>
      <c r="D1266" s="119" t="s">
        <v>8930</v>
      </c>
      <c r="E1266" s="119" t="s">
        <v>8994</v>
      </c>
      <c r="F1266" s="119" t="s">
        <v>8995</v>
      </c>
      <c r="G1266" s="119" t="s">
        <v>8996</v>
      </c>
    </row>
    <row r="1267" spans="2:7" x14ac:dyDescent="0.3">
      <c r="B1267" s="119" t="s">
        <v>124</v>
      </c>
      <c r="C1267" s="119" t="s">
        <v>1454</v>
      </c>
      <c r="D1267" s="119" t="s">
        <v>8997</v>
      </c>
      <c r="E1267" s="119" t="s">
        <v>8998</v>
      </c>
      <c r="F1267" s="119" t="s">
        <v>8999</v>
      </c>
      <c r="G1267" s="119" t="s">
        <v>9000</v>
      </c>
    </row>
    <row r="1268" spans="2:7" x14ac:dyDescent="0.3">
      <c r="B1268" s="119" t="s">
        <v>124</v>
      </c>
      <c r="C1268" s="119" t="s">
        <v>1482</v>
      </c>
      <c r="D1268" s="119" t="s">
        <v>9001</v>
      </c>
      <c r="E1268" s="119" t="s">
        <v>9002</v>
      </c>
      <c r="F1268" s="119" t="s">
        <v>9003</v>
      </c>
      <c r="G1268" s="119" t="s">
        <v>9004</v>
      </c>
    </row>
    <row r="1269" spans="2:7" x14ac:dyDescent="0.3">
      <c r="B1269" s="119" t="s">
        <v>124</v>
      </c>
      <c r="C1269" s="119" t="s">
        <v>1510</v>
      </c>
      <c r="D1269" s="119" t="s">
        <v>9005</v>
      </c>
      <c r="E1269" s="119" t="s">
        <v>9006</v>
      </c>
      <c r="F1269" s="119" t="s">
        <v>9007</v>
      </c>
      <c r="G1269" s="119" t="s">
        <v>9008</v>
      </c>
    </row>
    <row r="1270" spans="2:7" x14ac:dyDescent="0.3">
      <c r="B1270" s="119" t="s">
        <v>124</v>
      </c>
      <c r="C1270" s="119" t="s">
        <v>1538</v>
      </c>
      <c r="D1270" s="119" t="s">
        <v>9009</v>
      </c>
      <c r="E1270" s="119" t="s">
        <v>9010</v>
      </c>
      <c r="F1270" s="119" t="s">
        <v>9011</v>
      </c>
      <c r="G1270" s="119" t="s">
        <v>9012</v>
      </c>
    </row>
    <row r="1271" spans="2:7" x14ac:dyDescent="0.3">
      <c r="B1271" s="119" t="s">
        <v>124</v>
      </c>
      <c r="C1271" s="119" t="s">
        <v>1566</v>
      </c>
      <c r="D1271" s="119" t="s">
        <v>9009</v>
      </c>
      <c r="E1271" s="119" t="s">
        <v>9013</v>
      </c>
      <c r="F1271" s="119" t="s">
        <v>9014</v>
      </c>
      <c r="G1271" s="119" t="s">
        <v>9015</v>
      </c>
    </row>
    <row r="1272" spans="2:7" x14ac:dyDescent="0.3">
      <c r="B1272" s="119" t="s">
        <v>124</v>
      </c>
      <c r="C1272" s="119" t="s">
        <v>1594</v>
      </c>
      <c r="D1272" s="119" t="s">
        <v>9016</v>
      </c>
      <c r="E1272" s="119" t="s">
        <v>9017</v>
      </c>
      <c r="F1272" s="119" t="s">
        <v>9018</v>
      </c>
      <c r="G1272" s="119" t="s">
        <v>9019</v>
      </c>
    </row>
    <row r="1273" spans="2:7" x14ac:dyDescent="0.3">
      <c r="B1273" s="119" t="s">
        <v>124</v>
      </c>
      <c r="C1273" s="119" t="s">
        <v>1622</v>
      </c>
      <c r="D1273" s="119" t="s">
        <v>9020</v>
      </c>
      <c r="E1273" s="119" t="s">
        <v>9021</v>
      </c>
      <c r="F1273" s="119" t="s">
        <v>9022</v>
      </c>
      <c r="G1273" s="119" t="s">
        <v>9023</v>
      </c>
    </row>
    <row r="1274" spans="2:7" x14ac:dyDescent="0.3">
      <c r="B1274" s="119" t="s">
        <v>124</v>
      </c>
      <c r="C1274" s="119" t="s">
        <v>1649</v>
      </c>
      <c r="D1274" s="119" t="s">
        <v>9024</v>
      </c>
      <c r="E1274" s="119" t="s">
        <v>9025</v>
      </c>
      <c r="F1274" s="119" t="s">
        <v>9026</v>
      </c>
      <c r="G1274" s="119" t="s">
        <v>9027</v>
      </c>
    </row>
    <row r="1275" spans="2:7" x14ac:dyDescent="0.3">
      <c r="B1275" s="119" t="s">
        <v>124</v>
      </c>
      <c r="C1275" s="119" t="s">
        <v>1676</v>
      </c>
      <c r="D1275" s="119" t="s">
        <v>9028</v>
      </c>
      <c r="E1275" s="119" t="s">
        <v>9029</v>
      </c>
      <c r="F1275" s="119" t="s">
        <v>9030</v>
      </c>
      <c r="G1275" s="119" t="s">
        <v>9031</v>
      </c>
    </row>
    <row r="1276" spans="2:7" x14ac:dyDescent="0.3">
      <c r="B1276" s="119" t="s">
        <v>124</v>
      </c>
      <c r="C1276" s="119" t="s">
        <v>1704</v>
      </c>
      <c r="D1276" s="119" t="s">
        <v>9032</v>
      </c>
      <c r="E1276" s="119" t="s">
        <v>9033</v>
      </c>
      <c r="F1276" s="119" t="s">
        <v>9034</v>
      </c>
      <c r="G1276" s="119" t="s">
        <v>9035</v>
      </c>
    </row>
    <row r="1277" spans="2:7" x14ac:dyDescent="0.3">
      <c r="B1277" s="119" t="s">
        <v>124</v>
      </c>
      <c r="C1277" s="119" t="s">
        <v>1732</v>
      </c>
      <c r="D1277" s="119" t="s">
        <v>9009</v>
      </c>
      <c r="E1277" s="119" t="s">
        <v>9036</v>
      </c>
      <c r="F1277" s="119" t="s">
        <v>9037</v>
      </c>
      <c r="G1277" s="119" t="s">
        <v>9038</v>
      </c>
    </row>
    <row r="1278" spans="2:7" x14ac:dyDescent="0.3">
      <c r="B1278" s="119" t="s">
        <v>124</v>
      </c>
      <c r="C1278" s="119" t="s">
        <v>1759</v>
      </c>
      <c r="D1278" s="119" t="s">
        <v>9039</v>
      </c>
      <c r="E1278" s="119" t="s">
        <v>9040</v>
      </c>
      <c r="F1278" s="119" t="s">
        <v>9041</v>
      </c>
      <c r="G1278" s="119" t="s">
        <v>9042</v>
      </c>
    </row>
    <row r="1279" spans="2:7" x14ac:dyDescent="0.3">
      <c r="B1279" s="119" t="s">
        <v>124</v>
      </c>
      <c r="C1279" s="119" t="s">
        <v>1786</v>
      </c>
      <c r="D1279" s="119" t="s">
        <v>9009</v>
      </c>
      <c r="E1279" s="119" t="s">
        <v>9043</v>
      </c>
      <c r="F1279" s="119" t="s">
        <v>9044</v>
      </c>
      <c r="G1279" s="119" t="s">
        <v>9045</v>
      </c>
    </row>
    <row r="1280" spans="2:7" x14ac:dyDescent="0.3">
      <c r="B1280" s="119" t="s">
        <v>124</v>
      </c>
      <c r="C1280" s="119" t="s">
        <v>1813</v>
      </c>
      <c r="D1280" s="119" t="s">
        <v>9046</v>
      </c>
      <c r="E1280" s="119" t="s">
        <v>9047</v>
      </c>
      <c r="F1280" s="119" t="s">
        <v>9048</v>
      </c>
      <c r="G1280" s="119" t="s">
        <v>9049</v>
      </c>
    </row>
    <row r="1281" spans="2:7" x14ac:dyDescent="0.3">
      <c r="B1281" s="119" t="s">
        <v>124</v>
      </c>
      <c r="C1281" s="119" t="s">
        <v>1840</v>
      </c>
      <c r="D1281" s="119" t="s">
        <v>9050</v>
      </c>
      <c r="E1281" s="119" t="s">
        <v>9051</v>
      </c>
      <c r="F1281" s="119" t="s">
        <v>9052</v>
      </c>
      <c r="G1281" s="119" t="s">
        <v>9053</v>
      </c>
    </row>
    <row r="1282" spans="2:7" x14ac:dyDescent="0.3">
      <c r="B1282" s="119" t="s">
        <v>124</v>
      </c>
      <c r="C1282" s="119" t="s">
        <v>1867</v>
      </c>
      <c r="D1282" s="119" t="s">
        <v>9009</v>
      </c>
      <c r="E1282" s="119" t="s">
        <v>9054</v>
      </c>
      <c r="F1282" s="119" t="s">
        <v>9055</v>
      </c>
      <c r="G1282" s="119" t="s">
        <v>9056</v>
      </c>
    </row>
    <row r="1283" spans="2:7" x14ac:dyDescent="0.3">
      <c r="B1283" s="119" t="s">
        <v>124</v>
      </c>
      <c r="C1283" s="119" t="s">
        <v>1894</v>
      </c>
      <c r="D1283" s="119" t="s">
        <v>9057</v>
      </c>
      <c r="E1283" s="119" t="s">
        <v>9058</v>
      </c>
      <c r="F1283" s="119" t="s">
        <v>9059</v>
      </c>
      <c r="G1283" s="119" t="s">
        <v>9060</v>
      </c>
    </row>
    <row r="1284" spans="2:7" x14ac:dyDescent="0.3">
      <c r="B1284" s="119" t="s">
        <v>124</v>
      </c>
      <c r="C1284" s="119" t="s">
        <v>1921</v>
      </c>
      <c r="D1284" s="119" t="s">
        <v>9061</v>
      </c>
      <c r="E1284" s="119" t="s">
        <v>9062</v>
      </c>
      <c r="F1284" s="119" t="s">
        <v>9063</v>
      </c>
      <c r="G1284" s="119" t="s">
        <v>9064</v>
      </c>
    </row>
    <row r="1285" spans="2:7" x14ac:dyDescent="0.3">
      <c r="B1285" s="119" t="s">
        <v>124</v>
      </c>
      <c r="C1285" s="119" t="s">
        <v>1947</v>
      </c>
      <c r="D1285" s="119" t="s">
        <v>9065</v>
      </c>
      <c r="E1285" s="119" t="s">
        <v>9066</v>
      </c>
      <c r="F1285" s="119" t="s">
        <v>9067</v>
      </c>
      <c r="G1285" s="119" t="s">
        <v>9068</v>
      </c>
    </row>
    <row r="1286" spans="2:7" x14ac:dyDescent="0.3">
      <c r="B1286" s="119" t="s">
        <v>124</v>
      </c>
      <c r="C1286" s="119" t="s">
        <v>1974</v>
      </c>
      <c r="D1286" s="119" t="s">
        <v>9065</v>
      </c>
      <c r="E1286" s="119" t="s">
        <v>9069</v>
      </c>
      <c r="F1286" s="119" t="s">
        <v>9070</v>
      </c>
      <c r="G1286" s="119" t="s">
        <v>9071</v>
      </c>
    </row>
    <row r="1287" spans="2:7" x14ac:dyDescent="0.3">
      <c r="B1287" s="119" t="s">
        <v>124</v>
      </c>
      <c r="C1287" s="119" t="s">
        <v>2001</v>
      </c>
      <c r="D1287" s="119" t="s">
        <v>9072</v>
      </c>
      <c r="E1287" s="119" t="s">
        <v>9073</v>
      </c>
      <c r="F1287" s="119" t="s">
        <v>9074</v>
      </c>
      <c r="G1287" s="119" t="s">
        <v>9075</v>
      </c>
    </row>
    <row r="1288" spans="2:7" x14ac:dyDescent="0.3">
      <c r="B1288" s="119" t="s">
        <v>124</v>
      </c>
      <c r="C1288" s="119" t="s">
        <v>2027</v>
      </c>
      <c r="D1288" s="119" t="s">
        <v>9076</v>
      </c>
      <c r="E1288" s="119" t="s">
        <v>9077</v>
      </c>
      <c r="F1288" s="119" t="s">
        <v>9078</v>
      </c>
      <c r="G1288" s="119" t="s">
        <v>9079</v>
      </c>
    </row>
    <row r="1289" spans="2:7" x14ac:dyDescent="0.3">
      <c r="B1289" s="119" t="s">
        <v>124</v>
      </c>
      <c r="C1289" s="119" t="s">
        <v>2054</v>
      </c>
      <c r="D1289" s="119" t="s">
        <v>9080</v>
      </c>
      <c r="E1289" s="119" t="s">
        <v>9081</v>
      </c>
      <c r="F1289" s="119" t="s">
        <v>9082</v>
      </c>
      <c r="G1289" s="119" t="s">
        <v>9083</v>
      </c>
    </row>
    <row r="1290" spans="2:7" x14ac:dyDescent="0.3">
      <c r="B1290" s="119" t="s">
        <v>124</v>
      </c>
      <c r="C1290" s="119" t="s">
        <v>2079</v>
      </c>
      <c r="D1290" s="119" t="s">
        <v>9084</v>
      </c>
      <c r="E1290" s="119" t="s">
        <v>9085</v>
      </c>
      <c r="F1290" s="119" t="s">
        <v>9086</v>
      </c>
      <c r="G1290" s="119" t="s">
        <v>9087</v>
      </c>
    </row>
    <row r="1291" spans="2:7" x14ac:dyDescent="0.3">
      <c r="B1291" s="119" t="s">
        <v>124</v>
      </c>
      <c r="C1291" s="119" t="s">
        <v>2105</v>
      </c>
      <c r="D1291" s="119" t="s">
        <v>9084</v>
      </c>
      <c r="E1291" s="119" t="s">
        <v>9088</v>
      </c>
      <c r="F1291" s="119" t="s">
        <v>9089</v>
      </c>
      <c r="G1291" s="119" t="s">
        <v>9090</v>
      </c>
    </row>
    <row r="1292" spans="2:7" x14ac:dyDescent="0.3">
      <c r="B1292" s="119" t="s">
        <v>124</v>
      </c>
      <c r="C1292" s="119" t="s">
        <v>2130</v>
      </c>
      <c r="D1292" s="119" t="s">
        <v>9091</v>
      </c>
      <c r="E1292" s="119" t="s">
        <v>9092</v>
      </c>
      <c r="F1292" s="119" t="s">
        <v>9093</v>
      </c>
      <c r="G1292" s="119" t="s">
        <v>9094</v>
      </c>
    </row>
    <row r="1293" spans="2:7" x14ac:dyDescent="0.3">
      <c r="B1293" s="119" t="s">
        <v>124</v>
      </c>
      <c r="C1293" s="119" t="s">
        <v>2155</v>
      </c>
      <c r="D1293" s="119" t="s">
        <v>9095</v>
      </c>
      <c r="E1293" s="119" t="s">
        <v>9096</v>
      </c>
      <c r="F1293" s="119" t="s">
        <v>9097</v>
      </c>
      <c r="G1293" s="119" t="s">
        <v>9098</v>
      </c>
    </row>
    <row r="1294" spans="2:7" x14ac:dyDescent="0.3">
      <c r="B1294" s="119" t="s">
        <v>124</v>
      </c>
      <c r="C1294" s="119" t="s">
        <v>2180</v>
      </c>
      <c r="D1294" s="119" t="s">
        <v>8478</v>
      </c>
      <c r="E1294" s="119" t="s">
        <v>9099</v>
      </c>
      <c r="F1294" s="119" t="s">
        <v>9100</v>
      </c>
      <c r="G1294" s="119" t="s">
        <v>9101</v>
      </c>
    </row>
    <row r="1295" spans="2:7" x14ac:dyDescent="0.3">
      <c r="B1295" s="119" t="s">
        <v>124</v>
      </c>
      <c r="C1295" s="119" t="s">
        <v>2206</v>
      </c>
      <c r="D1295" s="119" t="s">
        <v>9102</v>
      </c>
      <c r="E1295" s="119" t="s">
        <v>9103</v>
      </c>
      <c r="F1295" s="119" t="s">
        <v>9104</v>
      </c>
      <c r="G1295" s="119" t="s">
        <v>9105</v>
      </c>
    </row>
    <row r="1296" spans="2:7" x14ac:dyDescent="0.3">
      <c r="B1296" s="119" t="s">
        <v>124</v>
      </c>
      <c r="C1296" s="119" t="s">
        <v>2231</v>
      </c>
      <c r="D1296" s="119" t="s">
        <v>9106</v>
      </c>
      <c r="E1296" s="119" t="s">
        <v>9107</v>
      </c>
      <c r="F1296" s="119" t="s">
        <v>9108</v>
      </c>
      <c r="G1296" s="119" t="s">
        <v>9109</v>
      </c>
    </row>
    <row r="1297" spans="2:7" x14ac:dyDescent="0.3">
      <c r="B1297" s="119" t="s">
        <v>124</v>
      </c>
      <c r="C1297" s="119" t="s">
        <v>2256</v>
      </c>
      <c r="D1297" s="119" t="s">
        <v>9110</v>
      </c>
      <c r="E1297" s="119" t="s">
        <v>9111</v>
      </c>
      <c r="F1297" s="119" t="s">
        <v>9112</v>
      </c>
      <c r="G1297" s="119" t="s">
        <v>9113</v>
      </c>
    </row>
    <row r="1298" spans="2:7" x14ac:dyDescent="0.3">
      <c r="B1298" s="119" t="s">
        <v>124</v>
      </c>
      <c r="C1298" s="119" t="s">
        <v>2282</v>
      </c>
      <c r="D1298" s="119" t="s">
        <v>9114</v>
      </c>
      <c r="E1298" s="119" t="s">
        <v>9115</v>
      </c>
      <c r="F1298" s="119" t="s">
        <v>9116</v>
      </c>
      <c r="G1298" s="119" t="s">
        <v>9117</v>
      </c>
    </row>
    <row r="1299" spans="2:7" x14ac:dyDescent="0.3">
      <c r="B1299" s="119" t="s">
        <v>124</v>
      </c>
      <c r="C1299" s="119" t="s">
        <v>2307</v>
      </c>
      <c r="D1299" s="119" t="s">
        <v>9110</v>
      </c>
      <c r="E1299" s="119" t="s">
        <v>9118</v>
      </c>
      <c r="F1299" s="119" t="s">
        <v>9119</v>
      </c>
      <c r="G1299" s="119" t="s">
        <v>9120</v>
      </c>
    </row>
    <row r="1300" spans="2:7" x14ac:dyDescent="0.3">
      <c r="B1300" s="119" t="s">
        <v>124</v>
      </c>
      <c r="C1300" s="119" t="s">
        <v>2332</v>
      </c>
      <c r="D1300" s="119" t="s">
        <v>9110</v>
      </c>
      <c r="E1300" s="119" t="s">
        <v>9121</v>
      </c>
      <c r="F1300" s="119" t="s">
        <v>9122</v>
      </c>
      <c r="G1300" s="119" t="s">
        <v>9123</v>
      </c>
    </row>
    <row r="1301" spans="2:7" x14ac:dyDescent="0.3">
      <c r="B1301" s="119" t="s">
        <v>124</v>
      </c>
      <c r="C1301" s="119" t="s">
        <v>2357</v>
      </c>
      <c r="D1301" s="119" t="s">
        <v>9124</v>
      </c>
      <c r="E1301" s="119" t="s">
        <v>9125</v>
      </c>
      <c r="F1301" s="119" t="s">
        <v>9126</v>
      </c>
      <c r="G1301" s="119" t="s">
        <v>9127</v>
      </c>
    </row>
    <row r="1302" spans="2:7" x14ac:dyDescent="0.3">
      <c r="B1302" s="119" t="s">
        <v>124</v>
      </c>
      <c r="C1302" s="119" t="s">
        <v>2382</v>
      </c>
      <c r="D1302" s="119" t="s">
        <v>9110</v>
      </c>
      <c r="E1302" s="119" t="s">
        <v>9128</v>
      </c>
      <c r="F1302" s="119" t="s">
        <v>9129</v>
      </c>
      <c r="G1302" s="119" t="s">
        <v>9130</v>
      </c>
    </row>
    <row r="1303" spans="2:7" x14ac:dyDescent="0.3">
      <c r="B1303" s="119" t="s">
        <v>124</v>
      </c>
      <c r="C1303" s="119" t="s">
        <v>2407</v>
      </c>
      <c r="D1303" s="119" t="s">
        <v>9131</v>
      </c>
      <c r="E1303" s="119" t="s">
        <v>9132</v>
      </c>
      <c r="F1303" s="119" t="s">
        <v>9133</v>
      </c>
      <c r="G1303" s="119" t="s">
        <v>9134</v>
      </c>
    </row>
    <row r="1304" spans="2:7" x14ac:dyDescent="0.3">
      <c r="B1304" s="119" t="s">
        <v>124</v>
      </c>
      <c r="C1304" s="119" t="s">
        <v>2432</v>
      </c>
      <c r="D1304" s="119" t="s">
        <v>9135</v>
      </c>
      <c r="E1304" s="119" t="s">
        <v>9136</v>
      </c>
      <c r="F1304" s="119" t="s">
        <v>9137</v>
      </c>
      <c r="G1304" s="119" t="s">
        <v>9138</v>
      </c>
    </row>
    <row r="1305" spans="2:7" x14ac:dyDescent="0.3">
      <c r="B1305" s="119" t="s">
        <v>124</v>
      </c>
      <c r="C1305" s="119" t="s">
        <v>2457</v>
      </c>
      <c r="D1305" s="119" t="s">
        <v>9139</v>
      </c>
      <c r="E1305" s="119" t="s">
        <v>9140</v>
      </c>
      <c r="F1305" s="119" t="s">
        <v>9141</v>
      </c>
      <c r="G1305" s="119" t="s">
        <v>9142</v>
      </c>
    </row>
    <row r="1306" spans="2:7" x14ac:dyDescent="0.3">
      <c r="B1306" s="119" t="s">
        <v>124</v>
      </c>
      <c r="C1306" s="119" t="s">
        <v>2482</v>
      </c>
      <c r="D1306" s="119" t="s">
        <v>9139</v>
      </c>
      <c r="E1306" s="119" t="s">
        <v>9143</v>
      </c>
      <c r="F1306" s="119" t="s">
        <v>9144</v>
      </c>
      <c r="G1306" s="119" t="s">
        <v>9145</v>
      </c>
    </row>
    <row r="1307" spans="2:7" x14ac:dyDescent="0.3">
      <c r="B1307" s="119" t="s">
        <v>124</v>
      </c>
      <c r="C1307" s="119" t="s">
        <v>2507</v>
      </c>
      <c r="D1307" s="119" t="s">
        <v>9139</v>
      </c>
      <c r="E1307" s="119" t="s">
        <v>9146</v>
      </c>
      <c r="F1307" s="119" t="s">
        <v>9147</v>
      </c>
      <c r="G1307" s="119" t="s">
        <v>9148</v>
      </c>
    </row>
    <row r="1308" spans="2:7" x14ac:dyDescent="0.3">
      <c r="B1308" s="119" t="s">
        <v>124</v>
      </c>
      <c r="C1308" s="119" t="s">
        <v>2532</v>
      </c>
      <c r="D1308" s="119" t="s">
        <v>9149</v>
      </c>
      <c r="E1308" s="119" t="s">
        <v>9150</v>
      </c>
      <c r="F1308" s="119" t="s">
        <v>9151</v>
      </c>
      <c r="G1308" s="119" t="s">
        <v>9152</v>
      </c>
    </row>
    <row r="1309" spans="2:7" x14ac:dyDescent="0.3">
      <c r="B1309" s="119" t="s">
        <v>124</v>
      </c>
      <c r="C1309" s="119" t="s">
        <v>2557</v>
      </c>
      <c r="D1309" s="119" t="s">
        <v>9139</v>
      </c>
      <c r="E1309" s="119" t="s">
        <v>9153</v>
      </c>
      <c r="F1309" s="119" t="s">
        <v>9154</v>
      </c>
      <c r="G1309" s="119" t="s">
        <v>9155</v>
      </c>
    </row>
    <row r="1310" spans="2:7" x14ac:dyDescent="0.3">
      <c r="B1310" s="119" t="s">
        <v>124</v>
      </c>
      <c r="C1310" s="119" t="s">
        <v>2582</v>
      </c>
      <c r="D1310" s="119" t="s">
        <v>9156</v>
      </c>
      <c r="E1310" s="119" t="s">
        <v>9157</v>
      </c>
      <c r="F1310" s="119" t="s">
        <v>9158</v>
      </c>
      <c r="G1310" s="119" t="s">
        <v>9159</v>
      </c>
    </row>
    <row r="1311" spans="2:7" x14ac:dyDescent="0.3">
      <c r="B1311" s="119" t="s">
        <v>124</v>
      </c>
      <c r="C1311" s="119" t="s">
        <v>2608</v>
      </c>
      <c r="D1311" s="119" t="s">
        <v>9160</v>
      </c>
      <c r="E1311" s="119" t="s">
        <v>9161</v>
      </c>
      <c r="F1311" s="119" t="s">
        <v>9162</v>
      </c>
      <c r="G1311" s="119" t="s">
        <v>9163</v>
      </c>
    </row>
    <row r="1312" spans="2:7" x14ac:dyDescent="0.3">
      <c r="B1312" s="119" t="s">
        <v>124</v>
      </c>
      <c r="C1312" s="119" t="s">
        <v>2632</v>
      </c>
      <c r="D1312" s="119" t="s">
        <v>9164</v>
      </c>
      <c r="E1312" s="119" t="s">
        <v>9165</v>
      </c>
      <c r="F1312" s="119" t="s">
        <v>9166</v>
      </c>
      <c r="G1312" s="119" t="s">
        <v>9167</v>
      </c>
    </row>
    <row r="1313" spans="2:7" x14ac:dyDescent="0.3">
      <c r="B1313" s="119" t="s">
        <v>124</v>
      </c>
      <c r="C1313" s="119" t="s">
        <v>2656</v>
      </c>
      <c r="D1313" s="119" t="s">
        <v>9160</v>
      </c>
      <c r="E1313" s="119" t="s">
        <v>9168</v>
      </c>
      <c r="F1313" s="119" t="s">
        <v>9169</v>
      </c>
      <c r="G1313" s="119" t="s">
        <v>9170</v>
      </c>
    </row>
    <row r="1314" spans="2:7" x14ac:dyDescent="0.3">
      <c r="B1314" s="119" t="s">
        <v>124</v>
      </c>
      <c r="C1314" s="119" t="s">
        <v>2680</v>
      </c>
      <c r="D1314" s="119" t="s">
        <v>9171</v>
      </c>
      <c r="E1314" s="119" t="s">
        <v>9172</v>
      </c>
      <c r="F1314" s="119" t="s">
        <v>9173</v>
      </c>
      <c r="G1314" s="119" t="s">
        <v>9174</v>
      </c>
    </row>
    <row r="1315" spans="2:7" x14ac:dyDescent="0.3">
      <c r="B1315" s="119" t="s">
        <v>124</v>
      </c>
      <c r="C1315" s="119" t="s">
        <v>2704</v>
      </c>
      <c r="D1315" s="119" t="s">
        <v>9175</v>
      </c>
      <c r="E1315" s="119" t="s">
        <v>9176</v>
      </c>
      <c r="F1315" s="119" t="s">
        <v>9177</v>
      </c>
      <c r="G1315" s="119" t="s">
        <v>9178</v>
      </c>
    </row>
    <row r="1316" spans="2:7" x14ac:dyDescent="0.3">
      <c r="B1316" s="119" t="s">
        <v>124</v>
      </c>
      <c r="C1316" s="119" t="s">
        <v>2728</v>
      </c>
      <c r="D1316" s="119" t="s">
        <v>9171</v>
      </c>
      <c r="E1316" s="119" t="s">
        <v>9179</v>
      </c>
      <c r="F1316" s="119" t="s">
        <v>9180</v>
      </c>
      <c r="G1316" s="119" t="s">
        <v>9181</v>
      </c>
    </row>
    <row r="1317" spans="2:7" x14ac:dyDescent="0.3">
      <c r="B1317" s="119" t="s">
        <v>124</v>
      </c>
      <c r="C1317" s="119" t="s">
        <v>2753</v>
      </c>
      <c r="D1317" s="119" t="s">
        <v>9171</v>
      </c>
      <c r="E1317" s="119" t="s">
        <v>9182</v>
      </c>
      <c r="F1317" s="119" t="s">
        <v>9183</v>
      </c>
      <c r="G1317" s="119" t="s">
        <v>9184</v>
      </c>
    </row>
    <row r="1318" spans="2:7" x14ac:dyDescent="0.3">
      <c r="B1318" s="119" t="s">
        <v>124</v>
      </c>
      <c r="C1318" s="119" t="s">
        <v>2778</v>
      </c>
      <c r="D1318" s="119" t="s">
        <v>9171</v>
      </c>
      <c r="E1318" s="119" t="s">
        <v>9185</v>
      </c>
      <c r="F1318" s="119" t="s">
        <v>9186</v>
      </c>
      <c r="G1318" s="119" t="s">
        <v>9187</v>
      </c>
    </row>
    <row r="1319" spans="2:7" x14ac:dyDescent="0.3">
      <c r="B1319" s="119" t="s">
        <v>124</v>
      </c>
      <c r="C1319" s="119" t="s">
        <v>2803</v>
      </c>
      <c r="D1319" s="119" t="s">
        <v>9188</v>
      </c>
      <c r="E1319" s="119" t="s">
        <v>9189</v>
      </c>
      <c r="F1319" s="119" t="s">
        <v>9190</v>
      </c>
      <c r="G1319" s="119" t="s">
        <v>9191</v>
      </c>
    </row>
    <row r="1320" spans="2:7" x14ac:dyDescent="0.3">
      <c r="B1320" s="119" t="s">
        <v>125</v>
      </c>
      <c r="C1320" s="119" t="s">
        <v>167</v>
      </c>
      <c r="D1320" s="119" t="s">
        <v>9192</v>
      </c>
      <c r="E1320" s="119" t="s">
        <v>9193</v>
      </c>
      <c r="F1320" s="119" t="s">
        <v>9194</v>
      </c>
      <c r="G1320" s="119" t="s">
        <v>9195</v>
      </c>
    </row>
    <row r="1321" spans="2:7" x14ac:dyDescent="0.3">
      <c r="B1321" s="119" t="s">
        <v>125</v>
      </c>
      <c r="C1321" s="119" t="s">
        <v>196</v>
      </c>
      <c r="D1321" s="119" t="s">
        <v>9196</v>
      </c>
      <c r="E1321" s="119" t="s">
        <v>9197</v>
      </c>
      <c r="F1321" s="119" t="s">
        <v>9198</v>
      </c>
      <c r="G1321" s="119" t="s">
        <v>9199</v>
      </c>
    </row>
    <row r="1322" spans="2:7" x14ac:dyDescent="0.3">
      <c r="B1322" s="119" t="s">
        <v>125</v>
      </c>
      <c r="C1322" s="119" t="s">
        <v>225</v>
      </c>
      <c r="D1322" s="119" t="s">
        <v>9196</v>
      </c>
      <c r="E1322" s="119" t="s">
        <v>9200</v>
      </c>
      <c r="F1322" s="119" t="s">
        <v>9201</v>
      </c>
      <c r="G1322" s="119" t="s">
        <v>9202</v>
      </c>
    </row>
    <row r="1323" spans="2:7" x14ac:dyDescent="0.3">
      <c r="B1323" s="119" t="s">
        <v>125</v>
      </c>
      <c r="C1323" s="119" t="s">
        <v>253</v>
      </c>
      <c r="D1323" s="119" t="s">
        <v>9203</v>
      </c>
      <c r="E1323" s="119" t="s">
        <v>9204</v>
      </c>
      <c r="F1323" s="119" t="s">
        <v>9205</v>
      </c>
      <c r="G1323" s="119" t="s">
        <v>9206</v>
      </c>
    </row>
    <row r="1324" spans="2:7" x14ac:dyDescent="0.3">
      <c r="B1324" s="119" t="s">
        <v>125</v>
      </c>
      <c r="C1324" s="119" t="s">
        <v>281</v>
      </c>
      <c r="D1324" s="119" t="s">
        <v>9196</v>
      </c>
      <c r="E1324" s="119" t="s">
        <v>9207</v>
      </c>
      <c r="F1324" s="119" t="s">
        <v>9208</v>
      </c>
      <c r="G1324" s="119" t="s">
        <v>9209</v>
      </c>
    </row>
    <row r="1325" spans="2:7" x14ac:dyDescent="0.3">
      <c r="B1325" s="119" t="s">
        <v>125</v>
      </c>
      <c r="C1325" s="119" t="s">
        <v>309</v>
      </c>
      <c r="D1325" s="119" t="s">
        <v>9196</v>
      </c>
      <c r="E1325" s="119" t="s">
        <v>9210</v>
      </c>
      <c r="F1325" s="119" t="s">
        <v>9211</v>
      </c>
      <c r="G1325" s="119" t="s">
        <v>9212</v>
      </c>
    </row>
    <row r="1326" spans="2:7" x14ac:dyDescent="0.3">
      <c r="B1326" s="119" t="s">
        <v>125</v>
      </c>
      <c r="C1326" s="119" t="s">
        <v>337</v>
      </c>
      <c r="D1326" s="119" t="s">
        <v>9192</v>
      </c>
      <c r="E1326" s="119" t="s">
        <v>9213</v>
      </c>
      <c r="F1326" s="119" t="s">
        <v>9214</v>
      </c>
      <c r="G1326" s="119" t="s">
        <v>9215</v>
      </c>
    </row>
    <row r="1327" spans="2:7" x14ac:dyDescent="0.3">
      <c r="B1327" s="119" t="s">
        <v>125</v>
      </c>
      <c r="C1327" s="119" t="s">
        <v>365</v>
      </c>
      <c r="D1327" s="119" t="s">
        <v>9203</v>
      </c>
      <c r="E1327" s="119" t="s">
        <v>9216</v>
      </c>
      <c r="F1327" s="119" t="s">
        <v>9217</v>
      </c>
      <c r="G1327" s="119" t="s">
        <v>9218</v>
      </c>
    </row>
    <row r="1328" spans="2:7" x14ac:dyDescent="0.3">
      <c r="B1328" s="119" t="s">
        <v>125</v>
      </c>
      <c r="C1328" s="119" t="s">
        <v>393</v>
      </c>
      <c r="D1328" s="119" t="s">
        <v>9196</v>
      </c>
      <c r="E1328" s="119" t="s">
        <v>9219</v>
      </c>
      <c r="F1328" s="119" t="s">
        <v>9220</v>
      </c>
      <c r="G1328" s="119" t="s">
        <v>9221</v>
      </c>
    </row>
    <row r="1329" spans="2:7" x14ac:dyDescent="0.3">
      <c r="B1329" s="119" t="s">
        <v>125</v>
      </c>
      <c r="C1329" s="119" t="s">
        <v>420</v>
      </c>
      <c r="D1329" s="119" t="s">
        <v>9222</v>
      </c>
      <c r="E1329" s="119" t="s">
        <v>9223</v>
      </c>
      <c r="F1329" s="119" t="s">
        <v>9224</v>
      </c>
      <c r="G1329" s="119" t="s">
        <v>9225</v>
      </c>
    </row>
    <row r="1330" spans="2:7" x14ac:dyDescent="0.3">
      <c r="B1330" s="119" t="s">
        <v>125</v>
      </c>
      <c r="C1330" s="119" t="s">
        <v>447</v>
      </c>
      <c r="D1330" s="119" t="s">
        <v>9196</v>
      </c>
      <c r="E1330" s="119" t="s">
        <v>9226</v>
      </c>
      <c r="F1330" s="119" t="s">
        <v>9227</v>
      </c>
      <c r="G1330" s="119" t="s">
        <v>9228</v>
      </c>
    </row>
    <row r="1331" spans="2:7" x14ac:dyDescent="0.3">
      <c r="B1331" s="119" t="s">
        <v>125</v>
      </c>
      <c r="C1331" s="119" t="s">
        <v>475</v>
      </c>
      <c r="D1331" s="119" t="s">
        <v>9196</v>
      </c>
      <c r="E1331" s="119" t="s">
        <v>9229</v>
      </c>
      <c r="F1331" s="119" t="s">
        <v>9230</v>
      </c>
      <c r="G1331" s="119" t="s">
        <v>9231</v>
      </c>
    </row>
    <row r="1332" spans="2:7" x14ac:dyDescent="0.3">
      <c r="B1332" s="119" t="s">
        <v>125</v>
      </c>
      <c r="C1332" s="119" t="s">
        <v>502</v>
      </c>
      <c r="D1332" s="119" t="s">
        <v>9196</v>
      </c>
      <c r="E1332" s="119" t="s">
        <v>9232</v>
      </c>
      <c r="F1332" s="119" t="s">
        <v>9233</v>
      </c>
      <c r="G1332" s="119" t="s">
        <v>9234</v>
      </c>
    </row>
    <row r="1333" spans="2:7" x14ac:dyDescent="0.3">
      <c r="B1333" s="119" t="s">
        <v>125</v>
      </c>
      <c r="C1333" s="119" t="s">
        <v>530</v>
      </c>
      <c r="D1333" s="119" t="s">
        <v>9203</v>
      </c>
      <c r="E1333" s="119" t="s">
        <v>9235</v>
      </c>
      <c r="F1333" s="119" t="s">
        <v>9236</v>
      </c>
      <c r="G1333" s="119" t="s">
        <v>9237</v>
      </c>
    </row>
    <row r="1334" spans="2:7" x14ac:dyDescent="0.3">
      <c r="B1334" s="119" t="s">
        <v>125</v>
      </c>
      <c r="C1334" s="119" t="s">
        <v>557</v>
      </c>
      <c r="D1334" s="119" t="s">
        <v>9196</v>
      </c>
      <c r="E1334" s="119" t="s">
        <v>9238</v>
      </c>
      <c r="F1334" s="119" t="s">
        <v>9239</v>
      </c>
      <c r="G1334" s="119" t="s">
        <v>9240</v>
      </c>
    </row>
    <row r="1335" spans="2:7" x14ac:dyDescent="0.3">
      <c r="B1335" s="119" t="s">
        <v>125</v>
      </c>
      <c r="C1335" s="119" t="s">
        <v>585</v>
      </c>
      <c r="D1335" s="119" t="s">
        <v>9196</v>
      </c>
      <c r="E1335" s="119" t="s">
        <v>9241</v>
      </c>
      <c r="F1335" s="119" t="s">
        <v>9242</v>
      </c>
      <c r="G1335" s="119" t="s">
        <v>9243</v>
      </c>
    </row>
    <row r="1336" spans="2:7" x14ac:dyDescent="0.3">
      <c r="B1336" s="119" t="s">
        <v>125</v>
      </c>
      <c r="C1336" s="119" t="s">
        <v>613</v>
      </c>
      <c r="D1336" s="119" t="s">
        <v>9244</v>
      </c>
      <c r="E1336" s="119" t="s">
        <v>9245</v>
      </c>
      <c r="F1336" s="119" t="s">
        <v>9246</v>
      </c>
      <c r="G1336" s="119" t="s">
        <v>9247</v>
      </c>
    </row>
    <row r="1337" spans="2:7" x14ac:dyDescent="0.3">
      <c r="B1337" s="119" t="s">
        <v>125</v>
      </c>
      <c r="C1337" s="119" t="s">
        <v>641</v>
      </c>
      <c r="D1337" s="119" t="s">
        <v>9222</v>
      </c>
      <c r="E1337" s="119" t="s">
        <v>9248</v>
      </c>
      <c r="F1337" s="119" t="s">
        <v>9249</v>
      </c>
      <c r="G1337" s="119" t="s">
        <v>9250</v>
      </c>
    </row>
    <row r="1338" spans="2:7" x14ac:dyDescent="0.3">
      <c r="B1338" s="119" t="s">
        <v>125</v>
      </c>
      <c r="C1338" s="119" t="s">
        <v>668</v>
      </c>
      <c r="D1338" s="119" t="s">
        <v>9251</v>
      </c>
      <c r="E1338" s="119" t="s">
        <v>9252</v>
      </c>
      <c r="F1338" s="119" t="s">
        <v>9253</v>
      </c>
      <c r="G1338" s="119" t="s">
        <v>9254</v>
      </c>
    </row>
    <row r="1339" spans="2:7" x14ac:dyDescent="0.3">
      <c r="B1339" s="119" t="s">
        <v>125</v>
      </c>
      <c r="C1339" s="119" t="s">
        <v>696</v>
      </c>
      <c r="D1339" s="119" t="s">
        <v>9255</v>
      </c>
      <c r="E1339" s="119" t="s">
        <v>9256</v>
      </c>
      <c r="F1339" s="119" t="s">
        <v>9257</v>
      </c>
      <c r="G1339" s="119" t="s">
        <v>9258</v>
      </c>
    </row>
    <row r="1340" spans="2:7" x14ac:dyDescent="0.3">
      <c r="B1340" s="119" t="s">
        <v>125</v>
      </c>
      <c r="C1340" s="119" t="s">
        <v>723</v>
      </c>
      <c r="D1340" s="119" t="s">
        <v>9259</v>
      </c>
      <c r="E1340" s="119" t="s">
        <v>9260</v>
      </c>
      <c r="F1340" s="119" t="s">
        <v>9261</v>
      </c>
      <c r="G1340" s="119" t="s">
        <v>9262</v>
      </c>
    </row>
    <row r="1341" spans="2:7" x14ac:dyDescent="0.3">
      <c r="B1341" s="119" t="s">
        <v>125</v>
      </c>
      <c r="C1341" s="119" t="s">
        <v>751</v>
      </c>
      <c r="D1341" s="119" t="s">
        <v>9263</v>
      </c>
      <c r="E1341" s="119" t="s">
        <v>9264</v>
      </c>
      <c r="F1341" s="119" t="s">
        <v>9265</v>
      </c>
      <c r="G1341" s="119" t="s">
        <v>9266</v>
      </c>
    </row>
    <row r="1342" spans="2:7" x14ac:dyDescent="0.3">
      <c r="B1342" s="119" t="s">
        <v>125</v>
      </c>
      <c r="C1342" s="119" t="s">
        <v>779</v>
      </c>
      <c r="D1342" s="119" t="s">
        <v>9267</v>
      </c>
      <c r="E1342" s="119" t="s">
        <v>9268</v>
      </c>
      <c r="F1342" s="119" t="s">
        <v>9269</v>
      </c>
      <c r="G1342" s="119" t="s">
        <v>9270</v>
      </c>
    </row>
    <row r="1343" spans="2:7" x14ac:dyDescent="0.3">
      <c r="B1343" s="119" t="s">
        <v>125</v>
      </c>
      <c r="C1343" s="119" t="s">
        <v>806</v>
      </c>
      <c r="D1343" s="119" t="s">
        <v>9271</v>
      </c>
      <c r="E1343" s="119" t="s">
        <v>9272</v>
      </c>
      <c r="F1343" s="119" t="s">
        <v>9273</v>
      </c>
      <c r="G1343" s="119" t="s">
        <v>9274</v>
      </c>
    </row>
    <row r="1344" spans="2:7" x14ac:dyDescent="0.3">
      <c r="B1344" s="119" t="s">
        <v>125</v>
      </c>
      <c r="C1344" s="119" t="s">
        <v>833</v>
      </c>
      <c r="D1344" s="119" t="s">
        <v>9275</v>
      </c>
      <c r="E1344" s="119" t="s">
        <v>9276</v>
      </c>
      <c r="F1344" s="119" t="s">
        <v>9277</v>
      </c>
      <c r="G1344" s="119" t="s">
        <v>9278</v>
      </c>
    </row>
    <row r="1345" spans="2:7" x14ac:dyDescent="0.3">
      <c r="B1345" s="119" t="s">
        <v>125</v>
      </c>
      <c r="C1345" s="119" t="s">
        <v>860</v>
      </c>
      <c r="D1345" s="119" t="s">
        <v>9279</v>
      </c>
      <c r="E1345" s="119" t="s">
        <v>9280</v>
      </c>
      <c r="F1345" s="119" t="s">
        <v>9281</v>
      </c>
      <c r="G1345" s="119" t="s">
        <v>9282</v>
      </c>
    </row>
    <row r="1346" spans="2:7" x14ac:dyDescent="0.3">
      <c r="B1346" s="119" t="s">
        <v>125</v>
      </c>
      <c r="C1346" s="119" t="s">
        <v>887</v>
      </c>
      <c r="D1346" s="119" t="s">
        <v>9275</v>
      </c>
      <c r="E1346" s="119" t="s">
        <v>9283</v>
      </c>
      <c r="F1346" s="119" t="s">
        <v>9284</v>
      </c>
      <c r="G1346" s="119" t="s">
        <v>9285</v>
      </c>
    </row>
    <row r="1347" spans="2:7" x14ac:dyDescent="0.3">
      <c r="B1347" s="119" t="s">
        <v>125</v>
      </c>
      <c r="C1347" s="119" t="s">
        <v>915</v>
      </c>
      <c r="D1347" s="119" t="s">
        <v>9286</v>
      </c>
      <c r="E1347" s="119" t="s">
        <v>9287</v>
      </c>
      <c r="F1347" s="119" t="s">
        <v>9288</v>
      </c>
      <c r="G1347" s="119" t="s">
        <v>9289</v>
      </c>
    </row>
    <row r="1348" spans="2:7" x14ac:dyDescent="0.3">
      <c r="B1348" s="119" t="s">
        <v>125</v>
      </c>
      <c r="C1348" s="119" t="s">
        <v>944</v>
      </c>
      <c r="D1348" s="119" t="s">
        <v>9286</v>
      </c>
      <c r="E1348" s="119" t="s">
        <v>9290</v>
      </c>
      <c r="F1348" s="119" t="s">
        <v>9291</v>
      </c>
      <c r="G1348" s="119" t="s">
        <v>9292</v>
      </c>
    </row>
    <row r="1349" spans="2:7" x14ac:dyDescent="0.3">
      <c r="B1349" s="119" t="s">
        <v>125</v>
      </c>
      <c r="C1349" s="119" t="s">
        <v>972</v>
      </c>
      <c r="D1349" s="119" t="s">
        <v>9293</v>
      </c>
      <c r="E1349" s="119" t="s">
        <v>9294</v>
      </c>
      <c r="F1349" s="119" t="s">
        <v>9295</v>
      </c>
      <c r="G1349" s="119" t="s">
        <v>9296</v>
      </c>
    </row>
    <row r="1350" spans="2:7" x14ac:dyDescent="0.3">
      <c r="B1350" s="119" t="s">
        <v>125</v>
      </c>
      <c r="C1350" s="119" t="s">
        <v>1000</v>
      </c>
      <c r="D1350" s="119" t="s">
        <v>9297</v>
      </c>
      <c r="E1350" s="119" t="s">
        <v>9298</v>
      </c>
      <c r="F1350" s="119" t="s">
        <v>9299</v>
      </c>
      <c r="G1350" s="119" t="s">
        <v>9300</v>
      </c>
    </row>
    <row r="1351" spans="2:7" x14ac:dyDescent="0.3">
      <c r="B1351" s="119" t="s">
        <v>125</v>
      </c>
      <c r="C1351" s="119" t="s">
        <v>1029</v>
      </c>
      <c r="D1351" s="119" t="s">
        <v>9297</v>
      </c>
      <c r="E1351" s="119" t="s">
        <v>9301</v>
      </c>
      <c r="F1351" s="119" t="s">
        <v>9302</v>
      </c>
      <c r="G1351" s="119" t="s">
        <v>9303</v>
      </c>
    </row>
    <row r="1352" spans="2:7" x14ac:dyDescent="0.3">
      <c r="B1352" s="119" t="s">
        <v>125</v>
      </c>
      <c r="C1352" s="119" t="s">
        <v>1058</v>
      </c>
      <c r="D1352" s="119" t="s">
        <v>9297</v>
      </c>
      <c r="E1352" s="119" t="s">
        <v>9304</v>
      </c>
      <c r="F1352" s="119" t="s">
        <v>9305</v>
      </c>
      <c r="G1352" s="119" t="s">
        <v>9306</v>
      </c>
    </row>
    <row r="1353" spans="2:7" x14ac:dyDescent="0.3">
      <c r="B1353" s="119" t="s">
        <v>125</v>
      </c>
      <c r="C1353" s="119" t="s">
        <v>1087</v>
      </c>
      <c r="D1353" s="119" t="s">
        <v>9307</v>
      </c>
      <c r="E1353" s="119" t="s">
        <v>9308</v>
      </c>
      <c r="F1353" s="119" t="s">
        <v>9309</v>
      </c>
      <c r="G1353" s="119" t="s">
        <v>9310</v>
      </c>
    </row>
    <row r="1354" spans="2:7" x14ac:dyDescent="0.3">
      <c r="B1354" s="119" t="s">
        <v>125</v>
      </c>
      <c r="C1354" s="119" t="s">
        <v>1116</v>
      </c>
      <c r="D1354" s="119" t="s">
        <v>9297</v>
      </c>
      <c r="E1354" s="119" t="s">
        <v>9311</v>
      </c>
      <c r="F1354" s="119" t="s">
        <v>9312</v>
      </c>
      <c r="G1354" s="119" t="s">
        <v>9313</v>
      </c>
    </row>
    <row r="1355" spans="2:7" x14ac:dyDescent="0.3">
      <c r="B1355" s="119" t="s">
        <v>125</v>
      </c>
      <c r="C1355" s="119" t="s">
        <v>1145</v>
      </c>
      <c r="D1355" s="119" t="s">
        <v>9297</v>
      </c>
      <c r="E1355" s="119" t="s">
        <v>9314</v>
      </c>
      <c r="F1355" s="119" t="s">
        <v>9315</v>
      </c>
      <c r="G1355" s="119" t="s">
        <v>9316</v>
      </c>
    </row>
    <row r="1356" spans="2:7" x14ac:dyDescent="0.3">
      <c r="B1356" s="119" t="s">
        <v>125</v>
      </c>
      <c r="C1356" s="119" t="s">
        <v>1174</v>
      </c>
      <c r="D1356" s="119" t="s">
        <v>9317</v>
      </c>
      <c r="E1356" s="119" t="s">
        <v>9318</v>
      </c>
      <c r="F1356" s="119" t="s">
        <v>9319</v>
      </c>
      <c r="G1356" s="119" t="s">
        <v>9320</v>
      </c>
    </row>
    <row r="1357" spans="2:7" x14ac:dyDescent="0.3">
      <c r="B1357" s="119" t="s">
        <v>125</v>
      </c>
      <c r="C1357" s="119" t="s">
        <v>1203</v>
      </c>
      <c r="D1357" s="119" t="s">
        <v>9286</v>
      </c>
      <c r="E1357" s="119" t="s">
        <v>9321</v>
      </c>
      <c r="F1357" s="119" t="s">
        <v>9322</v>
      </c>
      <c r="G1357" s="119" t="s">
        <v>9323</v>
      </c>
    </row>
    <row r="1358" spans="2:7" x14ac:dyDescent="0.3">
      <c r="B1358" s="119" t="s">
        <v>125</v>
      </c>
      <c r="C1358" s="119" t="s">
        <v>1231</v>
      </c>
      <c r="D1358" s="119" t="s">
        <v>9324</v>
      </c>
      <c r="E1358" s="119" t="s">
        <v>9325</v>
      </c>
      <c r="F1358" s="119" t="s">
        <v>9326</v>
      </c>
      <c r="G1358" s="119" t="s">
        <v>9327</v>
      </c>
    </row>
    <row r="1359" spans="2:7" x14ac:dyDescent="0.3">
      <c r="B1359" s="119" t="s">
        <v>125</v>
      </c>
      <c r="C1359" s="119" t="s">
        <v>1259</v>
      </c>
      <c r="D1359" s="119" t="s">
        <v>9324</v>
      </c>
      <c r="E1359" s="119" t="s">
        <v>9328</v>
      </c>
      <c r="F1359" s="119" t="s">
        <v>9329</v>
      </c>
      <c r="G1359" s="119" t="s">
        <v>9330</v>
      </c>
    </row>
    <row r="1360" spans="2:7" x14ac:dyDescent="0.3">
      <c r="B1360" s="119" t="s">
        <v>125</v>
      </c>
      <c r="C1360" s="119" t="s">
        <v>1288</v>
      </c>
      <c r="D1360" s="119" t="s">
        <v>9286</v>
      </c>
      <c r="E1360" s="119" t="s">
        <v>9331</v>
      </c>
      <c r="F1360" s="119" t="s">
        <v>9332</v>
      </c>
      <c r="G1360" s="119" t="s">
        <v>9333</v>
      </c>
    </row>
    <row r="1361" spans="2:7" x14ac:dyDescent="0.3">
      <c r="B1361" s="119" t="s">
        <v>125</v>
      </c>
      <c r="C1361" s="119" t="s">
        <v>1317</v>
      </c>
      <c r="D1361" s="119" t="s">
        <v>9286</v>
      </c>
      <c r="E1361" s="119" t="s">
        <v>9334</v>
      </c>
      <c r="F1361" s="119" t="s">
        <v>9335</v>
      </c>
      <c r="G1361" s="119" t="s">
        <v>9336</v>
      </c>
    </row>
    <row r="1362" spans="2:7" x14ac:dyDescent="0.3">
      <c r="B1362" s="119" t="s">
        <v>125</v>
      </c>
      <c r="C1362" s="119" t="s">
        <v>1345</v>
      </c>
      <c r="D1362" s="119" t="s">
        <v>9317</v>
      </c>
      <c r="E1362" s="119" t="s">
        <v>9337</v>
      </c>
      <c r="F1362" s="119" t="s">
        <v>9338</v>
      </c>
      <c r="G1362" s="119" t="s">
        <v>9339</v>
      </c>
    </row>
    <row r="1363" spans="2:7" x14ac:dyDescent="0.3">
      <c r="B1363" s="119" t="s">
        <v>125</v>
      </c>
      <c r="C1363" s="119" t="s">
        <v>1372</v>
      </c>
      <c r="D1363" s="119" t="s">
        <v>9297</v>
      </c>
      <c r="E1363" s="119" t="s">
        <v>9340</v>
      </c>
      <c r="F1363" s="119" t="s">
        <v>9341</v>
      </c>
      <c r="G1363" s="119" t="s">
        <v>9342</v>
      </c>
    </row>
    <row r="1364" spans="2:7" x14ac:dyDescent="0.3">
      <c r="B1364" s="119" t="s">
        <v>125</v>
      </c>
      <c r="C1364" s="119" t="s">
        <v>1399</v>
      </c>
      <c r="D1364" s="119" t="s">
        <v>9297</v>
      </c>
      <c r="E1364" s="119" t="s">
        <v>9343</v>
      </c>
      <c r="F1364" s="119" t="s">
        <v>9344</v>
      </c>
      <c r="G1364" s="119" t="s">
        <v>9345</v>
      </c>
    </row>
    <row r="1365" spans="2:7" x14ac:dyDescent="0.3">
      <c r="B1365" s="119" t="s">
        <v>125</v>
      </c>
      <c r="C1365" s="119" t="s">
        <v>1427</v>
      </c>
      <c r="D1365" s="119" t="s">
        <v>9297</v>
      </c>
      <c r="E1365" s="119" t="s">
        <v>9346</v>
      </c>
      <c r="F1365" s="119" t="s">
        <v>9347</v>
      </c>
      <c r="G1365" s="119" t="s">
        <v>9348</v>
      </c>
    </row>
    <row r="1366" spans="2:7" x14ac:dyDescent="0.3">
      <c r="B1366" s="119" t="s">
        <v>125</v>
      </c>
      <c r="C1366" s="119" t="s">
        <v>1455</v>
      </c>
      <c r="D1366" s="119" t="s">
        <v>9286</v>
      </c>
      <c r="E1366" s="119" t="s">
        <v>9349</v>
      </c>
      <c r="F1366" s="119" t="s">
        <v>9350</v>
      </c>
      <c r="G1366" s="119" t="s">
        <v>9351</v>
      </c>
    </row>
    <row r="1367" spans="2:7" x14ac:dyDescent="0.3">
      <c r="B1367" s="119" t="s">
        <v>125</v>
      </c>
      <c r="C1367" s="119" t="s">
        <v>1483</v>
      </c>
      <c r="D1367" s="119" t="s">
        <v>9293</v>
      </c>
      <c r="E1367" s="119" t="s">
        <v>9352</v>
      </c>
      <c r="F1367" s="119" t="s">
        <v>9353</v>
      </c>
      <c r="G1367" s="119" t="s">
        <v>9354</v>
      </c>
    </row>
    <row r="1368" spans="2:7" x14ac:dyDescent="0.3">
      <c r="B1368" s="119" t="s">
        <v>125</v>
      </c>
      <c r="C1368" s="119" t="s">
        <v>1511</v>
      </c>
      <c r="D1368" s="119" t="s">
        <v>9286</v>
      </c>
      <c r="E1368" s="119" t="s">
        <v>9355</v>
      </c>
      <c r="F1368" s="119" t="s">
        <v>9356</v>
      </c>
      <c r="G1368" s="119" t="s">
        <v>9357</v>
      </c>
    </row>
    <row r="1369" spans="2:7" x14ac:dyDescent="0.3">
      <c r="B1369" s="119" t="s">
        <v>125</v>
      </c>
      <c r="C1369" s="119" t="s">
        <v>1539</v>
      </c>
      <c r="D1369" s="119" t="s">
        <v>9297</v>
      </c>
      <c r="E1369" s="119" t="s">
        <v>9358</v>
      </c>
      <c r="F1369" s="119" t="s">
        <v>9359</v>
      </c>
      <c r="G1369" s="119" t="s">
        <v>9360</v>
      </c>
    </row>
    <row r="1370" spans="2:7" x14ac:dyDescent="0.3">
      <c r="B1370" s="119" t="s">
        <v>125</v>
      </c>
      <c r="C1370" s="119" t="s">
        <v>1567</v>
      </c>
      <c r="D1370" s="119" t="s">
        <v>9307</v>
      </c>
      <c r="E1370" s="119" t="s">
        <v>9361</v>
      </c>
      <c r="F1370" s="119" t="s">
        <v>9362</v>
      </c>
      <c r="G1370" s="119" t="s">
        <v>9363</v>
      </c>
    </row>
    <row r="1371" spans="2:7" x14ac:dyDescent="0.3">
      <c r="B1371" s="119" t="s">
        <v>125</v>
      </c>
      <c r="C1371" s="119" t="s">
        <v>1595</v>
      </c>
      <c r="D1371" s="119" t="s">
        <v>9297</v>
      </c>
      <c r="E1371" s="119" t="s">
        <v>9364</v>
      </c>
      <c r="F1371" s="119" t="s">
        <v>9365</v>
      </c>
      <c r="G1371" s="119" t="s">
        <v>9366</v>
      </c>
    </row>
    <row r="1372" spans="2:7" x14ac:dyDescent="0.3">
      <c r="B1372" s="119" t="s">
        <v>125</v>
      </c>
      <c r="C1372" s="119" t="s">
        <v>1623</v>
      </c>
      <c r="D1372" s="119" t="s">
        <v>9297</v>
      </c>
      <c r="E1372" s="119" t="s">
        <v>9367</v>
      </c>
      <c r="F1372" s="119" t="s">
        <v>9368</v>
      </c>
      <c r="G1372" s="119" t="s">
        <v>9369</v>
      </c>
    </row>
    <row r="1373" spans="2:7" x14ac:dyDescent="0.3">
      <c r="B1373" s="119" t="s">
        <v>125</v>
      </c>
      <c r="C1373" s="119" t="s">
        <v>1650</v>
      </c>
      <c r="D1373" s="119" t="s">
        <v>9297</v>
      </c>
      <c r="E1373" s="119" t="s">
        <v>9370</v>
      </c>
      <c r="F1373" s="119" t="s">
        <v>9371</v>
      </c>
      <c r="G1373" s="119" t="s">
        <v>9372</v>
      </c>
    </row>
    <row r="1374" spans="2:7" x14ac:dyDescent="0.3">
      <c r="B1374" s="119" t="s">
        <v>125</v>
      </c>
      <c r="C1374" s="119" t="s">
        <v>1677</v>
      </c>
      <c r="D1374" s="119" t="s">
        <v>9373</v>
      </c>
      <c r="E1374" s="119" t="s">
        <v>9374</v>
      </c>
      <c r="F1374" s="119" t="s">
        <v>9375</v>
      </c>
      <c r="G1374" s="119" t="s">
        <v>9376</v>
      </c>
    </row>
    <row r="1375" spans="2:7" x14ac:dyDescent="0.3">
      <c r="B1375" s="119" t="s">
        <v>125</v>
      </c>
      <c r="C1375" s="119" t="s">
        <v>1705</v>
      </c>
      <c r="D1375" s="119" t="s">
        <v>9377</v>
      </c>
      <c r="E1375" s="119" t="s">
        <v>9378</v>
      </c>
      <c r="F1375" s="119" t="s">
        <v>9379</v>
      </c>
      <c r="G1375" s="119" t="s">
        <v>9380</v>
      </c>
    </row>
    <row r="1376" spans="2:7" x14ac:dyDescent="0.3">
      <c r="B1376" s="119" t="s">
        <v>125</v>
      </c>
      <c r="C1376" s="119" t="s">
        <v>1733</v>
      </c>
      <c r="D1376" s="119" t="s">
        <v>9381</v>
      </c>
      <c r="E1376" s="119" t="s">
        <v>9382</v>
      </c>
      <c r="F1376" s="119" t="s">
        <v>9383</v>
      </c>
      <c r="G1376" s="119" t="s">
        <v>9384</v>
      </c>
    </row>
    <row r="1377" spans="2:7" x14ac:dyDescent="0.3">
      <c r="B1377" s="119" t="s">
        <v>125</v>
      </c>
      <c r="C1377" s="119" t="s">
        <v>1760</v>
      </c>
      <c r="D1377" s="119" t="s">
        <v>9385</v>
      </c>
      <c r="E1377" s="119" t="s">
        <v>9386</v>
      </c>
      <c r="F1377" s="119" t="s">
        <v>9387</v>
      </c>
      <c r="G1377" s="119" t="s">
        <v>9388</v>
      </c>
    </row>
    <row r="1378" spans="2:7" x14ac:dyDescent="0.3">
      <c r="B1378" s="119" t="s">
        <v>125</v>
      </c>
      <c r="C1378" s="119" t="s">
        <v>1787</v>
      </c>
      <c r="D1378" s="119" t="s">
        <v>7304</v>
      </c>
      <c r="E1378" s="119" t="s">
        <v>9389</v>
      </c>
      <c r="F1378" s="119" t="s">
        <v>9390</v>
      </c>
      <c r="G1378" s="119" t="s">
        <v>9391</v>
      </c>
    </row>
    <row r="1379" spans="2:7" x14ac:dyDescent="0.3">
      <c r="B1379" s="119" t="s">
        <v>125</v>
      </c>
      <c r="C1379" s="119" t="s">
        <v>1814</v>
      </c>
      <c r="D1379" s="119" t="s">
        <v>7304</v>
      </c>
      <c r="E1379" s="119" t="s">
        <v>9392</v>
      </c>
      <c r="F1379" s="119" t="s">
        <v>9393</v>
      </c>
      <c r="G1379" s="119" t="s">
        <v>9394</v>
      </c>
    </row>
    <row r="1380" spans="2:7" x14ac:dyDescent="0.3">
      <c r="B1380" s="119" t="s">
        <v>125</v>
      </c>
      <c r="C1380" s="119" t="s">
        <v>1841</v>
      </c>
      <c r="D1380" s="119" t="s">
        <v>9373</v>
      </c>
      <c r="E1380" s="119" t="s">
        <v>9395</v>
      </c>
      <c r="F1380" s="119" t="s">
        <v>9396</v>
      </c>
      <c r="G1380" s="119" t="s">
        <v>9397</v>
      </c>
    </row>
    <row r="1381" spans="2:7" x14ac:dyDescent="0.3">
      <c r="B1381" s="119" t="s">
        <v>125</v>
      </c>
      <c r="C1381" s="119" t="s">
        <v>1868</v>
      </c>
      <c r="D1381" s="119" t="s">
        <v>9398</v>
      </c>
      <c r="E1381" s="119" t="s">
        <v>9399</v>
      </c>
      <c r="F1381" s="119" t="s">
        <v>9400</v>
      </c>
      <c r="G1381" s="119" t="s">
        <v>9401</v>
      </c>
    </row>
    <row r="1382" spans="2:7" x14ac:dyDescent="0.3">
      <c r="B1382" s="119" t="s">
        <v>125</v>
      </c>
      <c r="C1382" s="119" t="s">
        <v>1895</v>
      </c>
      <c r="D1382" s="119" t="s">
        <v>7304</v>
      </c>
      <c r="E1382" s="119" t="s">
        <v>9402</v>
      </c>
      <c r="F1382" s="119" t="s">
        <v>9403</v>
      </c>
      <c r="G1382" s="119" t="s">
        <v>9404</v>
      </c>
    </row>
    <row r="1383" spans="2:7" x14ac:dyDescent="0.3">
      <c r="B1383" s="119" t="s">
        <v>125</v>
      </c>
      <c r="C1383" s="119" t="s">
        <v>1922</v>
      </c>
      <c r="D1383" s="119" t="s">
        <v>9385</v>
      </c>
      <c r="E1383" s="119" t="s">
        <v>9405</v>
      </c>
      <c r="F1383" s="119" t="s">
        <v>9406</v>
      </c>
      <c r="G1383" s="119" t="s">
        <v>9407</v>
      </c>
    </row>
    <row r="1384" spans="2:7" x14ac:dyDescent="0.3">
      <c r="B1384" s="119" t="s">
        <v>125</v>
      </c>
      <c r="C1384" s="119" t="s">
        <v>1948</v>
      </c>
      <c r="D1384" s="119" t="s">
        <v>9385</v>
      </c>
      <c r="E1384" s="119" t="s">
        <v>9408</v>
      </c>
      <c r="F1384" s="119" t="s">
        <v>9409</v>
      </c>
      <c r="G1384" s="119" t="s">
        <v>9410</v>
      </c>
    </row>
    <row r="1385" spans="2:7" x14ac:dyDescent="0.3">
      <c r="B1385" s="119" t="s">
        <v>125</v>
      </c>
      <c r="C1385" s="119" t="s">
        <v>1975</v>
      </c>
      <c r="D1385" s="119" t="s">
        <v>9411</v>
      </c>
      <c r="E1385" s="119" t="s">
        <v>9412</v>
      </c>
      <c r="F1385" s="119" t="s">
        <v>9413</v>
      </c>
      <c r="G1385" s="119" t="s">
        <v>9414</v>
      </c>
    </row>
    <row r="1386" spans="2:7" x14ac:dyDescent="0.3">
      <c r="B1386" s="119" t="s">
        <v>125</v>
      </c>
      <c r="C1386" s="119" t="s">
        <v>2002</v>
      </c>
      <c r="D1386" s="119" t="s">
        <v>9411</v>
      </c>
      <c r="E1386" s="119" t="s">
        <v>9415</v>
      </c>
      <c r="F1386" s="119" t="s">
        <v>9416</v>
      </c>
      <c r="G1386" s="119" t="s">
        <v>9417</v>
      </c>
    </row>
    <row r="1387" spans="2:7" x14ac:dyDescent="0.3">
      <c r="B1387" s="119" t="s">
        <v>125</v>
      </c>
      <c r="C1387" s="119" t="s">
        <v>2028</v>
      </c>
      <c r="D1387" s="119" t="s">
        <v>9418</v>
      </c>
      <c r="E1387" s="119" t="s">
        <v>9419</v>
      </c>
      <c r="F1387" s="119" t="s">
        <v>9420</v>
      </c>
      <c r="G1387" s="119" t="s">
        <v>9421</v>
      </c>
    </row>
    <row r="1388" spans="2:7" x14ac:dyDescent="0.3">
      <c r="B1388" s="119" t="s">
        <v>125</v>
      </c>
      <c r="C1388" s="119" t="s">
        <v>2055</v>
      </c>
      <c r="D1388" s="119" t="s">
        <v>9422</v>
      </c>
      <c r="E1388" s="119" t="s">
        <v>9423</v>
      </c>
      <c r="F1388" s="119" t="s">
        <v>9424</v>
      </c>
      <c r="G1388" s="119" t="s">
        <v>9425</v>
      </c>
    </row>
    <row r="1389" spans="2:7" x14ac:dyDescent="0.3">
      <c r="B1389" s="119" t="s">
        <v>125</v>
      </c>
      <c r="C1389" s="119" t="s">
        <v>2080</v>
      </c>
      <c r="D1389" s="119" t="s">
        <v>9411</v>
      </c>
      <c r="E1389" s="119" t="s">
        <v>9426</v>
      </c>
      <c r="F1389" s="119" t="s">
        <v>9427</v>
      </c>
      <c r="G1389" s="119" t="s">
        <v>9428</v>
      </c>
    </row>
    <row r="1390" spans="2:7" x14ac:dyDescent="0.3">
      <c r="B1390" s="119" t="s">
        <v>125</v>
      </c>
      <c r="C1390" s="119" t="s">
        <v>2106</v>
      </c>
      <c r="D1390" s="119" t="s">
        <v>9422</v>
      </c>
      <c r="E1390" s="119" t="s">
        <v>9429</v>
      </c>
      <c r="F1390" s="119" t="s">
        <v>9430</v>
      </c>
      <c r="G1390" s="119" t="s">
        <v>9431</v>
      </c>
    </row>
    <row r="1391" spans="2:7" x14ac:dyDescent="0.3">
      <c r="B1391" s="119" t="s">
        <v>125</v>
      </c>
      <c r="C1391" s="119" t="s">
        <v>2131</v>
      </c>
      <c r="D1391" s="119" t="s">
        <v>9422</v>
      </c>
      <c r="E1391" s="119" t="s">
        <v>9432</v>
      </c>
      <c r="F1391" s="119" t="s">
        <v>9433</v>
      </c>
      <c r="G1391" s="119" t="s">
        <v>9434</v>
      </c>
    </row>
    <row r="1392" spans="2:7" x14ac:dyDescent="0.3">
      <c r="B1392" s="119" t="s">
        <v>125</v>
      </c>
      <c r="C1392" s="119" t="s">
        <v>2156</v>
      </c>
      <c r="D1392" s="119" t="s">
        <v>9411</v>
      </c>
      <c r="E1392" s="119" t="s">
        <v>9435</v>
      </c>
      <c r="F1392" s="119" t="s">
        <v>9436</v>
      </c>
      <c r="G1392" s="119" t="s">
        <v>9437</v>
      </c>
    </row>
    <row r="1393" spans="2:7" x14ac:dyDescent="0.3">
      <c r="B1393" s="119" t="s">
        <v>125</v>
      </c>
      <c r="C1393" s="119" t="s">
        <v>2181</v>
      </c>
      <c r="D1393" s="119" t="s">
        <v>9411</v>
      </c>
      <c r="E1393" s="119" t="s">
        <v>9438</v>
      </c>
      <c r="F1393" s="119" t="s">
        <v>9439</v>
      </c>
      <c r="G1393" s="119" t="s">
        <v>9440</v>
      </c>
    </row>
    <row r="1394" spans="2:7" x14ac:dyDescent="0.3">
      <c r="B1394" s="119" t="s">
        <v>125</v>
      </c>
      <c r="C1394" s="119" t="s">
        <v>2207</v>
      </c>
      <c r="D1394" s="119" t="s">
        <v>9441</v>
      </c>
      <c r="E1394" s="119" t="s">
        <v>9442</v>
      </c>
      <c r="F1394" s="119" t="s">
        <v>9443</v>
      </c>
      <c r="G1394" s="119" t="s">
        <v>9444</v>
      </c>
    </row>
    <row r="1395" spans="2:7" x14ac:dyDescent="0.3">
      <c r="B1395" s="119" t="s">
        <v>125</v>
      </c>
      <c r="C1395" s="119" t="s">
        <v>2232</v>
      </c>
      <c r="D1395" s="119" t="s">
        <v>9411</v>
      </c>
      <c r="E1395" s="119" t="s">
        <v>9445</v>
      </c>
      <c r="F1395" s="119" t="s">
        <v>9446</v>
      </c>
      <c r="G1395" s="119" t="s">
        <v>9447</v>
      </c>
    </row>
    <row r="1396" spans="2:7" x14ac:dyDescent="0.3">
      <c r="B1396" s="119" t="s">
        <v>125</v>
      </c>
      <c r="C1396" s="119" t="s">
        <v>2257</v>
      </c>
      <c r="D1396" s="119" t="s">
        <v>9448</v>
      </c>
      <c r="E1396" s="119" t="s">
        <v>9449</v>
      </c>
      <c r="F1396" s="119" t="s">
        <v>9450</v>
      </c>
      <c r="G1396" s="119" t="s">
        <v>9451</v>
      </c>
    </row>
    <row r="1397" spans="2:7" x14ac:dyDescent="0.3">
      <c r="B1397" s="119" t="s">
        <v>125</v>
      </c>
      <c r="C1397" s="119" t="s">
        <v>2283</v>
      </c>
      <c r="D1397" s="119" t="s">
        <v>9452</v>
      </c>
      <c r="E1397" s="119" t="s">
        <v>9453</v>
      </c>
      <c r="F1397" s="119" t="s">
        <v>9454</v>
      </c>
      <c r="G1397" s="119" t="s">
        <v>9455</v>
      </c>
    </row>
    <row r="1398" spans="2:7" x14ac:dyDescent="0.3">
      <c r="B1398" s="119" t="s">
        <v>125</v>
      </c>
      <c r="C1398" s="119" t="s">
        <v>2308</v>
      </c>
      <c r="D1398" s="119" t="s">
        <v>9456</v>
      </c>
      <c r="E1398" s="119" t="s">
        <v>9457</v>
      </c>
      <c r="F1398" s="119" t="s">
        <v>9458</v>
      </c>
      <c r="G1398" s="119" t="s">
        <v>9459</v>
      </c>
    </row>
    <row r="1399" spans="2:7" x14ac:dyDescent="0.3">
      <c r="B1399" s="119" t="s">
        <v>125</v>
      </c>
      <c r="C1399" s="119" t="s">
        <v>2333</v>
      </c>
      <c r="D1399" s="119" t="s">
        <v>9460</v>
      </c>
      <c r="E1399" s="119" t="s">
        <v>9461</v>
      </c>
      <c r="F1399" s="119" t="s">
        <v>9462</v>
      </c>
      <c r="G1399" s="119" t="s">
        <v>9463</v>
      </c>
    </row>
    <row r="1400" spans="2:7" x14ac:dyDescent="0.3">
      <c r="B1400" s="119" t="s">
        <v>125</v>
      </c>
      <c r="C1400" s="119" t="s">
        <v>2358</v>
      </c>
      <c r="D1400" s="119" t="s">
        <v>9448</v>
      </c>
      <c r="E1400" s="119" t="s">
        <v>9464</v>
      </c>
      <c r="F1400" s="119" t="s">
        <v>9465</v>
      </c>
      <c r="G1400" s="119" t="s">
        <v>9466</v>
      </c>
    </row>
    <row r="1401" spans="2:7" x14ac:dyDescent="0.3">
      <c r="B1401" s="119" t="s">
        <v>125</v>
      </c>
      <c r="C1401" s="119" t="s">
        <v>2383</v>
      </c>
      <c r="D1401" s="119" t="s">
        <v>9467</v>
      </c>
      <c r="E1401" s="119" t="s">
        <v>9468</v>
      </c>
      <c r="F1401" s="119" t="s">
        <v>9469</v>
      </c>
      <c r="G1401" s="119" t="s">
        <v>9470</v>
      </c>
    </row>
    <row r="1402" spans="2:7" x14ac:dyDescent="0.3">
      <c r="B1402" s="119" t="s">
        <v>125</v>
      </c>
      <c r="C1402" s="119" t="s">
        <v>2408</v>
      </c>
      <c r="D1402" s="119" t="s">
        <v>9452</v>
      </c>
      <c r="E1402" s="119" t="s">
        <v>9471</v>
      </c>
      <c r="F1402" s="119" t="s">
        <v>9472</v>
      </c>
      <c r="G1402" s="119" t="s">
        <v>9473</v>
      </c>
    </row>
    <row r="1403" spans="2:7" x14ac:dyDescent="0.3">
      <c r="B1403" s="119" t="s">
        <v>125</v>
      </c>
      <c r="C1403" s="119" t="s">
        <v>2433</v>
      </c>
      <c r="D1403" s="119" t="s">
        <v>9456</v>
      </c>
      <c r="E1403" s="119" t="s">
        <v>9474</v>
      </c>
      <c r="F1403" s="119" t="s">
        <v>9475</v>
      </c>
      <c r="G1403" s="119" t="s">
        <v>9476</v>
      </c>
    </row>
    <row r="1404" spans="2:7" x14ac:dyDescent="0.3">
      <c r="B1404" s="119" t="s">
        <v>125</v>
      </c>
      <c r="C1404" s="119" t="s">
        <v>2458</v>
      </c>
      <c r="D1404" s="119" t="s">
        <v>9467</v>
      </c>
      <c r="E1404" s="119" t="s">
        <v>9477</v>
      </c>
      <c r="F1404" s="119" t="s">
        <v>9478</v>
      </c>
      <c r="G1404" s="119" t="s">
        <v>9479</v>
      </c>
    </row>
    <row r="1405" spans="2:7" x14ac:dyDescent="0.3">
      <c r="B1405" s="119" t="s">
        <v>125</v>
      </c>
      <c r="C1405" s="119" t="s">
        <v>2483</v>
      </c>
      <c r="D1405" s="119" t="s">
        <v>9456</v>
      </c>
      <c r="E1405" s="119" t="s">
        <v>9480</v>
      </c>
      <c r="F1405" s="119" t="s">
        <v>9481</v>
      </c>
      <c r="G1405" s="119" t="s">
        <v>9482</v>
      </c>
    </row>
    <row r="1406" spans="2:7" x14ac:dyDescent="0.3">
      <c r="B1406" s="119" t="s">
        <v>125</v>
      </c>
      <c r="C1406" s="119" t="s">
        <v>2508</v>
      </c>
      <c r="D1406" s="119" t="s">
        <v>9452</v>
      </c>
      <c r="E1406" s="119" t="s">
        <v>9483</v>
      </c>
      <c r="F1406" s="119" t="s">
        <v>9484</v>
      </c>
      <c r="G1406" s="119" t="s">
        <v>9485</v>
      </c>
    </row>
    <row r="1407" spans="2:7" x14ac:dyDescent="0.3">
      <c r="B1407" s="119" t="s">
        <v>125</v>
      </c>
      <c r="C1407" s="119" t="s">
        <v>2533</v>
      </c>
      <c r="D1407" s="119" t="s">
        <v>9460</v>
      </c>
      <c r="E1407" s="119" t="s">
        <v>9486</v>
      </c>
      <c r="F1407" s="119" t="s">
        <v>9487</v>
      </c>
      <c r="G1407" s="119" t="s">
        <v>9488</v>
      </c>
    </row>
    <row r="1408" spans="2:7" x14ac:dyDescent="0.3">
      <c r="B1408" s="119" t="s">
        <v>125</v>
      </c>
      <c r="C1408" s="119" t="s">
        <v>2558</v>
      </c>
      <c r="D1408" s="119" t="s">
        <v>9448</v>
      </c>
      <c r="E1408" s="119" t="s">
        <v>9489</v>
      </c>
      <c r="F1408" s="119" t="s">
        <v>9490</v>
      </c>
      <c r="G1408" s="119" t="s">
        <v>9491</v>
      </c>
    </row>
    <row r="1409" spans="2:7" x14ac:dyDescent="0.3">
      <c r="B1409" s="119" t="s">
        <v>125</v>
      </c>
      <c r="C1409" s="119" t="s">
        <v>2583</v>
      </c>
      <c r="D1409" s="119" t="s">
        <v>9492</v>
      </c>
      <c r="E1409" s="119" t="s">
        <v>9493</v>
      </c>
      <c r="F1409" s="119" t="s">
        <v>9494</v>
      </c>
      <c r="G1409" s="119" t="s">
        <v>9495</v>
      </c>
    </row>
    <row r="1410" spans="2:7" x14ac:dyDescent="0.3">
      <c r="B1410" s="119" t="s">
        <v>125</v>
      </c>
      <c r="C1410" s="119" t="s">
        <v>2609</v>
      </c>
      <c r="D1410" s="119" t="s">
        <v>9460</v>
      </c>
      <c r="E1410" s="119" t="s">
        <v>9496</v>
      </c>
      <c r="F1410" s="119" t="s">
        <v>9497</v>
      </c>
      <c r="G1410" s="119" t="s">
        <v>9498</v>
      </c>
    </row>
    <row r="1411" spans="2:7" x14ac:dyDescent="0.3">
      <c r="B1411" s="119" t="s">
        <v>125</v>
      </c>
      <c r="C1411" s="119" t="s">
        <v>2633</v>
      </c>
      <c r="D1411" s="119" t="s">
        <v>9448</v>
      </c>
      <c r="E1411" s="119" t="s">
        <v>9499</v>
      </c>
      <c r="F1411" s="119" t="s">
        <v>9500</v>
      </c>
      <c r="G1411" s="119" t="s">
        <v>9501</v>
      </c>
    </row>
    <row r="1412" spans="2:7" x14ac:dyDescent="0.3">
      <c r="B1412" s="119" t="s">
        <v>125</v>
      </c>
      <c r="C1412" s="119" t="s">
        <v>2657</v>
      </c>
      <c r="D1412" s="119" t="s">
        <v>9460</v>
      </c>
      <c r="E1412" s="119" t="s">
        <v>9502</v>
      </c>
      <c r="F1412" s="119" t="s">
        <v>9503</v>
      </c>
      <c r="G1412" s="119" t="s">
        <v>9504</v>
      </c>
    </row>
    <row r="1413" spans="2:7" x14ac:dyDescent="0.3">
      <c r="B1413" s="119" t="s">
        <v>125</v>
      </c>
      <c r="C1413" s="119" t="s">
        <v>2681</v>
      </c>
      <c r="D1413" s="119" t="s">
        <v>9505</v>
      </c>
      <c r="E1413" s="119" t="s">
        <v>9506</v>
      </c>
      <c r="F1413" s="119" t="s">
        <v>9507</v>
      </c>
      <c r="G1413" s="119" t="s">
        <v>9508</v>
      </c>
    </row>
    <row r="1414" spans="2:7" x14ac:dyDescent="0.3">
      <c r="B1414" s="119" t="s">
        <v>125</v>
      </c>
      <c r="C1414" s="119" t="s">
        <v>2705</v>
      </c>
      <c r="D1414" s="119" t="s">
        <v>9467</v>
      </c>
      <c r="E1414" s="119" t="s">
        <v>9509</v>
      </c>
      <c r="F1414" s="119" t="s">
        <v>9510</v>
      </c>
      <c r="G1414" s="119" t="s">
        <v>9511</v>
      </c>
    </row>
    <row r="1415" spans="2:7" x14ac:dyDescent="0.3">
      <c r="B1415" s="119" t="s">
        <v>125</v>
      </c>
      <c r="C1415" s="119" t="s">
        <v>2729</v>
      </c>
      <c r="D1415" s="119" t="s">
        <v>9512</v>
      </c>
      <c r="E1415" s="119" t="s">
        <v>9513</v>
      </c>
      <c r="F1415" s="119" t="s">
        <v>9514</v>
      </c>
      <c r="G1415" s="119" t="s">
        <v>9515</v>
      </c>
    </row>
    <row r="1416" spans="2:7" x14ac:dyDescent="0.3">
      <c r="B1416" s="119" t="s">
        <v>125</v>
      </c>
      <c r="C1416" s="119" t="s">
        <v>2754</v>
      </c>
      <c r="D1416" s="119" t="s">
        <v>9456</v>
      </c>
      <c r="E1416" s="119" t="s">
        <v>9516</v>
      </c>
      <c r="F1416" s="119" t="s">
        <v>9517</v>
      </c>
      <c r="G1416" s="119" t="s">
        <v>9518</v>
      </c>
    </row>
    <row r="1417" spans="2:7" x14ac:dyDescent="0.3">
      <c r="B1417" s="119" t="s">
        <v>125</v>
      </c>
      <c r="C1417" s="119" t="s">
        <v>2779</v>
      </c>
      <c r="D1417" s="119" t="s">
        <v>9456</v>
      </c>
      <c r="E1417" s="119" t="s">
        <v>9519</v>
      </c>
      <c r="F1417" s="119" t="s">
        <v>9520</v>
      </c>
      <c r="G1417" s="119" t="s">
        <v>9521</v>
      </c>
    </row>
    <row r="1418" spans="2:7" x14ac:dyDescent="0.3">
      <c r="B1418" s="119" t="s">
        <v>125</v>
      </c>
      <c r="C1418" s="119" t="s">
        <v>2804</v>
      </c>
      <c r="D1418" s="119" t="s">
        <v>9448</v>
      </c>
      <c r="E1418" s="119" t="s">
        <v>9522</v>
      </c>
      <c r="F1418" s="119" t="s">
        <v>9523</v>
      </c>
      <c r="G1418" s="119" t="s">
        <v>9524</v>
      </c>
    </row>
    <row r="1419" spans="2:7" x14ac:dyDescent="0.3">
      <c r="B1419" s="119" t="s">
        <v>125</v>
      </c>
      <c r="C1419" s="119" t="s">
        <v>2829</v>
      </c>
      <c r="D1419" s="119" t="s">
        <v>9525</v>
      </c>
      <c r="E1419" s="119" t="s">
        <v>9526</v>
      </c>
      <c r="F1419" s="119" t="s">
        <v>9527</v>
      </c>
      <c r="G1419" s="119" t="s">
        <v>9528</v>
      </c>
    </row>
    <row r="1420" spans="2:7" x14ac:dyDescent="0.3">
      <c r="B1420" s="119" t="s">
        <v>125</v>
      </c>
      <c r="C1420" s="119" t="s">
        <v>2854</v>
      </c>
      <c r="D1420" s="119" t="s">
        <v>9456</v>
      </c>
      <c r="E1420" s="119" t="s">
        <v>9529</v>
      </c>
      <c r="F1420" s="119" t="s">
        <v>9530</v>
      </c>
      <c r="G1420" s="119" t="s">
        <v>9531</v>
      </c>
    </row>
    <row r="1421" spans="2:7" x14ac:dyDescent="0.3">
      <c r="B1421" s="119" t="s">
        <v>125</v>
      </c>
      <c r="C1421" s="119" t="s">
        <v>2879</v>
      </c>
      <c r="D1421" s="119" t="s">
        <v>9492</v>
      </c>
      <c r="E1421" s="119" t="s">
        <v>9532</v>
      </c>
      <c r="F1421" s="119" t="s">
        <v>9533</v>
      </c>
      <c r="G1421" s="119" t="s">
        <v>9534</v>
      </c>
    </row>
    <row r="1422" spans="2:7" x14ac:dyDescent="0.3">
      <c r="B1422" s="119" t="s">
        <v>125</v>
      </c>
      <c r="C1422" s="119" t="s">
        <v>2904</v>
      </c>
      <c r="D1422" s="119" t="s">
        <v>9460</v>
      </c>
      <c r="E1422" s="119" t="s">
        <v>9535</v>
      </c>
      <c r="F1422" s="119" t="s">
        <v>9536</v>
      </c>
      <c r="G1422" s="119" t="s">
        <v>9537</v>
      </c>
    </row>
    <row r="1423" spans="2:7" x14ac:dyDescent="0.3">
      <c r="B1423" s="119" t="s">
        <v>125</v>
      </c>
      <c r="C1423" s="119" t="s">
        <v>2929</v>
      </c>
      <c r="D1423" s="119" t="s">
        <v>9452</v>
      </c>
      <c r="E1423" s="119" t="s">
        <v>9538</v>
      </c>
      <c r="F1423" s="119" t="s">
        <v>9539</v>
      </c>
      <c r="G1423" s="119" t="s">
        <v>9540</v>
      </c>
    </row>
    <row r="1424" spans="2:7" x14ac:dyDescent="0.3">
      <c r="B1424" s="119" t="s">
        <v>125</v>
      </c>
      <c r="C1424" s="119" t="s">
        <v>2953</v>
      </c>
      <c r="D1424" s="119" t="s">
        <v>9460</v>
      </c>
      <c r="E1424" s="119" t="s">
        <v>9541</v>
      </c>
      <c r="F1424" s="119" t="s">
        <v>9542</v>
      </c>
      <c r="G1424" s="119" t="s">
        <v>9543</v>
      </c>
    </row>
    <row r="1425" spans="2:7" x14ac:dyDescent="0.3">
      <c r="B1425" s="119" t="s">
        <v>125</v>
      </c>
      <c r="C1425" s="119" t="s">
        <v>2977</v>
      </c>
      <c r="D1425" s="119" t="s">
        <v>9544</v>
      </c>
      <c r="E1425" s="119" t="s">
        <v>9545</v>
      </c>
      <c r="F1425" s="119" t="s">
        <v>9546</v>
      </c>
      <c r="G1425" s="119" t="s">
        <v>9547</v>
      </c>
    </row>
    <row r="1426" spans="2:7" x14ac:dyDescent="0.3">
      <c r="B1426" s="119" t="s">
        <v>125</v>
      </c>
      <c r="C1426" s="119" t="s">
        <v>3000</v>
      </c>
      <c r="D1426" s="119" t="s">
        <v>9452</v>
      </c>
      <c r="E1426" s="119" t="s">
        <v>9548</v>
      </c>
      <c r="F1426" s="119" t="s">
        <v>9549</v>
      </c>
      <c r="G1426" s="119" t="s">
        <v>9550</v>
      </c>
    </row>
    <row r="1427" spans="2:7" x14ac:dyDescent="0.3">
      <c r="B1427" s="119" t="s">
        <v>125</v>
      </c>
      <c r="C1427" s="119" t="s">
        <v>3024</v>
      </c>
      <c r="D1427" s="119" t="s">
        <v>9460</v>
      </c>
      <c r="E1427" s="119" t="s">
        <v>9551</v>
      </c>
      <c r="F1427" s="119" t="s">
        <v>9552</v>
      </c>
      <c r="G1427" s="119" t="s">
        <v>9553</v>
      </c>
    </row>
    <row r="1428" spans="2:7" x14ac:dyDescent="0.3">
      <c r="B1428" s="119" t="s">
        <v>125</v>
      </c>
      <c r="C1428" s="119" t="s">
        <v>3046</v>
      </c>
      <c r="D1428" s="119" t="s">
        <v>9452</v>
      </c>
      <c r="E1428" s="119" t="s">
        <v>9554</v>
      </c>
      <c r="F1428" s="119" t="s">
        <v>9555</v>
      </c>
      <c r="G1428" s="119" t="s">
        <v>9556</v>
      </c>
    </row>
    <row r="1429" spans="2:7" x14ac:dyDescent="0.3">
      <c r="B1429" s="119" t="s">
        <v>125</v>
      </c>
      <c r="C1429" s="119" t="s">
        <v>3067</v>
      </c>
      <c r="D1429" s="119" t="s">
        <v>9456</v>
      </c>
      <c r="E1429" s="119" t="s">
        <v>9557</v>
      </c>
      <c r="F1429" s="119" t="s">
        <v>9558</v>
      </c>
      <c r="G1429" s="119" t="s">
        <v>9559</v>
      </c>
    </row>
    <row r="1430" spans="2:7" x14ac:dyDescent="0.3">
      <c r="B1430" s="119" t="s">
        <v>125</v>
      </c>
      <c r="C1430" s="119" t="s">
        <v>3088</v>
      </c>
      <c r="D1430" s="119" t="s">
        <v>9560</v>
      </c>
      <c r="E1430" s="119" t="s">
        <v>9561</v>
      </c>
      <c r="F1430" s="119" t="s">
        <v>9562</v>
      </c>
      <c r="G1430" s="119" t="s">
        <v>9563</v>
      </c>
    </row>
    <row r="1431" spans="2:7" x14ac:dyDescent="0.3">
      <c r="B1431" s="119" t="s">
        <v>125</v>
      </c>
      <c r="C1431" s="119" t="s">
        <v>3108</v>
      </c>
      <c r="D1431" s="119" t="s">
        <v>9560</v>
      </c>
      <c r="E1431" s="119" t="s">
        <v>9564</v>
      </c>
      <c r="F1431" s="119" t="s">
        <v>9565</v>
      </c>
      <c r="G1431" s="119" t="s">
        <v>9566</v>
      </c>
    </row>
    <row r="1432" spans="2:7" x14ac:dyDescent="0.3">
      <c r="B1432" s="119" t="s">
        <v>125</v>
      </c>
      <c r="C1432" s="119" t="s">
        <v>3127</v>
      </c>
      <c r="D1432" s="119" t="s">
        <v>9567</v>
      </c>
      <c r="E1432" s="119" t="s">
        <v>9568</v>
      </c>
      <c r="F1432" s="119" t="s">
        <v>9569</v>
      </c>
      <c r="G1432" s="119" t="s">
        <v>9570</v>
      </c>
    </row>
    <row r="1433" spans="2:7" x14ac:dyDescent="0.3">
      <c r="B1433" s="119" t="s">
        <v>125</v>
      </c>
      <c r="C1433" s="119" t="s">
        <v>3147</v>
      </c>
      <c r="D1433" s="119" t="s">
        <v>9560</v>
      </c>
      <c r="E1433" s="119" t="s">
        <v>9571</v>
      </c>
      <c r="F1433" s="119" t="s">
        <v>9572</v>
      </c>
      <c r="G1433" s="119" t="s">
        <v>9573</v>
      </c>
    </row>
    <row r="1434" spans="2:7" x14ac:dyDescent="0.3">
      <c r="B1434" s="119" t="s">
        <v>125</v>
      </c>
      <c r="C1434" s="119" t="s">
        <v>3167</v>
      </c>
      <c r="D1434" s="119" t="s">
        <v>9574</v>
      </c>
      <c r="E1434" s="119" t="s">
        <v>9575</v>
      </c>
      <c r="F1434" s="119" t="s">
        <v>9576</v>
      </c>
      <c r="G1434" s="119" t="s">
        <v>9577</v>
      </c>
    </row>
    <row r="1435" spans="2:7" x14ac:dyDescent="0.3">
      <c r="B1435" s="119" t="s">
        <v>125</v>
      </c>
      <c r="C1435" s="119" t="s">
        <v>3186</v>
      </c>
      <c r="D1435" s="119" t="s">
        <v>9574</v>
      </c>
      <c r="E1435" s="119" t="s">
        <v>9578</v>
      </c>
      <c r="F1435" s="119" t="s">
        <v>9579</v>
      </c>
      <c r="G1435" s="119" t="s">
        <v>9580</v>
      </c>
    </row>
    <row r="1436" spans="2:7" x14ac:dyDescent="0.3">
      <c r="B1436" s="119" t="s">
        <v>125</v>
      </c>
      <c r="C1436" s="119" t="s">
        <v>3205</v>
      </c>
      <c r="D1436" s="119" t="s">
        <v>9574</v>
      </c>
      <c r="E1436" s="119" t="s">
        <v>9581</v>
      </c>
      <c r="F1436" s="119" t="s">
        <v>9582</v>
      </c>
      <c r="G1436" s="119" t="s">
        <v>9583</v>
      </c>
    </row>
    <row r="1437" spans="2:7" x14ac:dyDescent="0.3">
      <c r="B1437" s="119" t="s">
        <v>125</v>
      </c>
      <c r="C1437" s="119" t="s">
        <v>3224</v>
      </c>
      <c r="D1437" s="119" t="s">
        <v>9584</v>
      </c>
      <c r="E1437" s="119" t="s">
        <v>9585</v>
      </c>
      <c r="F1437" s="119" t="s">
        <v>9586</v>
      </c>
      <c r="G1437" s="119" t="s">
        <v>9587</v>
      </c>
    </row>
    <row r="1438" spans="2:7" x14ac:dyDescent="0.3">
      <c r="B1438" s="119" t="s">
        <v>125</v>
      </c>
      <c r="C1438" s="119" t="s">
        <v>3243</v>
      </c>
      <c r="D1438" s="119" t="s">
        <v>9574</v>
      </c>
      <c r="E1438" s="119" t="s">
        <v>9588</v>
      </c>
      <c r="F1438" s="119" t="s">
        <v>9589</v>
      </c>
      <c r="G1438" s="119" t="s">
        <v>9590</v>
      </c>
    </row>
    <row r="1439" spans="2:7" x14ac:dyDescent="0.3">
      <c r="B1439" s="119" t="s">
        <v>125</v>
      </c>
      <c r="C1439" s="119" t="s">
        <v>3263</v>
      </c>
      <c r="D1439" s="119" t="s">
        <v>9584</v>
      </c>
      <c r="E1439" s="119" t="s">
        <v>9591</v>
      </c>
      <c r="F1439" s="119" t="s">
        <v>9592</v>
      </c>
      <c r="G1439" s="119" t="s">
        <v>9593</v>
      </c>
    </row>
    <row r="1440" spans="2:7" x14ac:dyDescent="0.3">
      <c r="B1440" s="119" t="s">
        <v>125</v>
      </c>
      <c r="C1440" s="119" t="s">
        <v>3283</v>
      </c>
      <c r="D1440" s="119" t="s">
        <v>9584</v>
      </c>
      <c r="E1440" s="119" t="s">
        <v>9594</v>
      </c>
      <c r="F1440" s="119" t="s">
        <v>9595</v>
      </c>
      <c r="G1440" s="119" t="s">
        <v>9596</v>
      </c>
    </row>
    <row r="1441" spans="2:7" x14ac:dyDescent="0.3">
      <c r="B1441" s="119" t="s">
        <v>125</v>
      </c>
      <c r="C1441" s="119" t="s">
        <v>3303</v>
      </c>
      <c r="D1441" s="119" t="s">
        <v>9597</v>
      </c>
      <c r="E1441" s="119" t="s">
        <v>9598</v>
      </c>
      <c r="F1441" s="119" t="s">
        <v>9599</v>
      </c>
      <c r="G1441" s="119" t="s">
        <v>9600</v>
      </c>
    </row>
    <row r="1442" spans="2:7" x14ac:dyDescent="0.3">
      <c r="B1442" s="119" t="s">
        <v>125</v>
      </c>
      <c r="C1442" s="119" t="s">
        <v>3323</v>
      </c>
      <c r="D1442" s="119" t="s">
        <v>9597</v>
      </c>
      <c r="E1442" s="119" t="s">
        <v>9601</v>
      </c>
      <c r="F1442" s="119" t="s">
        <v>9602</v>
      </c>
      <c r="G1442" s="119" t="s">
        <v>9603</v>
      </c>
    </row>
    <row r="1443" spans="2:7" x14ac:dyDescent="0.3">
      <c r="B1443" s="119" t="s">
        <v>125</v>
      </c>
      <c r="C1443" s="119" t="s">
        <v>3342</v>
      </c>
      <c r="D1443" s="119" t="s">
        <v>9597</v>
      </c>
      <c r="E1443" s="119" t="s">
        <v>9604</v>
      </c>
      <c r="F1443" s="119" t="s">
        <v>9605</v>
      </c>
      <c r="G1443" s="119" t="s">
        <v>9606</v>
      </c>
    </row>
    <row r="1444" spans="2:7" x14ac:dyDescent="0.3">
      <c r="B1444" s="119" t="s">
        <v>125</v>
      </c>
      <c r="C1444" s="119" t="s">
        <v>3361</v>
      </c>
      <c r="D1444" s="119" t="s">
        <v>9584</v>
      </c>
      <c r="E1444" s="119" t="s">
        <v>9607</v>
      </c>
      <c r="F1444" s="119" t="s">
        <v>9608</v>
      </c>
      <c r="G1444" s="119" t="s">
        <v>9609</v>
      </c>
    </row>
    <row r="1445" spans="2:7" x14ac:dyDescent="0.3">
      <c r="B1445" s="119" t="s">
        <v>125</v>
      </c>
      <c r="C1445" s="119" t="s">
        <v>3380</v>
      </c>
      <c r="D1445" s="119" t="s">
        <v>9584</v>
      </c>
      <c r="E1445" s="119" t="s">
        <v>9610</v>
      </c>
      <c r="F1445" s="119" t="s">
        <v>9611</v>
      </c>
      <c r="G1445" s="119" t="s">
        <v>9612</v>
      </c>
    </row>
    <row r="1446" spans="2:7" x14ac:dyDescent="0.3">
      <c r="B1446" s="119" t="s">
        <v>125</v>
      </c>
      <c r="C1446" s="119" t="s">
        <v>3400</v>
      </c>
      <c r="D1446" s="119" t="s">
        <v>9574</v>
      </c>
      <c r="E1446" s="119" t="s">
        <v>9613</v>
      </c>
      <c r="F1446" s="119" t="s">
        <v>9614</v>
      </c>
      <c r="G1446" s="119" t="s">
        <v>9615</v>
      </c>
    </row>
    <row r="1447" spans="2:7" x14ac:dyDescent="0.3">
      <c r="B1447" s="119" t="s">
        <v>125</v>
      </c>
      <c r="C1447" s="119" t="s">
        <v>3419</v>
      </c>
      <c r="D1447" s="119" t="s">
        <v>9584</v>
      </c>
      <c r="E1447" s="119" t="s">
        <v>9616</v>
      </c>
      <c r="F1447" s="119" t="s">
        <v>9617</v>
      </c>
      <c r="G1447" s="119" t="s">
        <v>9618</v>
      </c>
    </row>
    <row r="1448" spans="2:7" x14ac:dyDescent="0.3">
      <c r="B1448" s="119" t="s">
        <v>125</v>
      </c>
      <c r="C1448" s="119" t="s">
        <v>3439</v>
      </c>
      <c r="D1448" s="119" t="s">
        <v>9574</v>
      </c>
      <c r="E1448" s="119" t="s">
        <v>9619</v>
      </c>
      <c r="F1448" s="119" t="s">
        <v>9620</v>
      </c>
      <c r="G1448" s="119" t="s">
        <v>9621</v>
      </c>
    </row>
    <row r="1449" spans="2:7" x14ac:dyDescent="0.3">
      <c r="B1449" s="119" t="s">
        <v>125</v>
      </c>
      <c r="C1449" s="119" t="s">
        <v>3459</v>
      </c>
      <c r="D1449" s="119" t="s">
        <v>9622</v>
      </c>
      <c r="E1449" s="119" t="s">
        <v>9623</v>
      </c>
      <c r="F1449" s="119" t="s">
        <v>9624</v>
      </c>
      <c r="G1449" s="119" t="s">
        <v>9625</v>
      </c>
    </row>
    <row r="1450" spans="2:7" x14ac:dyDescent="0.3">
      <c r="B1450" s="119" t="s">
        <v>125</v>
      </c>
      <c r="C1450" s="119" t="s">
        <v>3479</v>
      </c>
      <c r="D1450" s="119" t="s">
        <v>9626</v>
      </c>
      <c r="E1450" s="119" t="s">
        <v>9627</v>
      </c>
      <c r="F1450" s="119" t="s">
        <v>9628</v>
      </c>
      <c r="G1450" s="119" t="s">
        <v>9629</v>
      </c>
    </row>
    <row r="1451" spans="2:7" x14ac:dyDescent="0.3">
      <c r="B1451" s="119" t="s">
        <v>125</v>
      </c>
      <c r="C1451" s="119" t="s">
        <v>3499</v>
      </c>
      <c r="D1451" s="119" t="s">
        <v>9574</v>
      </c>
      <c r="E1451" s="119" t="s">
        <v>9630</v>
      </c>
      <c r="F1451" s="119" t="s">
        <v>9631</v>
      </c>
      <c r="G1451" s="119" t="s">
        <v>9632</v>
      </c>
    </row>
    <row r="1452" spans="2:7" x14ac:dyDescent="0.3">
      <c r="B1452" s="119" t="s">
        <v>125</v>
      </c>
      <c r="C1452" s="119" t="s">
        <v>3518</v>
      </c>
      <c r="D1452" s="119" t="s">
        <v>9633</v>
      </c>
      <c r="E1452" s="119" t="s">
        <v>9634</v>
      </c>
      <c r="F1452" s="119" t="s">
        <v>9635</v>
      </c>
      <c r="G1452" s="119" t="s">
        <v>9636</v>
      </c>
    </row>
    <row r="1453" spans="2:7" x14ac:dyDescent="0.3">
      <c r="B1453" s="119" t="s">
        <v>125</v>
      </c>
      <c r="C1453" s="119" t="s">
        <v>3537</v>
      </c>
      <c r="D1453" s="119" t="s">
        <v>9633</v>
      </c>
      <c r="E1453" s="119" t="s">
        <v>9637</v>
      </c>
      <c r="F1453" s="119" t="s">
        <v>9638</v>
      </c>
      <c r="G1453" s="119" t="s">
        <v>9639</v>
      </c>
    </row>
    <row r="1454" spans="2:7" x14ac:dyDescent="0.3">
      <c r="B1454" s="119" t="s">
        <v>125</v>
      </c>
      <c r="C1454" s="119" t="s">
        <v>3556</v>
      </c>
      <c r="D1454" s="119" t="s">
        <v>9640</v>
      </c>
      <c r="E1454" s="119" t="s">
        <v>9641</v>
      </c>
      <c r="F1454" s="119" t="s">
        <v>9642</v>
      </c>
      <c r="G1454" s="119" t="s">
        <v>9643</v>
      </c>
    </row>
    <row r="1455" spans="2:7" x14ac:dyDescent="0.3">
      <c r="B1455" s="119" t="s">
        <v>125</v>
      </c>
      <c r="C1455" s="119" t="s">
        <v>3575</v>
      </c>
      <c r="D1455" s="119" t="s">
        <v>9633</v>
      </c>
      <c r="E1455" s="119" t="s">
        <v>9644</v>
      </c>
      <c r="F1455" s="119" t="s">
        <v>9645</v>
      </c>
      <c r="G1455" s="119" t="s">
        <v>9646</v>
      </c>
    </row>
    <row r="1456" spans="2:7" x14ac:dyDescent="0.3">
      <c r="B1456" s="119" t="s">
        <v>125</v>
      </c>
      <c r="C1456" s="119" t="s">
        <v>3594</v>
      </c>
      <c r="D1456" s="119" t="s">
        <v>9633</v>
      </c>
      <c r="E1456" s="119" t="s">
        <v>9647</v>
      </c>
      <c r="F1456" s="119" t="s">
        <v>9648</v>
      </c>
      <c r="G1456" s="119" t="s">
        <v>9649</v>
      </c>
    </row>
    <row r="1457" spans="2:7" x14ac:dyDescent="0.3">
      <c r="B1457" s="119" t="s">
        <v>125</v>
      </c>
      <c r="C1457" s="119" t="s">
        <v>3613</v>
      </c>
      <c r="D1457" s="119" t="s">
        <v>9633</v>
      </c>
      <c r="E1457" s="119" t="s">
        <v>9650</v>
      </c>
      <c r="F1457" s="119" t="s">
        <v>9651</v>
      </c>
      <c r="G1457" s="119" t="s">
        <v>9652</v>
      </c>
    </row>
    <row r="1458" spans="2:7" x14ac:dyDescent="0.3">
      <c r="B1458" s="119" t="s">
        <v>125</v>
      </c>
      <c r="C1458" s="119" t="s">
        <v>3631</v>
      </c>
      <c r="D1458" s="119" t="s">
        <v>9633</v>
      </c>
      <c r="E1458" s="119" t="s">
        <v>9653</v>
      </c>
      <c r="F1458" s="119" t="s">
        <v>9654</v>
      </c>
      <c r="G1458" s="119" t="s">
        <v>9655</v>
      </c>
    </row>
    <row r="1459" spans="2:7" x14ac:dyDescent="0.3">
      <c r="B1459" s="119" t="s">
        <v>125</v>
      </c>
      <c r="C1459" s="119" t="s">
        <v>3650</v>
      </c>
      <c r="D1459" s="119" t="s">
        <v>9656</v>
      </c>
      <c r="E1459" s="119" t="s">
        <v>9657</v>
      </c>
      <c r="F1459" s="119" t="s">
        <v>9658</v>
      </c>
      <c r="G1459" s="119" t="s">
        <v>9659</v>
      </c>
    </row>
    <row r="1460" spans="2:7" x14ac:dyDescent="0.3">
      <c r="B1460" s="119" t="s">
        <v>125</v>
      </c>
      <c r="C1460" s="119" t="s">
        <v>3667</v>
      </c>
      <c r="D1460" s="119" t="s">
        <v>9633</v>
      </c>
      <c r="E1460" s="119" t="s">
        <v>9660</v>
      </c>
      <c r="F1460" s="119" t="s">
        <v>9661</v>
      </c>
      <c r="G1460" s="119" t="s">
        <v>9662</v>
      </c>
    </row>
    <row r="1461" spans="2:7" x14ac:dyDescent="0.3">
      <c r="B1461" s="119" t="s">
        <v>125</v>
      </c>
      <c r="C1461" s="119" t="s">
        <v>3685</v>
      </c>
      <c r="D1461" s="119" t="s">
        <v>9633</v>
      </c>
      <c r="E1461" s="119" t="s">
        <v>9663</v>
      </c>
      <c r="F1461" s="119" t="s">
        <v>9664</v>
      </c>
      <c r="G1461" s="119" t="s">
        <v>9665</v>
      </c>
    </row>
    <row r="1462" spans="2:7" x14ac:dyDescent="0.3">
      <c r="B1462" s="119" t="s">
        <v>125</v>
      </c>
      <c r="C1462" s="119" t="s">
        <v>3702</v>
      </c>
      <c r="D1462" s="119" t="s">
        <v>9633</v>
      </c>
      <c r="E1462" s="119" t="s">
        <v>9666</v>
      </c>
      <c r="F1462" s="119" t="s">
        <v>9667</v>
      </c>
      <c r="G1462" s="119" t="s">
        <v>9668</v>
      </c>
    </row>
    <row r="1463" spans="2:7" x14ac:dyDescent="0.3">
      <c r="B1463" s="119" t="s">
        <v>125</v>
      </c>
      <c r="C1463" s="119" t="s">
        <v>3719</v>
      </c>
      <c r="D1463" s="119" t="s">
        <v>9633</v>
      </c>
      <c r="E1463" s="119" t="s">
        <v>9669</v>
      </c>
      <c r="F1463" s="119" t="s">
        <v>9670</v>
      </c>
      <c r="G1463" s="119" t="s">
        <v>9671</v>
      </c>
    </row>
    <row r="1464" spans="2:7" x14ac:dyDescent="0.3">
      <c r="B1464" s="119" t="s">
        <v>125</v>
      </c>
      <c r="C1464" s="119" t="s">
        <v>3736</v>
      </c>
      <c r="D1464" s="119" t="s">
        <v>9633</v>
      </c>
      <c r="E1464" s="119" t="s">
        <v>9672</v>
      </c>
      <c r="F1464" s="119" t="s">
        <v>9673</v>
      </c>
      <c r="G1464" s="119" t="s">
        <v>9674</v>
      </c>
    </row>
    <row r="1465" spans="2:7" x14ac:dyDescent="0.3">
      <c r="B1465" s="119" t="s">
        <v>125</v>
      </c>
      <c r="C1465" s="119" t="s">
        <v>3753</v>
      </c>
      <c r="D1465" s="119" t="s">
        <v>9633</v>
      </c>
      <c r="E1465" s="119" t="s">
        <v>9675</v>
      </c>
      <c r="F1465" s="119" t="s">
        <v>9676</v>
      </c>
      <c r="G1465" s="119" t="s">
        <v>9677</v>
      </c>
    </row>
    <row r="1466" spans="2:7" x14ac:dyDescent="0.3">
      <c r="B1466" s="119" t="s">
        <v>125</v>
      </c>
      <c r="C1466" s="119" t="s">
        <v>3769</v>
      </c>
      <c r="D1466" s="119" t="s">
        <v>9633</v>
      </c>
      <c r="E1466" s="119" t="s">
        <v>9678</v>
      </c>
      <c r="F1466" s="119" t="s">
        <v>9679</v>
      </c>
      <c r="G1466" s="119" t="s">
        <v>9680</v>
      </c>
    </row>
    <row r="1467" spans="2:7" x14ac:dyDescent="0.3">
      <c r="B1467" s="119" t="s">
        <v>125</v>
      </c>
      <c r="C1467" s="119" t="s">
        <v>3785</v>
      </c>
      <c r="D1467" s="119" t="s">
        <v>9656</v>
      </c>
      <c r="E1467" s="119" t="s">
        <v>9681</v>
      </c>
      <c r="F1467" s="119" t="s">
        <v>9682</v>
      </c>
      <c r="G1467" s="119" t="s">
        <v>9683</v>
      </c>
    </row>
    <row r="1468" spans="2:7" x14ac:dyDescent="0.3">
      <c r="B1468" s="119" t="s">
        <v>125</v>
      </c>
      <c r="C1468" s="119" t="s">
        <v>3802</v>
      </c>
      <c r="D1468" s="119" t="s">
        <v>9656</v>
      </c>
      <c r="E1468" s="119" t="s">
        <v>9684</v>
      </c>
      <c r="F1468" s="119" t="s">
        <v>9685</v>
      </c>
      <c r="G1468" s="119" t="s">
        <v>9686</v>
      </c>
    </row>
    <row r="1469" spans="2:7" x14ac:dyDescent="0.3">
      <c r="B1469" s="119" t="s">
        <v>125</v>
      </c>
      <c r="C1469" s="119" t="s">
        <v>3818</v>
      </c>
      <c r="D1469" s="119" t="s">
        <v>9687</v>
      </c>
      <c r="E1469" s="119" t="s">
        <v>9688</v>
      </c>
      <c r="F1469" s="119" t="s">
        <v>9689</v>
      </c>
      <c r="G1469" s="119" t="s">
        <v>9690</v>
      </c>
    </row>
    <row r="1470" spans="2:7" x14ac:dyDescent="0.3">
      <c r="B1470" s="119" t="s">
        <v>125</v>
      </c>
      <c r="C1470" s="119" t="s">
        <v>3835</v>
      </c>
      <c r="D1470" s="119" t="s">
        <v>9687</v>
      </c>
      <c r="E1470" s="119" t="s">
        <v>9691</v>
      </c>
      <c r="F1470" s="119" t="s">
        <v>9692</v>
      </c>
      <c r="G1470" s="119" t="s">
        <v>9693</v>
      </c>
    </row>
    <row r="1471" spans="2:7" x14ac:dyDescent="0.3">
      <c r="B1471" s="119" t="s">
        <v>125</v>
      </c>
      <c r="C1471" s="119" t="s">
        <v>3851</v>
      </c>
      <c r="D1471" s="119" t="s">
        <v>9687</v>
      </c>
      <c r="E1471" s="119" t="s">
        <v>9694</v>
      </c>
      <c r="F1471" s="119" t="s">
        <v>9695</v>
      </c>
      <c r="G1471" s="119" t="s">
        <v>9696</v>
      </c>
    </row>
    <row r="1472" spans="2:7" x14ac:dyDescent="0.3">
      <c r="B1472" s="119" t="s">
        <v>125</v>
      </c>
      <c r="C1472" s="119" t="s">
        <v>3867</v>
      </c>
      <c r="D1472" s="119" t="s">
        <v>9687</v>
      </c>
      <c r="E1472" s="119" t="s">
        <v>9697</v>
      </c>
      <c r="F1472" s="119" t="s">
        <v>9698</v>
      </c>
      <c r="G1472" s="119" t="s">
        <v>9699</v>
      </c>
    </row>
    <row r="1473" spans="2:7" x14ac:dyDescent="0.3">
      <c r="B1473" s="119" t="s">
        <v>125</v>
      </c>
      <c r="C1473" s="119" t="s">
        <v>3884</v>
      </c>
      <c r="D1473" s="119" t="s">
        <v>9687</v>
      </c>
      <c r="E1473" s="119" t="s">
        <v>9700</v>
      </c>
      <c r="F1473" s="119" t="s">
        <v>9701</v>
      </c>
      <c r="G1473" s="119" t="s">
        <v>9702</v>
      </c>
    </row>
    <row r="1474" spans="2:7" x14ac:dyDescent="0.3">
      <c r="B1474" s="119" t="s">
        <v>125</v>
      </c>
      <c r="C1474" s="119" t="s">
        <v>3901</v>
      </c>
      <c r="D1474" s="119" t="s">
        <v>9687</v>
      </c>
      <c r="E1474" s="119" t="s">
        <v>9703</v>
      </c>
      <c r="F1474" s="119" t="s">
        <v>9704</v>
      </c>
      <c r="G1474" s="119" t="s">
        <v>9705</v>
      </c>
    </row>
    <row r="1475" spans="2:7" x14ac:dyDescent="0.3">
      <c r="B1475" s="119" t="s">
        <v>125</v>
      </c>
      <c r="C1475" s="119" t="s">
        <v>3916</v>
      </c>
      <c r="D1475" s="119" t="s">
        <v>9687</v>
      </c>
      <c r="E1475" s="119" t="s">
        <v>9706</v>
      </c>
      <c r="F1475" s="119" t="s">
        <v>9707</v>
      </c>
      <c r="G1475" s="119" t="s">
        <v>9708</v>
      </c>
    </row>
    <row r="1476" spans="2:7" x14ac:dyDescent="0.3">
      <c r="B1476" s="119" t="s">
        <v>125</v>
      </c>
      <c r="C1476" s="119" t="s">
        <v>3931</v>
      </c>
      <c r="D1476" s="119" t="s">
        <v>9709</v>
      </c>
      <c r="E1476" s="119" t="s">
        <v>9710</v>
      </c>
      <c r="F1476" s="119" t="s">
        <v>9711</v>
      </c>
      <c r="G1476" s="119" t="s">
        <v>9712</v>
      </c>
    </row>
    <row r="1477" spans="2:7" x14ac:dyDescent="0.3">
      <c r="B1477" s="119" t="s">
        <v>125</v>
      </c>
      <c r="C1477" s="119" t="s">
        <v>3947</v>
      </c>
      <c r="D1477" s="119" t="s">
        <v>9713</v>
      </c>
      <c r="E1477" s="119" t="s">
        <v>9714</v>
      </c>
      <c r="F1477" s="119" t="s">
        <v>9715</v>
      </c>
      <c r="G1477" s="119" t="s">
        <v>9716</v>
      </c>
    </row>
    <row r="1478" spans="2:7" x14ac:dyDescent="0.3">
      <c r="B1478" s="119" t="s">
        <v>125</v>
      </c>
      <c r="C1478" s="119" t="s">
        <v>3962</v>
      </c>
      <c r="D1478" s="119" t="s">
        <v>9717</v>
      </c>
      <c r="E1478" s="119" t="s">
        <v>9718</v>
      </c>
      <c r="F1478" s="119" t="s">
        <v>9719</v>
      </c>
      <c r="G1478" s="119" t="s">
        <v>9720</v>
      </c>
    </row>
    <row r="1479" spans="2:7" x14ac:dyDescent="0.3">
      <c r="B1479" s="119" t="s">
        <v>125</v>
      </c>
      <c r="C1479" s="119" t="s">
        <v>3978</v>
      </c>
      <c r="D1479" s="119" t="s">
        <v>9721</v>
      </c>
      <c r="E1479" s="119" t="s">
        <v>9722</v>
      </c>
      <c r="F1479" s="119" t="s">
        <v>9723</v>
      </c>
      <c r="G1479" s="119" t="s">
        <v>9724</v>
      </c>
    </row>
    <row r="1480" spans="2:7" x14ac:dyDescent="0.3">
      <c r="B1480" s="119" t="s">
        <v>125</v>
      </c>
      <c r="C1480" s="119" t="s">
        <v>3994</v>
      </c>
      <c r="D1480" s="119" t="s">
        <v>9709</v>
      </c>
      <c r="E1480" s="119" t="s">
        <v>9725</v>
      </c>
      <c r="F1480" s="119" t="s">
        <v>9726</v>
      </c>
      <c r="G1480" s="119" t="s">
        <v>9727</v>
      </c>
    </row>
    <row r="1481" spans="2:7" x14ac:dyDescent="0.3">
      <c r="B1481" s="119" t="s">
        <v>125</v>
      </c>
      <c r="C1481" s="119" t="s">
        <v>4009</v>
      </c>
      <c r="D1481" s="119" t="s">
        <v>9721</v>
      </c>
      <c r="E1481" s="119" t="s">
        <v>9728</v>
      </c>
      <c r="F1481" s="119" t="s">
        <v>9729</v>
      </c>
      <c r="G1481" s="119" t="s">
        <v>9730</v>
      </c>
    </row>
    <row r="1482" spans="2:7" x14ac:dyDescent="0.3">
      <c r="B1482" s="119" t="s">
        <v>125</v>
      </c>
      <c r="C1482" s="119" t="s">
        <v>4024</v>
      </c>
      <c r="D1482" s="119" t="s">
        <v>9713</v>
      </c>
      <c r="E1482" s="119" t="s">
        <v>9731</v>
      </c>
      <c r="F1482" s="119" t="s">
        <v>9732</v>
      </c>
      <c r="G1482" s="119" t="s">
        <v>9733</v>
      </c>
    </row>
    <row r="1483" spans="2:7" x14ac:dyDescent="0.3">
      <c r="B1483" s="119" t="s">
        <v>125</v>
      </c>
      <c r="C1483" s="119" t="s">
        <v>4038</v>
      </c>
      <c r="D1483" s="119" t="s">
        <v>9734</v>
      </c>
      <c r="E1483" s="119" t="s">
        <v>9735</v>
      </c>
      <c r="F1483" s="119" t="s">
        <v>9736</v>
      </c>
      <c r="G1483" s="119" t="s">
        <v>9737</v>
      </c>
    </row>
    <row r="1484" spans="2:7" x14ac:dyDescent="0.3">
      <c r="B1484" s="119" t="s">
        <v>125</v>
      </c>
      <c r="C1484" s="119" t="s">
        <v>4053</v>
      </c>
      <c r="D1484" s="119" t="s">
        <v>9738</v>
      </c>
      <c r="E1484" s="119" t="s">
        <v>9739</v>
      </c>
      <c r="F1484" s="119" t="s">
        <v>9740</v>
      </c>
      <c r="G1484" s="119" t="s">
        <v>9741</v>
      </c>
    </row>
    <row r="1485" spans="2:7" x14ac:dyDescent="0.3">
      <c r="B1485" s="119" t="s">
        <v>125</v>
      </c>
      <c r="C1485" s="119" t="s">
        <v>4068</v>
      </c>
      <c r="D1485" s="119" t="s">
        <v>9742</v>
      </c>
      <c r="E1485" s="119" t="s">
        <v>9743</v>
      </c>
      <c r="F1485" s="119" t="s">
        <v>9744</v>
      </c>
      <c r="G1485" s="119" t="s">
        <v>9745</v>
      </c>
    </row>
    <row r="1486" spans="2:7" x14ac:dyDescent="0.3">
      <c r="B1486" s="119" t="s">
        <v>125</v>
      </c>
      <c r="C1486" s="119" t="s">
        <v>4082</v>
      </c>
      <c r="D1486" s="119" t="s">
        <v>9742</v>
      </c>
      <c r="E1486" s="119" t="s">
        <v>9746</v>
      </c>
      <c r="F1486" s="119" t="s">
        <v>9747</v>
      </c>
      <c r="G1486" s="119" t="s">
        <v>9748</v>
      </c>
    </row>
    <row r="1487" spans="2:7" x14ac:dyDescent="0.3">
      <c r="B1487" s="119" t="s">
        <v>125</v>
      </c>
      <c r="C1487" s="119" t="s">
        <v>4095</v>
      </c>
      <c r="D1487" s="119" t="s">
        <v>9742</v>
      </c>
      <c r="E1487" s="119" t="s">
        <v>9749</v>
      </c>
      <c r="F1487" s="119" t="s">
        <v>9750</v>
      </c>
      <c r="G1487" s="119" t="s">
        <v>9751</v>
      </c>
    </row>
    <row r="1488" spans="2:7" x14ac:dyDescent="0.3">
      <c r="B1488" s="119" t="s">
        <v>125</v>
      </c>
      <c r="C1488" s="119" t="s">
        <v>4108</v>
      </c>
      <c r="D1488" s="119" t="s">
        <v>9742</v>
      </c>
      <c r="E1488" s="119" t="s">
        <v>9752</v>
      </c>
      <c r="F1488" s="119" t="s">
        <v>9753</v>
      </c>
      <c r="G1488" s="119" t="s">
        <v>9754</v>
      </c>
    </row>
    <row r="1489" spans="2:7" x14ac:dyDescent="0.3">
      <c r="B1489" s="119" t="s">
        <v>125</v>
      </c>
      <c r="C1489" s="119" t="s">
        <v>4121</v>
      </c>
      <c r="D1489" s="119" t="s">
        <v>9755</v>
      </c>
      <c r="E1489" s="119" t="s">
        <v>9756</v>
      </c>
      <c r="F1489" s="119" t="s">
        <v>9757</v>
      </c>
      <c r="G1489" s="119" t="s">
        <v>9758</v>
      </c>
    </row>
    <row r="1490" spans="2:7" x14ac:dyDescent="0.3">
      <c r="B1490" s="119" t="s">
        <v>125</v>
      </c>
      <c r="C1490" s="119" t="s">
        <v>4134</v>
      </c>
      <c r="D1490" s="119" t="s">
        <v>9709</v>
      </c>
      <c r="E1490" s="119" t="s">
        <v>9759</v>
      </c>
      <c r="F1490" s="119" t="s">
        <v>9760</v>
      </c>
      <c r="G1490" s="119" t="s">
        <v>9761</v>
      </c>
    </row>
    <row r="1491" spans="2:7" x14ac:dyDescent="0.3">
      <c r="B1491" s="119" t="s">
        <v>125</v>
      </c>
      <c r="C1491" s="119" t="s">
        <v>4147</v>
      </c>
      <c r="D1491" s="119" t="s">
        <v>9709</v>
      </c>
      <c r="E1491" s="119" t="s">
        <v>9762</v>
      </c>
      <c r="F1491" s="119" t="s">
        <v>9763</v>
      </c>
      <c r="G1491" s="119" t="s">
        <v>9764</v>
      </c>
    </row>
    <row r="1492" spans="2:7" x14ac:dyDescent="0.3">
      <c r="B1492" s="119" t="s">
        <v>125</v>
      </c>
      <c r="C1492" s="119" t="s">
        <v>4160</v>
      </c>
      <c r="D1492" s="119" t="s">
        <v>9765</v>
      </c>
      <c r="E1492" s="119" t="s">
        <v>9766</v>
      </c>
      <c r="F1492" s="119" t="s">
        <v>9767</v>
      </c>
      <c r="G1492" s="119" t="s">
        <v>9768</v>
      </c>
    </row>
    <row r="1493" spans="2:7" x14ac:dyDescent="0.3">
      <c r="B1493" s="119" t="s">
        <v>125</v>
      </c>
      <c r="C1493" s="119" t="s">
        <v>4172</v>
      </c>
      <c r="D1493" s="119" t="s">
        <v>9769</v>
      </c>
      <c r="E1493" s="119" t="s">
        <v>9770</v>
      </c>
      <c r="F1493" s="119" t="s">
        <v>9771</v>
      </c>
      <c r="G1493" s="119" t="s">
        <v>9772</v>
      </c>
    </row>
    <row r="1494" spans="2:7" x14ac:dyDescent="0.3">
      <c r="B1494" s="119" t="s">
        <v>125</v>
      </c>
      <c r="C1494" s="119" t="s">
        <v>4184</v>
      </c>
      <c r="D1494" s="119" t="s">
        <v>9773</v>
      </c>
      <c r="E1494" s="119" t="s">
        <v>9774</v>
      </c>
      <c r="F1494" s="119" t="s">
        <v>9775</v>
      </c>
      <c r="G1494" s="119" t="s">
        <v>9776</v>
      </c>
    </row>
    <row r="1495" spans="2:7" x14ac:dyDescent="0.3">
      <c r="B1495" s="119" t="s">
        <v>125</v>
      </c>
      <c r="C1495" s="119" t="s">
        <v>4196</v>
      </c>
      <c r="D1495" s="119" t="s">
        <v>9765</v>
      </c>
      <c r="E1495" s="119" t="s">
        <v>9777</v>
      </c>
      <c r="F1495" s="119" t="s">
        <v>9778</v>
      </c>
      <c r="G1495" s="119" t="s">
        <v>9779</v>
      </c>
    </row>
    <row r="1496" spans="2:7" x14ac:dyDescent="0.3">
      <c r="B1496" s="119" t="s">
        <v>125</v>
      </c>
      <c r="C1496" s="119" t="s">
        <v>4208</v>
      </c>
      <c r="D1496" s="119" t="s">
        <v>9780</v>
      </c>
      <c r="E1496" s="119" t="s">
        <v>9781</v>
      </c>
      <c r="F1496" s="119" t="s">
        <v>9782</v>
      </c>
      <c r="G1496" s="119" t="s">
        <v>9783</v>
      </c>
    </row>
    <row r="1497" spans="2:7" x14ac:dyDescent="0.3">
      <c r="B1497" s="119" t="s">
        <v>125</v>
      </c>
      <c r="C1497" s="119" t="s">
        <v>4220</v>
      </c>
      <c r="D1497" s="119" t="s">
        <v>9784</v>
      </c>
      <c r="E1497" s="119" t="s">
        <v>9785</v>
      </c>
      <c r="F1497" s="119" t="s">
        <v>9786</v>
      </c>
      <c r="G1497" s="119" t="s">
        <v>9787</v>
      </c>
    </row>
    <row r="1498" spans="2:7" x14ac:dyDescent="0.3">
      <c r="B1498" s="119" t="s">
        <v>125</v>
      </c>
      <c r="C1498" s="119" t="s">
        <v>4233</v>
      </c>
      <c r="D1498" s="119" t="s">
        <v>9788</v>
      </c>
      <c r="E1498" s="119" t="s">
        <v>9789</v>
      </c>
      <c r="F1498" s="119" t="s">
        <v>9790</v>
      </c>
      <c r="G1498" s="119" t="s">
        <v>9791</v>
      </c>
    </row>
    <row r="1499" spans="2:7" x14ac:dyDescent="0.3">
      <c r="B1499" s="119" t="s">
        <v>125</v>
      </c>
      <c r="C1499" s="119" t="s">
        <v>4246</v>
      </c>
      <c r="D1499" s="119" t="s">
        <v>9788</v>
      </c>
      <c r="E1499" s="119" t="s">
        <v>9792</v>
      </c>
      <c r="F1499" s="119" t="s">
        <v>9793</v>
      </c>
      <c r="G1499" s="119" t="s">
        <v>9794</v>
      </c>
    </row>
    <row r="1500" spans="2:7" x14ac:dyDescent="0.3">
      <c r="B1500" s="119" t="s">
        <v>125</v>
      </c>
      <c r="C1500" s="119" t="s">
        <v>4259</v>
      </c>
      <c r="D1500" s="119" t="s">
        <v>9076</v>
      </c>
      <c r="E1500" s="119" t="s">
        <v>9795</v>
      </c>
      <c r="F1500" s="119" t="s">
        <v>9796</v>
      </c>
      <c r="G1500" s="119" t="s">
        <v>9797</v>
      </c>
    </row>
    <row r="1501" spans="2:7" x14ac:dyDescent="0.3">
      <c r="B1501" s="119" t="s">
        <v>125</v>
      </c>
      <c r="C1501" s="119" t="s">
        <v>4271</v>
      </c>
      <c r="D1501" s="119" t="s">
        <v>9293</v>
      </c>
      <c r="E1501" s="119" t="s">
        <v>9798</v>
      </c>
      <c r="F1501" s="119" t="s">
        <v>9799</v>
      </c>
      <c r="G1501" s="119" t="s">
        <v>9800</v>
      </c>
    </row>
    <row r="1502" spans="2:7" x14ac:dyDescent="0.3">
      <c r="B1502" s="119" t="s">
        <v>125</v>
      </c>
      <c r="C1502" s="119" t="s">
        <v>4283</v>
      </c>
      <c r="D1502" s="119" t="s">
        <v>9788</v>
      </c>
      <c r="E1502" s="119" t="s">
        <v>9801</v>
      </c>
      <c r="F1502" s="119" t="s">
        <v>9802</v>
      </c>
      <c r="G1502" s="119" t="s">
        <v>9803</v>
      </c>
    </row>
    <row r="1503" spans="2:7" x14ac:dyDescent="0.3">
      <c r="B1503" s="119" t="s">
        <v>125</v>
      </c>
      <c r="C1503" s="119" t="s">
        <v>4294</v>
      </c>
      <c r="D1503" s="119" t="s">
        <v>9804</v>
      </c>
      <c r="E1503" s="119" t="s">
        <v>9805</v>
      </c>
      <c r="F1503" s="119" t="s">
        <v>9806</v>
      </c>
      <c r="G1503" s="119" t="s">
        <v>9807</v>
      </c>
    </row>
    <row r="1504" spans="2:7" x14ac:dyDescent="0.3">
      <c r="B1504" s="119" t="s">
        <v>125</v>
      </c>
      <c r="C1504" s="119" t="s">
        <v>4305</v>
      </c>
      <c r="D1504" s="119" t="s">
        <v>9808</v>
      </c>
      <c r="E1504" s="119" t="s">
        <v>9809</v>
      </c>
      <c r="F1504" s="119" t="s">
        <v>9810</v>
      </c>
      <c r="G1504" s="119" t="s">
        <v>9811</v>
      </c>
    </row>
    <row r="1505" spans="2:7" x14ac:dyDescent="0.3">
      <c r="B1505" s="119" t="s">
        <v>125</v>
      </c>
      <c r="C1505" s="119" t="s">
        <v>4316</v>
      </c>
      <c r="D1505" s="119" t="s">
        <v>9812</v>
      </c>
      <c r="E1505" s="119" t="s">
        <v>9813</v>
      </c>
      <c r="F1505" s="119" t="s">
        <v>9814</v>
      </c>
      <c r="G1505" s="119" t="s">
        <v>9815</v>
      </c>
    </row>
    <row r="1506" spans="2:7" x14ac:dyDescent="0.3">
      <c r="B1506" s="119" t="s">
        <v>125</v>
      </c>
      <c r="C1506" s="119" t="s">
        <v>4327</v>
      </c>
      <c r="D1506" s="119" t="s">
        <v>9804</v>
      </c>
      <c r="E1506" s="119" t="s">
        <v>9816</v>
      </c>
      <c r="F1506" s="119" t="s">
        <v>9817</v>
      </c>
      <c r="G1506" s="119" t="s">
        <v>9818</v>
      </c>
    </row>
    <row r="1507" spans="2:7" x14ac:dyDescent="0.3">
      <c r="B1507" s="119" t="s">
        <v>125</v>
      </c>
      <c r="C1507" s="119" t="s">
        <v>4338</v>
      </c>
      <c r="D1507" s="119" t="s">
        <v>9819</v>
      </c>
      <c r="E1507" s="119" t="s">
        <v>9820</v>
      </c>
      <c r="F1507" s="119" t="s">
        <v>9821</v>
      </c>
      <c r="G1507" s="119" t="s">
        <v>9822</v>
      </c>
    </row>
    <row r="1508" spans="2:7" x14ac:dyDescent="0.3">
      <c r="B1508" s="119" t="s">
        <v>125</v>
      </c>
      <c r="C1508" s="119" t="s">
        <v>4350</v>
      </c>
      <c r="D1508" s="119" t="s">
        <v>9819</v>
      </c>
      <c r="E1508" s="119" t="s">
        <v>9823</v>
      </c>
      <c r="F1508" s="119" t="s">
        <v>9824</v>
      </c>
      <c r="G1508" s="119" t="s">
        <v>9825</v>
      </c>
    </row>
    <row r="1509" spans="2:7" x14ac:dyDescent="0.3">
      <c r="B1509" s="119" t="s">
        <v>125</v>
      </c>
      <c r="C1509" s="119" t="s">
        <v>4362</v>
      </c>
      <c r="D1509" s="119" t="s">
        <v>9826</v>
      </c>
      <c r="E1509" s="119" t="s">
        <v>9827</v>
      </c>
      <c r="F1509" s="119" t="s">
        <v>9828</v>
      </c>
      <c r="G1509" s="119" t="s">
        <v>9829</v>
      </c>
    </row>
    <row r="1510" spans="2:7" x14ac:dyDescent="0.3">
      <c r="B1510" s="119" t="s">
        <v>125</v>
      </c>
      <c r="C1510" s="119" t="s">
        <v>4374</v>
      </c>
      <c r="D1510" s="119" t="s">
        <v>9830</v>
      </c>
      <c r="E1510" s="119" t="s">
        <v>9831</v>
      </c>
      <c r="F1510" s="119" t="s">
        <v>9832</v>
      </c>
      <c r="G1510" s="119" t="s">
        <v>9833</v>
      </c>
    </row>
    <row r="1511" spans="2:7" x14ac:dyDescent="0.3">
      <c r="B1511" s="119" t="s">
        <v>125</v>
      </c>
      <c r="C1511" s="119" t="s">
        <v>4385</v>
      </c>
      <c r="D1511" s="119" t="s">
        <v>9826</v>
      </c>
      <c r="E1511" s="119" t="s">
        <v>9834</v>
      </c>
      <c r="F1511" s="119" t="s">
        <v>9835</v>
      </c>
      <c r="G1511" s="119" t="s">
        <v>9836</v>
      </c>
    </row>
    <row r="1512" spans="2:7" x14ac:dyDescent="0.3">
      <c r="B1512" s="119" t="s">
        <v>125</v>
      </c>
      <c r="C1512" s="119" t="s">
        <v>4396</v>
      </c>
      <c r="D1512" s="119" t="s">
        <v>9819</v>
      </c>
      <c r="E1512" s="119" t="s">
        <v>9837</v>
      </c>
      <c r="F1512" s="119" t="s">
        <v>9838</v>
      </c>
      <c r="G1512" s="119" t="s">
        <v>9839</v>
      </c>
    </row>
    <row r="1513" spans="2:7" x14ac:dyDescent="0.3">
      <c r="B1513" s="119" t="s">
        <v>125</v>
      </c>
      <c r="C1513" s="119" t="s">
        <v>4407</v>
      </c>
      <c r="D1513" s="119" t="s">
        <v>9819</v>
      </c>
      <c r="E1513" s="119" t="s">
        <v>9840</v>
      </c>
      <c r="F1513" s="119" t="s">
        <v>9841</v>
      </c>
      <c r="G1513" s="119" t="s">
        <v>9842</v>
      </c>
    </row>
    <row r="1514" spans="2:7" x14ac:dyDescent="0.3">
      <c r="B1514" s="119" t="s">
        <v>125</v>
      </c>
      <c r="C1514" s="119" t="s">
        <v>4418</v>
      </c>
      <c r="D1514" s="119" t="s">
        <v>9819</v>
      </c>
      <c r="E1514" s="119" t="s">
        <v>9843</v>
      </c>
      <c r="F1514" s="119" t="s">
        <v>9844</v>
      </c>
      <c r="G1514" s="119" t="s">
        <v>9845</v>
      </c>
    </row>
    <row r="1515" spans="2:7" x14ac:dyDescent="0.3">
      <c r="B1515" s="119" t="s">
        <v>134</v>
      </c>
      <c r="C1515" s="119" t="s">
        <v>176</v>
      </c>
      <c r="D1515" s="119" t="s">
        <v>9846</v>
      </c>
      <c r="E1515" s="119" t="s">
        <v>9847</v>
      </c>
      <c r="F1515" s="119" t="s">
        <v>9848</v>
      </c>
      <c r="G1515" s="119" t="s">
        <v>9849</v>
      </c>
    </row>
    <row r="1516" spans="2:7" x14ac:dyDescent="0.3">
      <c r="B1516" s="119" t="s">
        <v>134</v>
      </c>
      <c r="C1516" s="119" t="s">
        <v>205</v>
      </c>
      <c r="D1516" s="119" t="s">
        <v>9850</v>
      </c>
      <c r="E1516" s="119" t="s">
        <v>9851</v>
      </c>
      <c r="F1516" s="119" t="s">
        <v>9852</v>
      </c>
      <c r="G1516" s="119" t="s">
        <v>9853</v>
      </c>
    </row>
    <row r="1517" spans="2:7" x14ac:dyDescent="0.3">
      <c r="B1517" s="119" t="s">
        <v>134</v>
      </c>
      <c r="C1517" s="119" t="s">
        <v>234</v>
      </c>
      <c r="D1517" s="119" t="s">
        <v>9854</v>
      </c>
      <c r="E1517" s="119" t="s">
        <v>9855</v>
      </c>
      <c r="F1517" s="119" t="s">
        <v>9856</v>
      </c>
      <c r="G1517" s="119" t="s">
        <v>9857</v>
      </c>
    </row>
    <row r="1518" spans="2:7" x14ac:dyDescent="0.3">
      <c r="B1518" s="119" t="s">
        <v>134</v>
      </c>
      <c r="C1518" s="119" t="s">
        <v>262</v>
      </c>
      <c r="D1518" s="119" t="s">
        <v>9846</v>
      </c>
      <c r="E1518" s="119" t="s">
        <v>9858</v>
      </c>
      <c r="F1518" s="119" t="s">
        <v>9859</v>
      </c>
      <c r="G1518" s="119" t="s">
        <v>9860</v>
      </c>
    </row>
    <row r="1519" spans="2:7" x14ac:dyDescent="0.3">
      <c r="B1519" s="119" t="s">
        <v>134</v>
      </c>
      <c r="C1519" s="119" t="s">
        <v>290</v>
      </c>
      <c r="D1519" s="119" t="s">
        <v>9861</v>
      </c>
      <c r="E1519" s="119" t="s">
        <v>9862</v>
      </c>
      <c r="F1519" s="119" t="s">
        <v>9863</v>
      </c>
      <c r="G1519" s="119" t="s">
        <v>9864</v>
      </c>
    </row>
    <row r="1520" spans="2:7" x14ac:dyDescent="0.3">
      <c r="B1520" s="119" t="s">
        <v>134</v>
      </c>
      <c r="C1520" s="119" t="s">
        <v>318</v>
      </c>
      <c r="D1520" s="119" t="s">
        <v>9865</v>
      </c>
      <c r="E1520" s="119" t="s">
        <v>9866</v>
      </c>
      <c r="F1520" s="119" t="s">
        <v>9867</v>
      </c>
      <c r="G1520" s="119" t="s">
        <v>9868</v>
      </c>
    </row>
    <row r="1521" spans="2:7" x14ac:dyDescent="0.3">
      <c r="B1521" s="119" t="s">
        <v>134</v>
      </c>
      <c r="C1521" s="119" t="s">
        <v>346</v>
      </c>
      <c r="D1521" s="119" t="s">
        <v>9869</v>
      </c>
      <c r="E1521" s="119" t="s">
        <v>9870</v>
      </c>
      <c r="F1521" s="119" t="s">
        <v>9871</v>
      </c>
      <c r="G1521" s="119" t="s">
        <v>9872</v>
      </c>
    </row>
    <row r="1522" spans="2:7" x14ac:dyDescent="0.3">
      <c r="B1522" s="119" t="s">
        <v>134</v>
      </c>
      <c r="C1522" s="119" t="s">
        <v>374</v>
      </c>
      <c r="D1522" s="119" t="s">
        <v>9873</v>
      </c>
      <c r="E1522" s="119" t="s">
        <v>9874</v>
      </c>
      <c r="F1522" s="119" t="s">
        <v>9875</v>
      </c>
      <c r="G1522" s="119" t="s">
        <v>9876</v>
      </c>
    </row>
    <row r="1523" spans="2:7" x14ac:dyDescent="0.3">
      <c r="B1523" s="119" t="s">
        <v>134</v>
      </c>
      <c r="C1523" s="119" t="s">
        <v>402</v>
      </c>
      <c r="D1523" s="119" t="s">
        <v>9877</v>
      </c>
      <c r="E1523" s="119" t="s">
        <v>9878</v>
      </c>
      <c r="F1523" s="119" t="s">
        <v>9879</v>
      </c>
      <c r="G1523" s="119" t="s">
        <v>9880</v>
      </c>
    </row>
    <row r="1524" spans="2:7" x14ac:dyDescent="0.3">
      <c r="B1524" s="119" t="s">
        <v>134</v>
      </c>
      <c r="C1524" s="119" t="s">
        <v>429</v>
      </c>
      <c r="D1524" s="119" t="s">
        <v>9881</v>
      </c>
      <c r="E1524" s="119" t="s">
        <v>9882</v>
      </c>
      <c r="F1524" s="119" t="s">
        <v>9883</v>
      </c>
      <c r="G1524" s="119" t="s">
        <v>9884</v>
      </c>
    </row>
    <row r="1525" spans="2:7" x14ac:dyDescent="0.3">
      <c r="B1525" s="119" t="s">
        <v>134</v>
      </c>
      <c r="C1525" s="119" t="s">
        <v>456</v>
      </c>
      <c r="D1525" s="119" t="s">
        <v>9885</v>
      </c>
      <c r="E1525" s="119" t="s">
        <v>9886</v>
      </c>
      <c r="F1525" s="119" t="s">
        <v>9887</v>
      </c>
      <c r="G1525" s="119" t="s">
        <v>9888</v>
      </c>
    </row>
    <row r="1526" spans="2:7" x14ac:dyDescent="0.3">
      <c r="B1526" s="119" t="s">
        <v>134</v>
      </c>
      <c r="C1526" s="119" t="s">
        <v>484</v>
      </c>
      <c r="D1526" s="119" t="s">
        <v>9885</v>
      </c>
      <c r="E1526" s="119" t="s">
        <v>9889</v>
      </c>
      <c r="F1526" s="119" t="s">
        <v>9890</v>
      </c>
      <c r="G1526" s="119" t="s">
        <v>9891</v>
      </c>
    </row>
    <row r="1527" spans="2:7" x14ac:dyDescent="0.3">
      <c r="B1527" s="119" t="s">
        <v>134</v>
      </c>
      <c r="C1527" s="119" t="s">
        <v>511</v>
      </c>
      <c r="D1527" s="119" t="s">
        <v>9892</v>
      </c>
      <c r="E1527" s="119" t="s">
        <v>9893</v>
      </c>
      <c r="F1527" s="119" t="s">
        <v>9894</v>
      </c>
      <c r="G1527" s="119" t="s">
        <v>9895</v>
      </c>
    </row>
    <row r="1528" spans="2:7" x14ac:dyDescent="0.3">
      <c r="B1528" s="119" t="s">
        <v>134</v>
      </c>
      <c r="C1528" s="119" t="s">
        <v>539</v>
      </c>
      <c r="D1528" s="119" t="s">
        <v>9896</v>
      </c>
      <c r="E1528" s="119" t="s">
        <v>9897</v>
      </c>
      <c r="F1528" s="119" t="s">
        <v>9898</v>
      </c>
      <c r="G1528" s="119" t="s">
        <v>9899</v>
      </c>
    </row>
    <row r="1529" spans="2:7" x14ac:dyDescent="0.3">
      <c r="B1529" s="119" t="s">
        <v>134</v>
      </c>
      <c r="C1529" s="119" t="s">
        <v>566</v>
      </c>
      <c r="D1529" s="119" t="s">
        <v>9900</v>
      </c>
      <c r="E1529" s="119" t="s">
        <v>9901</v>
      </c>
      <c r="F1529" s="119" t="s">
        <v>9902</v>
      </c>
      <c r="G1529" s="119" t="s">
        <v>9903</v>
      </c>
    </row>
    <row r="1530" spans="2:7" x14ac:dyDescent="0.3">
      <c r="B1530" s="119" t="s">
        <v>134</v>
      </c>
      <c r="C1530" s="119" t="s">
        <v>594</v>
      </c>
      <c r="D1530" s="119" t="s">
        <v>9896</v>
      </c>
      <c r="E1530" s="119" t="s">
        <v>9904</v>
      </c>
      <c r="F1530" s="119" t="s">
        <v>9905</v>
      </c>
      <c r="G1530" s="119" t="s">
        <v>9906</v>
      </c>
    </row>
    <row r="1531" spans="2:7" x14ac:dyDescent="0.3">
      <c r="B1531" s="119" t="s">
        <v>134</v>
      </c>
      <c r="C1531" s="119" t="s">
        <v>622</v>
      </c>
      <c r="D1531" s="119" t="s">
        <v>9907</v>
      </c>
      <c r="E1531" s="119" t="s">
        <v>9908</v>
      </c>
      <c r="F1531" s="119" t="s">
        <v>9909</v>
      </c>
      <c r="G1531" s="119" t="s">
        <v>9910</v>
      </c>
    </row>
    <row r="1532" spans="2:7" x14ac:dyDescent="0.3">
      <c r="B1532" s="119" t="s">
        <v>134</v>
      </c>
      <c r="C1532" s="119" t="s">
        <v>650</v>
      </c>
      <c r="D1532" s="119" t="s">
        <v>9896</v>
      </c>
      <c r="E1532" s="119" t="s">
        <v>9911</v>
      </c>
      <c r="F1532" s="119" t="s">
        <v>9912</v>
      </c>
      <c r="G1532" s="119" t="s">
        <v>9913</v>
      </c>
    </row>
    <row r="1533" spans="2:7" x14ac:dyDescent="0.3">
      <c r="B1533" s="119" t="s">
        <v>134</v>
      </c>
      <c r="C1533" s="119" t="s">
        <v>677</v>
      </c>
      <c r="D1533" s="119" t="s">
        <v>9914</v>
      </c>
      <c r="E1533" s="119" t="s">
        <v>9915</v>
      </c>
      <c r="F1533" s="119" t="s">
        <v>9916</v>
      </c>
      <c r="G1533" s="119" t="s">
        <v>9917</v>
      </c>
    </row>
    <row r="1534" spans="2:7" x14ac:dyDescent="0.3">
      <c r="B1534" s="119" t="s">
        <v>134</v>
      </c>
      <c r="C1534" s="119" t="s">
        <v>705</v>
      </c>
      <c r="D1534" s="119" t="s">
        <v>9918</v>
      </c>
      <c r="E1534" s="119" t="s">
        <v>9919</v>
      </c>
      <c r="F1534" s="119" t="s">
        <v>9920</v>
      </c>
      <c r="G1534" s="119" t="s">
        <v>9921</v>
      </c>
    </row>
    <row r="1535" spans="2:7" x14ac:dyDescent="0.3">
      <c r="B1535" s="119" t="s">
        <v>134</v>
      </c>
      <c r="C1535" s="119" t="s">
        <v>732</v>
      </c>
      <c r="D1535" s="119" t="s">
        <v>9922</v>
      </c>
      <c r="E1535" s="119" t="s">
        <v>9923</v>
      </c>
      <c r="F1535" s="119" t="s">
        <v>9924</v>
      </c>
      <c r="G1535" s="119" t="s">
        <v>9925</v>
      </c>
    </row>
    <row r="1536" spans="2:7" x14ac:dyDescent="0.3">
      <c r="B1536" s="119" t="s">
        <v>134</v>
      </c>
      <c r="C1536" s="119" t="s">
        <v>760</v>
      </c>
      <c r="D1536" s="119" t="s">
        <v>9918</v>
      </c>
      <c r="E1536" s="119" t="s">
        <v>9926</v>
      </c>
      <c r="F1536" s="119" t="s">
        <v>9927</v>
      </c>
      <c r="G1536" s="119" t="s">
        <v>9928</v>
      </c>
    </row>
    <row r="1537" spans="2:7" x14ac:dyDescent="0.3">
      <c r="B1537" s="119" t="s">
        <v>134</v>
      </c>
      <c r="C1537" s="119" t="s">
        <v>788</v>
      </c>
      <c r="D1537" s="119" t="s">
        <v>9929</v>
      </c>
      <c r="E1537" s="119" t="s">
        <v>9930</v>
      </c>
      <c r="F1537" s="119" t="s">
        <v>9931</v>
      </c>
      <c r="G1537" s="119" t="s">
        <v>9932</v>
      </c>
    </row>
    <row r="1538" spans="2:7" x14ac:dyDescent="0.3">
      <c r="B1538" s="119" t="s">
        <v>134</v>
      </c>
      <c r="C1538" s="119" t="s">
        <v>815</v>
      </c>
      <c r="D1538" s="119" t="s">
        <v>9933</v>
      </c>
      <c r="E1538" s="119" t="s">
        <v>9934</v>
      </c>
      <c r="F1538" s="119" t="s">
        <v>9935</v>
      </c>
      <c r="G1538" s="119" t="s">
        <v>9936</v>
      </c>
    </row>
    <row r="1539" spans="2:7" x14ac:dyDescent="0.3">
      <c r="B1539" s="119" t="s">
        <v>134</v>
      </c>
      <c r="C1539" s="119" t="s">
        <v>842</v>
      </c>
      <c r="D1539" s="119" t="s">
        <v>9937</v>
      </c>
      <c r="E1539" s="119" t="s">
        <v>9938</v>
      </c>
      <c r="F1539" s="119" t="s">
        <v>9939</v>
      </c>
      <c r="G1539" s="119" t="s">
        <v>9940</v>
      </c>
    </row>
    <row r="1540" spans="2:7" x14ac:dyDescent="0.3">
      <c r="B1540" s="119" t="s">
        <v>134</v>
      </c>
      <c r="C1540" s="119" t="s">
        <v>869</v>
      </c>
      <c r="D1540" s="119" t="s">
        <v>9941</v>
      </c>
      <c r="E1540" s="119" t="s">
        <v>9942</v>
      </c>
      <c r="F1540" s="119" t="s">
        <v>9943</v>
      </c>
      <c r="G1540" s="119" t="s">
        <v>9944</v>
      </c>
    </row>
    <row r="1541" spans="2:7" x14ac:dyDescent="0.3">
      <c r="B1541" s="119" t="s">
        <v>134</v>
      </c>
      <c r="C1541" s="119" t="s">
        <v>896</v>
      </c>
      <c r="D1541" s="119" t="s">
        <v>9945</v>
      </c>
      <c r="E1541" s="119" t="s">
        <v>9946</v>
      </c>
      <c r="F1541" s="119" t="s">
        <v>9947</v>
      </c>
      <c r="G1541" s="119" t="s">
        <v>9948</v>
      </c>
    </row>
    <row r="1542" spans="2:7" x14ac:dyDescent="0.3">
      <c r="B1542" s="119" t="s">
        <v>134</v>
      </c>
      <c r="C1542" s="119" t="s">
        <v>924</v>
      </c>
      <c r="D1542" s="119" t="s">
        <v>9949</v>
      </c>
      <c r="E1542" s="119" t="s">
        <v>9950</v>
      </c>
      <c r="F1542" s="119" t="s">
        <v>9951</v>
      </c>
      <c r="G1542" s="119" t="s">
        <v>9952</v>
      </c>
    </row>
    <row r="1543" spans="2:7" x14ac:dyDescent="0.3">
      <c r="B1543" s="119" t="s">
        <v>134</v>
      </c>
      <c r="C1543" s="119" t="s">
        <v>953</v>
      </c>
      <c r="D1543" s="119" t="s">
        <v>9929</v>
      </c>
      <c r="E1543" s="119" t="s">
        <v>9953</v>
      </c>
      <c r="F1543" s="119" t="s">
        <v>9954</v>
      </c>
      <c r="G1543" s="119" t="s">
        <v>9955</v>
      </c>
    </row>
    <row r="1544" spans="2:7" x14ac:dyDescent="0.3">
      <c r="B1544" s="119" t="s">
        <v>134</v>
      </c>
      <c r="C1544" s="119" t="s">
        <v>981</v>
      </c>
      <c r="D1544" s="119" t="s">
        <v>9956</v>
      </c>
      <c r="E1544" s="119" t="s">
        <v>9957</v>
      </c>
      <c r="F1544" s="119" t="s">
        <v>9958</v>
      </c>
      <c r="G1544" s="119" t="s">
        <v>9959</v>
      </c>
    </row>
    <row r="1545" spans="2:7" x14ac:dyDescent="0.3">
      <c r="B1545" s="119" t="s">
        <v>134</v>
      </c>
      <c r="C1545" s="119" t="s">
        <v>1009</v>
      </c>
      <c r="D1545" s="119" t="s">
        <v>9960</v>
      </c>
      <c r="E1545" s="119" t="s">
        <v>9961</v>
      </c>
      <c r="F1545" s="119" t="s">
        <v>9962</v>
      </c>
      <c r="G1545" s="119" t="s">
        <v>9963</v>
      </c>
    </row>
    <row r="1546" spans="2:7" x14ac:dyDescent="0.3">
      <c r="B1546" s="119" t="s">
        <v>134</v>
      </c>
      <c r="C1546" s="119" t="s">
        <v>1038</v>
      </c>
      <c r="D1546" s="119" t="s">
        <v>9964</v>
      </c>
      <c r="E1546" s="119" t="s">
        <v>9965</v>
      </c>
      <c r="F1546" s="119" t="s">
        <v>9966</v>
      </c>
      <c r="G1546" s="119" t="s">
        <v>9967</v>
      </c>
    </row>
    <row r="1547" spans="2:7" x14ac:dyDescent="0.3">
      <c r="B1547" s="119" t="s">
        <v>134</v>
      </c>
      <c r="C1547" s="119" t="s">
        <v>1067</v>
      </c>
      <c r="D1547" s="119" t="s">
        <v>9968</v>
      </c>
      <c r="E1547" s="119" t="s">
        <v>9969</v>
      </c>
      <c r="F1547" s="119" t="s">
        <v>9970</v>
      </c>
      <c r="G1547" s="119" t="s">
        <v>9971</v>
      </c>
    </row>
    <row r="1548" spans="2:7" x14ac:dyDescent="0.3">
      <c r="B1548" s="119" t="s">
        <v>134</v>
      </c>
      <c r="C1548" s="119" t="s">
        <v>1096</v>
      </c>
      <c r="D1548" s="119" t="s">
        <v>9972</v>
      </c>
      <c r="E1548" s="119" t="s">
        <v>9973</v>
      </c>
      <c r="F1548" s="119" t="s">
        <v>9974</v>
      </c>
      <c r="G1548" s="119" t="s">
        <v>9975</v>
      </c>
    </row>
    <row r="1549" spans="2:7" x14ac:dyDescent="0.3">
      <c r="B1549" s="119" t="s">
        <v>134</v>
      </c>
      <c r="C1549" s="119" t="s">
        <v>1125</v>
      </c>
      <c r="D1549" s="119" t="s">
        <v>9976</v>
      </c>
      <c r="E1549" s="119" t="s">
        <v>9977</v>
      </c>
      <c r="F1549" s="119" t="s">
        <v>9978</v>
      </c>
      <c r="G1549" s="119" t="s">
        <v>9979</v>
      </c>
    </row>
    <row r="1550" spans="2:7" x14ac:dyDescent="0.3">
      <c r="B1550" s="119" t="s">
        <v>134</v>
      </c>
      <c r="C1550" s="119" t="s">
        <v>1154</v>
      </c>
      <c r="D1550" s="119" t="s">
        <v>9980</v>
      </c>
      <c r="E1550" s="119" t="s">
        <v>9981</v>
      </c>
      <c r="F1550" s="119" t="s">
        <v>9982</v>
      </c>
      <c r="G1550" s="119" t="s">
        <v>9983</v>
      </c>
    </row>
    <row r="1551" spans="2:7" x14ac:dyDescent="0.3">
      <c r="B1551" s="119" t="s">
        <v>134</v>
      </c>
      <c r="C1551" s="119" t="s">
        <v>1183</v>
      </c>
      <c r="D1551" s="119" t="s">
        <v>9968</v>
      </c>
      <c r="E1551" s="119" t="s">
        <v>9984</v>
      </c>
      <c r="F1551" s="119" t="s">
        <v>9985</v>
      </c>
      <c r="G1551" s="119" t="s">
        <v>9986</v>
      </c>
    </row>
    <row r="1552" spans="2:7" x14ac:dyDescent="0.3">
      <c r="B1552" s="119" t="s">
        <v>134</v>
      </c>
      <c r="C1552" s="119" t="s">
        <v>1212</v>
      </c>
      <c r="D1552" s="119" t="s">
        <v>9976</v>
      </c>
      <c r="E1552" s="119" t="s">
        <v>9987</v>
      </c>
      <c r="F1552" s="119" t="s">
        <v>9988</v>
      </c>
      <c r="G1552" s="119" t="s">
        <v>9989</v>
      </c>
    </row>
    <row r="1553" spans="2:7" x14ac:dyDescent="0.3">
      <c r="B1553" s="119" t="s">
        <v>134</v>
      </c>
      <c r="C1553" s="119" t="s">
        <v>1240</v>
      </c>
      <c r="D1553" s="119" t="s">
        <v>9972</v>
      </c>
      <c r="E1553" s="119" t="s">
        <v>9990</v>
      </c>
      <c r="F1553" s="119" t="s">
        <v>9991</v>
      </c>
      <c r="G1553" s="119" t="s">
        <v>9992</v>
      </c>
    </row>
    <row r="1554" spans="2:7" x14ac:dyDescent="0.3">
      <c r="B1554" s="119" t="s">
        <v>134</v>
      </c>
      <c r="C1554" s="119" t="s">
        <v>1268</v>
      </c>
      <c r="D1554" s="119" t="s">
        <v>9976</v>
      </c>
      <c r="E1554" s="119" t="s">
        <v>9993</v>
      </c>
      <c r="F1554" s="119" t="s">
        <v>9994</v>
      </c>
      <c r="G1554" s="119" t="s">
        <v>9995</v>
      </c>
    </row>
    <row r="1555" spans="2:7" x14ac:dyDescent="0.3">
      <c r="B1555" s="119" t="s">
        <v>134</v>
      </c>
      <c r="C1555" s="119" t="s">
        <v>1297</v>
      </c>
      <c r="D1555" s="119" t="s">
        <v>9996</v>
      </c>
      <c r="E1555" s="119" t="s">
        <v>9997</v>
      </c>
      <c r="F1555" s="119" t="s">
        <v>9998</v>
      </c>
      <c r="G1555" s="119" t="s">
        <v>9999</v>
      </c>
    </row>
    <row r="1556" spans="2:7" x14ac:dyDescent="0.3">
      <c r="B1556" s="119" t="s">
        <v>134</v>
      </c>
      <c r="C1556" s="119" t="s">
        <v>1326</v>
      </c>
      <c r="D1556" s="119" t="s">
        <v>9968</v>
      </c>
      <c r="E1556" s="119" t="s">
        <v>10000</v>
      </c>
      <c r="F1556" s="119" t="s">
        <v>10001</v>
      </c>
      <c r="G1556" s="119" t="s">
        <v>10002</v>
      </c>
    </row>
    <row r="1557" spans="2:7" x14ac:dyDescent="0.3">
      <c r="B1557" s="119" t="s">
        <v>134</v>
      </c>
      <c r="C1557" s="119" t="s">
        <v>1354</v>
      </c>
      <c r="D1557" s="119" t="s">
        <v>9972</v>
      </c>
      <c r="E1557" s="119" t="s">
        <v>10003</v>
      </c>
      <c r="F1557" s="119" t="s">
        <v>10004</v>
      </c>
      <c r="G1557" s="119" t="s">
        <v>10005</v>
      </c>
    </row>
    <row r="1558" spans="2:7" x14ac:dyDescent="0.3">
      <c r="B1558" s="119" t="s">
        <v>134</v>
      </c>
      <c r="C1558" s="119" t="s">
        <v>1381</v>
      </c>
      <c r="D1558" s="119" t="s">
        <v>10006</v>
      </c>
      <c r="E1558" s="119" t="s">
        <v>10007</v>
      </c>
      <c r="F1558" s="119" t="s">
        <v>10008</v>
      </c>
      <c r="G1558" s="119" t="s">
        <v>10009</v>
      </c>
    </row>
    <row r="1559" spans="2:7" x14ac:dyDescent="0.3">
      <c r="B1559" s="119" t="s">
        <v>134</v>
      </c>
      <c r="C1559" s="119" t="s">
        <v>1409</v>
      </c>
      <c r="D1559" s="119" t="s">
        <v>10010</v>
      </c>
      <c r="E1559" s="119" t="s">
        <v>10011</v>
      </c>
      <c r="F1559" s="119" t="s">
        <v>10012</v>
      </c>
      <c r="G1559" s="119" t="s">
        <v>10013</v>
      </c>
    </row>
    <row r="1560" spans="2:7" x14ac:dyDescent="0.3">
      <c r="B1560" s="119" t="s">
        <v>134</v>
      </c>
      <c r="C1560" s="119" t="s">
        <v>1437</v>
      </c>
      <c r="D1560" s="119" t="s">
        <v>10014</v>
      </c>
      <c r="E1560" s="119" t="s">
        <v>10015</v>
      </c>
      <c r="F1560" s="119" t="s">
        <v>10016</v>
      </c>
      <c r="G1560" s="119" t="s">
        <v>10017</v>
      </c>
    </row>
    <row r="1561" spans="2:7" x14ac:dyDescent="0.3">
      <c r="B1561" s="119" t="s">
        <v>134</v>
      </c>
      <c r="C1561" s="119" t="s">
        <v>1465</v>
      </c>
      <c r="D1561" s="119" t="s">
        <v>9976</v>
      </c>
      <c r="E1561" s="119" t="s">
        <v>10018</v>
      </c>
      <c r="F1561" s="119" t="s">
        <v>10019</v>
      </c>
      <c r="G1561" s="119" t="s">
        <v>10020</v>
      </c>
    </row>
    <row r="1562" spans="2:7" x14ac:dyDescent="0.3">
      <c r="B1562" s="119" t="s">
        <v>134</v>
      </c>
      <c r="C1562" s="119" t="s">
        <v>1493</v>
      </c>
      <c r="D1562" s="119" t="s">
        <v>10021</v>
      </c>
      <c r="E1562" s="119" t="s">
        <v>10022</v>
      </c>
      <c r="F1562" s="119" t="s">
        <v>10023</v>
      </c>
      <c r="G1562" s="119" t="s">
        <v>10024</v>
      </c>
    </row>
    <row r="1563" spans="2:7" x14ac:dyDescent="0.3">
      <c r="B1563" s="119" t="s">
        <v>134</v>
      </c>
      <c r="C1563" s="119" t="s">
        <v>1521</v>
      </c>
      <c r="D1563" s="119" t="s">
        <v>9976</v>
      </c>
      <c r="E1563" s="119" t="s">
        <v>10025</v>
      </c>
      <c r="F1563" s="119" t="s">
        <v>10026</v>
      </c>
      <c r="G1563" s="119" t="s">
        <v>10027</v>
      </c>
    </row>
    <row r="1564" spans="2:7" x14ac:dyDescent="0.3">
      <c r="B1564" s="119" t="s">
        <v>134</v>
      </c>
      <c r="C1564" s="119" t="s">
        <v>1549</v>
      </c>
      <c r="D1564" s="119" t="s">
        <v>10028</v>
      </c>
      <c r="E1564" s="119" t="s">
        <v>10029</v>
      </c>
      <c r="F1564" s="119" t="s">
        <v>10030</v>
      </c>
      <c r="G1564" s="119" t="s">
        <v>10031</v>
      </c>
    </row>
    <row r="1565" spans="2:7" x14ac:dyDescent="0.3">
      <c r="B1565" s="119" t="s">
        <v>134</v>
      </c>
      <c r="C1565" s="119" t="s">
        <v>1577</v>
      </c>
      <c r="D1565" s="119" t="s">
        <v>10032</v>
      </c>
      <c r="E1565" s="119" t="s">
        <v>10033</v>
      </c>
      <c r="F1565" s="119" t="s">
        <v>10034</v>
      </c>
      <c r="G1565" s="119" t="s">
        <v>10035</v>
      </c>
    </row>
    <row r="1566" spans="2:7" x14ac:dyDescent="0.3">
      <c r="B1566" s="119" t="s">
        <v>134</v>
      </c>
      <c r="C1566" s="119" t="s">
        <v>1605</v>
      </c>
      <c r="D1566" s="119" t="s">
        <v>9972</v>
      </c>
      <c r="E1566" s="119" t="s">
        <v>10036</v>
      </c>
      <c r="F1566" s="119" t="s">
        <v>10037</v>
      </c>
      <c r="G1566" s="119" t="s">
        <v>10038</v>
      </c>
    </row>
    <row r="1567" spans="2:7" x14ac:dyDescent="0.3">
      <c r="B1567" s="119" t="s">
        <v>134</v>
      </c>
      <c r="C1567" s="119" t="s">
        <v>1633</v>
      </c>
      <c r="D1567" s="119" t="s">
        <v>10039</v>
      </c>
      <c r="E1567" s="119" t="s">
        <v>10040</v>
      </c>
      <c r="F1567" s="119" t="s">
        <v>10041</v>
      </c>
      <c r="G1567" s="119" t="s">
        <v>10042</v>
      </c>
    </row>
    <row r="1568" spans="2:7" x14ac:dyDescent="0.3">
      <c r="B1568" s="119" t="s">
        <v>134</v>
      </c>
      <c r="C1568" s="119" t="s">
        <v>1660</v>
      </c>
      <c r="D1568" s="119" t="s">
        <v>9976</v>
      </c>
      <c r="E1568" s="119" t="s">
        <v>10043</v>
      </c>
      <c r="F1568" s="119" t="s">
        <v>10044</v>
      </c>
      <c r="G1568" s="119" t="s">
        <v>10045</v>
      </c>
    </row>
    <row r="1569" spans="2:7" x14ac:dyDescent="0.3">
      <c r="B1569" s="119" t="s">
        <v>134</v>
      </c>
      <c r="C1569" s="119" t="s">
        <v>1687</v>
      </c>
      <c r="D1569" s="119" t="s">
        <v>9976</v>
      </c>
      <c r="E1569" s="119" t="s">
        <v>10046</v>
      </c>
      <c r="F1569" s="119" t="s">
        <v>10047</v>
      </c>
      <c r="G1569" s="119" t="s">
        <v>10048</v>
      </c>
    </row>
    <row r="1570" spans="2:7" x14ac:dyDescent="0.3">
      <c r="B1570" s="119" t="s">
        <v>134</v>
      </c>
      <c r="C1570" s="119" t="s">
        <v>1715</v>
      </c>
      <c r="D1570" s="119" t="s">
        <v>9972</v>
      </c>
      <c r="E1570" s="119" t="s">
        <v>10049</v>
      </c>
      <c r="F1570" s="119" t="s">
        <v>10050</v>
      </c>
      <c r="G1570" s="119" t="s">
        <v>10051</v>
      </c>
    </row>
    <row r="1571" spans="2:7" x14ac:dyDescent="0.3">
      <c r="B1571" s="119" t="s">
        <v>134</v>
      </c>
      <c r="C1571" s="119" t="s">
        <v>1743</v>
      </c>
      <c r="D1571" s="119" t="s">
        <v>9976</v>
      </c>
      <c r="E1571" s="119" t="s">
        <v>10052</v>
      </c>
      <c r="F1571" s="119" t="s">
        <v>10053</v>
      </c>
      <c r="G1571" s="119" t="s">
        <v>10054</v>
      </c>
    </row>
    <row r="1572" spans="2:7" x14ac:dyDescent="0.3">
      <c r="B1572" s="119" t="s">
        <v>134</v>
      </c>
      <c r="C1572" s="119" t="s">
        <v>1769</v>
      </c>
      <c r="D1572" s="119" t="s">
        <v>10055</v>
      </c>
      <c r="E1572" s="119" t="s">
        <v>10056</v>
      </c>
      <c r="F1572" s="119" t="s">
        <v>10057</v>
      </c>
      <c r="G1572" s="119" t="s">
        <v>10058</v>
      </c>
    </row>
    <row r="1573" spans="2:7" x14ac:dyDescent="0.3">
      <c r="B1573" s="119" t="s">
        <v>134</v>
      </c>
      <c r="C1573" s="119" t="s">
        <v>1796</v>
      </c>
      <c r="D1573" s="119" t="s">
        <v>9972</v>
      </c>
      <c r="E1573" s="119" t="s">
        <v>10059</v>
      </c>
      <c r="F1573" s="119" t="s">
        <v>10060</v>
      </c>
      <c r="G1573" s="119" t="s">
        <v>10061</v>
      </c>
    </row>
    <row r="1574" spans="2:7" x14ac:dyDescent="0.3">
      <c r="B1574" s="119" t="s">
        <v>134</v>
      </c>
      <c r="C1574" s="119" t="s">
        <v>1823</v>
      </c>
      <c r="D1574" s="119" t="s">
        <v>10062</v>
      </c>
      <c r="E1574" s="119" t="s">
        <v>10063</v>
      </c>
      <c r="F1574" s="119" t="s">
        <v>10064</v>
      </c>
      <c r="G1574" s="119" t="s">
        <v>10065</v>
      </c>
    </row>
    <row r="1575" spans="2:7" x14ac:dyDescent="0.3">
      <c r="B1575" s="119" t="s">
        <v>134</v>
      </c>
      <c r="C1575" s="119" t="s">
        <v>1850</v>
      </c>
      <c r="D1575" s="119" t="s">
        <v>10066</v>
      </c>
      <c r="E1575" s="119" t="s">
        <v>10067</v>
      </c>
      <c r="F1575" s="119" t="s">
        <v>10068</v>
      </c>
      <c r="G1575" s="119" t="s">
        <v>10069</v>
      </c>
    </row>
    <row r="1576" spans="2:7" x14ac:dyDescent="0.3">
      <c r="B1576" s="119" t="s">
        <v>134</v>
      </c>
      <c r="C1576" s="119" t="s">
        <v>1877</v>
      </c>
      <c r="D1576" s="119" t="s">
        <v>10070</v>
      </c>
      <c r="E1576" s="119" t="s">
        <v>10071</v>
      </c>
      <c r="F1576" s="119" t="s">
        <v>10072</v>
      </c>
      <c r="G1576" s="119" t="s">
        <v>10073</v>
      </c>
    </row>
    <row r="1577" spans="2:7" x14ac:dyDescent="0.3">
      <c r="B1577" s="119" t="s">
        <v>134</v>
      </c>
      <c r="C1577" s="119" t="s">
        <v>1904</v>
      </c>
      <c r="D1577" s="119" t="s">
        <v>10074</v>
      </c>
      <c r="E1577" s="119" t="s">
        <v>10075</v>
      </c>
      <c r="F1577" s="119" t="s">
        <v>10076</v>
      </c>
      <c r="G1577" s="119" t="s">
        <v>10077</v>
      </c>
    </row>
    <row r="1578" spans="2:7" x14ac:dyDescent="0.3">
      <c r="B1578" s="119" t="s">
        <v>134</v>
      </c>
      <c r="C1578" s="119" t="s">
        <v>1931</v>
      </c>
      <c r="D1578" s="119" t="s">
        <v>10078</v>
      </c>
      <c r="E1578" s="119" t="s">
        <v>10079</v>
      </c>
      <c r="F1578" s="119" t="s">
        <v>10080</v>
      </c>
      <c r="G1578" s="119" t="s">
        <v>10081</v>
      </c>
    </row>
    <row r="1579" spans="2:7" x14ac:dyDescent="0.3">
      <c r="B1579" s="119" t="s">
        <v>134</v>
      </c>
      <c r="C1579" s="119" t="s">
        <v>1957</v>
      </c>
      <c r="D1579" s="119" t="s">
        <v>10082</v>
      </c>
      <c r="E1579" s="119" t="s">
        <v>10083</v>
      </c>
      <c r="F1579" s="119" t="s">
        <v>10084</v>
      </c>
      <c r="G1579" s="119" t="s">
        <v>10085</v>
      </c>
    </row>
    <row r="1580" spans="2:7" x14ac:dyDescent="0.3">
      <c r="B1580" s="119" t="s">
        <v>134</v>
      </c>
      <c r="C1580" s="119" t="s">
        <v>1984</v>
      </c>
      <c r="D1580" s="119" t="s">
        <v>10074</v>
      </c>
      <c r="E1580" s="119" t="s">
        <v>10086</v>
      </c>
      <c r="F1580" s="119" t="s">
        <v>10087</v>
      </c>
      <c r="G1580" s="119" t="s">
        <v>10088</v>
      </c>
    </row>
    <row r="1581" spans="2:7" x14ac:dyDescent="0.3">
      <c r="B1581" s="119" t="s">
        <v>134</v>
      </c>
      <c r="C1581" s="119" t="s">
        <v>2011</v>
      </c>
      <c r="D1581" s="119" t="s">
        <v>10074</v>
      </c>
      <c r="E1581" s="119" t="s">
        <v>10089</v>
      </c>
      <c r="F1581" s="119" t="s">
        <v>10090</v>
      </c>
      <c r="G1581" s="119" t="s">
        <v>10091</v>
      </c>
    </row>
    <row r="1582" spans="2:7" x14ac:dyDescent="0.3">
      <c r="B1582" s="119" t="s">
        <v>134</v>
      </c>
      <c r="C1582" s="119" t="s">
        <v>2037</v>
      </c>
      <c r="D1582" s="119" t="s">
        <v>10092</v>
      </c>
      <c r="E1582" s="119" t="s">
        <v>10093</v>
      </c>
      <c r="F1582" s="119" t="s">
        <v>10094</v>
      </c>
      <c r="G1582" s="119" t="s">
        <v>10095</v>
      </c>
    </row>
    <row r="1583" spans="2:7" x14ac:dyDescent="0.3">
      <c r="B1583" s="119" t="s">
        <v>134</v>
      </c>
      <c r="C1583" s="119" t="s">
        <v>2063</v>
      </c>
      <c r="D1583" s="119" t="s">
        <v>10096</v>
      </c>
      <c r="E1583" s="119" t="s">
        <v>10097</v>
      </c>
      <c r="F1583" s="119" t="s">
        <v>10098</v>
      </c>
      <c r="G1583" s="119" t="s">
        <v>10099</v>
      </c>
    </row>
    <row r="1584" spans="2:7" x14ac:dyDescent="0.3">
      <c r="B1584" s="119" t="s">
        <v>134</v>
      </c>
      <c r="C1584" s="119" t="s">
        <v>2088</v>
      </c>
      <c r="D1584" s="119" t="s">
        <v>10100</v>
      </c>
      <c r="E1584" s="119" t="s">
        <v>10101</v>
      </c>
      <c r="F1584" s="119" t="s">
        <v>10102</v>
      </c>
      <c r="G1584" s="119" t="s">
        <v>10103</v>
      </c>
    </row>
    <row r="1585" spans="2:7" x14ac:dyDescent="0.3">
      <c r="B1585" s="119" t="s">
        <v>134</v>
      </c>
      <c r="C1585" s="119" t="s">
        <v>2114</v>
      </c>
      <c r="D1585" s="119" t="s">
        <v>10104</v>
      </c>
      <c r="E1585" s="119" t="s">
        <v>10105</v>
      </c>
      <c r="F1585" s="119" t="s">
        <v>10106</v>
      </c>
      <c r="G1585" s="119" t="s">
        <v>10107</v>
      </c>
    </row>
    <row r="1586" spans="2:7" x14ac:dyDescent="0.3">
      <c r="B1586" s="119" t="s">
        <v>134</v>
      </c>
      <c r="C1586" s="119" t="s">
        <v>2139</v>
      </c>
      <c r="D1586" s="119" t="s">
        <v>10108</v>
      </c>
      <c r="E1586" s="119" t="s">
        <v>10109</v>
      </c>
      <c r="F1586" s="119" t="s">
        <v>10110</v>
      </c>
      <c r="G1586" s="119" t="s">
        <v>10111</v>
      </c>
    </row>
    <row r="1587" spans="2:7" x14ac:dyDescent="0.3">
      <c r="B1587" s="119" t="s">
        <v>134</v>
      </c>
      <c r="C1587" s="119" t="s">
        <v>2164</v>
      </c>
      <c r="D1587" s="119" t="s">
        <v>10112</v>
      </c>
      <c r="E1587" s="119" t="s">
        <v>10113</v>
      </c>
      <c r="F1587" s="119" t="s">
        <v>10114</v>
      </c>
      <c r="G1587" s="119" t="s">
        <v>10115</v>
      </c>
    </row>
    <row r="1588" spans="2:7" x14ac:dyDescent="0.3">
      <c r="B1588" s="119" t="s">
        <v>134</v>
      </c>
      <c r="C1588" s="119" t="s">
        <v>2189</v>
      </c>
      <c r="D1588" s="119" t="s">
        <v>10116</v>
      </c>
      <c r="E1588" s="119" t="s">
        <v>10117</v>
      </c>
      <c r="F1588" s="119" t="s">
        <v>10118</v>
      </c>
      <c r="G1588" s="119" t="s">
        <v>10119</v>
      </c>
    </row>
    <row r="1589" spans="2:7" x14ac:dyDescent="0.3">
      <c r="B1589" s="119" t="s">
        <v>134</v>
      </c>
      <c r="C1589" s="119" t="s">
        <v>2215</v>
      </c>
      <c r="D1589" s="119" t="s">
        <v>3798</v>
      </c>
      <c r="E1589" s="119" t="s">
        <v>10120</v>
      </c>
      <c r="F1589" s="119" t="s">
        <v>10121</v>
      </c>
      <c r="G1589" s="119" t="s">
        <v>10122</v>
      </c>
    </row>
    <row r="1590" spans="2:7" x14ac:dyDescent="0.3">
      <c r="B1590" s="119" t="s">
        <v>134</v>
      </c>
      <c r="C1590" s="119" t="s">
        <v>2240</v>
      </c>
      <c r="D1590" s="119" t="s">
        <v>10100</v>
      </c>
      <c r="E1590" s="119" t="s">
        <v>10123</v>
      </c>
      <c r="F1590" s="119" t="s">
        <v>10124</v>
      </c>
      <c r="G1590" s="119" t="s">
        <v>10125</v>
      </c>
    </row>
    <row r="1591" spans="2:7" x14ac:dyDescent="0.3">
      <c r="B1591" s="119" t="s">
        <v>134</v>
      </c>
      <c r="C1591" s="119" t="s">
        <v>2265</v>
      </c>
      <c r="D1591" s="119" t="s">
        <v>10126</v>
      </c>
      <c r="E1591" s="119" t="s">
        <v>10127</v>
      </c>
      <c r="F1591" s="119" t="s">
        <v>10128</v>
      </c>
      <c r="G1591" s="119" t="s">
        <v>10129</v>
      </c>
    </row>
    <row r="1592" spans="2:7" x14ac:dyDescent="0.3">
      <c r="B1592" s="119" t="s">
        <v>134</v>
      </c>
      <c r="C1592" s="119" t="s">
        <v>2291</v>
      </c>
      <c r="D1592" s="119" t="s">
        <v>10126</v>
      </c>
      <c r="E1592" s="119" t="s">
        <v>10130</v>
      </c>
      <c r="F1592" s="119" t="s">
        <v>10131</v>
      </c>
      <c r="G1592" s="119" t="s">
        <v>10132</v>
      </c>
    </row>
    <row r="1593" spans="2:7" x14ac:dyDescent="0.3">
      <c r="B1593" s="119" t="s">
        <v>134</v>
      </c>
      <c r="C1593" s="119" t="s">
        <v>2316</v>
      </c>
      <c r="D1593" s="119" t="s">
        <v>10126</v>
      </c>
      <c r="E1593" s="119" t="s">
        <v>10133</v>
      </c>
      <c r="F1593" s="119" t="s">
        <v>10134</v>
      </c>
      <c r="G1593" s="119" t="s">
        <v>10135</v>
      </c>
    </row>
    <row r="1594" spans="2:7" x14ac:dyDescent="0.3">
      <c r="B1594" s="119" t="s">
        <v>134</v>
      </c>
      <c r="C1594" s="119" t="s">
        <v>2341</v>
      </c>
      <c r="D1594" s="119" t="s">
        <v>10126</v>
      </c>
      <c r="E1594" s="119" t="s">
        <v>10136</v>
      </c>
      <c r="F1594" s="119" t="s">
        <v>10137</v>
      </c>
      <c r="G1594" s="119" t="s">
        <v>10138</v>
      </c>
    </row>
    <row r="1595" spans="2:7" x14ac:dyDescent="0.3">
      <c r="B1595" s="119" t="s">
        <v>134</v>
      </c>
      <c r="C1595" s="119" t="s">
        <v>2366</v>
      </c>
      <c r="D1595" s="119" t="s">
        <v>10139</v>
      </c>
      <c r="E1595" s="119" t="s">
        <v>10140</v>
      </c>
      <c r="F1595" s="119" t="s">
        <v>10141</v>
      </c>
      <c r="G1595" s="119" t="s">
        <v>10142</v>
      </c>
    </row>
    <row r="1596" spans="2:7" x14ac:dyDescent="0.3">
      <c r="B1596" s="119" t="s">
        <v>134</v>
      </c>
      <c r="C1596" s="119" t="s">
        <v>2391</v>
      </c>
      <c r="D1596" s="119" t="s">
        <v>10143</v>
      </c>
      <c r="E1596" s="119" t="s">
        <v>10144</v>
      </c>
      <c r="F1596" s="119" t="s">
        <v>10145</v>
      </c>
      <c r="G1596" s="119" t="s">
        <v>10146</v>
      </c>
    </row>
    <row r="1597" spans="2:7" x14ac:dyDescent="0.3">
      <c r="B1597" s="119" t="s">
        <v>134</v>
      </c>
      <c r="C1597" s="119" t="s">
        <v>2416</v>
      </c>
      <c r="D1597" s="119" t="s">
        <v>10147</v>
      </c>
      <c r="E1597" s="119" t="s">
        <v>10148</v>
      </c>
      <c r="F1597" s="119" t="s">
        <v>10149</v>
      </c>
      <c r="G1597" s="119" t="s">
        <v>10150</v>
      </c>
    </row>
    <row r="1598" spans="2:7" x14ac:dyDescent="0.3">
      <c r="B1598" s="119" t="s">
        <v>134</v>
      </c>
      <c r="C1598" s="119" t="s">
        <v>2441</v>
      </c>
      <c r="D1598" s="119" t="s">
        <v>10151</v>
      </c>
      <c r="E1598" s="119" t="s">
        <v>10152</v>
      </c>
      <c r="F1598" s="119" t="s">
        <v>10153</v>
      </c>
      <c r="G1598" s="119" t="s">
        <v>10154</v>
      </c>
    </row>
    <row r="1599" spans="2:7" x14ac:dyDescent="0.3">
      <c r="B1599" s="119" t="s">
        <v>134</v>
      </c>
      <c r="C1599" s="119" t="s">
        <v>2466</v>
      </c>
      <c r="D1599" s="119" t="s">
        <v>10155</v>
      </c>
      <c r="E1599" s="119" t="s">
        <v>10156</v>
      </c>
      <c r="F1599" s="119" t="s">
        <v>10157</v>
      </c>
      <c r="G1599" s="119" t="s">
        <v>10158</v>
      </c>
    </row>
    <row r="1600" spans="2:7" x14ac:dyDescent="0.3">
      <c r="B1600" s="119" t="s">
        <v>134</v>
      </c>
      <c r="C1600" s="119" t="s">
        <v>2491</v>
      </c>
      <c r="D1600" s="119" t="s">
        <v>10159</v>
      </c>
      <c r="E1600" s="119" t="s">
        <v>10160</v>
      </c>
      <c r="F1600" s="119" t="s">
        <v>10161</v>
      </c>
      <c r="G1600" s="119" t="s">
        <v>10162</v>
      </c>
    </row>
    <row r="1601" spans="2:7" x14ac:dyDescent="0.3">
      <c r="B1601" s="119" t="s">
        <v>134</v>
      </c>
      <c r="C1601" s="119" t="s">
        <v>2516</v>
      </c>
      <c r="D1601" s="119" t="s">
        <v>10155</v>
      </c>
      <c r="E1601" s="119" t="s">
        <v>10163</v>
      </c>
      <c r="F1601" s="119" t="s">
        <v>10164</v>
      </c>
      <c r="G1601" s="119" t="s">
        <v>10165</v>
      </c>
    </row>
    <row r="1602" spans="2:7" x14ac:dyDescent="0.3">
      <c r="B1602" s="119" t="s">
        <v>134</v>
      </c>
      <c r="C1602" s="119" t="s">
        <v>2541</v>
      </c>
      <c r="D1602" s="119" t="s">
        <v>10166</v>
      </c>
      <c r="E1602" s="119" t="s">
        <v>10167</v>
      </c>
      <c r="F1602" s="119" t="s">
        <v>10168</v>
      </c>
      <c r="G1602" s="119" t="s">
        <v>10169</v>
      </c>
    </row>
    <row r="1603" spans="2:7" x14ac:dyDescent="0.3">
      <c r="B1603" s="119" t="s">
        <v>134</v>
      </c>
      <c r="C1603" s="119" t="s">
        <v>2566</v>
      </c>
      <c r="D1603" s="119" t="s">
        <v>10170</v>
      </c>
      <c r="E1603" s="119" t="s">
        <v>10171</v>
      </c>
      <c r="F1603" s="119" t="s">
        <v>10172</v>
      </c>
      <c r="G1603" s="119" t="s">
        <v>10173</v>
      </c>
    </row>
    <row r="1604" spans="2:7" x14ac:dyDescent="0.3">
      <c r="B1604" s="119" t="s">
        <v>134</v>
      </c>
      <c r="C1604" s="119" t="s">
        <v>2591</v>
      </c>
      <c r="D1604" s="119" t="s">
        <v>10174</v>
      </c>
      <c r="E1604" s="119" t="s">
        <v>10175</v>
      </c>
      <c r="F1604" s="119" t="s">
        <v>10176</v>
      </c>
      <c r="G1604" s="119" t="s">
        <v>10177</v>
      </c>
    </row>
    <row r="1605" spans="2:7" x14ac:dyDescent="0.3">
      <c r="B1605" s="119" t="s">
        <v>131</v>
      </c>
      <c r="C1605" s="119" t="s">
        <v>1683</v>
      </c>
      <c r="D1605" s="119" t="s">
        <v>10178</v>
      </c>
      <c r="E1605" s="119" t="s">
        <v>10179</v>
      </c>
      <c r="F1605" s="119" t="s">
        <v>10180</v>
      </c>
      <c r="G1605" s="119" t="s">
        <v>10181</v>
      </c>
    </row>
    <row r="1606" spans="2:7" x14ac:dyDescent="0.3">
      <c r="B1606" s="119" t="s">
        <v>131</v>
      </c>
      <c r="C1606" s="119" t="s">
        <v>1711</v>
      </c>
      <c r="D1606" s="119" t="s">
        <v>10182</v>
      </c>
      <c r="E1606" s="119" t="s">
        <v>10183</v>
      </c>
      <c r="F1606" s="119" t="s">
        <v>10184</v>
      </c>
      <c r="G1606" s="119" t="s">
        <v>10185</v>
      </c>
    </row>
    <row r="1607" spans="2:7" x14ac:dyDescent="0.3">
      <c r="B1607" s="119" t="s">
        <v>139</v>
      </c>
      <c r="C1607" s="119" t="s">
        <v>181</v>
      </c>
      <c r="D1607" s="119" t="s">
        <v>10186</v>
      </c>
      <c r="E1607" s="119" t="s">
        <v>10187</v>
      </c>
      <c r="F1607" s="119" t="s">
        <v>10188</v>
      </c>
      <c r="G1607" s="119" t="s">
        <v>10189</v>
      </c>
    </row>
    <row r="1608" spans="2:7" x14ac:dyDescent="0.3">
      <c r="B1608" s="119" t="s">
        <v>139</v>
      </c>
      <c r="C1608" s="119" t="s">
        <v>210</v>
      </c>
      <c r="D1608" s="119" t="s">
        <v>10190</v>
      </c>
      <c r="E1608" s="119" t="s">
        <v>10191</v>
      </c>
      <c r="F1608" s="119" t="s">
        <v>10192</v>
      </c>
      <c r="G1608" s="119" t="s">
        <v>10193</v>
      </c>
    </row>
    <row r="1609" spans="2:7" x14ac:dyDescent="0.3">
      <c r="B1609" s="119" t="s">
        <v>139</v>
      </c>
      <c r="C1609" s="119" t="s">
        <v>239</v>
      </c>
      <c r="D1609" s="119" t="s">
        <v>10194</v>
      </c>
      <c r="E1609" s="119" t="s">
        <v>10195</v>
      </c>
      <c r="F1609" s="119" t="s">
        <v>10196</v>
      </c>
      <c r="G1609" s="119" t="s">
        <v>10197</v>
      </c>
    </row>
    <row r="1610" spans="2:7" x14ac:dyDescent="0.3">
      <c r="B1610" s="119" t="s">
        <v>139</v>
      </c>
      <c r="C1610" s="119" t="s">
        <v>267</v>
      </c>
      <c r="D1610" s="119" t="s">
        <v>10198</v>
      </c>
      <c r="E1610" s="119" t="s">
        <v>10199</v>
      </c>
      <c r="F1610" s="119" t="s">
        <v>10200</v>
      </c>
      <c r="G1610" s="119" t="s">
        <v>10201</v>
      </c>
    </row>
    <row r="1611" spans="2:7" x14ac:dyDescent="0.3">
      <c r="B1611" s="119" t="s">
        <v>139</v>
      </c>
      <c r="C1611" s="119" t="s">
        <v>295</v>
      </c>
      <c r="D1611" s="119" t="s">
        <v>10202</v>
      </c>
      <c r="E1611" s="119" t="s">
        <v>10203</v>
      </c>
      <c r="F1611" s="119" t="s">
        <v>10204</v>
      </c>
      <c r="G1611" s="119" t="s">
        <v>10205</v>
      </c>
    </row>
    <row r="1612" spans="2:7" x14ac:dyDescent="0.3">
      <c r="B1612" s="119" t="s">
        <v>139</v>
      </c>
      <c r="C1612" s="119" t="s">
        <v>323</v>
      </c>
      <c r="D1612" s="119" t="s">
        <v>10206</v>
      </c>
      <c r="E1612" s="119" t="s">
        <v>10207</v>
      </c>
      <c r="F1612" s="119" t="s">
        <v>10208</v>
      </c>
      <c r="G1612" s="119" t="s">
        <v>10209</v>
      </c>
    </row>
    <row r="1613" spans="2:7" x14ac:dyDescent="0.3">
      <c r="B1613" s="119" t="s">
        <v>139</v>
      </c>
      <c r="C1613" s="119" t="s">
        <v>351</v>
      </c>
      <c r="D1613" s="119" t="s">
        <v>10210</v>
      </c>
      <c r="E1613" s="119" t="s">
        <v>10211</v>
      </c>
      <c r="F1613" s="119" t="s">
        <v>10212</v>
      </c>
      <c r="G1613" s="119" t="s">
        <v>10213</v>
      </c>
    </row>
    <row r="1614" spans="2:7" x14ac:dyDescent="0.3">
      <c r="B1614" s="119" t="s">
        <v>139</v>
      </c>
      <c r="C1614" s="119" t="s">
        <v>379</v>
      </c>
      <c r="D1614" s="119" t="s">
        <v>10214</v>
      </c>
      <c r="E1614" s="119" t="s">
        <v>10215</v>
      </c>
      <c r="F1614" s="119" t="s">
        <v>10216</v>
      </c>
      <c r="G1614" s="119" t="s">
        <v>10217</v>
      </c>
    </row>
    <row r="1615" spans="2:7" x14ac:dyDescent="0.3">
      <c r="B1615" s="119" t="s">
        <v>135</v>
      </c>
      <c r="C1615" s="119" t="s">
        <v>177</v>
      </c>
      <c r="D1615" s="119" t="s">
        <v>1282</v>
      </c>
      <c r="E1615" s="119" t="s">
        <v>10218</v>
      </c>
      <c r="F1615" s="119" t="s">
        <v>10219</v>
      </c>
      <c r="G1615" s="119" t="s">
        <v>10220</v>
      </c>
    </row>
    <row r="1616" spans="2:7" x14ac:dyDescent="0.3">
      <c r="B1616" s="119" t="s">
        <v>139</v>
      </c>
      <c r="C1616" s="119" t="s">
        <v>407</v>
      </c>
      <c r="D1616" s="119" t="s">
        <v>10221</v>
      </c>
      <c r="E1616" s="119" t="s">
        <v>10222</v>
      </c>
      <c r="F1616" s="119" t="s">
        <v>10223</v>
      </c>
      <c r="G1616" s="119" t="s">
        <v>10224</v>
      </c>
    </row>
    <row r="1617" spans="2:7" x14ac:dyDescent="0.3">
      <c r="B1617" s="119" t="s">
        <v>139</v>
      </c>
      <c r="C1617" s="119" t="s">
        <v>434</v>
      </c>
      <c r="D1617" s="119" t="s">
        <v>10225</v>
      </c>
      <c r="E1617" s="119" t="s">
        <v>10226</v>
      </c>
      <c r="F1617" s="119" t="s">
        <v>10227</v>
      </c>
      <c r="G1617" s="119" t="s">
        <v>10228</v>
      </c>
    </row>
    <row r="1618" spans="2:7" x14ac:dyDescent="0.3">
      <c r="B1618" s="119" t="s">
        <v>139</v>
      </c>
      <c r="C1618" s="119" t="s">
        <v>461</v>
      </c>
      <c r="D1618" s="119" t="s">
        <v>10221</v>
      </c>
      <c r="E1618" s="119" t="s">
        <v>10229</v>
      </c>
      <c r="F1618" s="119" t="s">
        <v>10230</v>
      </c>
      <c r="G1618" s="119" t="s">
        <v>10231</v>
      </c>
    </row>
    <row r="1619" spans="2:7" x14ac:dyDescent="0.3">
      <c r="B1619" s="119" t="s">
        <v>139</v>
      </c>
      <c r="C1619" s="119" t="s">
        <v>489</v>
      </c>
      <c r="D1619" s="119" t="s">
        <v>10232</v>
      </c>
      <c r="E1619" s="119" t="s">
        <v>10233</v>
      </c>
      <c r="F1619" s="119" t="s">
        <v>10234</v>
      </c>
      <c r="G1619" s="119" t="s">
        <v>10235</v>
      </c>
    </row>
    <row r="1620" spans="2:7" x14ac:dyDescent="0.3">
      <c r="B1620" s="119" t="s">
        <v>139</v>
      </c>
      <c r="C1620" s="119" t="s">
        <v>516</v>
      </c>
      <c r="D1620" s="119" t="s">
        <v>10236</v>
      </c>
      <c r="E1620" s="119" t="s">
        <v>10237</v>
      </c>
      <c r="F1620" s="119" t="s">
        <v>10238</v>
      </c>
      <c r="G1620" s="119" t="s">
        <v>10239</v>
      </c>
    </row>
    <row r="1621" spans="2:7" x14ac:dyDescent="0.3">
      <c r="B1621" s="119" t="s">
        <v>139</v>
      </c>
      <c r="C1621" s="119" t="s">
        <v>544</v>
      </c>
      <c r="D1621" s="119" t="s">
        <v>10214</v>
      </c>
      <c r="E1621" s="119" t="s">
        <v>10240</v>
      </c>
      <c r="F1621" s="119" t="s">
        <v>10241</v>
      </c>
      <c r="G1621" s="119" t="s">
        <v>10242</v>
      </c>
    </row>
    <row r="1622" spans="2:7" x14ac:dyDescent="0.3">
      <c r="B1622" s="119" t="s">
        <v>139</v>
      </c>
      <c r="C1622" s="119" t="s">
        <v>571</v>
      </c>
      <c r="D1622" s="119" t="s">
        <v>10221</v>
      </c>
      <c r="E1622" s="119" t="s">
        <v>10243</v>
      </c>
      <c r="F1622" s="119" t="s">
        <v>10244</v>
      </c>
      <c r="G1622" s="119" t="s">
        <v>10245</v>
      </c>
    </row>
    <row r="1623" spans="2:7" x14ac:dyDescent="0.3">
      <c r="B1623" s="119" t="s">
        <v>139</v>
      </c>
      <c r="C1623" s="119" t="s">
        <v>599</v>
      </c>
      <c r="D1623" s="119" t="s">
        <v>10246</v>
      </c>
      <c r="E1623" s="119" t="s">
        <v>10247</v>
      </c>
      <c r="F1623" s="119" t="s">
        <v>10248</v>
      </c>
      <c r="G1623" s="119" t="s">
        <v>10249</v>
      </c>
    </row>
    <row r="1624" spans="2:7" x14ac:dyDescent="0.3">
      <c r="B1624" s="119" t="s">
        <v>139</v>
      </c>
      <c r="C1624" s="119" t="s">
        <v>627</v>
      </c>
      <c r="D1624" s="119" t="s">
        <v>10221</v>
      </c>
      <c r="E1624" s="119" t="s">
        <v>10250</v>
      </c>
      <c r="F1624" s="119" t="s">
        <v>10251</v>
      </c>
      <c r="G1624" s="119" t="s">
        <v>10252</v>
      </c>
    </row>
    <row r="1625" spans="2:7" x14ac:dyDescent="0.3">
      <c r="B1625" s="119" t="s">
        <v>139</v>
      </c>
      <c r="C1625" s="119" t="s">
        <v>655</v>
      </c>
      <c r="D1625" s="119" t="s">
        <v>10198</v>
      </c>
      <c r="E1625" s="119" t="s">
        <v>10253</v>
      </c>
      <c r="F1625" s="119" t="s">
        <v>10254</v>
      </c>
      <c r="G1625" s="119" t="s">
        <v>10255</v>
      </c>
    </row>
    <row r="1626" spans="2:7" x14ac:dyDescent="0.3">
      <c r="B1626" s="119" t="s">
        <v>139</v>
      </c>
      <c r="C1626" s="119" t="s">
        <v>682</v>
      </c>
      <c r="D1626" s="119" t="s">
        <v>10198</v>
      </c>
      <c r="E1626" s="119" t="s">
        <v>10256</v>
      </c>
      <c r="F1626" s="119" t="s">
        <v>10257</v>
      </c>
      <c r="G1626" s="119" t="s">
        <v>10258</v>
      </c>
    </row>
    <row r="1627" spans="2:7" x14ac:dyDescent="0.3">
      <c r="B1627" s="119" t="s">
        <v>139</v>
      </c>
      <c r="C1627" s="119" t="s">
        <v>710</v>
      </c>
      <c r="D1627" s="119" t="s">
        <v>10259</v>
      </c>
      <c r="E1627" s="119" t="s">
        <v>10260</v>
      </c>
      <c r="F1627" s="119" t="s">
        <v>10261</v>
      </c>
      <c r="G1627" s="119" t="s">
        <v>10262</v>
      </c>
    </row>
    <row r="1628" spans="2:7" x14ac:dyDescent="0.3">
      <c r="B1628" s="119" t="s">
        <v>139</v>
      </c>
      <c r="C1628" s="119" t="s">
        <v>737</v>
      </c>
      <c r="D1628" s="119" t="s">
        <v>10246</v>
      </c>
      <c r="E1628" s="119" t="s">
        <v>10263</v>
      </c>
      <c r="F1628" s="119" t="s">
        <v>10264</v>
      </c>
      <c r="G1628" s="119" t="s">
        <v>10265</v>
      </c>
    </row>
    <row r="1629" spans="2:7" x14ac:dyDescent="0.3">
      <c r="B1629" s="119" t="s">
        <v>139</v>
      </c>
      <c r="C1629" s="119" t="s">
        <v>765</v>
      </c>
      <c r="D1629" s="119" t="s">
        <v>10266</v>
      </c>
      <c r="E1629" s="119" t="s">
        <v>10267</v>
      </c>
      <c r="F1629" s="119" t="s">
        <v>10268</v>
      </c>
      <c r="G1629" s="119" t="s">
        <v>10269</v>
      </c>
    </row>
    <row r="1630" spans="2:7" x14ac:dyDescent="0.3">
      <c r="B1630" s="119" t="s">
        <v>139</v>
      </c>
      <c r="C1630" s="119" t="s">
        <v>793</v>
      </c>
      <c r="D1630" s="119" t="s">
        <v>10214</v>
      </c>
      <c r="E1630" s="119" t="s">
        <v>10270</v>
      </c>
      <c r="F1630" s="119" t="s">
        <v>10271</v>
      </c>
      <c r="G1630" s="119" t="s">
        <v>10272</v>
      </c>
    </row>
    <row r="1631" spans="2:7" x14ac:dyDescent="0.3">
      <c r="B1631" s="119" t="s">
        <v>139</v>
      </c>
      <c r="C1631" s="119" t="s">
        <v>820</v>
      </c>
      <c r="D1631" s="119" t="s">
        <v>10225</v>
      </c>
      <c r="E1631" s="119" t="s">
        <v>10273</v>
      </c>
      <c r="F1631" s="119" t="s">
        <v>10274</v>
      </c>
      <c r="G1631" s="119" t="s">
        <v>10275</v>
      </c>
    </row>
    <row r="1632" spans="2:7" x14ac:dyDescent="0.3">
      <c r="B1632" s="119" t="s">
        <v>139</v>
      </c>
      <c r="C1632" s="119" t="s">
        <v>847</v>
      </c>
      <c r="D1632" s="119" t="s">
        <v>10276</v>
      </c>
      <c r="E1632" s="119" t="s">
        <v>10277</v>
      </c>
      <c r="F1632" s="119" t="s">
        <v>10278</v>
      </c>
      <c r="G1632" s="119" t="s">
        <v>10279</v>
      </c>
    </row>
    <row r="1633" spans="2:7" x14ac:dyDescent="0.3">
      <c r="B1633" s="119" t="s">
        <v>139</v>
      </c>
      <c r="C1633" s="119" t="s">
        <v>874</v>
      </c>
      <c r="D1633" s="119" t="s">
        <v>10221</v>
      </c>
      <c r="E1633" s="119" t="s">
        <v>10280</v>
      </c>
      <c r="F1633" s="119" t="s">
        <v>10281</v>
      </c>
      <c r="G1633" s="119" t="s">
        <v>10282</v>
      </c>
    </row>
    <row r="1634" spans="2:7" x14ac:dyDescent="0.3">
      <c r="B1634" s="119" t="s">
        <v>139</v>
      </c>
      <c r="C1634" s="119" t="s">
        <v>901</v>
      </c>
      <c r="D1634" s="119" t="s">
        <v>10210</v>
      </c>
      <c r="E1634" s="119" t="s">
        <v>10283</v>
      </c>
      <c r="F1634" s="119" t="s">
        <v>10284</v>
      </c>
      <c r="G1634" s="119" t="s">
        <v>10285</v>
      </c>
    </row>
    <row r="1635" spans="2:7" x14ac:dyDescent="0.3">
      <c r="B1635" s="119" t="s">
        <v>139</v>
      </c>
      <c r="C1635" s="119" t="s">
        <v>929</v>
      </c>
      <c r="D1635" s="119" t="s">
        <v>10286</v>
      </c>
      <c r="E1635" s="119" t="s">
        <v>10287</v>
      </c>
      <c r="F1635" s="119" t="s">
        <v>10288</v>
      </c>
      <c r="G1635" s="119" t="s">
        <v>10289</v>
      </c>
    </row>
    <row r="1636" spans="2:7" x14ac:dyDescent="0.3">
      <c r="B1636" s="119" t="s">
        <v>139</v>
      </c>
      <c r="C1636" s="119" t="s">
        <v>958</v>
      </c>
      <c r="D1636" s="119" t="s">
        <v>10210</v>
      </c>
      <c r="E1636" s="119" t="s">
        <v>10290</v>
      </c>
      <c r="F1636" s="119" t="s">
        <v>10291</v>
      </c>
      <c r="G1636" s="119" t="s">
        <v>10292</v>
      </c>
    </row>
    <row r="1637" spans="2:7" x14ac:dyDescent="0.3">
      <c r="B1637" s="119" t="s">
        <v>139</v>
      </c>
      <c r="C1637" s="119" t="s">
        <v>986</v>
      </c>
      <c r="D1637" s="119" t="s">
        <v>10232</v>
      </c>
      <c r="E1637" s="119" t="s">
        <v>10293</v>
      </c>
      <c r="F1637" s="119" t="s">
        <v>10294</v>
      </c>
      <c r="G1637" s="119" t="s">
        <v>10295</v>
      </c>
    </row>
    <row r="1638" spans="2:7" x14ac:dyDescent="0.3">
      <c r="B1638" s="119" t="s">
        <v>139</v>
      </c>
      <c r="C1638" s="119" t="s">
        <v>1014</v>
      </c>
      <c r="D1638" s="119" t="s">
        <v>10266</v>
      </c>
      <c r="E1638" s="119" t="s">
        <v>10296</v>
      </c>
      <c r="F1638" s="119" t="s">
        <v>10297</v>
      </c>
      <c r="G1638" s="119" t="s">
        <v>10298</v>
      </c>
    </row>
    <row r="1639" spans="2:7" x14ac:dyDescent="0.3">
      <c r="B1639" s="119" t="s">
        <v>135</v>
      </c>
      <c r="C1639" s="119" t="s">
        <v>206</v>
      </c>
      <c r="D1639" s="119" t="s">
        <v>10299</v>
      </c>
      <c r="E1639" s="119" t="s">
        <v>10300</v>
      </c>
      <c r="F1639" s="119" t="s">
        <v>10301</v>
      </c>
      <c r="G1639" s="119" t="s">
        <v>10302</v>
      </c>
    </row>
    <row r="1640" spans="2:7" x14ac:dyDescent="0.3">
      <c r="B1640" s="119" t="s">
        <v>135</v>
      </c>
      <c r="C1640" s="119" t="s">
        <v>235</v>
      </c>
      <c r="D1640" s="119" t="s">
        <v>10303</v>
      </c>
      <c r="E1640" s="119" t="s">
        <v>10304</v>
      </c>
      <c r="F1640" s="119" t="s">
        <v>10305</v>
      </c>
      <c r="G1640" s="119" t="s">
        <v>10306</v>
      </c>
    </row>
    <row r="1641" spans="2:7" x14ac:dyDescent="0.3">
      <c r="B1641" s="119" t="s">
        <v>135</v>
      </c>
      <c r="C1641" s="119" t="s">
        <v>263</v>
      </c>
      <c r="D1641" s="119" t="s">
        <v>10303</v>
      </c>
      <c r="E1641" s="119" t="s">
        <v>10307</v>
      </c>
      <c r="F1641" s="119" t="s">
        <v>10308</v>
      </c>
      <c r="G1641" s="119" t="s">
        <v>10309</v>
      </c>
    </row>
    <row r="1642" spans="2:7" x14ac:dyDescent="0.3">
      <c r="B1642" s="119" t="s">
        <v>135</v>
      </c>
      <c r="C1642" s="119" t="s">
        <v>291</v>
      </c>
      <c r="D1642" s="119" t="s">
        <v>10310</v>
      </c>
      <c r="E1642" s="119" t="s">
        <v>10311</v>
      </c>
      <c r="F1642" s="119" t="s">
        <v>10312</v>
      </c>
      <c r="G1642" s="119" t="s">
        <v>10313</v>
      </c>
    </row>
    <row r="1643" spans="2:7" x14ac:dyDescent="0.3">
      <c r="B1643" s="119" t="s">
        <v>135</v>
      </c>
      <c r="C1643" s="119" t="s">
        <v>319</v>
      </c>
      <c r="D1643" s="119" t="s">
        <v>10314</v>
      </c>
      <c r="E1643" s="119" t="s">
        <v>10315</v>
      </c>
      <c r="F1643" s="119" t="s">
        <v>10316</v>
      </c>
      <c r="G1643" s="119" t="s">
        <v>10317</v>
      </c>
    </row>
    <row r="1644" spans="2:7" x14ac:dyDescent="0.3">
      <c r="B1644" s="119" t="s">
        <v>135</v>
      </c>
      <c r="C1644" s="119" t="s">
        <v>347</v>
      </c>
      <c r="D1644" s="119" t="s">
        <v>10318</v>
      </c>
      <c r="E1644" s="119" t="s">
        <v>10319</v>
      </c>
      <c r="F1644" s="119" t="s">
        <v>10320</v>
      </c>
      <c r="G1644" s="119" t="s">
        <v>10321</v>
      </c>
    </row>
    <row r="1645" spans="2:7" x14ac:dyDescent="0.3">
      <c r="B1645" s="119" t="s">
        <v>135</v>
      </c>
      <c r="C1645" s="119" t="s">
        <v>375</v>
      </c>
      <c r="D1645" s="119" t="s">
        <v>10322</v>
      </c>
      <c r="E1645" s="119" t="s">
        <v>10323</v>
      </c>
      <c r="F1645" s="119" t="s">
        <v>10324</v>
      </c>
      <c r="G1645" s="119" t="s">
        <v>10325</v>
      </c>
    </row>
    <row r="1646" spans="2:7" x14ac:dyDescent="0.3">
      <c r="B1646" s="119" t="s">
        <v>135</v>
      </c>
      <c r="C1646" s="119" t="s">
        <v>403</v>
      </c>
      <c r="D1646" s="119" t="s">
        <v>10310</v>
      </c>
      <c r="E1646" s="119" t="s">
        <v>10326</v>
      </c>
      <c r="F1646" s="119" t="s">
        <v>10327</v>
      </c>
      <c r="G1646" s="119" t="s">
        <v>10328</v>
      </c>
    </row>
    <row r="1647" spans="2:7" x14ac:dyDescent="0.3">
      <c r="B1647" s="119" t="s">
        <v>135</v>
      </c>
      <c r="C1647" s="119" t="s">
        <v>430</v>
      </c>
      <c r="D1647" s="119" t="s">
        <v>10329</v>
      </c>
      <c r="E1647" s="119" t="s">
        <v>10330</v>
      </c>
      <c r="F1647" s="119" t="s">
        <v>10331</v>
      </c>
      <c r="G1647" s="119" t="s">
        <v>10332</v>
      </c>
    </row>
    <row r="1648" spans="2:7" x14ac:dyDescent="0.3">
      <c r="B1648" s="119" t="s">
        <v>135</v>
      </c>
      <c r="C1648" s="119" t="s">
        <v>457</v>
      </c>
      <c r="D1648" s="119" t="s">
        <v>10333</v>
      </c>
      <c r="E1648" s="119" t="s">
        <v>10334</v>
      </c>
      <c r="F1648" s="119" t="s">
        <v>10335</v>
      </c>
      <c r="G1648" s="119" t="s">
        <v>10336</v>
      </c>
    </row>
    <row r="1649" spans="2:7" x14ac:dyDescent="0.3">
      <c r="B1649" s="119" t="s">
        <v>135</v>
      </c>
      <c r="C1649" s="119" t="s">
        <v>485</v>
      </c>
      <c r="D1649" s="119" t="s">
        <v>10318</v>
      </c>
      <c r="E1649" s="119" t="s">
        <v>10337</v>
      </c>
      <c r="F1649" s="119" t="s">
        <v>10338</v>
      </c>
      <c r="G1649" s="119" t="s">
        <v>10339</v>
      </c>
    </row>
    <row r="1650" spans="2:7" x14ac:dyDescent="0.3">
      <c r="B1650" s="119" t="s">
        <v>135</v>
      </c>
      <c r="C1650" s="119" t="s">
        <v>512</v>
      </c>
      <c r="D1650" s="119" t="s">
        <v>10340</v>
      </c>
      <c r="E1650" s="119" t="s">
        <v>10341</v>
      </c>
      <c r="F1650" s="119" t="s">
        <v>10342</v>
      </c>
      <c r="G1650" s="119" t="s">
        <v>10343</v>
      </c>
    </row>
    <row r="1651" spans="2:7" x14ac:dyDescent="0.3">
      <c r="B1651" s="119" t="s">
        <v>135</v>
      </c>
      <c r="C1651" s="119" t="s">
        <v>540</v>
      </c>
      <c r="D1651" s="119" t="s">
        <v>10344</v>
      </c>
      <c r="E1651" s="119" t="s">
        <v>10345</v>
      </c>
      <c r="F1651" s="119" t="s">
        <v>10346</v>
      </c>
      <c r="G1651" s="119" t="s">
        <v>10347</v>
      </c>
    </row>
    <row r="1652" spans="2:7" x14ac:dyDescent="0.3">
      <c r="B1652" s="119" t="s">
        <v>135</v>
      </c>
      <c r="C1652" s="119" t="s">
        <v>567</v>
      </c>
      <c r="D1652" s="119" t="s">
        <v>10348</v>
      </c>
      <c r="E1652" s="119" t="s">
        <v>10349</v>
      </c>
      <c r="F1652" s="119" t="s">
        <v>10350</v>
      </c>
      <c r="G1652" s="119" t="s">
        <v>10351</v>
      </c>
    </row>
    <row r="1653" spans="2:7" x14ac:dyDescent="0.3">
      <c r="B1653" s="119" t="s">
        <v>135</v>
      </c>
      <c r="C1653" s="119" t="s">
        <v>595</v>
      </c>
      <c r="D1653" s="119" t="s">
        <v>10340</v>
      </c>
      <c r="E1653" s="119" t="s">
        <v>10352</v>
      </c>
      <c r="F1653" s="119" t="s">
        <v>10353</v>
      </c>
      <c r="G1653" s="119" t="s">
        <v>10354</v>
      </c>
    </row>
    <row r="1654" spans="2:7" x14ac:dyDescent="0.3">
      <c r="B1654" s="119" t="s">
        <v>135</v>
      </c>
      <c r="C1654" s="119" t="s">
        <v>623</v>
      </c>
      <c r="D1654" s="119" t="s">
        <v>10355</v>
      </c>
      <c r="E1654" s="119" t="s">
        <v>10356</v>
      </c>
      <c r="F1654" s="119" t="s">
        <v>10357</v>
      </c>
      <c r="G1654" s="119" t="s">
        <v>10358</v>
      </c>
    </row>
    <row r="1655" spans="2:7" x14ac:dyDescent="0.3">
      <c r="B1655" s="119" t="s">
        <v>135</v>
      </c>
      <c r="C1655" s="119" t="s">
        <v>651</v>
      </c>
      <c r="D1655" s="119" t="s">
        <v>10340</v>
      </c>
      <c r="E1655" s="119" t="s">
        <v>10359</v>
      </c>
      <c r="F1655" s="119" t="s">
        <v>10360</v>
      </c>
      <c r="G1655" s="119" t="s">
        <v>10361</v>
      </c>
    </row>
    <row r="1656" spans="2:7" x14ac:dyDescent="0.3">
      <c r="B1656" s="119" t="s">
        <v>135</v>
      </c>
      <c r="C1656" s="119" t="s">
        <v>678</v>
      </c>
      <c r="D1656" s="119" t="s">
        <v>10340</v>
      </c>
      <c r="E1656" s="119" t="s">
        <v>10362</v>
      </c>
      <c r="F1656" s="119" t="s">
        <v>10363</v>
      </c>
      <c r="G1656" s="119" t="s">
        <v>10364</v>
      </c>
    </row>
    <row r="1657" spans="2:7" x14ac:dyDescent="0.3">
      <c r="B1657" s="119" t="s">
        <v>135</v>
      </c>
      <c r="C1657" s="119" t="s">
        <v>706</v>
      </c>
      <c r="D1657" s="119" t="s">
        <v>10340</v>
      </c>
      <c r="E1657" s="119" t="s">
        <v>10365</v>
      </c>
      <c r="F1657" s="119" t="s">
        <v>10366</v>
      </c>
      <c r="G1657" s="119" t="s">
        <v>10367</v>
      </c>
    </row>
    <row r="1658" spans="2:7" x14ac:dyDescent="0.3">
      <c r="B1658" s="119" t="s">
        <v>135</v>
      </c>
      <c r="C1658" s="119" t="s">
        <v>733</v>
      </c>
      <c r="D1658" s="119" t="s">
        <v>10340</v>
      </c>
      <c r="E1658" s="119" t="s">
        <v>10368</v>
      </c>
      <c r="F1658" s="119" t="s">
        <v>10369</v>
      </c>
      <c r="G1658" s="119" t="s">
        <v>10370</v>
      </c>
    </row>
    <row r="1659" spans="2:7" x14ac:dyDescent="0.3">
      <c r="B1659" s="119" t="s">
        <v>135</v>
      </c>
      <c r="C1659" s="119" t="s">
        <v>761</v>
      </c>
      <c r="D1659" s="119" t="s">
        <v>10340</v>
      </c>
      <c r="E1659" s="119" t="s">
        <v>10371</v>
      </c>
      <c r="F1659" s="119" t="s">
        <v>10372</v>
      </c>
      <c r="G1659" s="119" t="s">
        <v>10373</v>
      </c>
    </row>
    <row r="1660" spans="2:7" x14ac:dyDescent="0.3">
      <c r="B1660" s="119" t="s">
        <v>139</v>
      </c>
      <c r="C1660" s="119" t="s">
        <v>1043</v>
      </c>
      <c r="D1660" s="119" t="s">
        <v>10374</v>
      </c>
      <c r="E1660" s="119" t="s">
        <v>10375</v>
      </c>
      <c r="F1660" s="119" t="s">
        <v>10376</v>
      </c>
      <c r="G1660" s="119" t="s">
        <v>10377</v>
      </c>
    </row>
    <row r="1661" spans="2:7" x14ac:dyDescent="0.3">
      <c r="B1661" s="119" t="s">
        <v>139</v>
      </c>
      <c r="C1661" s="119" t="s">
        <v>1072</v>
      </c>
      <c r="D1661" s="119" t="s">
        <v>10378</v>
      </c>
      <c r="E1661" s="119" t="s">
        <v>10379</v>
      </c>
      <c r="F1661" s="119" t="s">
        <v>10380</v>
      </c>
      <c r="G1661" s="119" t="s">
        <v>10381</v>
      </c>
    </row>
    <row r="1662" spans="2:7" x14ac:dyDescent="0.3">
      <c r="B1662" s="119" t="s">
        <v>139</v>
      </c>
      <c r="C1662" s="119" t="s">
        <v>1101</v>
      </c>
      <c r="D1662" s="119" t="s">
        <v>10374</v>
      </c>
      <c r="E1662" s="119" t="s">
        <v>10382</v>
      </c>
      <c r="F1662" s="119" t="s">
        <v>10383</v>
      </c>
      <c r="G1662" s="119" t="s">
        <v>10384</v>
      </c>
    </row>
    <row r="1663" spans="2:7" x14ac:dyDescent="0.3">
      <c r="B1663" s="119" t="s">
        <v>139</v>
      </c>
      <c r="C1663" s="119" t="s">
        <v>1130</v>
      </c>
      <c r="D1663" s="119" t="s">
        <v>10385</v>
      </c>
      <c r="E1663" s="119" t="s">
        <v>10386</v>
      </c>
      <c r="F1663" s="119" t="s">
        <v>10387</v>
      </c>
      <c r="G1663" s="119" t="s">
        <v>10388</v>
      </c>
    </row>
    <row r="1664" spans="2:7" x14ac:dyDescent="0.3">
      <c r="B1664" s="119" t="s">
        <v>139</v>
      </c>
      <c r="C1664" s="119" t="s">
        <v>1159</v>
      </c>
      <c r="D1664" s="119" t="s">
        <v>10389</v>
      </c>
      <c r="E1664" s="119" t="s">
        <v>10390</v>
      </c>
      <c r="F1664" s="119" t="s">
        <v>10391</v>
      </c>
      <c r="G1664" s="119" t="s">
        <v>10392</v>
      </c>
    </row>
    <row r="1665" spans="2:7" x14ac:dyDescent="0.3">
      <c r="B1665" s="119" t="s">
        <v>139</v>
      </c>
      <c r="C1665" s="119" t="s">
        <v>1188</v>
      </c>
      <c r="D1665" s="119" t="s">
        <v>10393</v>
      </c>
      <c r="E1665" s="119" t="s">
        <v>10394</v>
      </c>
      <c r="F1665" s="119" t="s">
        <v>10395</v>
      </c>
      <c r="G1665" s="119" t="s">
        <v>10396</v>
      </c>
    </row>
    <row r="1666" spans="2:7" x14ac:dyDescent="0.3">
      <c r="B1666" s="119" t="s">
        <v>139</v>
      </c>
      <c r="C1666" s="119" t="s">
        <v>1217</v>
      </c>
      <c r="D1666" s="119" t="s">
        <v>10389</v>
      </c>
      <c r="E1666" s="119" t="s">
        <v>10397</v>
      </c>
      <c r="F1666" s="119" t="s">
        <v>10398</v>
      </c>
      <c r="G1666" s="119" t="s">
        <v>10399</v>
      </c>
    </row>
    <row r="1667" spans="2:7" x14ac:dyDescent="0.3">
      <c r="B1667" s="119" t="s">
        <v>139</v>
      </c>
      <c r="C1667" s="119" t="s">
        <v>1245</v>
      </c>
      <c r="D1667" s="119" t="s">
        <v>10389</v>
      </c>
      <c r="E1667" s="119" t="s">
        <v>10400</v>
      </c>
      <c r="F1667" s="119" t="s">
        <v>10401</v>
      </c>
      <c r="G1667" s="119" t="s">
        <v>10402</v>
      </c>
    </row>
    <row r="1668" spans="2:7" x14ac:dyDescent="0.3">
      <c r="B1668" s="119" t="s">
        <v>139</v>
      </c>
      <c r="C1668" s="119" t="s">
        <v>1273</v>
      </c>
      <c r="D1668" s="119" t="s">
        <v>10403</v>
      </c>
      <c r="E1668" s="119" t="s">
        <v>10404</v>
      </c>
      <c r="F1668" s="119" t="s">
        <v>10405</v>
      </c>
      <c r="G1668" s="119" t="s">
        <v>10406</v>
      </c>
    </row>
    <row r="1669" spans="2:7" x14ac:dyDescent="0.3">
      <c r="B1669" s="119" t="s">
        <v>139</v>
      </c>
      <c r="C1669" s="119" t="s">
        <v>1302</v>
      </c>
      <c r="D1669" s="119" t="s">
        <v>10407</v>
      </c>
      <c r="E1669" s="119" t="s">
        <v>10408</v>
      </c>
      <c r="F1669" s="119" t="s">
        <v>10409</v>
      </c>
      <c r="G1669" s="119" t="s">
        <v>10410</v>
      </c>
    </row>
    <row r="1670" spans="2:7" x14ac:dyDescent="0.3">
      <c r="B1670" s="119" t="s">
        <v>139</v>
      </c>
      <c r="C1670" s="119" t="s">
        <v>1331</v>
      </c>
      <c r="D1670" s="119" t="s">
        <v>10411</v>
      </c>
      <c r="E1670" s="119" t="s">
        <v>10412</v>
      </c>
      <c r="F1670" s="119" t="s">
        <v>10413</v>
      </c>
      <c r="G1670" s="119" t="s">
        <v>10414</v>
      </c>
    </row>
    <row r="1671" spans="2:7" x14ac:dyDescent="0.3">
      <c r="B1671" s="119" t="s">
        <v>139</v>
      </c>
      <c r="C1671" s="119" t="s">
        <v>1359</v>
      </c>
      <c r="D1671" s="119" t="s">
        <v>10407</v>
      </c>
      <c r="E1671" s="119" t="s">
        <v>10415</v>
      </c>
      <c r="F1671" s="119" t="s">
        <v>10416</v>
      </c>
      <c r="G1671" s="119" t="s">
        <v>10417</v>
      </c>
    </row>
    <row r="1672" spans="2:7" x14ac:dyDescent="0.3">
      <c r="B1672" s="119" t="s">
        <v>139</v>
      </c>
      <c r="C1672" s="119" t="s">
        <v>1386</v>
      </c>
      <c r="D1672" s="119" t="s">
        <v>10418</v>
      </c>
      <c r="E1672" s="119" t="s">
        <v>10419</v>
      </c>
      <c r="F1672" s="119" t="s">
        <v>10420</v>
      </c>
      <c r="G1672" s="119" t="s">
        <v>10421</v>
      </c>
    </row>
    <row r="1673" spans="2:7" x14ac:dyDescent="0.3">
      <c r="B1673" s="119" t="s">
        <v>139</v>
      </c>
      <c r="C1673" s="119" t="s">
        <v>1414</v>
      </c>
      <c r="D1673" s="119" t="s">
        <v>10422</v>
      </c>
      <c r="E1673" s="119" t="s">
        <v>10423</v>
      </c>
      <c r="F1673" s="119" t="s">
        <v>10424</v>
      </c>
      <c r="G1673" s="119" t="s">
        <v>10425</v>
      </c>
    </row>
    <row r="1674" spans="2:7" x14ac:dyDescent="0.3">
      <c r="B1674" s="119" t="s">
        <v>139</v>
      </c>
      <c r="C1674" s="119" t="s">
        <v>1442</v>
      </c>
      <c r="D1674" s="119" t="s">
        <v>10393</v>
      </c>
      <c r="E1674" s="119" t="s">
        <v>10426</v>
      </c>
      <c r="F1674" s="119" t="s">
        <v>10427</v>
      </c>
      <c r="G1674" s="119" t="s">
        <v>10428</v>
      </c>
    </row>
    <row r="1675" spans="2:7" x14ac:dyDescent="0.3">
      <c r="B1675" s="119" t="s">
        <v>139</v>
      </c>
      <c r="C1675" s="119" t="s">
        <v>1470</v>
      </c>
      <c r="D1675" s="119" t="s">
        <v>10422</v>
      </c>
      <c r="E1675" s="119" t="s">
        <v>10429</v>
      </c>
      <c r="F1675" s="119" t="s">
        <v>10430</v>
      </c>
      <c r="G1675" s="119" t="s">
        <v>10431</v>
      </c>
    </row>
    <row r="1676" spans="2:7" x14ac:dyDescent="0.3">
      <c r="B1676" s="119" t="s">
        <v>139</v>
      </c>
      <c r="C1676" s="119" t="s">
        <v>1498</v>
      </c>
      <c r="D1676" s="119" t="s">
        <v>10393</v>
      </c>
      <c r="E1676" s="119" t="s">
        <v>10432</v>
      </c>
      <c r="F1676" s="119" t="s">
        <v>10433</v>
      </c>
      <c r="G1676" s="119" t="s">
        <v>10434</v>
      </c>
    </row>
    <row r="1677" spans="2:7" x14ac:dyDescent="0.3">
      <c r="B1677" s="119" t="s">
        <v>139</v>
      </c>
      <c r="C1677" s="119" t="s">
        <v>1526</v>
      </c>
      <c r="D1677" s="119" t="s">
        <v>10389</v>
      </c>
      <c r="E1677" s="119" t="s">
        <v>10435</v>
      </c>
      <c r="F1677" s="119" t="s">
        <v>10436</v>
      </c>
      <c r="G1677" s="119" t="s">
        <v>10437</v>
      </c>
    </row>
    <row r="1678" spans="2:7" x14ac:dyDescent="0.3">
      <c r="B1678" s="119" t="s">
        <v>139</v>
      </c>
      <c r="C1678" s="119" t="s">
        <v>1554</v>
      </c>
      <c r="D1678" s="119" t="s">
        <v>10438</v>
      </c>
      <c r="E1678" s="119" t="s">
        <v>10439</v>
      </c>
      <c r="F1678" s="119" t="s">
        <v>10440</v>
      </c>
      <c r="G1678" s="119" t="s">
        <v>10441</v>
      </c>
    </row>
    <row r="1679" spans="2:7" x14ac:dyDescent="0.3">
      <c r="B1679" s="119" t="s">
        <v>139</v>
      </c>
      <c r="C1679" s="119" t="s">
        <v>1582</v>
      </c>
      <c r="D1679" s="119" t="s">
        <v>10407</v>
      </c>
      <c r="E1679" s="119" t="s">
        <v>10442</v>
      </c>
      <c r="F1679" s="119" t="s">
        <v>10443</v>
      </c>
      <c r="G1679" s="119" t="s">
        <v>10444</v>
      </c>
    </row>
    <row r="1680" spans="2:7" x14ac:dyDescent="0.3">
      <c r="B1680" s="119" t="s">
        <v>139</v>
      </c>
      <c r="C1680" s="119" t="s">
        <v>1610</v>
      </c>
      <c r="D1680" s="119" t="s">
        <v>10393</v>
      </c>
      <c r="E1680" s="119" t="s">
        <v>10445</v>
      </c>
      <c r="F1680" s="119" t="s">
        <v>10446</v>
      </c>
      <c r="G1680" s="119" t="s">
        <v>10447</v>
      </c>
    </row>
    <row r="1681" spans="2:7" x14ac:dyDescent="0.3">
      <c r="B1681" s="119" t="s">
        <v>139</v>
      </c>
      <c r="C1681" s="119" t="s">
        <v>1638</v>
      </c>
      <c r="D1681" s="119" t="s">
        <v>10448</v>
      </c>
      <c r="E1681" s="119" t="s">
        <v>10449</v>
      </c>
      <c r="F1681" s="119" t="s">
        <v>10450</v>
      </c>
      <c r="G1681" s="119" t="s">
        <v>10451</v>
      </c>
    </row>
    <row r="1682" spans="2:7" x14ac:dyDescent="0.3">
      <c r="B1682" s="119" t="s">
        <v>139</v>
      </c>
      <c r="C1682" s="119" t="s">
        <v>1665</v>
      </c>
      <c r="D1682" s="119" t="s">
        <v>10452</v>
      </c>
      <c r="E1682" s="119" t="s">
        <v>10453</v>
      </c>
      <c r="F1682" s="119" t="s">
        <v>10454</v>
      </c>
      <c r="G1682" s="119" t="s">
        <v>10455</v>
      </c>
    </row>
    <row r="1683" spans="2:7" x14ac:dyDescent="0.3">
      <c r="B1683" s="119" t="s">
        <v>139</v>
      </c>
      <c r="C1683" s="119" t="s">
        <v>1692</v>
      </c>
      <c r="D1683" s="119" t="s">
        <v>10456</v>
      </c>
      <c r="E1683" s="119" t="s">
        <v>10457</v>
      </c>
      <c r="F1683" s="119" t="s">
        <v>10458</v>
      </c>
      <c r="G1683" s="119" t="s">
        <v>10459</v>
      </c>
    </row>
    <row r="1684" spans="2:7" x14ac:dyDescent="0.3">
      <c r="B1684" s="119" t="s">
        <v>139</v>
      </c>
      <c r="C1684" s="119" t="s">
        <v>1720</v>
      </c>
      <c r="D1684" s="119" t="s">
        <v>10389</v>
      </c>
      <c r="E1684" s="119" t="s">
        <v>10460</v>
      </c>
      <c r="F1684" s="119" t="s">
        <v>10461</v>
      </c>
      <c r="G1684" s="119" t="s">
        <v>10462</v>
      </c>
    </row>
    <row r="1685" spans="2:7" x14ac:dyDescent="0.3">
      <c r="B1685" s="119" t="s">
        <v>139</v>
      </c>
      <c r="C1685" s="119" t="s">
        <v>1748</v>
      </c>
      <c r="D1685" s="119" t="s">
        <v>10463</v>
      </c>
      <c r="E1685" s="119" t="s">
        <v>10464</v>
      </c>
      <c r="F1685" s="119" t="s">
        <v>10465</v>
      </c>
      <c r="G1685" s="119" t="s">
        <v>10466</v>
      </c>
    </row>
    <row r="1686" spans="2:7" x14ac:dyDescent="0.3">
      <c r="B1686" s="119" t="s">
        <v>139</v>
      </c>
      <c r="C1686" s="119" t="s">
        <v>1774</v>
      </c>
      <c r="D1686" s="119" t="s">
        <v>10407</v>
      </c>
      <c r="E1686" s="119" t="s">
        <v>10467</v>
      </c>
      <c r="F1686" s="119" t="s">
        <v>10468</v>
      </c>
      <c r="G1686" s="119" t="s">
        <v>10469</v>
      </c>
    </row>
    <row r="1687" spans="2:7" x14ac:dyDescent="0.3">
      <c r="B1687" s="119" t="s">
        <v>139</v>
      </c>
      <c r="C1687" s="119" t="s">
        <v>1801</v>
      </c>
      <c r="D1687" s="119" t="s">
        <v>10393</v>
      </c>
      <c r="E1687" s="119" t="s">
        <v>10470</v>
      </c>
      <c r="F1687" s="119" t="s">
        <v>10471</v>
      </c>
      <c r="G1687" s="119" t="s">
        <v>10472</v>
      </c>
    </row>
    <row r="1688" spans="2:7" x14ac:dyDescent="0.3">
      <c r="B1688" s="119" t="s">
        <v>135</v>
      </c>
      <c r="C1688" s="119" t="s">
        <v>789</v>
      </c>
      <c r="D1688" s="119" t="s">
        <v>10473</v>
      </c>
      <c r="E1688" s="119" t="s">
        <v>10474</v>
      </c>
      <c r="F1688" s="119" t="s">
        <v>10475</v>
      </c>
      <c r="G1688" s="119" t="s">
        <v>10476</v>
      </c>
    </row>
    <row r="1689" spans="2:7" x14ac:dyDescent="0.3">
      <c r="B1689" s="119" t="s">
        <v>135</v>
      </c>
      <c r="C1689" s="119" t="s">
        <v>816</v>
      </c>
      <c r="D1689" s="119" t="s">
        <v>10473</v>
      </c>
      <c r="E1689" s="119" t="s">
        <v>10477</v>
      </c>
      <c r="F1689" s="119" t="s">
        <v>10478</v>
      </c>
      <c r="G1689" s="119" t="s">
        <v>10479</v>
      </c>
    </row>
    <row r="1690" spans="2:7" x14ac:dyDescent="0.3">
      <c r="B1690" s="119" t="s">
        <v>135</v>
      </c>
      <c r="C1690" s="119" t="s">
        <v>843</v>
      </c>
      <c r="D1690" s="119" t="s">
        <v>10480</v>
      </c>
      <c r="E1690" s="119" t="s">
        <v>10481</v>
      </c>
      <c r="F1690" s="119" t="s">
        <v>10482</v>
      </c>
      <c r="G1690" s="119" t="s">
        <v>10483</v>
      </c>
    </row>
    <row r="1691" spans="2:7" x14ac:dyDescent="0.3">
      <c r="B1691" s="119" t="s">
        <v>135</v>
      </c>
      <c r="C1691" s="119" t="s">
        <v>870</v>
      </c>
      <c r="D1691" s="119" t="s">
        <v>10484</v>
      </c>
      <c r="E1691" s="119" t="s">
        <v>10485</v>
      </c>
      <c r="F1691" s="119" t="s">
        <v>10486</v>
      </c>
      <c r="G1691" s="119" t="s">
        <v>10487</v>
      </c>
    </row>
    <row r="1692" spans="2:7" x14ac:dyDescent="0.3">
      <c r="B1692" s="119" t="s">
        <v>135</v>
      </c>
      <c r="C1692" s="119" t="s">
        <v>897</v>
      </c>
      <c r="D1692" s="119" t="s">
        <v>10488</v>
      </c>
      <c r="E1692" s="119" t="s">
        <v>10489</v>
      </c>
      <c r="F1692" s="119" t="s">
        <v>10490</v>
      </c>
      <c r="G1692" s="119" t="s">
        <v>10491</v>
      </c>
    </row>
    <row r="1693" spans="2:7" x14ac:dyDescent="0.3">
      <c r="B1693" s="119" t="s">
        <v>135</v>
      </c>
      <c r="C1693" s="119" t="s">
        <v>925</v>
      </c>
      <c r="D1693" s="119" t="s">
        <v>10488</v>
      </c>
      <c r="E1693" s="119" t="s">
        <v>10492</v>
      </c>
      <c r="F1693" s="119" t="s">
        <v>10493</v>
      </c>
      <c r="G1693" s="119" t="s">
        <v>10494</v>
      </c>
    </row>
    <row r="1694" spans="2:7" x14ac:dyDescent="0.3">
      <c r="B1694" s="119" t="s">
        <v>135</v>
      </c>
      <c r="C1694" s="119" t="s">
        <v>954</v>
      </c>
      <c r="D1694" s="119" t="s">
        <v>10495</v>
      </c>
      <c r="E1694" s="119" t="s">
        <v>10496</v>
      </c>
      <c r="F1694" s="119" t="s">
        <v>10497</v>
      </c>
      <c r="G1694" s="119" t="s">
        <v>10498</v>
      </c>
    </row>
    <row r="1695" spans="2:7" x14ac:dyDescent="0.3">
      <c r="B1695" s="119" t="s">
        <v>135</v>
      </c>
      <c r="C1695" s="119" t="s">
        <v>982</v>
      </c>
      <c r="D1695" s="119" t="s">
        <v>10499</v>
      </c>
      <c r="E1695" s="119" t="s">
        <v>10500</v>
      </c>
      <c r="F1695" s="119" t="s">
        <v>10501</v>
      </c>
      <c r="G1695" s="119" t="s">
        <v>10502</v>
      </c>
    </row>
    <row r="1696" spans="2:7" x14ac:dyDescent="0.3">
      <c r="B1696" s="119" t="s">
        <v>135</v>
      </c>
      <c r="C1696" s="119" t="s">
        <v>1010</v>
      </c>
      <c r="D1696" s="119" t="s">
        <v>10503</v>
      </c>
      <c r="E1696" s="119" t="s">
        <v>10504</v>
      </c>
      <c r="F1696" s="119" t="s">
        <v>10505</v>
      </c>
      <c r="G1696" s="119" t="s">
        <v>10506</v>
      </c>
    </row>
    <row r="1697" spans="2:7" x14ac:dyDescent="0.3">
      <c r="B1697" s="119" t="s">
        <v>135</v>
      </c>
      <c r="C1697" s="119" t="s">
        <v>1039</v>
      </c>
      <c r="D1697" s="119" t="s">
        <v>10503</v>
      </c>
      <c r="E1697" s="119" t="s">
        <v>10507</v>
      </c>
      <c r="F1697" s="119" t="s">
        <v>10508</v>
      </c>
      <c r="G1697" s="119" t="s">
        <v>10509</v>
      </c>
    </row>
    <row r="1698" spans="2:7" x14ac:dyDescent="0.3">
      <c r="B1698" s="119" t="s">
        <v>135</v>
      </c>
      <c r="C1698" s="119" t="s">
        <v>1068</v>
      </c>
      <c r="D1698" s="119" t="s">
        <v>10510</v>
      </c>
      <c r="E1698" s="119" t="s">
        <v>10511</v>
      </c>
      <c r="F1698" s="119" t="s">
        <v>10512</v>
      </c>
      <c r="G1698" s="119" t="s">
        <v>10513</v>
      </c>
    </row>
    <row r="1699" spans="2:7" x14ac:dyDescent="0.3">
      <c r="B1699" s="119" t="s">
        <v>135</v>
      </c>
      <c r="C1699" s="119" t="s">
        <v>1097</v>
      </c>
      <c r="D1699" s="119" t="s">
        <v>10514</v>
      </c>
      <c r="E1699" s="119" t="s">
        <v>10515</v>
      </c>
      <c r="F1699" s="119" t="s">
        <v>10516</v>
      </c>
      <c r="G1699" s="119" t="s">
        <v>10517</v>
      </c>
    </row>
    <row r="1700" spans="2:7" x14ac:dyDescent="0.3">
      <c r="B1700" s="119" t="s">
        <v>135</v>
      </c>
      <c r="C1700" s="119" t="s">
        <v>1126</v>
      </c>
      <c r="D1700" s="119" t="s">
        <v>10518</v>
      </c>
      <c r="E1700" s="119" t="s">
        <v>10519</v>
      </c>
      <c r="F1700" s="119" t="s">
        <v>10520</v>
      </c>
      <c r="G1700" s="119" t="s">
        <v>10521</v>
      </c>
    </row>
    <row r="1701" spans="2:7" x14ac:dyDescent="0.3">
      <c r="B1701" s="119" t="s">
        <v>135</v>
      </c>
      <c r="C1701" s="119" t="s">
        <v>1155</v>
      </c>
      <c r="D1701" s="119" t="s">
        <v>10522</v>
      </c>
      <c r="E1701" s="119" t="s">
        <v>10523</v>
      </c>
      <c r="F1701" s="119" t="s">
        <v>10524</v>
      </c>
      <c r="G1701" s="119" t="s">
        <v>10525</v>
      </c>
    </row>
    <row r="1702" spans="2:7" x14ac:dyDescent="0.3">
      <c r="B1702" s="119" t="s">
        <v>135</v>
      </c>
      <c r="C1702" s="119" t="s">
        <v>1184</v>
      </c>
      <c r="D1702" s="119" t="s">
        <v>10526</v>
      </c>
      <c r="E1702" s="119" t="s">
        <v>10527</v>
      </c>
      <c r="F1702" s="119" t="s">
        <v>10528</v>
      </c>
      <c r="G1702" s="119" t="s">
        <v>10529</v>
      </c>
    </row>
    <row r="1703" spans="2:7" x14ac:dyDescent="0.3">
      <c r="B1703" s="119" t="s">
        <v>135</v>
      </c>
      <c r="C1703" s="119" t="s">
        <v>1213</v>
      </c>
      <c r="D1703" s="119" t="s">
        <v>6108</v>
      </c>
      <c r="E1703" s="119" t="s">
        <v>10530</v>
      </c>
      <c r="F1703" s="119" t="s">
        <v>10531</v>
      </c>
      <c r="G1703" s="119" t="s">
        <v>10532</v>
      </c>
    </row>
    <row r="1704" spans="2:7" x14ac:dyDescent="0.3">
      <c r="B1704" s="119" t="s">
        <v>135</v>
      </c>
      <c r="C1704" s="119" t="s">
        <v>1241</v>
      </c>
      <c r="D1704" s="119" t="s">
        <v>10503</v>
      </c>
      <c r="E1704" s="119" t="s">
        <v>10533</v>
      </c>
      <c r="F1704" s="119" t="s">
        <v>10534</v>
      </c>
      <c r="G1704" s="119" t="s">
        <v>10535</v>
      </c>
    </row>
    <row r="1705" spans="2:7" x14ac:dyDescent="0.3">
      <c r="B1705" s="119" t="s">
        <v>135</v>
      </c>
      <c r="C1705" s="119" t="s">
        <v>1269</v>
      </c>
      <c r="D1705" s="119" t="s">
        <v>10536</v>
      </c>
      <c r="E1705" s="119" t="s">
        <v>10537</v>
      </c>
      <c r="F1705" s="119" t="s">
        <v>10538</v>
      </c>
      <c r="G1705" s="119" t="s">
        <v>10539</v>
      </c>
    </row>
    <row r="1706" spans="2:7" x14ac:dyDescent="0.3">
      <c r="B1706" s="119" t="s">
        <v>135</v>
      </c>
      <c r="C1706" s="119" t="s">
        <v>1298</v>
      </c>
      <c r="D1706" s="119" t="s">
        <v>10540</v>
      </c>
      <c r="E1706" s="119" t="s">
        <v>10541</v>
      </c>
      <c r="F1706" s="119" t="s">
        <v>10542</v>
      </c>
      <c r="G1706" s="119" t="s">
        <v>10543</v>
      </c>
    </row>
    <row r="1707" spans="2:7" x14ac:dyDescent="0.3">
      <c r="B1707" s="119" t="s">
        <v>135</v>
      </c>
      <c r="C1707" s="119" t="s">
        <v>1327</v>
      </c>
      <c r="D1707" s="119" t="s">
        <v>10540</v>
      </c>
      <c r="E1707" s="119" t="s">
        <v>10544</v>
      </c>
      <c r="F1707" s="119" t="s">
        <v>10545</v>
      </c>
      <c r="G1707" s="119" t="s">
        <v>10546</v>
      </c>
    </row>
    <row r="1708" spans="2:7" x14ac:dyDescent="0.3">
      <c r="B1708" s="119" t="s">
        <v>135</v>
      </c>
      <c r="C1708" s="119" t="s">
        <v>1355</v>
      </c>
      <c r="D1708" s="119" t="s">
        <v>10547</v>
      </c>
      <c r="E1708" s="119" t="s">
        <v>10548</v>
      </c>
      <c r="F1708" s="119" t="s">
        <v>10549</v>
      </c>
      <c r="G1708" s="119" t="s">
        <v>10550</v>
      </c>
    </row>
    <row r="1709" spans="2:7" x14ac:dyDescent="0.3">
      <c r="B1709" s="119" t="s">
        <v>135</v>
      </c>
      <c r="C1709" s="119" t="s">
        <v>1382</v>
      </c>
      <c r="D1709" s="119" t="s">
        <v>10551</v>
      </c>
      <c r="E1709" s="119" t="s">
        <v>10552</v>
      </c>
      <c r="F1709" s="119" t="s">
        <v>10553</v>
      </c>
      <c r="G1709" s="119" t="s">
        <v>10554</v>
      </c>
    </row>
    <row r="1710" spans="2:7" x14ac:dyDescent="0.3">
      <c r="B1710" s="119" t="s">
        <v>135</v>
      </c>
      <c r="C1710" s="119" t="s">
        <v>1410</v>
      </c>
      <c r="D1710" s="119" t="s">
        <v>10555</v>
      </c>
      <c r="E1710" s="119" t="s">
        <v>10556</v>
      </c>
      <c r="F1710" s="119" t="s">
        <v>10557</v>
      </c>
      <c r="G1710" s="119" t="s">
        <v>10558</v>
      </c>
    </row>
    <row r="1711" spans="2:7" x14ac:dyDescent="0.3">
      <c r="B1711" s="119" t="s">
        <v>135</v>
      </c>
      <c r="C1711" s="119" t="s">
        <v>1438</v>
      </c>
      <c r="D1711" s="119" t="s">
        <v>6108</v>
      </c>
      <c r="E1711" s="119" t="s">
        <v>10559</v>
      </c>
      <c r="F1711" s="119" t="s">
        <v>10560</v>
      </c>
      <c r="G1711" s="119" t="s">
        <v>10561</v>
      </c>
    </row>
    <row r="1712" spans="2:7" x14ac:dyDescent="0.3">
      <c r="B1712" s="119" t="s">
        <v>135</v>
      </c>
      <c r="C1712" s="119" t="s">
        <v>1466</v>
      </c>
      <c r="D1712" s="119" t="s">
        <v>10562</v>
      </c>
      <c r="E1712" s="119" t="s">
        <v>10563</v>
      </c>
      <c r="F1712" s="119" t="s">
        <v>10564</v>
      </c>
      <c r="G1712" s="119" t="s">
        <v>10565</v>
      </c>
    </row>
    <row r="1713" spans="2:7" x14ac:dyDescent="0.3">
      <c r="B1713" s="119" t="s">
        <v>135</v>
      </c>
      <c r="C1713" s="119" t="s">
        <v>1494</v>
      </c>
      <c r="D1713" s="119" t="s">
        <v>10551</v>
      </c>
      <c r="E1713" s="119" t="s">
        <v>10566</v>
      </c>
      <c r="F1713" s="119" t="s">
        <v>10567</v>
      </c>
      <c r="G1713" s="119" t="s">
        <v>10568</v>
      </c>
    </row>
    <row r="1714" spans="2:7" x14ac:dyDescent="0.3">
      <c r="B1714" s="119" t="s">
        <v>135</v>
      </c>
      <c r="C1714" s="119" t="s">
        <v>1522</v>
      </c>
      <c r="D1714" s="119" t="s">
        <v>10569</v>
      </c>
      <c r="E1714" s="119" t="s">
        <v>10570</v>
      </c>
      <c r="F1714" s="119" t="s">
        <v>10571</v>
      </c>
      <c r="G1714" s="119" t="s">
        <v>10572</v>
      </c>
    </row>
    <row r="1715" spans="2:7" x14ac:dyDescent="0.3">
      <c r="B1715" s="119" t="s">
        <v>135</v>
      </c>
      <c r="C1715" s="119" t="s">
        <v>1550</v>
      </c>
      <c r="D1715" s="119" t="s">
        <v>10573</v>
      </c>
      <c r="E1715" s="119" t="s">
        <v>10574</v>
      </c>
      <c r="F1715" s="119" t="s">
        <v>10575</v>
      </c>
      <c r="G1715" s="119" t="s">
        <v>10576</v>
      </c>
    </row>
    <row r="1716" spans="2:7" x14ac:dyDescent="0.3">
      <c r="B1716" s="119" t="s">
        <v>135</v>
      </c>
      <c r="C1716" s="119" t="s">
        <v>1578</v>
      </c>
      <c r="D1716" s="119" t="s">
        <v>10540</v>
      </c>
      <c r="E1716" s="119" t="s">
        <v>10577</v>
      </c>
      <c r="F1716" s="119" t="s">
        <v>10578</v>
      </c>
      <c r="G1716" s="119" t="s">
        <v>10579</v>
      </c>
    </row>
    <row r="1717" spans="2:7" x14ac:dyDescent="0.3">
      <c r="B1717" s="119" t="s">
        <v>135</v>
      </c>
      <c r="C1717" s="119" t="s">
        <v>1606</v>
      </c>
      <c r="D1717" s="119" t="s">
        <v>10580</v>
      </c>
      <c r="E1717" s="119" t="s">
        <v>10581</v>
      </c>
      <c r="F1717" s="119" t="s">
        <v>10582</v>
      </c>
      <c r="G1717" s="119" t="s">
        <v>10583</v>
      </c>
    </row>
    <row r="1718" spans="2:7" x14ac:dyDescent="0.3">
      <c r="B1718" s="119" t="s">
        <v>135</v>
      </c>
      <c r="C1718" s="119" t="s">
        <v>1634</v>
      </c>
      <c r="D1718" s="119" t="s">
        <v>10584</v>
      </c>
      <c r="E1718" s="119" t="s">
        <v>10585</v>
      </c>
      <c r="F1718" s="119" t="s">
        <v>10586</v>
      </c>
      <c r="G1718" s="119" t="s">
        <v>10587</v>
      </c>
    </row>
    <row r="1719" spans="2:7" x14ac:dyDescent="0.3">
      <c r="B1719" s="119" t="s">
        <v>135</v>
      </c>
      <c r="C1719" s="119" t="s">
        <v>1661</v>
      </c>
      <c r="D1719" s="119" t="s">
        <v>10555</v>
      </c>
      <c r="E1719" s="119" t="s">
        <v>10588</v>
      </c>
      <c r="F1719" s="119" t="s">
        <v>10589</v>
      </c>
      <c r="G1719" s="119" t="s">
        <v>10590</v>
      </c>
    </row>
    <row r="1720" spans="2:7" x14ac:dyDescent="0.3">
      <c r="B1720" s="119" t="s">
        <v>135</v>
      </c>
      <c r="C1720" s="119" t="s">
        <v>1688</v>
      </c>
      <c r="D1720" s="119" t="s">
        <v>10551</v>
      </c>
      <c r="E1720" s="119" t="s">
        <v>10591</v>
      </c>
      <c r="F1720" s="119" t="s">
        <v>10592</v>
      </c>
      <c r="G1720" s="119" t="s">
        <v>10593</v>
      </c>
    </row>
    <row r="1721" spans="2:7" x14ac:dyDescent="0.3">
      <c r="B1721" s="119" t="s">
        <v>135</v>
      </c>
      <c r="C1721" s="119" t="s">
        <v>1716</v>
      </c>
      <c r="D1721" s="119" t="s">
        <v>135</v>
      </c>
      <c r="E1721" s="119" t="s">
        <v>10594</v>
      </c>
      <c r="F1721" s="119" t="s">
        <v>10595</v>
      </c>
      <c r="G1721" s="119" t="s">
        <v>10596</v>
      </c>
    </row>
    <row r="1722" spans="2:7" x14ac:dyDescent="0.3">
      <c r="B1722" s="119" t="s">
        <v>135</v>
      </c>
      <c r="C1722" s="119" t="s">
        <v>1744</v>
      </c>
      <c r="D1722" s="119" t="s">
        <v>135</v>
      </c>
      <c r="E1722" s="119" t="s">
        <v>10597</v>
      </c>
      <c r="F1722" s="119" t="s">
        <v>10598</v>
      </c>
      <c r="G1722" s="119" t="s">
        <v>10599</v>
      </c>
    </row>
    <row r="1723" spans="2:7" x14ac:dyDescent="0.3">
      <c r="B1723" s="119" t="s">
        <v>135</v>
      </c>
      <c r="C1723" s="119" t="s">
        <v>1770</v>
      </c>
      <c r="D1723" s="119" t="s">
        <v>10551</v>
      </c>
      <c r="E1723" s="119" t="s">
        <v>10600</v>
      </c>
      <c r="F1723" s="119" t="s">
        <v>10601</v>
      </c>
      <c r="G1723" s="119" t="s">
        <v>10602</v>
      </c>
    </row>
    <row r="1724" spans="2:7" x14ac:dyDescent="0.3">
      <c r="B1724" s="119" t="s">
        <v>135</v>
      </c>
      <c r="C1724" s="119" t="s">
        <v>1797</v>
      </c>
      <c r="D1724" s="119" t="s">
        <v>10540</v>
      </c>
      <c r="E1724" s="119" t="s">
        <v>10603</v>
      </c>
      <c r="F1724" s="119" t="s">
        <v>10604</v>
      </c>
      <c r="G1724" s="119" t="s">
        <v>10605</v>
      </c>
    </row>
    <row r="1725" spans="2:7" x14ac:dyDescent="0.3">
      <c r="B1725" s="119" t="s">
        <v>135</v>
      </c>
      <c r="C1725" s="119" t="s">
        <v>1824</v>
      </c>
      <c r="D1725" s="119" t="s">
        <v>135</v>
      </c>
      <c r="E1725" s="119" t="s">
        <v>10606</v>
      </c>
      <c r="F1725" s="119" t="s">
        <v>10607</v>
      </c>
      <c r="G1725" s="119" t="s">
        <v>10608</v>
      </c>
    </row>
    <row r="1726" spans="2:7" x14ac:dyDescent="0.3">
      <c r="B1726" s="119" t="s">
        <v>135</v>
      </c>
      <c r="C1726" s="119" t="s">
        <v>1851</v>
      </c>
      <c r="D1726" s="119" t="s">
        <v>10609</v>
      </c>
      <c r="E1726" s="119" t="s">
        <v>10610</v>
      </c>
      <c r="F1726" s="119" t="s">
        <v>10611</v>
      </c>
      <c r="G1726" s="119" t="s">
        <v>10612</v>
      </c>
    </row>
    <row r="1727" spans="2:7" x14ac:dyDescent="0.3">
      <c r="B1727" s="119" t="s">
        <v>135</v>
      </c>
      <c r="C1727" s="119" t="s">
        <v>1878</v>
      </c>
      <c r="D1727" s="119" t="s">
        <v>10613</v>
      </c>
      <c r="E1727" s="119" t="s">
        <v>10614</v>
      </c>
      <c r="F1727" s="119" t="s">
        <v>10615</v>
      </c>
      <c r="G1727" s="119" t="s">
        <v>10616</v>
      </c>
    </row>
    <row r="1728" spans="2:7" x14ac:dyDescent="0.3">
      <c r="B1728" s="119" t="s">
        <v>135</v>
      </c>
      <c r="C1728" s="119" t="s">
        <v>1905</v>
      </c>
      <c r="D1728" s="119" t="s">
        <v>10536</v>
      </c>
      <c r="E1728" s="119" t="s">
        <v>10617</v>
      </c>
      <c r="F1728" s="119" t="s">
        <v>10618</v>
      </c>
      <c r="G1728" s="119" t="s">
        <v>10619</v>
      </c>
    </row>
    <row r="1729" spans="2:7" x14ac:dyDescent="0.3">
      <c r="B1729" s="119" t="s">
        <v>135</v>
      </c>
      <c r="C1729" s="119" t="s">
        <v>1932</v>
      </c>
      <c r="D1729" s="119" t="s">
        <v>10551</v>
      </c>
      <c r="E1729" s="119" t="s">
        <v>10620</v>
      </c>
      <c r="F1729" s="119" t="s">
        <v>10621</v>
      </c>
      <c r="G1729" s="119" t="s">
        <v>10622</v>
      </c>
    </row>
    <row r="1730" spans="2:7" x14ac:dyDescent="0.3">
      <c r="B1730" s="119" t="s">
        <v>135</v>
      </c>
      <c r="C1730" s="119" t="s">
        <v>1958</v>
      </c>
      <c r="D1730" s="119" t="s">
        <v>10536</v>
      </c>
      <c r="E1730" s="119" t="s">
        <v>10623</v>
      </c>
      <c r="F1730" s="119" t="s">
        <v>10624</v>
      </c>
      <c r="G1730" s="119" t="s">
        <v>10625</v>
      </c>
    </row>
    <row r="1731" spans="2:7" x14ac:dyDescent="0.3">
      <c r="B1731" s="119" t="s">
        <v>135</v>
      </c>
      <c r="C1731" s="119" t="s">
        <v>1985</v>
      </c>
      <c r="D1731" s="119" t="s">
        <v>10555</v>
      </c>
      <c r="E1731" s="119" t="s">
        <v>10626</v>
      </c>
      <c r="F1731" s="119" t="s">
        <v>10627</v>
      </c>
      <c r="G1731" s="119" t="s">
        <v>10628</v>
      </c>
    </row>
    <row r="1732" spans="2:7" x14ac:dyDescent="0.3">
      <c r="B1732" s="119" t="s">
        <v>135</v>
      </c>
      <c r="C1732" s="119" t="s">
        <v>2012</v>
      </c>
      <c r="D1732" s="119" t="s">
        <v>10547</v>
      </c>
      <c r="E1732" s="119" t="s">
        <v>10629</v>
      </c>
      <c r="F1732" s="119" t="s">
        <v>10630</v>
      </c>
      <c r="G1732" s="119" t="s">
        <v>10631</v>
      </c>
    </row>
    <row r="1733" spans="2:7" x14ac:dyDescent="0.3">
      <c r="B1733" s="119" t="s">
        <v>135</v>
      </c>
      <c r="C1733" s="119" t="s">
        <v>2038</v>
      </c>
      <c r="D1733" s="119" t="s">
        <v>10632</v>
      </c>
      <c r="E1733" s="119" t="s">
        <v>10633</v>
      </c>
      <c r="F1733" s="119" t="s">
        <v>10634</v>
      </c>
      <c r="G1733" s="119" t="s">
        <v>10635</v>
      </c>
    </row>
    <row r="1734" spans="2:7" x14ac:dyDescent="0.3">
      <c r="B1734" s="119" t="s">
        <v>135</v>
      </c>
      <c r="C1734" s="119" t="s">
        <v>2064</v>
      </c>
      <c r="D1734" s="119" t="s">
        <v>10540</v>
      </c>
      <c r="E1734" s="119" t="s">
        <v>10636</v>
      </c>
      <c r="F1734" s="119" t="s">
        <v>10637</v>
      </c>
      <c r="G1734" s="119" t="s">
        <v>10638</v>
      </c>
    </row>
    <row r="1735" spans="2:7" x14ac:dyDescent="0.3">
      <c r="B1735" s="119" t="s">
        <v>135</v>
      </c>
      <c r="C1735" s="119" t="s">
        <v>2089</v>
      </c>
      <c r="D1735" s="119" t="s">
        <v>135</v>
      </c>
      <c r="E1735" s="119" t="s">
        <v>10639</v>
      </c>
      <c r="F1735" s="119" t="s">
        <v>10640</v>
      </c>
      <c r="G1735" s="119" t="s">
        <v>10641</v>
      </c>
    </row>
    <row r="1736" spans="2:7" x14ac:dyDescent="0.3">
      <c r="B1736" s="119" t="s">
        <v>135</v>
      </c>
      <c r="C1736" s="119" t="s">
        <v>2115</v>
      </c>
      <c r="D1736" s="119" t="s">
        <v>10540</v>
      </c>
      <c r="E1736" s="119" t="s">
        <v>10642</v>
      </c>
      <c r="F1736" s="119" t="s">
        <v>10643</v>
      </c>
      <c r="G1736" s="119" t="s">
        <v>10644</v>
      </c>
    </row>
    <row r="1737" spans="2:7" x14ac:dyDescent="0.3">
      <c r="B1737" s="119" t="s">
        <v>135</v>
      </c>
      <c r="C1737" s="119" t="s">
        <v>2140</v>
      </c>
      <c r="D1737" s="119" t="s">
        <v>10503</v>
      </c>
      <c r="E1737" s="119" t="s">
        <v>10645</v>
      </c>
      <c r="F1737" s="119" t="s">
        <v>10646</v>
      </c>
      <c r="G1737" s="119" t="s">
        <v>10647</v>
      </c>
    </row>
    <row r="1738" spans="2:7" x14ac:dyDescent="0.3">
      <c r="B1738" s="119" t="s">
        <v>135</v>
      </c>
      <c r="C1738" s="119" t="s">
        <v>2165</v>
      </c>
      <c r="D1738" s="119" t="s">
        <v>10648</v>
      </c>
      <c r="E1738" s="119" t="s">
        <v>10649</v>
      </c>
      <c r="F1738" s="119" t="s">
        <v>10650</v>
      </c>
      <c r="G1738" s="119" t="s">
        <v>10651</v>
      </c>
    </row>
    <row r="1739" spans="2:7" x14ac:dyDescent="0.3">
      <c r="B1739" s="119" t="s">
        <v>135</v>
      </c>
      <c r="C1739" s="119" t="s">
        <v>2190</v>
      </c>
      <c r="D1739" s="119" t="s">
        <v>10526</v>
      </c>
      <c r="E1739" s="119" t="s">
        <v>10652</v>
      </c>
      <c r="F1739" s="119" t="s">
        <v>10653</v>
      </c>
      <c r="G1739" s="119" t="s">
        <v>10654</v>
      </c>
    </row>
    <row r="1740" spans="2:7" x14ac:dyDescent="0.3">
      <c r="B1740" s="119" t="s">
        <v>135</v>
      </c>
      <c r="C1740" s="119" t="s">
        <v>2216</v>
      </c>
      <c r="D1740" s="119" t="s">
        <v>10655</v>
      </c>
      <c r="E1740" s="119" t="s">
        <v>10656</v>
      </c>
      <c r="F1740" s="119" t="s">
        <v>10657</v>
      </c>
      <c r="G1740" s="119" t="s">
        <v>10658</v>
      </c>
    </row>
    <row r="1741" spans="2:7" x14ac:dyDescent="0.3">
      <c r="B1741" s="119" t="s">
        <v>135</v>
      </c>
      <c r="C1741" s="119" t="s">
        <v>2241</v>
      </c>
      <c r="D1741" s="119" t="s">
        <v>10551</v>
      </c>
      <c r="E1741" s="119" t="s">
        <v>10659</v>
      </c>
      <c r="F1741" s="119" t="s">
        <v>10660</v>
      </c>
      <c r="G1741" s="119" t="s">
        <v>10661</v>
      </c>
    </row>
    <row r="1742" spans="2:7" x14ac:dyDescent="0.3">
      <c r="B1742" s="119" t="s">
        <v>135</v>
      </c>
      <c r="C1742" s="119" t="s">
        <v>2266</v>
      </c>
      <c r="D1742" s="119" t="s">
        <v>10555</v>
      </c>
      <c r="E1742" s="119" t="s">
        <v>10662</v>
      </c>
      <c r="F1742" s="119" t="s">
        <v>10663</v>
      </c>
      <c r="G1742" s="119" t="s">
        <v>10664</v>
      </c>
    </row>
    <row r="1743" spans="2:7" x14ac:dyDescent="0.3">
      <c r="B1743" s="119" t="s">
        <v>135</v>
      </c>
      <c r="C1743" s="119" t="s">
        <v>2292</v>
      </c>
      <c r="D1743" s="119" t="s">
        <v>10551</v>
      </c>
      <c r="E1743" s="119" t="s">
        <v>10665</v>
      </c>
      <c r="F1743" s="119" t="s">
        <v>10666</v>
      </c>
      <c r="G1743" s="119" t="s">
        <v>10667</v>
      </c>
    </row>
    <row r="1744" spans="2:7" x14ac:dyDescent="0.3">
      <c r="B1744" s="119" t="s">
        <v>135</v>
      </c>
      <c r="C1744" s="119" t="s">
        <v>2317</v>
      </c>
      <c r="D1744" s="119" t="s">
        <v>10551</v>
      </c>
      <c r="E1744" s="119" t="s">
        <v>10668</v>
      </c>
      <c r="F1744" s="119" t="s">
        <v>10669</v>
      </c>
      <c r="G1744" s="119" t="s">
        <v>10670</v>
      </c>
    </row>
    <row r="1745" spans="2:7" x14ac:dyDescent="0.3">
      <c r="B1745" s="119" t="s">
        <v>135</v>
      </c>
      <c r="C1745" s="119" t="s">
        <v>2342</v>
      </c>
      <c r="D1745" s="119" t="s">
        <v>10609</v>
      </c>
      <c r="E1745" s="119" t="s">
        <v>10671</v>
      </c>
      <c r="F1745" s="119" t="s">
        <v>10672</v>
      </c>
      <c r="G1745" s="119" t="s">
        <v>10673</v>
      </c>
    </row>
    <row r="1746" spans="2:7" x14ac:dyDescent="0.3">
      <c r="B1746" s="119" t="s">
        <v>135</v>
      </c>
      <c r="C1746" s="119" t="s">
        <v>2367</v>
      </c>
      <c r="D1746" s="119" t="s">
        <v>10648</v>
      </c>
      <c r="E1746" s="119" t="s">
        <v>10674</v>
      </c>
      <c r="F1746" s="119" t="s">
        <v>10675</v>
      </c>
      <c r="G1746" s="119" t="s">
        <v>10676</v>
      </c>
    </row>
    <row r="1747" spans="2:7" x14ac:dyDescent="0.3">
      <c r="B1747" s="119" t="s">
        <v>135</v>
      </c>
      <c r="C1747" s="119" t="s">
        <v>2392</v>
      </c>
      <c r="D1747" s="119" t="s">
        <v>135</v>
      </c>
      <c r="E1747" s="119" t="s">
        <v>10677</v>
      </c>
      <c r="F1747" s="119" t="s">
        <v>10678</v>
      </c>
      <c r="G1747" s="119" t="s">
        <v>10679</v>
      </c>
    </row>
    <row r="1748" spans="2:7" x14ac:dyDescent="0.3">
      <c r="B1748" s="119" t="s">
        <v>135</v>
      </c>
      <c r="C1748" s="119" t="s">
        <v>2417</v>
      </c>
      <c r="D1748" s="119" t="s">
        <v>10526</v>
      </c>
      <c r="E1748" s="119" t="s">
        <v>10680</v>
      </c>
      <c r="F1748" s="119" t="s">
        <v>10681</v>
      </c>
      <c r="G1748" s="119" t="s">
        <v>10682</v>
      </c>
    </row>
    <row r="1749" spans="2:7" x14ac:dyDescent="0.3">
      <c r="B1749" s="119" t="s">
        <v>135</v>
      </c>
      <c r="C1749" s="119" t="s">
        <v>2442</v>
      </c>
      <c r="D1749" s="119" t="s">
        <v>10683</v>
      </c>
      <c r="E1749" s="119" t="s">
        <v>10684</v>
      </c>
      <c r="F1749" s="119" t="s">
        <v>10685</v>
      </c>
      <c r="G1749" s="119" t="s">
        <v>10686</v>
      </c>
    </row>
    <row r="1750" spans="2:7" x14ac:dyDescent="0.3">
      <c r="B1750" s="119" t="s">
        <v>135</v>
      </c>
      <c r="C1750" s="119" t="s">
        <v>2467</v>
      </c>
      <c r="D1750" s="119" t="s">
        <v>10648</v>
      </c>
      <c r="E1750" s="119" t="s">
        <v>10687</v>
      </c>
      <c r="F1750" s="119" t="s">
        <v>10688</v>
      </c>
      <c r="G1750" s="119" t="s">
        <v>10689</v>
      </c>
    </row>
    <row r="1751" spans="2:7" x14ac:dyDescent="0.3">
      <c r="B1751" s="119" t="s">
        <v>135</v>
      </c>
      <c r="C1751" s="119" t="s">
        <v>2492</v>
      </c>
      <c r="D1751" s="119" t="s">
        <v>135</v>
      </c>
      <c r="E1751" s="119" t="s">
        <v>10690</v>
      </c>
      <c r="F1751" s="119" t="s">
        <v>10691</v>
      </c>
      <c r="G1751" s="119" t="s">
        <v>10692</v>
      </c>
    </row>
    <row r="1752" spans="2:7" x14ac:dyDescent="0.3">
      <c r="B1752" s="119" t="s">
        <v>135</v>
      </c>
      <c r="C1752" s="119" t="s">
        <v>2517</v>
      </c>
      <c r="D1752" s="119" t="s">
        <v>135</v>
      </c>
      <c r="E1752" s="119" t="s">
        <v>10693</v>
      </c>
      <c r="F1752" s="119" t="s">
        <v>10694</v>
      </c>
      <c r="G1752" s="119" t="s">
        <v>10695</v>
      </c>
    </row>
    <row r="1753" spans="2:7" x14ac:dyDescent="0.3">
      <c r="B1753" s="119" t="s">
        <v>135</v>
      </c>
      <c r="C1753" s="119" t="s">
        <v>2542</v>
      </c>
      <c r="D1753" s="119" t="s">
        <v>10573</v>
      </c>
      <c r="E1753" s="119" t="s">
        <v>10696</v>
      </c>
      <c r="F1753" s="119" t="s">
        <v>10697</v>
      </c>
      <c r="G1753" s="119" t="s">
        <v>10698</v>
      </c>
    </row>
    <row r="1754" spans="2:7" x14ac:dyDescent="0.3">
      <c r="B1754" s="119" t="s">
        <v>135</v>
      </c>
      <c r="C1754" s="119" t="s">
        <v>2567</v>
      </c>
      <c r="D1754" s="119" t="s">
        <v>10555</v>
      </c>
      <c r="E1754" s="119" t="s">
        <v>10699</v>
      </c>
      <c r="F1754" s="119" t="s">
        <v>10700</v>
      </c>
      <c r="G1754" s="119" t="s">
        <v>10701</v>
      </c>
    </row>
    <row r="1755" spans="2:7" x14ac:dyDescent="0.3">
      <c r="B1755" s="119" t="s">
        <v>135</v>
      </c>
      <c r="C1755" s="119" t="s">
        <v>2592</v>
      </c>
      <c r="D1755" s="119" t="s">
        <v>10522</v>
      </c>
      <c r="E1755" s="119" t="s">
        <v>10702</v>
      </c>
      <c r="F1755" s="119" t="s">
        <v>10703</v>
      </c>
      <c r="G1755" s="119" t="s">
        <v>10704</v>
      </c>
    </row>
    <row r="1756" spans="2:7" x14ac:dyDescent="0.3">
      <c r="B1756" s="119" t="s">
        <v>135</v>
      </c>
      <c r="C1756" s="119" t="s">
        <v>2617</v>
      </c>
      <c r="D1756" s="119" t="s">
        <v>10503</v>
      </c>
      <c r="E1756" s="119" t="s">
        <v>10705</v>
      </c>
      <c r="F1756" s="119" t="s">
        <v>10706</v>
      </c>
      <c r="G1756" s="119" t="s">
        <v>10707</v>
      </c>
    </row>
    <row r="1757" spans="2:7" x14ac:dyDescent="0.3">
      <c r="B1757" s="119" t="s">
        <v>135</v>
      </c>
      <c r="C1757" s="119" t="s">
        <v>2641</v>
      </c>
      <c r="D1757" s="119" t="s">
        <v>10708</v>
      </c>
      <c r="E1757" s="119" t="s">
        <v>10709</v>
      </c>
      <c r="F1757" s="119" t="s">
        <v>10710</v>
      </c>
      <c r="G1757" s="119" t="s">
        <v>10711</v>
      </c>
    </row>
    <row r="1758" spans="2:7" x14ac:dyDescent="0.3">
      <c r="B1758" s="119" t="s">
        <v>135</v>
      </c>
      <c r="C1758" s="119" t="s">
        <v>2665</v>
      </c>
      <c r="D1758" s="119" t="s">
        <v>135</v>
      </c>
      <c r="E1758" s="119" t="s">
        <v>10712</v>
      </c>
      <c r="F1758" s="119" t="s">
        <v>10713</v>
      </c>
      <c r="G1758" s="119" t="s">
        <v>10714</v>
      </c>
    </row>
    <row r="1759" spans="2:7" x14ac:dyDescent="0.3">
      <c r="B1759" s="119" t="s">
        <v>135</v>
      </c>
      <c r="C1759" s="119" t="s">
        <v>2689</v>
      </c>
      <c r="D1759" s="119" t="s">
        <v>10526</v>
      </c>
      <c r="E1759" s="119" t="s">
        <v>10715</v>
      </c>
      <c r="F1759" s="119" t="s">
        <v>10716</v>
      </c>
      <c r="G1759" s="119" t="s">
        <v>10717</v>
      </c>
    </row>
    <row r="1760" spans="2:7" x14ac:dyDescent="0.3">
      <c r="B1760" s="119" t="s">
        <v>135</v>
      </c>
      <c r="C1760" s="119" t="s">
        <v>2713</v>
      </c>
      <c r="D1760" s="119" t="s">
        <v>10518</v>
      </c>
      <c r="E1760" s="119" t="s">
        <v>10718</v>
      </c>
      <c r="F1760" s="119" t="s">
        <v>10719</v>
      </c>
      <c r="G1760" s="119" t="s">
        <v>10720</v>
      </c>
    </row>
    <row r="1761" spans="2:7" x14ac:dyDescent="0.3">
      <c r="B1761" s="119" t="s">
        <v>135</v>
      </c>
      <c r="C1761" s="119" t="s">
        <v>2737</v>
      </c>
      <c r="D1761" s="119" t="s">
        <v>10569</v>
      </c>
      <c r="E1761" s="119" t="s">
        <v>10721</v>
      </c>
      <c r="F1761" s="119" t="s">
        <v>10722</v>
      </c>
      <c r="G1761" s="119" t="s">
        <v>10723</v>
      </c>
    </row>
    <row r="1762" spans="2:7" x14ac:dyDescent="0.3">
      <c r="B1762" s="119" t="s">
        <v>135</v>
      </c>
      <c r="C1762" s="119" t="s">
        <v>2762</v>
      </c>
      <c r="D1762" s="119" t="s">
        <v>10724</v>
      </c>
      <c r="E1762" s="119" t="s">
        <v>10725</v>
      </c>
      <c r="F1762" s="119" t="s">
        <v>10726</v>
      </c>
      <c r="G1762" s="119" t="s">
        <v>10727</v>
      </c>
    </row>
    <row r="1763" spans="2:7" x14ac:dyDescent="0.3">
      <c r="B1763" s="119" t="s">
        <v>135</v>
      </c>
      <c r="C1763" s="119" t="s">
        <v>2787</v>
      </c>
      <c r="D1763" s="119" t="s">
        <v>10499</v>
      </c>
      <c r="E1763" s="119" t="s">
        <v>10728</v>
      </c>
      <c r="F1763" s="119" t="s">
        <v>10729</v>
      </c>
      <c r="G1763" s="119" t="s">
        <v>10730</v>
      </c>
    </row>
    <row r="1764" spans="2:7" x14ac:dyDescent="0.3">
      <c r="B1764" s="119" t="s">
        <v>135</v>
      </c>
      <c r="C1764" s="119" t="s">
        <v>2812</v>
      </c>
      <c r="D1764" s="119" t="s">
        <v>135</v>
      </c>
      <c r="E1764" s="119" t="s">
        <v>10731</v>
      </c>
      <c r="F1764" s="119" t="s">
        <v>10732</v>
      </c>
      <c r="G1764" s="119" t="s">
        <v>10733</v>
      </c>
    </row>
    <row r="1765" spans="2:7" x14ac:dyDescent="0.3">
      <c r="B1765" s="119" t="s">
        <v>135</v>
      </c>
      <c r="C1765" s="119" t="s">
        <v>2837</v>
      </c>
      <c r="D1765" s="119" t="s">
        <v>10734</v>
      </c>
      <c r="E1765" s="119" t="s">
        <v>10735</v>
      </c>
      <c r="F1765" s="119" t="s">
        <v>10736</v>
      </c>
      <c r="G1765" s="119" t="s">
        <v>10737</v>
      </c>
    </row>
    <row r="1766" spans="2:7" x14ac:dyDescent="0.3">
      <c r="B1766" s="119" t="s">
        <v>135</v>
      </c>
      <c r="C1766" s="119" t="s">
        <v>2862</v>
      </c>
      <c r="D1766" s="119" t="s">
        <v>10738</v>
      </c>
      <c r="E1766" s="119" t="s">
        <v>10739</v>
      </c>
      <c r="F1766" s="119" t="s">
        <v>10740</v>
      </c>
      <c r="G1766" s="119" t="s">
        <v>10741</v>
      </c>
    </row>
    <row r="1767" spans="2:7" x14ac:dyDescent="0.3">
      <c r="B1767" s="119" t="s">
        <v>135</v>
      </c>
      <c r="C1767" s="119" t="s">
        <v>2887</v>
      </c>
      <c r="D1767" s="119" t="s">
        <v>10734</v>
      </c>
      <c r="E1767" s="119" t="s">
        <v>10742</v>
      </c>
      <c r="F1767" s="119" t="s">
        <v>10743</v>
      </c>
      <c r="G1767" s="119" t="s">
        <v>10744</v>
      </c>
    </row>
    <row r="1768" spans="2:7" x14ac:dyDescent="0.3">
      <c r="B1768" s="119" t="s">
        <v>135</v>
      </c>
      <c r="C1768" s="119" t="s">
        <v>2912</v>
      </c>
      <c r="D1768" s="119" t="s">
        <v>10734</v>
      </c>
      <c r="E1768" s="119" t="s">
        <v>10745</v>
      </c>
      <c r="F1768" s="119" t="s">
        <v>10746</v>
      </c>
      <c r="G1768" s="119" t="s">
        <v>10747</v>
      </c>
    </row>
    <row r="1769" spans="2:7" x14ac:dyDescent="0.3">
      <c r="B1769" s="119" t="s">
        <v>135</v>
      </c>
      <c r="C1769" s="119" t="s">
        <v>2937</v>
      </c>
      <c r="D1769" s="119" t="s">
        <v>10738</v>
      </c>
      <c r="E1769" s="119" t="s">
        <v>10748</v>
      </c>
      <c r="F1769" s="119" t="s">
        <v>10749</v>
      </c>
      <c r="G1769" s="119" t="s">
        <v>10750</v>
      </c>
    </row>
    <row r="1770" spans="2:7" x14ac:dyDescent="0.3">
      <c r="B1770" s="119" t="s">
        <v>135</v>
      </c>
      <c r="C1770" s="119" t="s">
        <v>2961</v>
      </c>
      <c r="D1770" s="119" t="s">
        <v>10734</v>
      </c>
      <c r="E1770" s="119" t="s">
        <v>10751</v>
      </c>
      <c r="F1770" s="119" t="s">
        <v>10752</v>
      </c>
      <c r="G1770" s="119" t="s">
        <v>10753</v>
      </c>
    </row>
    <row r="1771" spans="2:7" x14ac:dyDescent="0.3">
      <c r="B1771" s="119" t="s">
        <v>135</v>
      </c>
      <c r="C1771" s="119" t="s">
        <v>2985</v>
      </c>
      <c r="D1771" s="119" t="s">
        <v>10734</v>
      </c>
      <c r="E1771" s="119" t="s">
        <v>10754</v>
      </c>
      <c r="F1771" s="119" t="s">
        <v>10755</v>
      </c>
      <c r="G1771" s="119" t="s">
        <v>10756</v>
      </c>
    </row>
    <row r="1772" spans="2:7" x14ac:dyDescent="0.3">
      <c r="B1772" s="119" t="s">
        <v>135</v>
      </c>
      <c r="C1772" s="119" t="s">
        <v>3008</v>
      </c>
      <c r="D1772" s="119" t="s">
        <v>10734</v>
      </c>
      <c r="E1772" s="119" t="s">
        <v>10757</v>
      </c>
      <c r="F1772" s="119" t="s">
        <v>10758</v>
      </c>
      <c r="G1772" s="119" t="s">
        <v>10759</v>
      </c>
    </row>
    <row r="1773" spans="2:7" x14ac:dyDescent="0.3">
      <c r="B1773" s="119" t="s">
        <v>135</v>
      </c>
      <c r="C1773" s="119" t="s">
        <v>3032</v>
      </c>
      <c r="D1773" s="119" t="s">
        <v>10734</v>
      </c>
      <c r="E1773" s="119" t="s">
        <v>10760</v>
      </c>
      <c r="F1773" s="119" t="s">
        <v>10761</v>
      </c>
      <c r="G1773" s="119" t="s">
        <v>10762</v>
      </c>
    </row>
    <row r="1774" spans="2:7" x14ac:dyDescent="0.3">
      <c r="B1774" s="119" t="s">
        <v>135</v>
      </c>
      <c r="C1774" s="119" t="s">
        <v>3053</v>
      </c>
      <c r="D1774" s="119" t="s">
        <v>10738</v>
      </c>
      <c r="E1774" s="119" t="s">
        <v>10763</v>
      </c>
      <c r="F1774" s="119" t="s">
        <v>10764</v>
      </c>
      <c r="G1774" s="119" t="s">
        <v>10765</v>
      </c>
    </row>
    <row r="1775" spans="2:7" x14ac:dyDescent="0.3">
      <c r="B1775" s="119" t="s">
        <v>135</v>
      </c>
      <c r="C1775" s="119" t="s">
        <v>3074</v>
      </c>
      <c r="D1775" s="119" t="s">
        <v>10734</v>
      </c>
      <c r="E1775" s="119" t="s">
        <v>10766</v>
      </c>
      <c r="F1775" s="119" t="s">
        <v>10767</v>
      </c>
      <c r="G1775" s="119" t="s">
        <v>10768</v>
      </c>
    </row>
    <row r="1776" spans="2:7" x14ac:dyDescent="0.3">
      <c r="B1776" s="119" t="s">
        <v>135</v>
      </c>
      <c r="C1776" s="119" t="s">
        <v>3095</v>
      </c>
      <c r="D1776" s="119" t="s">
        <v>10734</v>
      </c>
      <c r="E1776" s="119" t="s">
        <v>10533</v>
      </c>
      <c r="F1776" s="119" t="s">
        <v>10769</v>
      </c>
      <c r="G1776" s="119" t="s">
        <v>10770</v>
      </c>
    </row>
    <row r="1777" spans="2:7" x14ac:dyDescent="0.3">
      <c r="B1777" s="119" t="s">
        <v>135</v>
      </c>
      <c r="C1777" s="119" t="s">
        <v>3115</v>
      </c>
      <c r="D1777" s="119" t="s">
        <v>10734</v>
      </c>
      <c r="E1777" s="119" t="s">
        <v>10771</v>
      </c>
      <c r="F1777" s="119" t="s">
        <v>10772</v>
      </c>
      <c r="G1777" s="119" t="s">
        <v>10773</v>
      </c>
    </row>
    <row r="1778" spans="2:7" x14ac:dyDescent="0.3">
      <c r="B1778" s="119" t="s">
        <v>135</v>
      </c>
      <c r="C1778" s="119" t="s">
        <v>3134</v>
      </c>
      <c r="D1778" s="119" t="s">
        <v>10734</v>
      </c>
      <c r="E1778" s="119" t="s">
        <v>10774</v>
      </c>
      <c r="F1778" s="119" t="s">
        <v>10775</v>
      </c>
      <c r="G1778" s="119" t="s">
        <v>10776</v>
      </c>
    </row>
    <row r="1779" spans="2:7" x14ac:dyDescent="0.3">
      <c r="B1779" s="119" t="s">
        <v>135</v>
      </c>
      <c r="C1779" s="119" t="s">
        <v>3154</v>
      </c>
      <c r="D1779" s="119" t="s">
        <v>10734</v>
      </c>
      <c r="E1779" s="119" t="s">
        <v>10777</v>
      </c>
      <c r="F1779" s="119" t="s">
        <v>10778</v>
      </c>
      <c r="G1779" s="119" t="s">
        <v>10779</v>
      </c>
    </row>
    <row r="1780" spans="2:7" x14ac:dyDescent="0.3">
      <c r="B1780" s="119" t="s">
        <v>135</v>
      </c>
      <c r="C1780" s="119" t="s">
        <v>3174</v>
      </c>
      <c r="D1780" s="119" t="s">
        <v>10734</v>
      </c>
      <c r="E1780" s="119" t="s">
        <v>10780</v>
      </c>
      <c r="F1780" s="119" t="s">
        <v>10781</v>
      </c>
      <c r="G1780" s="119" t="s">
        <v>10782</v>
      </c>
    </row>
    <row r="1781" spans="2:7" x14ac:dyDescent="0.3">
      <c r="B1781" s="119" t="s">
        <v>135</v>
      </c>
      <c r="C1781" s="119" t="s">
        <v>3193</v>
      </c>
      <c r="D1781" s="119" t="s">
        <v>10734</v>
      </c>
      <c r="E1781" s="119" t="s">
        <v>10783</v>
      </c>
      <c r="F1781" s="119" t="s">
        <v>10784</v>
      </c>
      <c r="G1781" s="119" t="s">
        <v>10785</v>
      </c>
    </row>
    <row r="1782" spans="2:7" x14ac:dyDescent="0.3">
      <c r="B1782" s="119" t="s">
        <v>135</v>
      </c>
      <c r="C1782" s="119" t="s">
        <v>3212</v>
      </c>
      <c r="D1782" s="119" t="s">
        <v>10734</v>
      </c>
      <c r="E1782" s="119" t="s">
        <v>10786</v>
      </c>
      <c r="F1782" s="119" t="s">
        <v>10787</v>
      </c>
      <c r="G1782" s="119" t="s">
        <v>10788</v>
      </c>
    </row>
    <row r="1783" spans="2:7" x14ac:dyDescent="0.3">
      <c r="B1783" s="119" t="s">
        <v>135</v>
      </c>
      <c r="C1783" s="119" t="s">
        <v>3231</v>
      </c>
      <c r="D1783" s="119" t="s">
        <v>10734</v>
      </c>
      <c r="E1783" s="119" t="s">
        <v>10789</v>
      </c>
      <c r="F1783" s="119" t="s">
        <v>10790</v>
      </c>
      <c r="G1783" s="119" t="s">
        <v>10791</v>
      </c>
    </row>
    <row r="1784" spans="2:7" x14ac:dyDescent="0.3">
      <c r="B1784" s="119" t="s">
        <v>135</v>
      </c>
      <c r="C1784" s="119" t="s">
        <v>3250</v>
      </c>
      <c r="D1784" s="119" t="s">
        <v>10738</v>
      </c>
      <c r="E1784" s="119" t="s">
        <v>10792</v>
      </c>
      <c r="F1784" s="119" t="s">
        <v>10793</v>
      </c>
      <c r="G1784" s="119" t="s">
        <v>10794</v>
      </c>
    </row>
    <row r="1785" spans="2:7" x14ac:dyDescent="0.3">
      <c r="B1785" s="119" t="s">
        <v>135</v>
      </c>
      <c r="C1785" s="119" t="s">
        <v>3270</v>
      </c>
      <c r="D1785" s="119" t="s">
        <v>10734</v>
      </c>
      <c r="E1785" s="119" t="s">
        <v>10795</v>
      </c>
      <c r="F1785" s="119" t="s">
        <v>10796</v>
      </c>
      <c r="G1785" s="119" t="s">
        <v>10797</v>
      </c>
    </row>
    <row r="1786" spans="2:7" x14ac:dyDescent="0.3">
      <c r="B1786" s="119" t="s">
        <v>139</v>
      </c>
      <c r="C1786" s="119" t="s">
        <v>1828</v>
      </c>
      <c r="D1786" s="119" t="s">
        <v>10798</v>
      </c>
      <c r="E1786" s="119" t="s">
        <v>10799</v>
      </c>
      <c r="F1786" s="119" t="s">
        <v>10800</v>
      </c>
      <c r="G1786" s="119" t="s">
        <v>10801</v>
      </c>
    </row>
    <row r="1787" spans="2:7" x14ac:dyDescent="0.3">
      <c r="B1787" s="119" t="s">
        <v>139</v>
      </c>
      <c r="C1787" s="119" t="s">
        <v>1855</v>
      </c>
      <c r="D1787" s="119" t="s">
        <v>10014</v>
      </c>
      <c r="E1787" s="119" t="s">
        <v>10802</v>
      </c>
      <c r="F1787" s="119" t="s">
        <v>10803</v>
      </c>
      <c r="G1787" s="119" t="s">
        <v>10804</v>
      </c>
    </row>
    <row r="1788" spans="2:7" x14ac:dyDescent="0.3">
      <c r="B1788" s="119" t="s">
        <v>139</v>
      </c>
      <c r="C1788" s="119" t="s">
        <v>1882</v>
      </c>
      <c r="D1788" s="119" t="s">
        <v>10798</v>
      </c>
      <c r="E1788" s="119" t="s">
        <v>10805</v>
      </c>
      <c r="F1788" s="119" t="s">
        <v>10806</v>
      </c>
      <c r="G1788" s="119" t="s">
        <v>10807</v>
      </c>
    </row>
    <row r="1789" spans="2:7" x14ac:dyDescent="0.3">
      <c r="B1789" s="119" t="s">
        <v>139</v>
      </c>
      <c r="C1789" s="119" t="s">
        <v>1909</v>
      </c>
      <c r="D1789" s="119" t="s">
        <v>10808</v>
      </c>
      <c r="E1789" s="119" t="s">
        <v>10809</v>
      </c>
      <c r="F1789" s="119" t="s">
        <v>10810</v>
      </c>
      <c r="G1789" s="119" t="s">
        <v>10811</v>
      </c>
    </row>
    <row r="1790" spans="2:7" x14ac:dyDescent="0.3">
      <c r="B1790" s="119" t="s">
        <v>139</v>
      </c>
      <c r="C1790" s="119" t="s">
        <v>1936</v>
      </c>
      <c r="D1790" s="119" t="s">
        <v>10812</v>
      </c>
      <c r="E1790" s="119" t="s">
        <v>10813</v>
      </c>
      <c r="F1790" s="119" t="s">
        <v>10814</v>
      </c>
      <c r="G1790" s="119" t="s">
        <v>10815</v>
      </c>
    </row>
    <row r="1791" spans="2:7" x14ac:dyDescent="0.3">
      <c r="B1791" s="119" t="s">
        <v>139</v>
      </c>
      <c r="C1791" s="119" t="s">
        <v>1962</v>
      </c>
      <c r="D1791" s="119" t="s">
        <v>10816</v>
      </c>
      <c r="E1791" s="119" t="s">
        <v>10817</v>
      </c>
      <c r="F1791" s="119" t="s">
        <v>10818</v>
      </c>
      <c r="G1791" s="119" t="s">
        <v>10819</v>
      </c>
    </row>
    <row r="1792" spans="2:7" x14ac:dyDescent="0.3">
      <c r="B1792" s="119" t="s">
        <v>139</v>
      </c>
      <c r="C1792" s="119" t="s">
        <v>1989</v>
      </c>
      <c r="D1792" s="119" t="s">
        <v>10820</v>
      </c>
      <c r="E1792" s="119" t="s">
        <v>10821</v>
      </c>
      <c r="F1792" s="119" t="s">
        <v>10822</v>
      </c>
      <c r="G1792" s="119" t="s">
        <v>10823</v>
      </c>
    </row>
    <row r="1793" spans="2:7" x14ac:dyDescent="0.3">
      <c r="B1793" s="119" t="s">
        <v>139</v>
      </c>
      <c r="C1793" s="119" t="s">
        <v>2016</v>
      </c>
      <c r="D1793" s="119" t="s">
        <v>10820</v>
      </c>
      <c r="E1793" s="119" t="s">
        <v>10824</v>
      </c>
      <c r="F1793" s="119" t="s">
        <v>10825</v>
      </c>
      <c r="G1793" s="119" t="s">
        <v>10826</v>
      </c>
    </row>
    <row r="1794" spans="2:7" x14ac:dyDescent="0.3">
      <c r="B1794" s="119" t="s">
        <v>135</v>
      </c>
      <c r="C1794" s="119" t="s">
        <v>3290</v>
      </c>
      <c r="D1794" s="119" t="s">
        <v>10827</v>
      </c>
      <c r="E1794" s="119" t="s">
        <v>10828</v>
      </c>
      <c r="F1794" s="119" t="s">
        <v>10829</v>
      </c>
      <c r="G1794" s="119" t="s">
        <v>10830</v>
      </c>
    </row>
    <row r="1795" spans="2:7" x14ac:dyDescent="0.3">
      <c r="B1795" s="119" t="s">
        <v>135</v>
      </c>
      <c r="C1795" s="119" t="s">
        <v>3310</v>
      </c>
      <c r="D1795" s="119" t="s">
        <v>10831</v>
      </c>
      <c r="E1795" s="119" t="s">
        <v>10832</v>
      </c>
      <c r="F1795" s="119" t="s">
        <v>10833</v>
      </c>
      <c r="G1795" s="119" t="s">
        <v>10834</v>
      </c>
    </row>
    <row r="1796" spans="2:7" x14ac:dyDescent="0.3">
      <c r="B1796" s="119" t="s">
        <v>135</v>
      </c>
      <c r="C1796" s="119" t="s">
        <v>3330</v>
      </c>
      <c r="D1796" s="119" t="s">
        <v>10827</v>
      </c>
      <c r="E1796" s="119" t="s">
        <v>10835</v>
      </c>
      <c r="F1796" s="119" t="s">
        <v>10836</v>
      </c>
      <c r="G1796" s="119" t="s">
        <v>10837</v>
      </c>
    </row>
    <row r="1797" spans="2:7" x14ac:dyDescent="0.3">
      <c r="B1797" s="119" t="s">
        <v>139</v>
      </c>
      <c r="C1797" s="119" t="s">
        <v>2042</v>
      </c>
      <c r="D1797" s="119" t="s">
        <v>10838</v>
      </c>
      <c r="E1797" s="119" t="s">
        <v>10839</v>
      </c>
      <c r="F1797" s="119" t="s">
        <v>10840</v>
      </c>
      <c r="G1797" s="119" t="s">
        <v>10841</v>
      </c>
    </row>
    <row r="1798" spans="2:7" x14ac:dyDescent="0.3">
      <c r="B1798" s="119" t="s">
        <v>139</v>
      </c>
      <c r="C1798" s="119" t="s">
        <v>2068</v>
      </c>
      <c r="D1798" s="119" t="s">
        <v>10842</v>
      </c>
      <c r="E1798" s="119" t="s">
        <v>10843</v>
      </c>
      <c r="F1798" s="119" t="s">
        <v>10844</v>
      </c>
      <c r="G1798" s="119" t="s">
        <v>10845</v>
      </c>
    </row>
    <row r="1799" spans="2:7" x14ac:dyDescent="0.3">
      <c r="B1799" s="119" t="s">
        <v>139</v>
      </c>
      <c r="C1799" s="119" t="s">
        <v>2093</v>
      </c>
      <c r="D1799" s="119" t="s">
        <v>10846</v>
      </c>
      <c r="E1799" s="119" t="s">
        <v>10847</v>
      </c>
      <c r="F1799" s="119" t="s">
        <v>10848</v>
      </c>
      <c r="G1799" s="119" t="s">
        <v>10849</v>
      </c>
    </row>
    <row r="1800" spans="2:7" x14ac:dyDescent="0.3">
      <c r="B1800" s="119" t="s">
        <v>139</v>
      </c>
      <c r="C1800" s="119" t="s">
        <v>2119</v>
      </c>
      <c r="D1800" s="119" t="s">
        <v>10842</v>
      </c>
      <c r="E1800" s="119" t="s">
        <v>10850</v>
      </c>
      <c r="F1800" s="119" t="s">
        <v>10851</v>
      </c>
      <c r="G1800" s="119" t="s">
        <v>10852</v>
      </c>
    </row>
    <row r="1801" spans="2:7" x14ac:dyDescent="0.3">
      <c r="B1801" s="119" t="s">
        <v>139</v>
      </c>
      <c r="C1801" s="119" t="s">
        <v>2144</v>
      </c>
      <c r="D1801" s="119" t="s">
        <v>10842</v>
      </c>
      <c r="E1801" s="119" t="s">
        <v>10853</v>
      </c>
      <c r="F1801" s="119" t="s">
        <v>10854</v>
      </c>
      <c r="G1801" s="119" t="s">
        <v>10855</v>
      </c>
    </row>
    <row r="1802" spans="2:7" x14ac:dyDescent="0.3">
      <c r="B1802" s="119" t="s">
        <v>139</v>
      </c>
      <c r="C1802" s="119" t="s">
        <v>2169</v>
      </c>
      <c r="D1802" s="119" t="s">
        <v>10842</v>
      </c>
      <c r="E1802" s="119" t="s">
        <v>10856</v>
      </c>
      <c r="F1802" s="119" t="s">
        <v>10857</v>
      </c>
      <c r="G1802" s="119" t="s">
        <v>10858</v>
      </c>
    </row>
    <row r="1803" spans="2:7" x14ac:dyDescent="0.3">
      <c r="B1803" s="119" t="s">
        <v>139</v>
      </c>
      <c r="C1803" s="119" t="s">
        <v>2194</v>
      </c>
      <c r="D1803" s="119" t="s">
        <v>10859</v>
      </c>
      <c r="E1803" s="119" t="s">
        <v>10860</v>
      </c>
      <c r="F1803" s="119" t="s">
        <v>10861</v>
      </c>
      <c r="G1803" s="119" t="s">
        <v>10862</v>
      </c>
    </row>
    <row r="1804" spans="2:7" x14ac:dyDescent="0.3">
      <c r="B1804" s="119" t="s">
        <v>139</v>
      </c>
      <c r="C1804" s="119" t="s">
        <v>2220</v>
      </c>
      <c r="D1804" s="119" t="s">
        <v>10863</v>
      </c>
      <c r="E1804" s="119" t="s">
        <v>10864</v>
      </c>
      <c r="F1804" s="119" t="s">
        <v>10865</v>
      </c>
      <c r="G1804" s="119" t="s">
        <v>10866</v>
      </c>
    </row>
    <row r="1805" spans="2:7" x14ac:dyDescent="0.3">
      <c r="B1805" s="119" t="s">
        <v>139</v>
      </c>
      <c r="C1805" s="119" t="s">
        <v>2245</v>
      </c>
      <c r="D1805" s="119" t="s">
        <v>10867</v>
      </c>
      <c r="E1805" s="119" t="s">
        <v>10868</v>
      </c>
      <c r="F1805" s="119" t="s">
        <v>10869</v>
      </c>
      <c r="G1805" s="119" t="s">
        <v>10870</v>
      </c>
    </row>
    <row r="1806" spans="2:7" x14ac:dyDescent="0.3">
      <c r="B1806" s="119" t="s">
        <v>139</v>
      </c>
      <c r="C1806" s="119" t="s">
        <v>2270</v>
      </c>
      <c r="D1806" s="119" t="s">
        <v>10838</v>
      </c>
      <c r="E1806" s="119" t="s">
        <v>10871</v>
      </c>
      <c r="F1806" s="119" t="s">
        <v>10872</v>
      </c>
      <c r="G1806" s="119" t="s">
        <v>10873</v>
      </c>
    </row>
    <row r="1807" spans="2:7" x14ac:dyDescent="0.3">
      <c r="B1807" s="119" t="s">
        <v>139</v>
      </c>
      <c r="C1807" s="119" t="s">
        <v>2296</v>
      </c>
      <c r="D1807" s="119" t="s">
        <v>10842</v>
      </c>
      <c r="E1807" s="119" t="s">
        <v>10874</v>
      </c>
      <c r="F1807" s="119" t="s">
        <v>10875</v>
      </c>
      <c r="G1807" s="119" t="s">
        <v>10876</v>
      </c>
    </row>
    <row r="1808" spans="2:7" x14ac:dyDescent="0.3">
      <c r="B1808" s="119" t="s">
        <v>139</v>
      </c>
      <c r="C1808" s="119" t="s">
        <v>2321</v>
      </c>
      <c r="D1808" s="119" t="s">
        <v>10842</v>
      </c>
      <c r="E1808" s="119" t="s">
        <v>10877</v>
      </c>
      <c r="F1808" s="119" t="s">
        <v>10878</v>
      </c>
      <c r="G1808" s="119" t="s">
        <v>10879</v>
      </c>
    </row>
    <row r="1809" spans="2:7" x14ac:dyDescent="0.3">
      <c r="B1809" s="119" t="s">
        <v>139</v>
      </c>
      <c r="C1809" s="119" t="s">
        <v>2346</v>
      </c>
      <c r="D1809" s="119" t="s">
        <v>10838</v>
      </c>
      <c r="E1809" s="119" t="s">
        <v>10880</v>
      </c>
      <c r="F1809" s="119" t="s">
        <v>10881</v>
      </c>
      <c r="G1809" s="119" t="s">
        <v>10882</v>
      </c>
    </row>
    <row r="1810" spans="2:7" x14ac:dyDescent="0.3">
      <c r="B1810" s="119" t="s">
        <v>139</v>
      </c>
      <c r="C1810" s="119" t="s">
        <v>2371</v>
      </c>
      <c r="D1810" s="119" t="s">
        <v>10838</v>
      </c>
      <c r="E1810" s="119" t="s">
        <v>10883</v>
      </c>
      <c r="F1810" s="119" t="s">
        <v>10884</v>
      </c>
      <c r="G1810" s="119" t="s">
        <v>10885</v>
      </c>
    </row>
    <row r="1811" spans="2:7" x14ac:dyDescent="0.3">
      <c r="B1811" s="119" t="s">
        <v>139</v>
      </c>
      <c r="C1811" s="119" t="s">
        <v>2396</v>
      </c>
      <c r="D1811" s="119" t="s">
        <v>10838</v>
      </c>
      <c r="E1811" s="119" t="s">
        <v>10886</v>
      </c>
      <c r="F1811" s="119" t="s">
        <v>10887</v>
      </c>
      <c r="G1811" s="119" t="s">
        <v>10888</v>
      </c>
    </row>
    <row r="1812" spans="2:7" x14ac:dyDescent="0.3">
      <c r="B1812" s="119" t="s">
        <v>139</v>
      </c>
      <c r="C1812" s="119" t="s">
        <v>2421</v>
      </c>
      <c r="D1812" s="119" t="s">
        <v>10842</v>
      </c>
      <c r="E1812" s="119" t="s">
        <v>10889</v>
      </c>
      <c r="F1812" s="119" t="s">
        <v>10890</v>
      </c>
      <c r="G1812" s="119" t="s">
        <v>10891</v>
      </c>
    </row>
    <row r="1813" spans="2:7" x14ac:dyDescent="0.3">
      <c r="B1813" s="119" t="s">
        <v>135</v>
      </c>
      <c r="C1813" s="119" t="s">
        <v>3349</v>
      </c>
      <c r="D1813" s="119" t="s">
        <v>10892</v>
      </c>
      <c r="E1813" s="119" t="s">
        <v>10893</v>
      </c>
      <c r="F1813" s="119" t="s">
        <v>10894</v>
      </c>
      <c r="G1813" s="119" t="s">
        <v>10895</v>
      </c>
    </row>
    <row r="1814" spans="2:7" x14ac:dyDescent="0.3">
      <c r="B1814" s="119" t="s">
        <v>135</v>
      </c>
      <c r="C1814" s="119" t="s">
        <v>3368</v>
      </c>
      <c r="D1814" s="119" t="s">
        <v>10896</v>
      </c>
      <c r="E1814" s="119" t="s">
        <v>10897</v>
      </c>
      <c r="F1814" s="119" t="s">
        <v>10898</v>
      </c>
      <c r="G1814" s="119" t="s">
        <v>10899</v>
      </c>
    </row>
    <row r="1815" spans="2:7" x14ac:dyDescent="0.3">
      <c r="B1815" s="119" t="s">
        <v>135</v>
      </c>
      <c r="C1815" s="119" t="s">
        <v>3387</v>
      </c>
      <c r="D1815" s="119" t="s">
        <v>10900</v>
      </c>
      <c r="E1815" s="119" t="s">
        <v>10901</v>
      </c>
      <c r="F1815" s="119" t="s">
        <v>10902</v>
      </c>
      <c r="G1815" s="119" t="s">
        <v>10903</v>
      </c>
    </row>
    <row r="1816" spans="2:7" x14ac:dyDescent="0.3">
      <c r="B1816" s="119" t="s">
        <v>135</v>
      </c>
      <c r="C1816" s="119" t="s">
        <v>3407</v>
      </c>
      <c r="D1816" s="119" t="s">
        <v>10904</v>
      </c>
      <c r="E1816" s="119" t="s">
        <v>10905</v>
      </c>
      <c r="F1816" s="119" t="s">
        <v>10906</v>
      </c>
      <c r="G1816" s="119" t="s">
        <v>10907</v>
      </c>
    </row>
    <row r="1817" spans="2:7" x14ac:dyDescent="0.3">
      <c r="B1817" s="119" t="s">
        <v>135</v>
      </c>
      <c r="C1817" s="119" t="s">
        <v>3426</v>
      </c>
      <c r="D1817" s="119" t="s">
        <v>10908</v>
      </c>
      <c r="E1817" s="119" t="s">
        <v>10909</v>
      </c>
      <c r="F1817" s="119" t="s">
        <v>10910</v>
      </c>
      <c r="G1817" s="119" t="s">
        <v>10911</v>
      </c>
    </row>
    <row r="1818" spans="2:7" x14ac:dyDescent="0.3">
      <c r="B1818" s="119" t="s">
        <v>135</v>
      </c>
      <c r="C1818" s="119" t="s">
        <v>3446</v>
      </c>
      <c r="D1818" s="119" t="s">
        <v>10912</v>
      </c>
      <c r="E1818" s="119" t="s">
        <v>10913</v>
      </c>
      <c r="F1818" s="119" t="s">
        <v>10914</v>
      </c>
      <c r="G1818" s="119" t="s">
        <v>10915</v>
      </c>
    </row>
    <row r="1819" spans="2:7" x14ac:dyDescent="0.3">
      <c r="B1819" s="119" t="s">
        <v>135</v>
      </c>
      <c r="C1819" s="119" t="s">
        <v>3466</v>
      </c>
      <c r="D1819" s="119" t="s">
        <v>10912</v>
      </c>
      <c r="E1819" s="119" t="s">
        <v>10916</v>
      </c>
      <c r="F1819" s="119" t="s">
        <v>10917</v>
      </c>
      <c r="G1819" s="119" t="s">
        <v>10918</v>
      </c>
    </row>
    <row r="1820" spans="2:7" x14ac:dyDescent="0.3">
      <c r="B1820" s="119" t="s">
        <v>135</v>
      </c>
      <c r="C1820" s="119" t="s">
        <v>3486</v>
      </c>
      <c r="D1820" s="119" t="s">
        <v>10919</v>
      </c>
      <c r="E1820" s="119" t="s">
        <v>10920</v>
      </c>
      <c r="F1820" s="119" t="s">
        <v>10921</v>
      </c>
      <c r="G1820" s="119" t="s">
        <v>10922</v>
      </c>
    </row>
    <row r="1821" spans="2:7" x14ac:dyDescent="0.3">
      <c r="B1821" s="119" t="s">
        <v>135</v>
      </c>
      <c r="C1821" s="119" t="s">
        <v>3506</v>
      </c>
      <c r="D1821" s="119" t="s">
        <v>10912</v>
      </c>
      <c r="E1821" s="119" t="s">
        <v>10923</v>
      </c>
      <c r="F1821" s="119" t="s">
        <v>10924</v>
      </c>
      <c r="G1821" s="119" t="s">
        <v>10925</v>
      </c>
    </row>
    <row r="1822" spans="2:7" x14ac:dyDescent="0.3">
      <c r="B1822" s="119" t="s">
        <v>135</v>
      </c>
      <c r="C1822" s="119" t="s">
        <v>3525</v>
      </c>
      <c r="D1822" s="119" t="s">
        <v>10912</v>
      </c>
      <c r="E1822" s="119" t="s">
        <v>10926</v>
      </c>
      <c r="F1822" s="119" t="s">
        <v>10927</v>
      </c>
      <c r="G1822" s="119" t="s">
        <v>10928</v>
      </c>
    </row>
    <row r="1823" spans="2:7" x14ac:dyDescent="0.3">
      <c r="B1823" s="119" t="s">
        <v>135</v>
      </c>
      <c r="C1823" s="119" t="s">
        <v>3544</v>
      </c>
      <c r="D1823" s="119" t="s">
        <v>10929</v>
      </c>
      <c r="E1823" s="119" t="s">
        <v>10930</v>
      </c>
      <c r="F1823" s="119" t="s">
        <v>10931</v>
      </c>
      <c r="G1823" s="119" t="s">
        <v>10932</v>
      </c>
    </row>
    <row r="1824" spans="2:7" x14ac:dyDescent="0.3">
      <c r="B1824" s="119" t="s">
        <v>135</v>
      </c>
      <c r="C1824" s="119" t="s">
        <v>3563</v>
      </c>
      <c r="D1824" s="119" t="s">
        <v>10933</v>
      </c>
      <c r="E1824" s="119" t="s">
        <v>10934</v>
      </c>
      <c r="F1824" s="119" t="s">
        <v>10935</v>
      </c>
      <c r="G1824" s="119" t="s">
        <v>10936</v>
      </c>
    </row>
    <row r="1825" spans="2:7" x14ac:dyDescent="0.3">
      <c r="B1825" s="119" t="s">
        <v>135</v>
      </c>
      <c r="C1825" s="119" t="s">
        <v>3582</v>
      </c>
      <c r="D1825" s="119" t="s">
        <v>10912</v>
      </c>
      <c r="E1825" s="119" t="s">
        <v>10937</v>
      </c>
      <c r="F1825" s="119" t="s">
        <v>10938</v>
      </c>
      <c r="G1825" s="119" t="s">
        <v>10939</v>
      </c>
    </row>
    <row r="1826" spans="2:7" x14ac:dyDescent="0.3">
      <c r="B1826" s="119" t="s">
        <v>135</v>
      </c>
      <c r="C1826" s="119" t="s">
        <v>3601</v>
      </c>
      <c r="D1826" s="119" t="s">
        <v>10940</v>
      </c>
      <c r="E1826" s="119" t="s">
        <v>10941</v>
      </c>
      <c r="F1826" s="119" t="s">
        <v>10942</v>
      </c>
      <c r="G1826" s="119" t="s">
        <v>10943</v>
      </c>
    </row>
    <row r="1827" spans="2:7" x14ac:dyDescent="0.3">
      <c r="B1827" s="119" t="s">
        <v>135</v>
      </c>
      <c r="C1827" s="119" t="s">
        <v>3620</v>
      </c>
      <c r="D1827" s="119" t="s">
        <v>10912</v>
      </c>
      <c r="E1827" s="119" t="s">
        <v>10944</v>
      </c>
      <c r="F1827" s="119" t="s">
        <v>10945</v>
      </c>
      <c r="G1827" s="119" t="s">
        <v>10946</v>
      </c>
    </row>
    <row r="1828" spans="2:7" x14ac:dyDescent="0.3">
      <c r="B1828" s="119" t="s">
        <v>135</v>
      </c>
      <c r="C1828" s="119" t="s">
        <v>3638</v>
      </c>
      <c r="D1828" s="119" t="s">
        <v>10940</v>
      </c>
      <c r="E1828" s="119" t="s">
        <v>10947</v>
      </c>
      <c r="F1828" s="119" t="s">
        <v>10948</v>
      </c>
      <c r="G1828" s="119" t="s">
        <v>10949</v>
      </c>
    </row>
    <row r="1829" spans="2:7" x14ac:dyDescent="0.3">
      <c r="B1829" s="119" t="s">
        <v>135</v>
      </c>
      <c r="C1829" s="119" t="s">
        <v>3656</v>
      </c>
      <c r="D1829" s="119" t="s">
        <v>9192</v>
      </c>
      <c r="E1829" s="119" t="s">
        <v>10950</v>
      </c>
      <c r="F1829" s="119" t="s">
        <v>10951</v>
      </c>
      <c r="G1829" s="119" t="s">
        <v>10952</v>
      </c>
    </row>
    <row r="1830" spans="2:7" x14ac:dyDescent="0.3">
      <c r="B1830" s="119" t="s">
        <v>135</v>
      </c>
      <c r="C1830" s="119" t="s">
        <v>3673</v>
      </c>
      <c r="D1830" s="119" t="s">
        <v>10953</v>
      </c>
      <c r="E1830" s="119" t="s">
        <v>10954</v>
      </c>
      <c r="F1830" s="119" t="s">
        <v>10955</v>
      </c>
      <c r="G1830" s="119" t="s">
        <v>10956</v>
      </c>
    </row>
    <row r="1831" spans="2:7" x14ac:dyDescent="0.3">
      <c r="B1831" s="119" t="s">
        <v>135</v>
      </c>
      <c r="C1831" s="119" t="s">
        <v>3690</v>
      </c>
      <c r="D1831" s="119" t="s">
        <v>10912</v>
      </c>
      <c r="E1831" s="119" t="s">
        <v>10957</v>
      </c>
      <c r="F1831" s="119" t="s">
        <v>10958</v>
      </c>
      <c r="G1831" s="119" t="s">
        <v>10959</v>
      </c>
    </row>
    <row r="1832" spans="2:7" x14ac:dyDescent="0.3">
      <c r="B1832" s="119" t="s">
        <v>135</v>
      </c>
      <c r="C1832" s="119" t="s">
        <v>3707</v>
      </c>
      <c r="D1832" s="119" t="s">
        <v>10960</v>
      </c>
      <c r="E1832" s="119" t="s">
        <v>10961</v>
      </c>
      <c r="F1832" s="119" t="s">
        <v>10962</v>
      </c>
      <c r="G1832" s="119" t="s">
        <v>10963</v>
      </c>
    </row>
    <row r="1833" spans="2:7" x14ac:dyDescent="0.3">
      <c r="B1833" s="119" t="s">
        <v>135</v>
      </c>
      <c r="C1833" s="119" t="s">
        <v>3724</v>
      </c>
      <c r="D1833" s="119" t="s">
        <v>10912</v>
      </c>
      <c r="E1833" s="119" t="s">
        <v>10964</v>
      </c>
      <c r="F1833" s="119" t="s">
        <v>10965</v>
      </c>
      <c r="G1833" s="119" t="s">
        <v>10966</v>
      </c>
    </row>
    <row r="1834" spans="2:7" x14ac:dyDescent="0.3">
      <c r="B1834" s="119" t="s">
        <v>135</v>
      </c>
      <c r="C1834" s="119" t="s">
        <v>3741</v>
      </c>
      <c r="D1834" s="119" t="s">
        <v>10967</v>
      </c>
      <c r="E1834" s="119" t="s">
        <v>10968</v>
      </c>
      <c r="F1834" s="119" t="s">
        <v>10969</v>
      </c>
      <c r="G1834" s="119" t="s">
        <v>10970</v>
      </c>
    </row>
    <row r="1835" spans="2:7" x14ac:dyDescent="0.3">
      <c r="B1835" s="119" t="s">
        <v>135</v>
      </c>
      <c r="C1835" s="119" t="s">
        <v>3758</v>
      </c>
      <c r="D1835" s="119" t="s">
        <v>10971</v>
      </c>
      <c r="E1835" s="119" t="s">
        <v>10972</v>
      </c>
      <c r="F1835" s="119" t="s">
        <v>10973</v>
      </c>
      <c r="G1835" s="119" t="s">
        <v>10974</v>
      </c>
    </row>
    <row r="1836" spans="2:7" x14ac:dyDescent="0.3">
      <c r="B1836" s="119" t="s">
        <v>135</v>
      </c>
      <c r="C1836" s="119" t="s">
        <v>3774</v>
      </c>
      <c r="D1836" s="119" t="s">
        <v>10975</v>
      </c>
      <c r="E1836" s="119" t="s">
        <v>10976</v>
      </c>
      <c r="F1836" s="119" t="s">
        <v>10977</v>
      </c>
      <c r="G1836" s="119" t="s">
        <v>10978</v>
      </c>
    </row>
    <row r="1837" spans="2:7" x14ac:dyDescent="0.3">
      <c r="B1837" s="119" t="s">
        <v>135</v>
      </c>
      <c r="C1837" s="119" t="s">
        <v>3790</v>
      </c>
      <c r="D1837" s="119" t="s">
        <v>9192</v>
      </c>
      <c r="E1837" s="119" t="s">
        <v>10979</v>
      </c>
      <c r="F1837" s="119" t="s">
        <v>10980</v>
      </c>
      <c r="G1837" s="119" t="s">
        <v>10981</v>
      </c>
    </row>
    <row r="1838" spans="2:7" x14ac:dyDescent="0.3">
      <c r="B1838" s="119" t="s">
        <v>135</v>
      </c>
      <c r="C1838" s="119" t="s">
        <v>3807</v>
      </c>
      <c r="D1838" s="119" t="s">
        <v>10953</v>
      </c>
      <c r="E1838" s="119" t="s">
        <v>10982</v>
      </c>
      <c r="F1838" s="119" t="s">
        <v>10983</v>
      </c>
      <c r="G1838" s="119" t="s">
        <v>10984</v>
      </c>
    </row>
    <row r="1839" spans="2:7" x14ac:dyDescent="0.3">
      <c r="B1839" s="119" t="s">
        <v>135</v>
      </c>
      <c r="C1839" s="119" t="s">
        <v>3823</v>
      </c>
      <c r="D1839" s="119" t="s">
        <v>10912</v>
      </c>
      <c r="E1839" s="119" t="s">
        <v>10985</v>
      </c>
      <c r="F1839" s="119" t="s">
        <v>10986</v>
      </c>
      <c r="G1839" s="119" t="s">
        <v>10987</v>
      </c>
    </row>
    <row r="1840" spans="2:7" x14ac:dyDescent="0.3">
      <c r="B1840" s="119" t="s">
        <v>135</v>
      </c>
      <c r="C1840" s="119" t="s">
        <v>3840</v>
      </c>
      <c r="D1840" s="119" t="s">
        <v>10988</v>
      </c>
      <c r="E1840" s="119" t="s">
        <v>10989</v>
      </c>
      <c r="F1840" s="119" t="s">
        <v>10990</v>
      </c>
      <c r="G1840" s="119" t="s">
        <v>10991</v>
      </c>
    </row>
    <row r="1841" spans="2:7" x14ac:dyDescent="0.3">
      <c r="B1841" s="119" t="s">
        <v>135</v>
      </c>
      <c r="C1841" s="119" t="s">
        <v>3856</v>
      </c>
      <c r="D1841" s="119" t="s">
        <v>10919</v>
      </c>
      <c r="E1841" s="119" t="s">
        <v>10992</v>
      </c>
      <c r="F1841" s="119" t="s">
        <v>10993</v>
      </c>
      <c r="G1841" s="119" t="s">
        <v>10994</v>
      </c>
    </row>
    <row r="1842" spans="2:7" x14ac:dyDescent="0.3">
      <c r="B1842" s="119" t="s">
        <v>135</v>
      </c>
      <c r="C1842" s="119" t="s">
        <v>3872</v>
      </c>
      <c r="D1842" s="119" t="s">
        <v>10912</v>
      </c>
      <c r="E1842" s="119" t="s">
        <v>10995</v>
      </c>
      <c r="F1842" s="119" t="s">
        <v>10996</v>
      </c>
      <c r="G1842" s="119" t="s">
        <v>10997</v>
      </c>
    </row>
    <row r="1843" spans="2:7" x14ac:dyDescent="0.3">
      <c r="B1843" s="119" t="s">
        <v>135</v>
      </c>
      <c r="C1843" s="119" t="s">
        <v>3889</v>
      </c>
      <c r="D1843" s="119" t="s">
        <v>10912</v>
      </c>
      <c r="E1843" s="119" t="s">
        <v>10998</v>
      </c>
      <c r="F1843" s="119" t="s">
        <v>10999</v>
      </c>
      <c r="G1843" s="119" t="s">
        <v>11000</v>
      </c>
    </row>
    <row r="1844" spans="2:7" x14ac:dyDescent="0.3">
      <c r="B1844" s="119" t="s">
        <v>135</v>
      </c>
      <c r="C1844" s="119" t="s">
        <v>3905</v>
      </c>
      <c r="D1844" s="119" t="s">
        <v>11001</v>
      </c>
      <c r="E1844" s="119" t="s">
        <v>11002</v>
      </c>
      <c r="F1844" s="119" t="s">
        <v>11003</v>
      </c>
      <c r="G1844" s="119" t="s">
        <v>11004</v>
      </c>
    </row>
    <row r="1845" spans="2:7" x14ac:dyDescent="0.3">
      <c r="B1845" s="119" t="s">
        <v>135</v>
      </c>
      <c r="C1845" s="119" t="s">
        <v>3920</v>
      </c>
      <c r="D1845" s="119" t="s">
        <v>11005</v>
      </c>
      <c r="E1845" s="119" t="s">
        <v>11006</v>
      </c>
      <c r="F1845" s="119" t="s">
        <v>11007</v>
      </c>
      <c r="G1845" s="119" t="s">
        <v>11008</v>
      </c>
    </row>
    <row r="1846" spans="2:7" x14ac:dyDescent="0.3">
      <c r="B1846" s="119" t="s">
        <v>135</v>
      </c>
      <c r="C1846" s="119" t="s">
        <v>3935</v>
      </c>
      <c r="D1846" s="119" t="s">
        <v>11009</v>
      </c>
      <c r="E1846" s="119" t="s">
        <v>11010</v>
      </c>
      <c r="F1846" s="119" t="s">
        <v>11011</v>
      </c>
      <c r="G1846" s="119" t="s">
        <v>11012</v>
      </c>
    </row>
    <row r="1847" spans="2:7" x14ac:dyDescent="0.3">
      <c r="B1847" s="119" t="s">
        <v>135</v>
      </c>
      <c r="C1847" s="119" t="s">
        <v>3951</v>
      </c>
      <c r="D1847" s="119" t="s">
        <v>11013</v>
      </c>
      <c r="E1847" s="119" t="s">
        <v>11014</v>
      </c>
      <c r="F1847" s="119" t="s">
        <v>11015</v>
      </c>
      <c r="G1847" s="119" t="s">
        <v>11016</v>
      </c>
    </row>
    <row r="1848" spans="2:7" x14ac:dyDescent="0.3">
      <c r="B1848" s="119" t="s">
        <v>135</v>
      </c>
      <c r="C1848" s="119" t="s">
        <v>3966</v>
      </c>
      <c r="D1848" s="119" t="s">
        <v>11017</v>
      </c>
      <c r="E1848" s="119" t="s">
        <v>11018</v>
      </c>
      <c r="F1848" s="119" t="s">
        <v>11019</v>
      </c>
      <c r="G1848" s="119" t="s">
        <v>11020</v>
      </c>
    </row>
    <row r="1849" spans="2:7" x14ac:dyDescent="0.3">
      <c r="B1849" s="119" t="s">
        <v>135</v>
      </c>
      <c r="C1849" s="119" t="s">
        <v>3982</v>
      </c>
      <c r="D1849" s="119" t="s">
        <v>11021</v>
      </c>
      <c r="E1849" s="119" t="s">
        <v>11022</v>
      </c>
      <c r="F1849" s="119" t="s">
        <v>11023</v>
      </c>
      <c r="G1849" s="119" t="s">
        <v>11024</v>
      </c>
    </row>
    <row r="1850" spans="2:7" x14ac:dyDescent="0.3">
      <c r="B1850" s="119" t="s">
        <v>135</v>
      </c>
      <c r="C1850" s="119" t="s">
        <v>3998</v>
      </c>
      <c r="D1850" s="119" t="s">
        <v>11005</v>
      </c>
      <c r="E1850" s="119" t="s">
        <v>11025</v>
      </c>
      <c r="F1850" s="119" t="s">
        <v>11026</v>
      </c>
      <c r="G1850" s="119" t="s">
        <v>11027</v>
      </c>
    </row>
    <row r="1851" spans="2:7" x14ac:dyDescent="0.3">
      <c r="B1851" s="119" t="s">
        <v>135</v>
      </c>
      <c r="C1851" s="119" t="s">
        <v>4013</v>
      </c>
      <c r="D1851" s="119" t="s">
        <v>11005</v>
      </c>
      <c r="E1851" s="119" t="s">
        <v>11028</v>
      </c>
      <c r="F1851" s="119" t="s">
        <v>11029</v>
      </c>
      <c r="G1851" s="119" t="s">
        <v>11030</v>
      </c>
    </row>
    <row r="1852" spans="2:7" x14ac:dyDescent="0.3">
      <c r="B1852" s="119" t="s">
        <v>135</v>
      </c>
      <c r="C1852" s="119" t="s">
        <v>4028</v>
      </c>
      <c r="D1852" s="119" t="s">
        <v>11013</v>
      </c>
      <c r="E1852" s="119" t="s">
        <v>11031</v>
      </c>
      <c r="F1852" s="119" t="s">
        <v>11032</v>
      </c>
      <c r="G1852" s="119" t="s">
        <v>11033</v>
      </c>
    </row>
    <row r="1853" spans="2:7" x14ac:dyDescent="0.3">
      <c r="B1853" s="119" t="s">
        <v>135</v>
      </c>
      <c r="C1853" s="119" t="s">
        <v>4042</v>
      </c>
      <c r="D1853" s="119" t="s">
        <v>11034</v>
      </c>
      <c r="E1853" s="119" t="s">
        <v>11035</v>
      </c>
      <c r="F1853" s="119" t="s">
        <v>11036</v>
      </c>
      <c r="G1853" s="119" t="s">
        <v>11037</v>
      </c>
    </row>
    <row r="1854" spans="2:7" x14ac:dyDescent="0.3">
      <c r="B1854" s="119" t="s">
        <v>135</v>
      </c>
      <c r="C1854" s="119" t="s">
        <v>4057</v>
      </c>
      <c r="D1854" s="119" t="s">
        <v>11038</v>
      </c>
      <c r="E1854" s="119" t="s">
        <v>11039</v>
      </c>
      <c r="F1854" s="119" t="s">
        <v>11040</v>
      </c>
      <c r="G1854" s="119" t="s">
        <v>11041</v>
      </c>
    </row>
    <row r="1855" spans="2:7" x14ac:dyDescent="0.3">
      <c r="B1855" s="119" t="s">
        <v>135</v>
      </c>
      <c r="C1855" s="119" t="s">
        <v>4072</v>
      </c>
      <c r="D1855" s="119" t="s">
        <v>11042</v>
      </c>
      <c r="E1855" s="119" t="s">
        <v>11043</v>
      </c>
      <c r="F1855" s="119" t="s">
        <v>11044</v>
      </c>
      <c r="G1855" s="119" t="s">
        <v>11045</v>
      </c>
    </row>
    <row r="1856" spans="2:7" x14ac:dyDescent="0.3">
      <c r="B1856" s="119" t="s">
        <v>135</v>
      </c>
      <c r="C1856" s="119" t="s">
        <v>4086</v>
      </c>
      <c r="D1856" s="119" t="s">
        <v>11021</v>
      </c>
      <c r="E1856" s="119" t="s">
        <v>11046</v>
      </c>
      <c r="F1856" s="119" t="s">
        <v>11047</v>
      </c>
      <c r="G1856" s="119" t="s">
        <v>11048</v>
      </c>
    </row>
    <row r="1857" spans="2:7" x14ac:dyDescent="0.3">
      <c r="B1857" s="119" t="s">
        <v>135</v>
      </c>
      <c r="C1857" s="119" t="s">
        <v>4099</v>
      </c>
      <c r="D1857" s="119" t="s">
        <v>11021</v>
      </c>
      <c r="E1857" s="119" t="s">
        <v>11049</v>
      </c>
      <c r="F1857" s="119" t="s">
        <v>11050</v>
      </c>
      <c r="G1857" s="119" t="s">
        <v>11051</v>
      </c>
    </row>
    <row r="1858" spans="2:7" x14ac:dyDescent="0.3">
      <c r="B1858" s="119" t="s">
        <v>135</v>
      </c>
      <c r="C1858" s="119" t="s">
        <v>4112</v>
      </c>
      <c r="D1858" s="119" t="s">
        <v>11052</v>
      </c>
      <c r="E1858" s="119" t="s">
        <v>11053</v>
      </c>
      <c r="F1858" s="119" t="s">
        <v>11054</v>
      </c>
      <c r="G1858" s="119" t="s">
        <v>11055</v>
      </c>
    </row>
    <row r="1859" spans="2:7" x14ac:dyDescent="0.3">
      <c r="B1859" s="119" t="s">
        <v>135</v>
      </c>
      <c r="C1859" s="119" t="s">
        <v>4125</v>
      </c>
      <c r="D1859" s="119" t="s">
        <v>11038</v>
      </c>
      <c r="E1859" s="119" t="s">
        <v>11056</v>
      </c>
      <c r="F1859" s="119" t="s">
        <v>11057</v>
      </c>
      <c r="G1859" s="119" t="s">
        <v>11058</v>
      </c>
    </row>
    <row r="1860" spans="2:7" x14ac:dyDescent="0.3">
      <c r="B1860" s="119" t="s">
        <v>135</v>
      </c>
      <c r="C1860" s="119" t="s">
        <v>4138</v>
      </c>
      <c r="D1860" s="119" t="s">
        <v>11013</v>
      </c>
      <c r="E1860" s="119" t="s">
        <v>11059</v>
      </c>
      <c r="F1860" s="119" t="s">
        <v>11060</v>
      </c>
      <c r="G1860" s="119" t="s">
        <v>11061</v>
      </c>
    </row>
    <row r="1861" spans="2:7" x14ac:dyDescent="0.3">
      <c r="B1861" s="119" t="s">
        <v>135</v>
      </c>
      <c r="C1861" s="119" t="s">
        <v>4151</v>
      </c>
      <c r="D1861" s="119" t="s">
        <v>11062</v>
      </c>
      <c r="E1861" s="119" t="s">
        <v>11063</v>
      </c>
      <c r="F1861" s="119" t="s">
        <v>11064</v>
      </c>
      <c r="G1861" s="119" t="s">
        <v>11065</v>
      </c>
    </row>
    <row r="1862" spans="2:7" x14ac:dyDescent="0.3">
      <c r="B1862" s="119" t="s">
        <v>139</v>
      </c>
      <c r="C1862" s="119" t="s">
        <v>2446</v>
      </c>
      <c r="D1862" s="119" t="s">
        <v>11066</v>
      </c>
      <c r="E1862" s="119" t="s">
        <v>11067</v>
      </c>
      <c r="F1862" s="119" t="s">
        <v>11068</v>
      </c>
      <c r="G1862" s="119" t="s">
        <v>11069</v>
      </c>
    </row>
    <row r="1863" spans="2:7" x14ac:dyDescent="0.3">
      <c r="B1863" s="119" t="s">
        <v>139</v>
      </c>
      <c r="C1863" s="119" t="s">
        <v>2471</v>
      </c>
      <c r="D1863" s="119" t="s">
        <v>11070</v>
      </c>
      <c r="E1863" s="119" t="s">
        <v>11071</v>
      </c>
      <c r="F1863" s="119" t="s">
        <v>11072</v>
      </c>
      <c r="G1863" s="119" t="s">
        <v>11073</v>
      </c>
    </row>
    <row r="1864" spans="2:7" x14ac:dyDescent="0.3">
      <c r="B1864" s="119" t="s">
        <v>139</v>
      </c>
      <c r="C1864" s="119" t="s">
        <v>2496</v>
      </c>
      <c r="D1864" s="119" t="s">
        <v>11074</v>
      </c>
      <c r="E1864" s="119" t="s">
        <v>11075</v>
      </c>
      <c r="F1864" s="119" t="s">
        <v>11076</v>
      </c>
      <c r="G1864" s="119" t="s">
        <v>11077</v>
      </c>
    </row>
    <row r="1865" spans="2:7" x14ac:dyDescent="0.3">
      <c r="B1865" s="119" t="s">
        <v>139</v>
      </c>
      <c r="C1865" s="119" t="s">
        <v>2521</v>
      </c>
      <c r="D1865" s="119" t="s">
        <v>11078</v>
      </c>
      <c r="E1865" s="119" t="s">
        <v>11079</v>
      </c>
      <c r="F1865" s="119" t="s">
        <v>11080</v>
      </c>
      <c r="G1865" s="119" t="s">
        <v>11081</v>
      </c>
    </row>
    <row r="1866" spans="2:7" x14ac:dyDescent="0.3">
      <c r="B1866" s="119" t="s">
        <v>139</v>
      </c>
      <c r="C1866" s="119" t="s">
        <v>2546</v>
      </c>
      <c r="D1866" s="119" t="s">
        <v>11082</v>
      </c>
      <c r="E1866" s="119" t="s">
        <v>11083</v>
      </c>
      <c r="F1866" s="119" t="s">
        <v>11084</v>
      </c>
      <c r="G1866" s="119" t="s">
        <v>11085</v>
      </c>
    </row>
    <row r="1867" spans="2:7" x14ac:dyDescent="0.3">
      <c r="B1867" s="119" t="s">
        <v>139</v>
      </c>
      <c r="C1867" s="119" t="s">
        <v>2571</v>
      </c>
      <c r="D1867" s="119" t="s">
        <v>11070</v>
      </c>
      <c r="E1867" s="119" t="s">
        <v>11086</v>
      </c>
      <c r="F1867" s="119" t="s">
        <v>11087</v>
      </c>
      <c r="G1867" s="119" t="s">
        <v>11088</v>
      </c>
    </row>
    <row r="1868" spans="2:7" x14ac:dyDescent="0.3">
      <c r="B1868" s="119" t="s">
        <v>139</v>
      </c>
      <c r="C1868" s="119" t="s">
        <v>2596</v>
      </c>
      <c r="D1868" s="119" t="s">
        <v>11082</v>
      </c>
      <c r="E1868" s="119" t="s">
        <v>11089</v>
      </c>
      <c r="F1868" s="119" t="s">
        <v>11090</v>
      </c>
      <c r="G1868" s="119" t="s">
        <v>11091</v>
      </c>
    </row>
    <row r="1869" spans="2:7" x14ac:dyDescent="0.3">
      <c r="B1869" s="119" t="s">
        <v>139</v>
      </c>
      <c r="C1869" s="119" t="s">
        <v>2621</v>
      </c>
      <c r="D1869" s="119" t="s">
        <v>11092</v>
      </c>
      <c r="E1869" s="119" t="s">
        <v>11093</v>
      </c>
      <c r="F1869" s="119" t="s">
        <v>11094</v>
      </c>
      <c r="G1869" s="119" t="s">
        <v>11095</v>
      </c>
    </row>
    <row r="1870" spans="2:7" x14ac:dyDescent="0.3">
      <c r="B1870" s="119" t="s">
        <v>139</v>
      </c>
      <c r="C1870" s="119" t="s">
        <v>2645</v>
      </c>
      <c r="D1870" s="119" t="s">
        <v>11096</v>
      </c>
      <c r="E1870" s="119" t="s">
        <v>11097</v>
      </c>
      <c r="F1870" s="119" t="s">
        <v>11098</v>
      </c>
      <c r="G1870" s="119" t="s">
        <v>11099</v>
      </c>
    </row>
    <row r="1871" spans="2:7" x14ac:dyDescent="0.3">
      <c r="B1871" s="119" t="s">
        <v>139</v>
      </c>
      <c r="C1871" s="119" t="s">
        <v>2669</v>
      </c>
      <c r="D1871" s="119" t="s">
        <v>11100</v>
      </c>
      <c r="E1871" s="119" t="s">
        <v>11101</v>
      </c>
      <c r="F1871" s="119" t="s">
        <v>11102</v>
      </c>
      <c r="G1871" s="119" t="s">
        <v>11103</v>
      </c>
    </row>
    <row r="1872" spans="2:7" x14ac:dyDescent="0.3">
      <c r="B1872" s="119" t="s">
        <v>139</v>
      </c>
      <c r="C1872" s="119" t="s">
        <v>2693</v>
      </c>
      <c r="D1872" s="119" t="s">
        <v>11104</v>
      </c>
      <c r="E1872" s="119" t="s">
        <v>11105</v>
      </c>
      <c r="F1872" s="119" t="s">
        <v>11106</v>
      </c>
      <c r="G1872" s="119" t="s">
        <v>11107</v>
      </c>
    </row>
    <row r="1873" spans="2:7" x14ac:dyDescent="0.3">
      <c r="B1873" s="119" t="s">
        <v>139</v>
      </c>
      <c r="C1873" s="119" t="s">
        <v>2717</v>
      </c>
      <c r="D1873" s="119" t="s">
        <v>11108</v>
      </c>
      <c r="E1873" s="119" t="s">
        <v>11109</v>
      </c>
      <c r="F1873" s="119" t="s">
        <v>11110</v>
      </c>
      <c r="G1873" s="119" t="s">
        <v>11111</v>
      </c>
    </row>
    <row r="1874" spans="2:7" x14ac:dyDescent="0.3">
      <c r="B1874" s="119" t="s">
        <v>139</v>
      </c>
      <c r="C1874" s="119" t="s">
        <v>2741</v>
      </c>
      <c r="D1874" s="119" t="s">
        <v>11082</v>
      </c>
      <c r="E1874" s="119" t="s">
        <v>11083</v>
      </c>
      <c r="F1874" s="119" t="s">
        <v>11084</v>
      </c>
      <c r="G1874" s="119" t="s">
        <v>11085</v>
      </c>
    </row>
    <row r="1875" spans="2:7" x14ac:dyDescent="0.3">
      <c r="B1875" s="119" t="s">
        <v>139</v>
      </c>
      <c r="C1875" s="119" t="s">
        <v>2766</v>
      </c>
      <c r="D1875" s="119" t="s">
        <v>11112</v>
      </c>
      <c r="E1875" s="119" t="s">
        <v>11113</v>
      </c>
      <c r="F1875" s="119" t="s">
        <v>11114</v>
      </c>
      <c r="G1875" s="119" t="s">
        <v>11115</v>
      </c>
    </row>
    <row r="1876" spans="2:7" x14ac:dyDescent="0.3">
      <c r="B1876" s="119" t="s">
        <v>139</v>
      </c>
      <c r="C1876" s="119" t="s">
        <v>2791</v>
      </c>
      <c r="D1876" s="119" t="s">
        <v>11078</v>
      </c>
      <c r="E1876" s="119" t="s">
        <v>11116</v>
      </c>
      <c r="F1876" s="119" t="s">
        <v>11117</v>
      </c>
      <c r="G1876" s="119" t="s">
        <v>11118</v>
      </c>
    </row>
    <row r="1877" spans="2:7" x14ac:dyDescent="0.3">
      <c r="B1877" s="119" t="s">
        <v>139</v>
      </c>
      <c r="C1877" s="119" t="s">
        <v>2816</v>
      </c>
      <c r="D1877" s="119" t="s">
        <v>11092</v>
      </c>
      <c r="E1877" s="119" t="s">
        <v>11119</v>
      </c>
      <c r="F1877" s="119" t="s">
        <v>11120</v>
      </c>
      <c r="G1877" s="119" t="s">
        <v>11121</v>
      </c>
    </row>
    <row r="1878" spans="2:7" x14ac:dyDescent="0.3">
      <c r="B1878" s="119" t="s">
        <v>139</v>
      </c>
      <c r="C1878" s="119" t="s">
        <v>2841</v>
      </c>
      <c r="D1878" s="119" t="s">
        <v>11112</v>
      </c>
      <c r="E1878" s="119" t="s">
        <v>11122</v>
      </c>
      <c r="F1878" s="119" t="s">
        <v>11123</v>
      </c>
      <c r="G1878" s="119" t="s">
        <v>11124</v>
      </c>
    </row>
    <row r="1879" spans="2:7" x14ac:dyDescent="0.3">
      <c r="B1879" s="119" t="s">
        <v>139</v>
      </c>
      <c r="C1879" s="119" t="s">
        <v>2866</v>
      </c>
      <c r="D1879" s="119" t="s">
        <v>11092</v>
      </c>
      <c r="E1879" s="119" t="s">
        <v>11125</v>
      </c>
      <c r="F1879" s="119" t="s">
        <v>11126</v>
      </c>
      <c r="G1879" s="119" t="s">
        <v>11127</v>
      </c>
    </row>
    <row r="1880" spans="2:7" x14ac:dyDescent="0.3">
      <c r="B1880" s="119" t="s">
        <v>139</v>
      </c>
      <c r="C1880" s="119" t="s">
        <v>2891</v>
      </c>
      <c r="D1880" s="119" t="s">
        <v>11128</v>
      </c>
      <c r="E1880" s="119" t="s">
        <v>11129</v>
      </c>
      <c r="F1880" s="119" t="s">
        <v>11130</v>
      </c>
      <c r="G1880" s="119" t="s">
        <v>11131</v>
      </c>
    </row>
    <row r="1881" spans="2:7" x14ac:dyDescent="0.3">
      <c r="B1881" s="119" t="s">
        <v>139</v>
      </c>
      <c r="C1881" s="119" t="s">
        <v>2916</v>
      </c>
      <c r="D1881" s="119" t="s">
        <v>11082</v>
      </c>
      <c r="E1881" s="119" t="s">
        <v>11132</v>
      </c>
      <c r="F1881" s="119" t="s">
        <v>11133</v>
      </c>
      <c r="G1881" s="119" t="s">
        <v>11134</v>
      </c>
    </row>
    <row r="1882" spans="2:7" x14ac:dyDescent="0.3">
      <c r="B1882" s="119" t="s">
        <v>139</v>
      </c>
      <c r="C1882" s="119" t="s">
        <v>2941</v>
      </c>
      <c r="D1882" s="119" t="s">
        <v>11135</v>
      </c>
      <c r="E1882" s="119" t="s">
        <v>11136</v>
      </c>
      <c r="F1882" s="119" t="s">
        <v>11137</v>
      </c>
      <c r="G1882" s="119" t="s">
        <v>11138</v>
      </c>
    </row>
    <row r="1883" spans="2:7" x14ac:dyDescent="0.3">
      <c r="B1883" s="119" t="s">
        <v>139</v>
      </c>
      <c r="C1883" s="119" t="s">
        <v>2965</v>
      </c>
      <c r="D1883" s="119" t="s">
        <v>11139</v>
      </c>
      <c r="E1883" s="119" t="s">
        <v>11140</v>
      </c>
      <c r="F1883" s="119" t="s">
        <v>11141</v>
      </c>
      <c r="G1883" s="119" t="s">
        <v>11142</v>
      </c>
    </row>
    <row r="1884" spans="2:7" x14ac:dyDescent="0.3">
      <c r="B1884" s="119" t="s">
        <v>139</v>
      </c>
      <c r="C1884" s="119" t="s">
        <v>2989</v>
      </c>
      <c r="D1884" s="119" t="s">
        <v>11143</v>
      </c>
      <c r="E1884" s="119" t="s">
        <v>11144</v>
      </c>
      <c r="F1884" s="119" t="s">
        <v>11145</v>
      </c>
      <c r="G1884" s="119" t="s">
        <v>11146</v>
      </c>
    </row>
    <row r="1885" spans="2:7" x14ac:dyDescent="0.3">
      <c r="B1885" s="119" t="s">
        <v>139</v>
      </c>
      <c r="C1885" s="119" t="s">
        <v>3012</v>
      </c>
      <c r="D1885" s="119" t="s">
        <v>11147</v>
      </c>
      <c r="E1885" s="119" t="s">
        <v>11148</v>
      </c>
      <c r="F1885" s="119" t="s">
        <v>11149</v>
      </c>
      <c r="G1885" s="119" t="s">
        <v>11150</v>
      </c>
    </row>
    <row r="1886" spans="2:7" x14ac:dyDescent="0.3">
      <c r="B1886" s="119" t="s">
        <v>139</v>
      </c>
      <c r="C1886" s="119" t="s">
        <v>3036</v>
      </c>
      <c r="D1886" s="119" t="s">
        <v>11147</v>
      </c>
      <c r="E1886" s="119" t="s">
        <v>11151</v>
      </c>
      <c r="F1886" s="119" t="s">
        <v>11152</v>
      </c>
      <c r="G1886" s="119" t="s">
        <v>11153</v>
      </c>
    </row>
    <row r="1887" spans="2:7" x14ac:dyDescent="0.3">
      <c r="B1887" s="119" t="s">
        <v>139</v>
      </c>
      <c r="C1887" s="119" t="s">
        <v>3057</v>
      </c>
      <c r="D1887" s="119" t="s">
        <v>11154</v>
      </c>
      <c r="E1887" s="119" t="s">
        <v>11155</v>
      </c>
      <c r="F1887" s="119" t="s">
        <v>11156</v>
      </c>
      <c r="G1887" s="119" t="s">
        <v>11157</v>
      </c>
    </row>
    <row r="1888" spans="2:7" x14ac:dyDescent="0.3">
      <c r="B1888" s="119" t="s">
        <v>139</v>
      </c>
      <c r="C1888" s="119" t="s">
        <v>3078</v>
      </c>
      <c r="D1888" s="119" t="s">
        <v>11158</v>
      </c>
      <c r="E1888" s="119" t="s">
        <v>11159</v>
      </c>
      <c r="F1888" s="119" t="s">
        <v>11160</v>
      </c>
      <c r="G1888" s="119" t="s">
        <v>11161</v>
      </c>
    </row>
    <row r="1889" spans="2:7" x14ac:dyDescent="0.3">
      <c r="B1889" s="119" t="s">
        <v>136</v>
      </c>
      <c r="C1889" s="119" t="s">
        <v>178</v>
      </c>
      <c r="D1889" s="119" t="s">
        <v>11162</v>
      </c>
      <c r="E1889" s="119" t="s">
        <v>11163</v>
      </c>
      <c r="F1889" s="119" t="s">
        <v>11164</v>
      </c>
      <c r="G1889" s="119" t="s">
        <v>11165</v>
      </c>
    </row>
    <row r="1890" spans="2:7" x14ac:dyDescent="0.3">
      <c r="B1890" s="119" t="s">
        <v>136</v>
      </c>
      <c r="C1890" s="119" t="s">
        <v>207</v>
      </c>
      <c r="D1890" s="119" t="s">
        <v>11162</v>
      </c>
      <c r="E1890" s="119" t="s">
        <v>11166</v>
      </c>
      <c r="F1890" s="119" t="s">
        <v>11167</v>
      </c>
      <c r="G1890" s="119" t="s">
        <v>11168</v>
      </c>
    </row>
    <row r="1891" spans="2:7" x14ac:dyDescent="0.3">
      <c r="B1891" s="119" t="s">
        <v>136</v>
      </c>
      <c r="C1891" s="119" t="s">
        <v>236</v>
      </c>
      <c r="D1891" s="119" t="s">
        <v>11169</v>
      </c>
      <c r="E1891" s="119" t="s">
        <v>11170</v>
      </c>
      <c r="F1891" s="119" t="s">
        <v>11171</v>
      </c>
      <c r="G1891" s="119" t="s">
        <v>11172</v>
      </c>
    </row>
    <row r="1892" spans="2:7" x14ac:dyDescent="0.3">
      <c r="B1892" s="119" t="s">
        <v>136</v>
      </c>
      <c r="C1892" s="119" t="s">
        <v>264</v>
      </c>
      <c r="D1892" s="119" t="s">
        <v>11173</v>
      </c>
      <c r="E1892" s="119" t="s">
        <v>11174</v>
      </c>
      <c r="F1892" s="119" t="s">
        <v>11175</v>
      </c>
      <c r="G1892" s="119" t="s">
        <v>11176</v>
      </c>
    </row>
    <row r="1893" spans="2:7" x14ac:dyDescent="0.3">
      <c r="B1893" s="119" t="s">
        <v>136</v>
      </c>
      <c r="C1893" s="119" t="s">
        <v>292</v>
      </c>
      <c r="D1893" s="119" t="s">
        <v>11177</v>
      </c>
      <c r="E1893" s="119" t="s">
        <v>11178</v>
      </c>
      <c r="F1893" s="119" t="s">
        <v>11179</v>
      </c>
      <c r="G1893" s="119" t="s">
        <v>11180</v>
      </c>
    </row>
    <row r="1894" spans="2:7" x14ac:dyDescent="0.3">
      <c r="B1894" s="119" t="s">
        <v>136</v>
      </c>
      <c r="C1894" s="119" t="s">
        <v>320</v>
      </c>
      <c r="D1894" s="119" t="s">
        <v>11181</v>
      </c>
      <c r="E1894" s="119" t="s">
        <v>11182</v>
      </c>
      <c r="F1894" s="119" t="s">
        <v>11183</v>
      </c>
      <c r="G1894" s="119" t="s">
        <v>11184</v>
      </c>
    </row>
    <row r="1895" spans="2:7" x14ac:dyDescent="0.3">
      <c r="B1895" s="119" t="s">
        <v>136</v>
      </c>
      <c r="C1895" s="119" t="s">
        <v>348</v>
      </c>
      <c r="D1895" s="119" t="s">
        <v>11162</v>
      </c>
      <c r="E1895" s="119" t="s">
        <v>11185</v>
      </c>
      <c r="F1895" s="119" t="s">
        <v>11186</v>
      </c>
      <c r="G1895" s="119" t="s">
        <v>11187</v>
      </c>
    </row>
    <row r="1896" spans="2:7" x14ac:dyDescent="0.3">
      <c r="B1896" s="119" t="s">
        <v>136</v>
      </c>
      <c r="C1896" s="119" t="s">
        <v>376</v>
      </c>
      <c r="D1896" s="119" t="s">
        <v>11162</v>
      </c>
      <c r="E1896" s="119" t="s">
        <v>11166</v>
      </c>
      <c r="F1896" s="119" t="s">
        <v>11167</v>
      </c>
      <c r="G1896" s="119" t="s">
        <v>11168</v>
      </c>
    </row>
    <row r="1897" spans="2:7" x14ac:dyDescent="0.3">
      <c r="B1897" s="119" t="s">
        <v>136</v>
      </c>
      <c r="C1897" s="119" t="s">
        <v>404</v>
      </c>
      <c r="D1897" s="119" t="s">
        <v>11188</v>
      </c>
      <c r="E1897" s="119" t="s">
        <v>11189</v>
      </c>
      <c r="F1897" s="119" t="s">
        <v>11190</v>
      </c>
      <c r="G1897" s="119" t="s">
        <v>11191</v>
      </c>
    </row>
    <row r="1898" spans="2:7" x14ac:dyDescent="0.3">
      <c r="B1898" s="119" t="s">
        <v>136</v>
      </c>
      <c r="C1898" s="119" t="s">
        <v>431</v>
      </c>
      <c r="D1898" s="119" t="s">
        <v>11188</v>
      </c>
      <c r="E1898" s="119" t="s">
        <v>11192</v>
      </c>
      <c r="F1898" s="119" t="s">
        <v>11193</v>
      </c>
      <c r="G1898" s="119" t="s">
        <v>11194</v>
      </c>
    </row>
    <row r="1899" spans="2:7" x14ac:dyDescent="0.3">
      <c r="B1899" s="119" t="s">
        <v>136</v>
      </c>
      <c r="C1899" s="119" t="s">
        <v>458</v>
      </c>
      <c r="D1899" s="119" t="s">
        <v>11162</v>
      </c>
      <c r="E1899" s="119" t="s">
        <v>11195</v>
      </c>
      <c r="F1899" s="119" t="s">
        <v>11196</v>
      </c>
      <c r="G1899" s="119" t="s">
        <v>11197</v>
      </c>
    </row>
    <row r="1900" spans="2:7" x14ac:dyDescent="0.3">
      <c r="B1900" s="119" t="s">
        <v>136</v>
      </c>
      <c r="C1900" s="119" t="s">
        <v>486</v>
      </c>
      <c r="D1900" s="119" t="s">
        <v>11188</v>
      </c>
      <c r="E1900" s="119" t="s">
        <v>11198</v>
      </c>
      <c r="F1900" s="119" t="s">
        <v>11199</v>
      </c>
      <c r="G1900" s="119" t="s">
        <v>11200</v>
      </c>
    </row>
    <row r="1901" spans="2:7" x14ac:dyDescent="0.3">
      <c r="B1901" s="119" t="s">
        <v>139</v>
      </c>
      <c r="C1901" s="119" t="s">
        <v>3099</v>
      </c>
      <c r="D1901" s="119" t="s">
        <v>11201</v>
      </c>
      <c r="E1901" s="119" t="s">
        <v>11202</v>
      </c>
      <c r="F1901" s="119" t="s">
        <v>11203</v>
      </c>
      <c r="G1901" s="119" t="s">
        <v>11204</v>
      </c>
    </row>
    <row r="1902" spans="2:7" x14ac:dyDescent="0.3">
      <c r="B1902" s="119" t="s">
        <v>139</v>
      </c>
      <c r="C1902" s="119" t="s">
        <v>3119</v>
      </c>
      <c r="D1902" s="119" t="s">
        <v>8622</v>
      </c>
      <c r="E1902" s="119" t="s">
        <v>11205</v>
      </c>
      <c r="F1902" s="119" t="s">
        <v>11206</v>
      </c>
      <c r="G1902" s="119" t="s">
        <v>11207</v>
      </c>
    </row>
    <row r="1903" spans="2:7" x14ac:dyDescent="0.3">
      <c r="B1903" s="119" t="s">
        <v>139</v>
      </c>
      <c r="C1903" s="119" t="s">
        <v>3138</v>
      </c>
      <c r="D1903" s="119" t="s">
        <v>11208</v>
      </c>
      <c r="E1903" s="119" t="s">
        <v>11209</v>
      </c>
      <c r="F1903" s="119" t="s">
        <v>11210</v>
      </c>
      <c r="G1903" s="119" t="s">
        <v>11211</v>
      </c>
    </row>
    <row r="1904" spans="2:7" x14ac:dyDescent="0.3">
      <c r="B1904" s="119" t="s">
        <v>139</v>
      </c>
      <c r="C1904" s="119" t="s">
        <v>3158</v>
      </c>
      <c r="D1904" s="119" t="s">
        <v>11212</v>
      </c>
      <c r="E1904" s="119" t="s">
        <v>11213</v>
      </c>
      <c r="F1904" s="119" t="s">
        <v>11214</v>
      </c>
      <c r="G1904" s="119" t="s">
        <v>11215</v>
      </c>
    </row>
    <row r="1905" spans="2:7" x14ac:dyDescent="0.3">
      <c r="B1905" s="119" t="s">
        <v>139</v>
      </c>
      <c r="C1905" s="119" t="s">
        <v>3178</v>
      </c>
      <c r="D1905" s="119" t="s">
        <v>8622</v>
      </c>
      <c r="E1905" s="119" t="s">
        <v>11216</v>
      </c>
      <c r="F1905" s="119" t="s">
        <v>11217</v>
      </c>
      <c r="G1905" s="119" t="s">
        <v>11218</v>
      </c>
    </row>
    <row r="1906" spans="2:7" x14ac:dyDescent="0.3">
      <c r="B1906" s="119" t="s">
        <v>139</v>
      </c>
      <c r="C1906" s="119" t="s">
        <v>3197</v>
      </c>
      <c r="D1906" s="119" t="s">
        <v>11208</v>
      </c>
      <c r="E1906" s="119" t="s">
        <v>11219</v>
      </c>
      <c r="F1906" s="119" t="s">
        <v>11220</v>
      </c>
      <c r="G1906" s="119" t="s">
        <v>11221</v>
      </c>
    </row>
    <row r="1907" spans="2:7" x14ac:dyDescent="0.3">
      <c r="B1907" s="119" t="s">
        <v>139</v>
      </c>
      <c r="C1907" s="119" t="s">
        <v>3216</v>
      </c>
      <c r="D1907" s="119" t="s">
        <v>11222</v>
      </c>
      <c r="E1907" s="119" t="s">
        <v>11223</v>
      </c>
      <c r="F1907" s="119" t="s">
        <v>11224</v>
      </c>
      <c r="G1907" s="119" t="s">
        <v>11225</v>
      </c>
    </row>
    <row r="1908" spans="2:7" x14ac:dyDescent="0.3">
      <c r="B1908" s="119" t="s">
        <v>139</v>
      </c>
      <c r="C1908" s="119" t="s">
        <v>3235</v>
      </c>
      <c r="D1908" s="119" t="s">
        <v>11226</v>
      </c>
      <c r="E1908" s="119" t="s">
        <v>11227</v>
      </c>
      <c r="F1908" s="119" t="s">
        <v>11228</v>
      </c>
      <c r="G1908" s="119" t="s">
        <v>11229</v>
      </c>
    </row>
    <row r="1909" spans="2:7" x14ac:dyDescent="0.3">
      <c r="B1909" s="119" t="s">
        <v>139</v>
      </c>
      <c r="C1909" s="119" t="s">
        <v>3254</v>
      </c>
      <c r="D1909" s="119" t="s">
        <v>11230</v>
      </c>
      <c r="E1909" s="119" t="s">
        <v>11231</v>
      </c>
      <c r="F1909" s="119" t="s">
        <v>11232</v>
      </c>
      <c r="G1909" s="119" t="s">
        <v>11233</v>
      </c>
    </row>
    <row r="1910" spans="2:7" x14ac:dyDescent="0.3">
      <c r="B1910" s="119" t="s">
        <v>139</v>
      </c>
      <c r="C1910" s="119" t="s">
        <v>3274</v>
      </c>
      <c r="D1910" s="119" t="s">
        <v>11226</v>
      </c>
      <c r="E1910" s="119" t="s">
        <v>11234</v>
      </c>
      <c r="F1910" s="119" t="s">
        <v>11235</v>
      </c>
      <c r="G1910" s="119" t="s">
        <v>11236</v>
      </c>
    </row>
    <row r="1911" spans="2:7" x14ac:dyDescent="0.3">
      <c r="B1911" s="119" t="s">
        <v>139</v>
      </c>
      <c r="C1911" s="119" t="s">
        <v>3294</v>
      </c>
      <c r="D1911" s="119" t="s">
        <v>11237</v>
      </c>
      <c r="E1911" s="119" t="s">
        <v>11238</v>
      </c>
      <c r="F1911" s="119" t="s">
        <v>11239</v>
      </c>
      <c r="G1911" s="119" t="s">
        <v>11240</v>
      </c>
    </row>
    <row r="1912" spans="2:7" x14ac:dyDescent="0.3">
      <c r="B1912" s="119" t="s">
        <v>127</v>
      </c>
      <c r="C1912" s="119" t="s">
        <v>169</v>
      </c>
      <c r="D1912" s="119" t="s">
        <v>11241</v>
      </c>
      <c r="E1912" s="119" t="s">
        <v>11242</v>
      </c>
      <c r="F1912" s="119" t="s">
        <v>11243</v>
      </c>
      <c r="G1912" s="119" t="s">
        <v>11244</v>
      </c>
    </row>
    <row r="1913" spans="2:7" x14ac:dyDescent="0.3">
      <c r="B1913" s="119" t="s">
        <v>127</v>
      </c>
      <c r="C1913" s="119" t="s">
        <v>198</v>
      </c>
      <c r="D1913" s="119" t="s">
        <v>11245</v>
      </c>
      <c r="E1913" s="119" t="s">
        <v>11246</v>
      </c>
      <c r="F1913" s="119" t="s">
        <v>11247</v>
      </c>
      <c r="G1913" s="119" t="s">
        <v>11248</v>
      </c>
    </row>
    <row r="1914" spans="2:7" x14ac:dyDescent="0.3">
      <c r="B1914" s="119" t="s">
        <v>127</v>
      </c>
      <c r="C1914" s="119" t="s">
        <v>227</v>
      </c>
      <c r="D1914" s="119" t="s">
        <v>11245</v>
      </c>
      <c r="E1914" s="119" t="s">
        <v>11249</v>
      </c>
      <c r="F1914" s="119" t="s">
        <v>11250</v>
      </c>
      <c r="G1914" s="119" t="s">
        <v>11251</v>
      </c>
    </row>
    <row r="1915" spans="2:7" x14ac:dyDescent="0.3">
      <c r="B1915" s="119" t="s">
        <v>127</v>
      </c>
      <c r="C1915" s="119" t="s">
        <v>255</v>
      </c>
      <c r="D1915" s="119" t="s">
        <v>11245</v>
      </c>
      <c r="E1915" s="119" t="s">
        <v>11252</v>
      </c>
      <c r="F1915" s="119" t="s">
        <v>11253</v>
      </c>
      <c r="G1915" s="119" t="s">
        <v>11254</v>
      </c>
    </row>
    <row r="1916" spans="2:7" x14ac:dyDescent="0.3">
      <c r="B1916" s="119" t="s">
        <v>127</v>
      </c>
      <c r="C1916" s="119" t="s">
        <v>283</v>
      </c>
      <c r="D1916" s="119" t="s">
        <v>11255</v>
      </c>
      <c r="E1916" s="119" t="s">
        <v>11256</v>
      </c>
      <c r="F1916" s="119" t="s">
        <v>11257</v>
      </c>
      <c r="G1916" s="119" t="s">
        <v>11258</v>
      </c>
    </row>
    <row r="1917" spans="2:7" x14ac:dyDescent="0.3">
      <c r="B1917" s="119" t="s">
        <v>127</v>
      </c>
      <c r="C1917" s="119" t="s">
        <v>311</v>
      </c>
      <c r="D1917" s="119" t="s">
        <v>11259</v>
      </c>
      <c r="E1917" s="119" t="s">
        <v>11260</v>
      </c>
      <c r="F1917" s="119" t="s">
        <v>11261</v>
      </c>
      <c r="G1917" s="119" t="s">
        <v>11262</v>
      </c>
    </row>
    <row r="1918" spans="2:7" x14ac:dyDescent="0.3">
      <c r="B1918" s="119" t="s">
        <v>127</v>
      </c>
      <c r="C1918" s="119" t="s">
        <v>339</v>
      </c>
      <c r="D1918" s="119" t="s">
        <v>11255</v>
      </c>
      <c r="E1918" s="119" t="s">
        <v>11263</v>
      </c>
      <c r="F1918" s="119" t="s">
        <v>11264</v>
      </c>
      <c r="G1918" s="119" t="s">
        <v>11265</v>
      </c>
    </row>
    <row r="1919" spans="2:7" x14ac:dyDescent="0.3">
      <c r="B1919" s="119" t="s">
        <v>127</v>
      </c>
      <c r="C1919" s="119" t="s">
        <v>367</v>
      </c>
      <c r="D1919" s="119" t="s">
        <v>11241</v>
      </c>
      <c r="E1919" s="119" t="s">
        <v>11266</v>
      </c>
      <c r="F1919" s="119" t="s">
        <v>11267</v>
      </c>
      <c r="G1919" s="119" t="s">
        <v>11268</v>
      </c>
    </row>
    <row r="1920" spans="2:7" x14ac:dyDescent="0.3">
      <c r="B1920" s="119" t="s">
        <v>127</v>
      </c>
      <c r="C1920" s="119" t="s">
        <v>395</v>
      </c>
      <c r="D1920" s="119" t="s">
        <v>11241</v>
      </c>
      <c r="E1920" s="119" t="s">
        <v>11269</v>
      </c>
      <c r="F1920" s="119" t="s">
        <v>11270</v>
      </c>
      <c r="G1920" s="119" t="s">
        <v>11271</v>
      </c>
    </row>
    <row r="1921" spans="2:7" x14ac:dyDescent="0.3">
      <c r="B1921" s="119" t="s">
        <v>127</v>
      </c>
      <c r="C1921" s="119" t="s">
        <v>422</v>
      </c>
      <c r="D1921" s="119" t="s">
        <v>11272</v>
      </c>
      <c r="E1921" s="119" t="s">
        <v>11273</v>
      </c>
      <c r="F1921" s="119" t="s">
        <v>11274</v>
      </c>
      <c r="G1921" s="119" t="s">
        <v>11275</v>
      </c>
    </row>
    <row r="1922" spans="2:7" x14ac:dyDescent="0.3">
      <c r="B1922" s="119" t="s">
        <v>127</v>
      </c>
      <c r="C1922" s="119" t="s">
        <v>449</v>
      </c>
      <c r="D1922" s="119" t="s">
        <v>11245</v>
      </c>
      <c r="E1922" s="119" t="s">
        <v>11276</v>
      </c>
      <c r="F1922" s="119" t="s">
        <v>11277</v>
      </c>
      <c r="G1922" s="119" t="s">
        <v>11278</v>
      </c>
    </row>
    <row r="1923" spans="2:7" x14ac:dyDescent="0.3">
      <c r="B1923" s="119" t="s">
        <v>127</v>
      </c>
      <c r="C1923" s="119" t="s">
        <v>477</v>
      </c>
      <c r="D1923" s="119" t="s">
        <v>11245</v>
      </c>
      <c r="E1923" s="119" t="s">
        <v>11279</v>
      </c>
      <c r="F1923" s="119" t="s">
        <v>11280</v>
      </c>
      <c r="G1923" s="119" t="s">
        <v>11281</v>
      </c>
    </row>
    <row r="1924" spans="2:7" x14ac:dyDescent="0.3">
      <c r="B1924" s="119" t="s">
        <v>127</v>
      </c>
      <c r="C1924" s="119" t="s">
        <v>504</v>
      </c>
      <c r="D1924" s="119" t="s">
        <v>11245</v>
      </c>
      <c r="E1924" s="119" t="s">
        <v>11282</v>
      </c>
      <c r="F1924" s="119" t="s">
        <v>11283</v>
      </c>
      <c r="G1924" s="119" t="s">
        <v>11284</v>
      </c>
    </row>
    <row r="1925" spans="2:7" x14ac:dyDescent="0.3">
      <c r="B1925" s="119" t="s">
        <v>127</v>
      </c>
      <c r="C1925" s="119" t="s">
        <v>532</v>
      </c>
      <c r="D1925" s="119" t="s">
        <v>11272</v>
      </c>
      <c r="E1925" s="119" t="s">
        <v>11285</v>
      </c>
      <c r="F1925" s="119" t="s">
        <v>11286</v>
      </c>
      <c r="G1925" s="119" t="s">
        <v>11287</v>
      </c>
    </row>
    <row r="1926" spans="2:7" x14ac:dyDescent="0.3">
      <c r="B1926" s="119" t="s">
        <v>127</v>
      </c>
      <c r="C1926" s="119" t="s">
        <v>559</v>
      </c>
      <c r="D1926" s="119" t="s">
        <v>11241</v>
      </c>
      <c r="E1926" s="119" t="s">
        <v>11288</v>
      </c>
      <c r="F1926" s="119" t="s">
        <v>11289</v>
      </c>
      <c r="G1926" s="119" t="s">
        <v>11290</v>
      </c>
    </row>
    <row r="1927" spans="2:7" x14ac:dyDescent="0.3">
      <c r="B1927" s="119" t="s">
        <v>127</v>
      </c>
      <c r="C1927" s="119" t="s">
        <v>587</v>
      </c>
      <c r="D1927" s="119" t="s">
        <v>11241</v>
      </c>
      <c r="E1927" s="119" t="s">
        <v>11291</v>
      </c>
      <c r="F1927" s="119" t="s">
        <v>11292</v>
      </c>
      <c r="G1927" s="119" t="s">
        <v>11293</v>
      </c>
    </row>
    <row r="1928" spans="2:7" x14ac:dyDescent="0.3">
      <c r="B1928" s="119" t="s">
        <v>127</v>
      </c>
      <c r="C1928" s="119" t="s">
        <v>615</v>
      </c>
      <c r="D1928" s="119" t="s">
        <v>11259</v>
      </c>
      <c r="E1928" s="119" t="s">
        <v>11294</v>
      </c>
      <c r="F1928" s="119" t="s">
        <v>11295</v>
      </c>
      <c r="G1928" s="119" t="s">
        <v>11296</v>
      </c>
    </row>
    <row r="1929" spans="2:7" x14ac:dyDescent="0.3">
      <c r="B1929" s="119" t="s">
        <v>127</v>
      </c>
      <c r="C1929" s="119" t="s">
        <v>643</v>
      </c>
      <c r="D1929" s="119" t="s">
        <v>11245</v>
      </c>
      <c r="E1929" s="119" t="s">
        <v>11297</v>
      </c>
      <c r="F1929" s="119" t="s">
        <v>11298</v>
      </c>
      <c r="G1929" s="119" t="s">
        <v>11299</v>
      </c>
    </row>
    <row r="1930" spans="2:7" x14ac:dyDescent="0.3">
      <c r="B1930" s="119" t="s">
        <v>127</v>
      </c>
      <c r="C1930" s="119" t="s">
        <v>670</v>
      </c>
      <c r="D1930" s="119" t="s">
        <v>11300</v>
      </c>
      <c r="E1930" s="119" t="s">
        <v>11301</v>
      </c>
      <c r="F1930" s="119" t="s">
        <v>11302</v>
      </c>
      <c r="G1930" s="119" t="s">
        <v>11303</v>
      </c>
    </row>
    <row r="1931" spans="2:7" x14ac:dyDescent="0.3">
      <c r="B1931" s="119" t="s">
        <v>127</v>
      </c>
      <c r="C1931" s="119" t="s">
        <v>698</v>
      </c>
      <c r="D1931" s="119" t="s">
        <v>11245</v>
      </c>
      <c r="E1931" s="119" t="s">
        <v>11304</v>
      </c>
      <c r="F1931" s="119" t="s">
        <v>11305</v>
      </c>
      <c r="G1931" s="119" t="s">
        <v>11306</v>
      </c>
    </row>
    <row r="1932" spans="2:7" x14ac:dyDescent="0.3">
      <c r="B1932" s="119" t="s">
        <v>127</v>
      </c>
      <c r="C1932" s="119" t="s">
        <v>725</v>
      </c>
      <c r="D1932" s="119" t="s">
        <v>11245</v>
      </c>
      <c r="E1932" s="119" t="s">
        <v>11307</v>
      </c>
      <c r="F1932" s="119" t="s">
        <v>11308</v>
      </c>
      <c r="G1932" s="119" t="s">
        <v>11309</v>
      </c>
    </row>
    <row r="1933" spans="2:7" x14ac:dyDescent="0.3">
      <c r="B1933" s="119" t="s">
        <v>127</v>
      </c>
      <c r="C1933" s="119" t="s">
        <v>753</v>
      </c>
      <c r="D1933" s="119" t="s">
        <v>11245</v>
      </c>
      <c r="E1933" s="119" t="s">
        <v>11310</v>
      </c>
      <c r="F1933" s="119" t="s">
        <v>11311</v>
      </c>
      <c r="G1933" s="119" t="s">
        <v>11312</v>
      </c>
    </row>
    <row r="1934" spans="2:7" x14ac:dyDescent="0.3">
      <c r="B1934" s="119" t="s">
        <v>127</v>
      </c>
      <c r="C1934" s="119" t="s">
        <v>781</v>
      </c>
      <c r="D1934" s="119" t="s">
        <v>11255</v>
      </c>
      <c r="E1934" s="119" t="s">
        <v>11313</v>
      </c>
      <c r="F1934" s="119" t="s">
        <v>11314</v>
      </c>
      <c r="G1934" s="119" t="s">
        <v>11315</v>
      </c>
    </row>
    <row r="1935" spans="2:7" x14ac:dyDescent="0.3">
      <c r="B1935" s="119" t="s">
        <v>127</v>
      </c>
      <c r="C1935" s="119" t="s">
        <v>808</v>
      </c>
      <c r="D1935" s="119" t="s">
        <v>11241</v>
      </c>
      <c r="E1935" s="119" t="s">
        <v>11316</v>
      </c>
      <c r="F1935" s="119" t="s">
        <v>11317</v>
      </c>
      <c r="G1935" s="119" t="s">
        <v>11318</v>
      </c>
    </row>
    <row r="1936" spans="2:7" x14ac:dyDescent="0.3">
      <c r="B1936" s="119" t="s">
        <v>127</v>
      </c>
      <c r="C1936" s="119" t="s">
        <v>835</v>
      </c>
      <c r="D1936" s="119" t="s">
        <v>11245</v>
      </c>
      <c r="E1936" s="119" t="s">
        <v>11319</v>
      </c>
      <c r="F1936" s="119" t="s">
        <v>11320</v>
      </c>
      <c r="G1936" s="119" t="s">
        <v>11321</v>
      </c>
    </row>
    <row r="1937" spans="2:7" x14ac:dyDescent="0.3">
      <c r="B1937" s="119" t="s">
        <v>127</v>
      </c>
      <c r="C1937" s="119" t="s">
        <v>862</v>
      </c>
      <c r="D1937" s="119" t="s">
        <v>11245</v>
      </c>
      <c r="E1937" s="119" t="s">
        <v>11322</v>
      </c>
      <c r="F1937" s="119" t="s">
        <v>11323</v>
      </c>
      <c r="G1937" s="119" t="s">
        <v>11324</v>
      </c>
    </row>
    <row r="1938" spans="2:7" x14ac:dyDescent="0.3">
      <c r="B1938" s="119" t="s">
        <v>127</v>
      </c>
      <c r="C1938" s="119" t="s">
        <v>889</v>
      </c>
      <c r="D1938" s="119" t="s">
        <v>11300</v>
      </c>
      <c r="E1938" s="119" t="s">
        <v>11325</v>
      </c>
      <c r="F1938" s="119" t="s">
        <v>11326</v>
      </c>
      <c r="G1938" s="119" t="s">
        <v>11327</v>
      </c>
    </row>
    <row r="1939" spans="2:7" x14ac:dyDescent="0.3">
      <c r="B1939" s="119" t="s">
        <v>127</v>
      </c>
      <c r="C1939" s="119" t="s">
        <v>917</v>
      </c>
      <c r="D1939" s="119" t="s">
        <v>11241</v>
      </c>
      <c r="E1939" s="119" t="s">
        <v>11328</v>
      </c>
      <c r="F1939" s="119" t="s">
        <v>11329</v>
      </c>
      <c r="G1939" s="119" t="s">
        <v>11330</v>
      </c>
    </row>
    <row r="1940" spans="2:7" x14ac:dyDescent="0.3">
      <c r="B1940" s="119" t="s">
        <v>127</v>
      </c>
      <c r="C1940" s="119" t="s">
        <v>946</v>
      </c>
      <c r="D1940" s="119" t="s">
        <v>11300</v>
      </c>
      <c r="E1940" s="119" t="s">
        <v>11331</v>
      </c>
      <c r="F1940" s="119" t="s">
        <v>11332</v>
      </c>
      <c r="G1940" s="119" t="s">
        <v>11333</v>
      </c>
    </row>
    <row r="1941" spans="2:7" x14ac:dyDescent="0.3">
      <c r="B1941" s="119" t="s">
        <v>127</v>
      </c>
      <c r="C1941" s="119" t="s">
        <v>974</v>
      </c>
      <c r="D1941" s="119" t="s">
        <v>11300</v>
      </c>
      <c r="E1941" s="119" t="s">
        <v>11334</v>
      </c>
      <c r="F1941" s="119" t="s">
        <v>11335</v>
      </c>
      <c r="G1941" s="119" t="s">
        <v>11336</v>
      </c>
    </row>
    <row r="1942" spans="2:7" x14ac:dyDescent="0.3">
      <c r="B1942" s="119" t="s">
        <v>127</v>
      </c>
      <c r="C1942" s="119" t="s">
        <v>1002</v>
      </c>
      <c r="D1942" s="119" t="s">
        <v>11272</v>
      </c>
      <c r="E1942" s="119" t="s">
        <v>11337</v>
      </c>
      <c r="F1942" s="119" t="s">
        <v>11338</v>
      </c>
      <c r="G1942" s="119" t="s">
        <v>11339</v>
      </c>
    </row>
    <row r="1943" spans="2:7" x14ac:dyDescent="0.3">
      <c r="B1943" s="119" t="s">
        <v>127</v>
      </c>
      <c r="C1943" s="119" t="s">
        <v>1031</v>
      </c>
      <c r="D1943" s="119" t="s">
        <v>11300</v>
      </c>
      <c r="E1943" s="119" t="s">
        <v>11340</v>
      </c>
      <c r="F1943" s="119" t="s">
        <v>11341</v>
      </c>
      <c r="G1943" s="119" t="s">
        <v>11342</v>
      </c>
    </row>
    <row r="1944" spans="2:7" x14ac:dyDescent="0.3">
      <c r="B1944" s="119" t="s">
        <v>127</v>
      </c>
      <c r="C1944" s="119" t="s">
        <v>1060</v>
      </c>
      <c r="D1944" s="119" t="s">
        <v>11259</v>
      </c>
      <c r="E1944" s="119" t="s">
        <v>11343</v>
      </c>
      <c r="F1944" s="119" t="s">
        <v>11344</v>
      </c>
      <c r="G1944" s="119" t="s">
        <v>11345</v>
      </c>
    </row>
    <row r="1945" spans="2:7" x14ac:dyDescent="0.3">
      <c r="B1945" s="119" t="s">
        <v>127</v>
      </c>
      <c r="C1945" s="119" t="s">
        <v>1089</v>
      </c>
      <c r="D1945" s="119" t="s">
        <v>11259</v>
      </c>
      <c r="E1945" s="119" t="s">
        <v>11346</v>
      </c>
      <c r="F1945" s="119" t="s">
        <v>11347</v>
      </c>
      <c r="G1945" s="119" t="s">
        <v>11348</v>
      </c>
    </row>
    <row r="1946" spans="2:7" x14ac:dyDescent="0.3">
      <c r="B1946" s="119" t="s">
        <v>127</v>
      </c>
      <c r="C1946" s="119" t="s">
        <v>1118</v>
      </c>
      <c r="D1946" s="119" t="s">
        <v>11300</v>
      </c>
      <c r="E1946" s="119" t="s">
        <v>11349</v>
      </c>
      <c r="F1946" s="119" t="s">
        <v>11350</v>
      </c>
      <c r="G1946" s="119" t="s">
        <v>11351</v>
      </c>
    </row>
    <row r="1947" spans="2:7" x14ac:dyDescent="0.3">
      <c r="B1947" s="119" t="s">
        <v>127</v>
      </c>
      <c r="C1947" s="119" t="s">
        <v>1147</v>
      </c>
      <c r="D1947" s="119" t="s">
        <v>11300</v>
      </c>
      <c r="E1947" s="119" t="s">
        <v>11352</v>
      </c>
      <c r="F1947" s="119" t="s">
        <v>11353</v>
      </c>
      <c r="G1947" s="119" t="s">
        <v>11354</v>
      </c>
    </row>
    <row r="1948" spans="2:7" x14ac:dyDescent="0.3">
      <c r="B1948" s="119" t="s">
        <v>127</v>
      </c>
      <c r="C1948" s="119" t="s">
        <v>1176</v>
      </c>
      <c r="D1948" s="119" t="s">
        <v>11300</v>
      </c>
      <c r="E1948" s="119" t="s">
        <v>11355</v>
      </c>
      <c r="F1948" s="119" t="s">
        <v>11356</v>
      </c>
      <c r="G1948" s="119" t="s">
        <v>11357</v>
      </c>
    </row>
    <row r="1949" spans="2:7" x14ac:dyDescent="0.3">
      <c r="B1949" s="119" t="s">
        <v>127</v>
      </c>
      <c r="C1949" s="119" t="s">
        <v>1205</v>
      </c>
      <c r="D1949" s="119" t="s">
        <v>11259</v>
      </c>
      <c r="E1949" s="119" t="s">
        <v>11358</v>
      </c>
      <c r="F1949" s="119" t="s">
        <v>11359</v>
      </c>
      <c r="G1949" s="119" t="s">
        <v>11360</v>
      </c>
    </row>
    <row r="1950" spans="2:7" x14ac:dyDescent="0.3">
      <c r="B1950" s="119" t="s">
        <v>127</v>
      </c>
      <c r="C1950" s="119" t="s">
        <v>1233</v>
      </c>
      <c r="D1950" s="119" t="s">
        <v>11259</v>
      </c>
      <c r="E1950" s="119" t="s">
        <v>11361</v>
      </c>
      <c r="F1950" s="119" t="s">
        <v>11362</v>
      </c>
      <c r="G1950" s="119" t="s">
        <v>11363</v>
      </c>
    </row>
    <row r="1951" spans="2:7" x14ac:dyDescent="0.3">
      <c r="B1951" s="119" t="s">
        <v>127</v>
      </c>
      <c r="C1951" s="119" t="s">
        <v>1261</v>
      </c>
      <c r="D1951" s="119" t="s">
        <v>11272</v>
      </c>
      <c r="E1951" s="119" t="s">
        <v>11364</v>
      </c>
      <c r="F1951" s="119" t="s">
        <v>11365</v>
      </c>
      <c r="G1951" s="119" t="s">
        <v>11366</v>
      </c>
    </row>
    <row r="1952" spans="2:7" x14ac:dyDescent="0.3">
      <c r="B1952" s="119" t="s">
        <v>127</v>
      </c>
      <c r="C1952" s="119" t="s">
        <v>1290</v>
      </c>
      <c r="D1952" s="119" t="s">
        <v>11241</v>
      </c>
      <c r="E1952" s="119" t="s">
        <v>11367</v>
      </c>
      <c r="F1952" s="119" t="s">
        <v>11368</v>
      </c>
      <c r="G1952" s="119" t="s">
        <v>11369</v>
      </c>
    </row>
    <row r="1953" spans="2:7" x14ac:dyDescent="0.3">
      <c r="B1953" s="119" t="s">
        <v>127</v>
      </c>
      <c r="C1953" s="119" t="s">
        <v>1319</v>
      </c>
      <c r="D1953" s="119" t="s">
        <v>11241</v>
      </c>
      <c r="E1953" s="119" t="s">
        <v>11370</v>
      </c>
      <c r="F1953" s="119" t="s">
        <v>11371</v>
      </c>
      <c r="G1953" s="119" t="s">
        <v>11372</v>
      </c>
    </row>
    <row r="1954" spans="2:7" x14ac:dyDescent="0.3">
      <c r="B1954" s="119" t="s">
        <v>127</v>
      </c>
      <c r="C1954" s="119" t="s">
        <v>1347</v>
      </c>
      <c r="D1954" s="119" t="s">
        <v>11245</v>
      </c>
      <c r="E1954" s="119" t="s">
        <v>11373</v>
      </c>
      <c r="F1954" s="119" t="s">
        <v>11374</v>
      </c>
      <c r="G1954" s="119" t="s">
        <v>11375</v>
      </c>
    </row>
    <row r="1955" spans="2:7" x14ac:dyDescent="0.3">
      <c r="B1955" s="119" t="s">
        <v>127</v>
      </c>
      <c r="C1955" s="119" t="s">
        <v>1374</v>
      </c>
      <c r="D1955" s="119" t="s">
        <v>11241</v>
      </c>
      <c r="E1955" s="119" t="s">
        <v>11376</v>
      </c>
      <c r="F1955" s="119" t="s">
        <v>11377</v>
      </c>
      <c r="G1955" s="119" t="s">
        <v>11378</v>
      </c>
    </row>
    <row r="1956" spans="2:7" x14ac:dyDescent="0.3">
      <c r="B1956" s="119" t="s">
        <v>127</v>
      </c>
      <c r="C1956" s="119" t="s">
        <v>1401</v>
      </c>
      <c r="D1956" s="119" t="s">
        <v>11300</v>
      </c>
      <c r="E1956" s="119" t="s">
        <v>11379</v>
      </c>
      <c r="F1956" s="119" t="s">
        <v>11380</v>
      </c>
      <c r="G1956" s="119" t="s">
        <v>11381</v>
      </c>
    </row>
    <row r="1957" spans="2:7" x14ac:dyDescent="0.3">
      <c r="B1957" s="119" t="s">
        <v>127</v>
      </c>
      <c r="C1957" s="119" t="s">
        <v>1429</v>
      </c>
      <c r="D1957" s="119" t="s">
        <v>11255</v>
      </c>
      <c r="E1957" s="119" t="s">
        <v>11382</v>
      </c>
      <c r="F1957" s="119" t="s">
        <v>11383</v>
      </c>
      <c r="G1957" s="119" t="s">
        <v>11384</v>
      </c>
    </row>
    <row r="1958" spans="2:7" x14ac:dyDescent="0.3">
      <c r="B1958" s="119" t="s">
        <v>127</v>
      </c>
      <c r="C1958" s="119" t="s">
        <v>1457</v>
      </c>
      <c r="D1958" s="119" t="s">
        <v>11241</v>
      </c>
      <c r="E1958" s="119" t="s">
        <v>11385</v>
      </c>
      <c r="F1958" s="119" t="s">
        <v>11386</v>
      </c>
      <c r="G1958" s="119" t="s">
        <v>11387</v>
      </c>
    </row>
    <row r="1959" spans="2:7" x14ac:dyDescent="0.3">
      <c r="B1959" s="119" t="s">
        <v>127</v>
      </c>
      <c r="C1959" s="119" t="s">
        <v>1485</v>
      </c>
      <c r="D1959" s="119" t="s">
        <v>11241</v>
      </c>
      <c r="E1959" s="119" t="s">
        <v>11388</v>
      </c>
      <c r="F1959" s="119" t="s">
        <v>11389</v>
      </c>
      <c r="G1959" s="119" t="s">
        <v>11390</v>
      </c>
    </row>
    <row r="1960" spans="2:7" x14ac:dyDescent="0.3">
      <c r="B1960" s="119" t="s">
        <v>127</v>
      </c>
      <c r="C1960" s="119" t="s">
        <v>1513</v>
      </c>
      <c r="D1960" s="119" t="s">
        <v>11241</v>
      </c>
      <c r="E1960" s="119" t="s">
        <v>11391</v>
      </c>
      <c r="F1960" s="119" t="s">
        <v>11392</v>
      </c>
      <c r="G1960" s="119" t="s">
        <v>11393</v>
      </c>
    </row>
    <row r="1961" spans="2:7" x14ac:dyDescent="0.3">
      <c r="B1961" s="119" t="s">
        <v>127</v>
      </c>
      <c r="C1961" s="119" t="s">
        <v>1541</v>
      </c>
      <c r="D1961" s="119" t="s">
        <v>11241</v>
      </c>
      <c r="E1961" s="119" t="s">
        <v>11394</v>
      </c>
      <c r="F1961" s="119" t="s">
        <v>11395</v>
      </c>
      <c r="G1961" s="119" t="s">
        <v>11396</v>
      </c>
    </row>
    <row r="1962" spans="2:7" x14ac:dyDescent="0.3">
      <c r="B1962" s="119" t="s">
        <v>127</v>
      </c>
      <c r="C1962" s="119" t="s">
        <v>1569</v>
      </c>
      <c r="D1962" s="119" t="s">
        <v>11245</v>
      </c>
      <c r="E1962" s="119" t="s">
        <v>11397</v>
      </c>
      <c r="F1962" s="119" t="s">
        <v>11398</v>
      </c>
      <c r="G1962" s="119" t="s">
        <v>11399</v>
      </c>
    </row>
    <row r="1963" spans="2:7" x14ac:dyDescent="0.3">
      <c r="B1963" s="119" t="s">
        <v>127</v>
      </c>
      <c r="C1963" s="119" t="s">
        <v>1597</v>
      </c>
      <c r="D1963" s="119" t="s">
        <v>11272</v>
      </c>
      <c r="E1963" s="119" t="s">
        <v>11400</v>
      </c>
      <c r="F1963" s="119" t="s">
        <v>11401</v>
      </c>
      <c r="G1963" s="119" t="s">
        <v>11402</v>
      </c>
    </row>
    <row r="1964" spans="2:7" x14ac:dyDescent="0.3">
      <c r="B1964" s="119" t="s">
        <v>127</v>
      </c>
      <c r="C1964" s="119" t="s">
        <v>1625</v>
      </c>
      <c r="D1964" s="119" t="s">
        <v>11272</v>
      </c>
      <c r="E1964" s="119" t="s">
        <v>11403</v>
      </c>
      <c r="F1964" s="119" t="s">
        <v>11404</v>
      </c>
      <c r="G1964" s="119" t="s">
        <v>11405</v>
      </c>
    </row>
    <row r="1965" spans="2:7" x14ac:dyDescent="0.3">
      <c r="B1965" s="119" t="s">
        <v>127</v>
      </c>
      <c r="C1965" s="119" t="s">
        <v>1652</v>
      </c>
      <c r="D1965" s="119" t="s">
        <v>11245</v>
      </c>
      <c r="E1965" s="119" t="s">
        <v>11406</v>
      </c>
      <c r="F1965" s="119" t="s">
        <v>11407</v>
      </c>
      <c r="G1965" s="119" t="s">
        <v>11408</v>
      </c>
    </row>
    <row r="1966" spans="2:7" x14ac:dyDescent="0.3">
      <c r="B1966" s="119" t="s">
        <v>127</v>
      </c>
      <c r="C1966" s="119" t="s">
        <v>1679</v>
      </c>
      <c r="D1966" s="119" t="s">
        <v>11272</v>
      </c>
      <c r="E1966" s="119" t="s">
        <v>11409</v>
      </c>
      <c r="F1966" s="119" t="s">
        <v>11410</v>
      </c>
      <c r="G1966" s="119" t="s">
        <v>11411</v>
      </c>
    </row>
    <row r="1967" spans="2:7" x14ac:dyDescent="0.3">
      <c r="B1967" s="119" t="s">
        <v>127</v>
      </c>
      <c r="C1967" s="119" t="s">
        <v>1707</v>
      </c>
      <c r="D1967" s="119" t="s">
        <v>11300</v>
      </c>
      <c r="E1967" s="119" t="s">
        <v>11412</v>
      </c>
      <c r="F1967" s="119" t="s">
        <v>11413</v>
      </c>
      <c r="G1967" s="119" t="s">
        <v>11414</v>
      </c>
    </row>
    <row r="1968" spans="2:7" x14ac:dyDescent="0.3">
      <c r="B1968" s="119" t="s">
        <v>127</v>
      </c>
      <c r="C1968" s="119" t="s">
        <v>1735</v>
      </c>
      <c r="D1968" s="119" t="s">
        <v>11272</v>
      </c>
      <c r="E1968" s="119" t="s">
        <v>11415</v>
      </c>
      <c r="F1968" s="119" t="s">
        <v>11416</v>
      </c>
      <c r="G1968" s="119" t="s">
        <v>11417</v>
      </c>
    </row>
    <row r="1969" spans="2:7" x14ac:dyDescent="0.3">
      <c r="B1969" s="119" t="s">
        <v>137</v>
      </c>
      <c r="C1969" s="119" t="s">
        <v>179</v>
      </c>
      <c r="D1969" s="119" t="s">
        <v>11418</v>
      </c>
      <c r="E1969" s="119" t="s">
        <v>11419</v>
      </c>
      <c r="F1969" s="119" t="s">
        <v>11420</v>
      </c>
      <c r="G1969" s="119" t="s">
        <v>11421</v>
      </c>
    </row>
    <row r="1970" spans="2:7" x14ac:dyDescent="0.3">
      <c r="B1970" s="119" t="s">
        <v>137</v>
      </c>
      <c r="C1970" s="119" t="s">
        <v>208</v>
      </c>
      <c r="D1970" s="119" t="s">
        <v>11422</v>
      </c>
      <c r="E1970" s="119" t="s">
        <v>11423</v>
      </c>
      <c r="F1970" s="119" t="s">
        <v>11424</v>
      </c>
      <c r="G1970" s="119" t="s">
        <v>11425</v>
      </c>
    </row>
    <row r="1971" spans="2:7" x14ac:dyDescent="0.3">
      <c r="B1971" s="119" t="s">
        <v>137</v>
      </c>
      <c r="C1971" s="119" t="s">
        <v>237</v>
      </c>
      <c r="D1971" s="119" t="s">
        <v>11426</v>
      </c>
      <c r="E1971" s="119" t="s">
        <v>11427</v>
      </c>
      <c r="F1971" s="119" t="s">
        <v>11428</v>
      </c>
      <c r="G1971" s="119" t="s">
        <v>11429</v>
      </c>
    </row>
    <row r="1972" spans="2:7" x14ac:dyDescent="0.3">
      <c r="B1972" s="119" t="s">
        <v>137</v>
      </c>
      <c r="C1972" s="119" t="s">
        <v>265</v>
      </c>
      <c r="D1972" s="119" t="s">
        <v>10960</v>
      </c>
      <c r="E1972" s="119" t="s">
        <v>11430</v>
      </c>
      <c r="F1972" s="119" t="s">
        <v>11431</v>
      </c>
      <c r="G1972" s="119" t="s">
        <v>11432</v>
      </c>
    </row>
    <row r="1973" spans="2:7" x14ac:dyDescent="0.3">
      <c r="B1973" s="119" t="s">
        <v>137</v>
      </c>
      <c r="C1973" s="119" t="s">
        <v>293</v>
      </c>
      <c r="D1973" s="119" t="s">
        <v>11433</v>
      </c>
      <c r="E1973" s="119" t="s">
        <v>11434</v>
      </c>
      <c r="F1973" s="119" t="s">
        <v>11435</v>
      </c>
      <c r="G1973" s="119" t="s">
        <v>11436</v>
      </c>
    </row>
    <row r="1974" spans="2:7" x14ac:dyDescent="0.3">
      <c r="B1974" s="119" t="s">
        <v>137</v>
      </c>
      <c r="C1974" s="119" t="s">
        <v>321</v>
      </c>
      <c r="D1974" s="119" t="s">
        <v>11437</v>
      </c>
      <c r="E1974" s="119" t="s">
        <v>11438</v>
      </c>
      <c r="F1974" s="119" t="s">
        <v>11439</v>
      </c>
      <c r="G1974" s="119" t="s">
        <v>11440</v>
      </c>
    </row>
    <row r="1975" spans="2:7" x14ac:dyDescent="0.3">
      <c r="B1975" s="119" t="s">
        <v>137</v>
      </c>
      <c r="C1975" s="119" t="s">
        <v>349</v>
      </c>
      <c r="D1975" s="119" t="s">
        <v>11441</v>
      </c>
      <c r="E1975" s="119" t="s">
        <v>11442</v>
      </c>
      <c r="F1975" s="119" t="s">
        <v>11443</v>
      </c>
      <c r="G1975" s="119" t="s">
        <v>11444</v>
      </c>
    </row>
    <row r="1976" spans="2:7" x14ac:dyDescent="0.3">
      <c r="B1976" s="119" t="s">
        <v>137</v>
      </c>
      <c r="C1976" s="119" t="s">
        <v>377</v>
      </c>
      <c r="D1976" s="119" t="s">
        <v>11445</v>
      </c>
      <c r="E1976" s="119" t="s">
        <v>11446</v>
      </c>
      <c r="F1976" s="119" t="s">
        <v>11447</v>
      </c>
      <c r="G1976" s="119" t="s">
        <v>11448</v>
      </c>
    </row>
    <row r="1977" spans="2:7" x14ac:dyDescent="0.3">
      <c r="B1977" s="119" t="s">
        <v>137</v>
      </c>
      <c r="C1977" s="119" t="s">
        <v>405</v>
      </c>
      <c r="D1977" s="119" t="s">
        <v>11449</v>
      </c>
      <c r="E1977" s="119" t="s">
        <v>11450</v>
      </c>
      <c r="F1977" s="119" t="s">
        <v>11451</v>
      </c>
      <c r="G1977" s="119" t="s">
        <v>11452</v>
      </c>
    </row>
    <row r="1978" spans="2:7" x14ac:dyDescent="0.3">
      <c r="B1978" s="119" t="s">
        <v>137</v>
      </c>
      <c r="C1978" s="119" t="s">
        <v>432</v>
      </c>
      <c r="D1978" s="119" t="s">
        <v>11453</v>
      </c>
      <c r="E1978" s="119" t="s">
        <v>11454</v>
      </c>
      <c r="F1978" s="119" t="s">
        <v>11455</v>
      </c>
      <c r="G1978" s="119" t="s">
        <v>11456</v>
      </c>
    </row>
    <row r="1979" spans="2:7" x14ac:dyDescent="0.3">
      <c r="B1979" s="119" t="s">
        <v>137</v>
      </c>
      <c r="C1979" s="119" t="s">
        <v>459</v>
      </c>
      <c r="D1979" s="119" t="s">
        <v>11422</v>
      </c>
      <c r="E1979" s="119" t="s">
        <v>11457</v>
      </c>
      <c r="F1979" s="119" t="s">
        <v>11458</v>
      </c>
      <c r="G1979" s="119" t="s">
        <v>11459</v>
      </c>
    </row>
    <row r="1980" spans="2:7" x14ac:dyDescent="0.3">
      <c r="B1980" s="119" t="s">
        <v>137</v>
      </c>
      <c r="C1980" s="119" t="s">
        <v>487</v>
      </c>
      <c r="D1980" s="119" t="s">
        <v>11460</v>
      </c>
      <c r="E1980" s="119" t="s">
        <v>11461</v>
      </c>
      <c r="F1980" s="119" t="s">
        <v>11462</v>
      </c>
      <c r="G1980" s="119" t="s">
        <v>11463</v>
      </c>
    </row>
    <row r="1981" spans="2:7" x14ac:dyDescent="0.3">
      <c r="B1981" s="119" t="s">
        <v>137</v>
      </c>
      <c r="C1981" s="119" t="s">
        <v>514</v>
      </c>
      <c r="D1981" s="119" t="s">
        <v>11460</v>
      </c>
      <c r="E1981" s="119" t="s">
        <v>11464</v>
      </c>
      <c r="F1981" s="119" t="s">
        <v>11465</v>
      </c>
      <c r="G1981" s="119" t="s">
        <v>11466</v>
      </c>
    </row>
    <row r="1982" spans="2:7" x14ac:dyDescent="0.3">
      <c r="B1982" s="119" t="s">
        <v>137</v>
      </c>
      <c r="C1982" s="119" t="s">
        <v>542</v>
      </c>
      <c r="D1982" s="119" t="s">
        <v>11467</v>
      </c>
      <c r="E1982" s="119" t="s">
        <v>11468</v>
      </c>
      <c r="F1982" s="119" t="s">
        <v>11469</v>
      </c>
      <c r="G1982" s="119" t="s">
        <v>11470</v>
      </c>
    </row>
    <row r="1983" spans="2:7" x14ac:dyDescent="0.3">
      <c r="B1983" s="119" t="s">
        <v>137</v>
      </c>
      <c r="C1983" s="119" t="s">
        <v>569</v>
      </c>
      <c r="D1983" s="119" t="s">
        <v>7996</v>
      </c>
      <c r="E1983" s="119" t="s">
        <v>11471</v>
      </c>
      <c r="F1983" s="119" t="s">
        <v>11472</v>
      </c>
      <c r="G1983" s="119" t="s">
        <v>11473</v>
      </c>
    </row>
    <row r="1984" spans="2:7" x14ac:dyDescent="0.3">
      <c r="B1984" s="119" t="s">
        <v>137</v>
      </c>
      <c r="C1984" s="119" t="s">
        <v>597</v>
      </c>
      <c r="D1984" s="119" t="s">
        <v>11474</v>
      </c>
      <c r="E1984" s="119" t="s">
        <v>11475</v>
      </c>
      <c r="F1984" s="119" t="s">
        <v>11476</v>
      </c>
      <c r="G1984" s="119" t="s">
        <v>11477</v>
      </c>
    </row>
    <row r="1985" spans="2:7" x14ac:dyDescent="0.3">
      <c r="B1985" s="119" t="s">
        <v>137</v>
      </c>
      <c r="C1985" s="119" t="s">
        <v>625</v>
      </c>
      <c r="D1985" s="119" t="s">
        <v>11445</v>
      </c>
      <c r="E1985" s="119" t="s">
        <v>11478</v>
      </c>
      <c r="F1985" s="119" t="s">
        <v>11479</v>
      </c>
      <c r="G1985" s="119" t="s">
        <v>11480</v>
      </c>
    </row>
    <row r="1986" spans="2:7" x14ac:dyDescent="0.3">
      <c r="B1986" s="119" t="s">
        <v>137</v>
      </c>
      <c r="C1986" s="119" t="s">
        <v>653</v>
      </c>
      <c r="D1986" s="119" t="s">
        <v>11481</v>
      </c>
      <c r="E1986" s="119" t="s">
        <v>11482</v>
      </c>
      <c r="F1986" s="119" t="s">
        <v>11483</v>
      </c>
      <c r="G1986" s="119" t="s">
        <v>11484</v>
      </c>
    </row>
    <row r="1987" spans="2:7" x14ac:dyDescent="0.3">
      <c r="B1987" s="119" t="s">
        <v>137</v>
      </c>
      <c r="C1987" s="119" t="s">
        <v>680</v>
      </c>
      <c r="D1987" s="119" t="s">
        <v>11453</v>
      </c>
      <c r="E1987" s="119" t="s">
        <v>11485</v>
      </c>
      <c r="F1987" s="119" t="s">
        <v>11486</v>
      </c>
      <c r="G1987" s="119" t="s">
        <v>11487</v>
      </c>
    </row>
    <row r="1988" spans="2:7" x14ac:dyDescent="0.3">
      <c r="B1988" s="119" t="s">
        <v>137</v>
      </c>
      <c r="C1988" s="119" t="s">
        <v>708</v>
      </c>
      <c r="D1988" s="119" t="s">
        <v>11445</v>
      </c>
      <c r="E1988" s="119" t="s">
        <v>11488</v>
      </c>
      <c r="F1988" s="119" t="s">
        <v>11489</v>
      </c>
      <c r="G1988" s="119" t="s">
        <v>11490</v>
      </c>
    </row>
    <row r="1989" spans="2:7" x14ac:dyDescent="0.3">
      <c r="B1989" s="119" t="s">
        <v>137</v>
      </c>
      <c r="C1989" s="119" t="s">
        <v>735</v>
      </c>
      <c r="D1989" s="119" t="s">
        <v>11491</v>
      </c>
      <c r="E1989" s="119" t="s">
        <v>11492</v>
      </c>
      <c r="F1989" s="119" t="s">
        <v>11493</v>
      </c>
      <c r="G1989" s="119" t="s">
        <v>11494</v>
      </c>
    </row>
    <row r="1990" spans="2:7" x14ac:dyDescent="0.3">
      <c r="B1990" s="119" t="s">
        <v>137</v>
      </c>
      <c r="C1990" s="119" t="s">
        <v>763</v>
      </c>
      <c r="D1990" s="119" t="s">
        <v>11426</v>
      </c>
      <c r="E1990" s="119" t="s">
        <v>11495</v>
      </c>
      <c r="F1990" s="119" t="s">
        <v>11496</v>
      </c>
      <c r="G1990" s="119" t="s">
        <v>11497</v>
      </c>
    </row>
    <row r="1991" spans="2:7" x14ac:dyDescent="0.3">
      <c r="B1991" s="119" t="s">
        <v>137</v>
      </c>
      <c r="C1991" s="119" t="s">
        <v>791</v>
      </c>
      <c r="D1991" s="119" t="s">
        <v>11422</v>
      </c>
      <c r="E1991" s="119" t="s">
        <v>11498</v>
      </c>
      <c r="F1991" s="119" t="s">
        <v>11499</v>
      </c>
      <c r="G1991" s="119" t="s">
        <v>11500</v>
      </c>
    </row>
    <row r="1992" spans="2:7" x14ac:dyDescent="0.3">
      <c r="B1992" s="119" t="s">
        <v>137</v>
      </c>
      <c r="C1992" s="119" t="s">
        <v>818</v>
      </c>
      <c r="D1992" s="119" t="s">
        <v>11501</v>
      </c>
      <c r="E1992" s="119" t="s">
        <v>11502</v>
      </c>
      <c r="F1992" s="119" t="s">
        <v>11503</v>
      </c>
      <c r="G1992" s="119" t="s">
        <v>11504</v>
      </c>
    </row>
    <row r="1993" spans="2:7" x14ac:dyDescent="0.3">
      <c r="B1993" s="119" t="s">
        <v>137</v>
      </c>
      <c r="C1993" s="119" t="s">
        <v>845</v>
      </c>
      <c r="D1993" s="119" t="s">
        <v>5031</v>
      </c>
      <c r="E1993" s="119" t="s">
        <v>11505</v>
      </c>
      <c r="F1993" s="119" t="s">
        <v>11506</v>
      </c>
      <c r="G1993" s="119" t="s">
        <v>11507</v>
      </c>
    </row>
    <row r="1994" spans="2:7" x14ac:dyDescent="0.3">
      <c r="B1994" s="119" t="s">
        <v>137</v>
      </c>
      <c r="C1994" s="119" t="s">
        <v>872</v>
      </c>
      <c r="D1994" s="119" t="s">
        <v>11508</v>
      </c>
      <c r="E1994" s="119" t="s">
        <v>11509</v>
      </c>
      <c r="F1994" s="119" t="s">
        <v>11510</v>
      </c>
      <c r="G1994" s="119" t="s">
        <v>11511</v>
      </c>
    </row>
    <row r="1995" spans="2:7" x14ac:dyDescent="0.3">
      <c r="B1995" s="119" t="s">
        <v>137</v>
      </c>
      <c r="C1995" s="119" t="s">
        <v>899</v>
      </c>
      <c r="D1995" s="119" t="s">
        <v>11422</v>
      </c>
      <c r="E1995" s="119" t="s">
        <v>11512</v>
      </c>
      <c r="F1995" s="119" t="s">
        <v>11513</v>
      </c>
      <c r="G1995" s="119" t="s">
        <v>11514</v>
      </c>
    </row>
    <row r="1996" spans="2:7" x14ac:dyDescent="0.3">
      <c r="B1996" s="119" t="s">
        <v>137</v>
      </c>
      <c r="C1996" s="119" t="s">
        <v>927</v>
      </c>
      <c r="D1996" s="119" t="s">
        <v>10960</v>
      </c>
      <c r="E1996" s="119" t="s">
        <v>11515</v>
      </c>
      <c r="F1996" s="119" t="s">
        <v>11516</v>
      </c>
      <c r="G1996" s="119" t="s">
        <v>11517</v>
      </c>
    </row>
    <row r="1997" spans="2:7" x14ac:dyDescent="0.3">
      <c r="B1997" s="119" t="s">
        <v>137</v>
      </c>
      <c r="C1997" s="119" t="s">
        <v>956</v>
      </c>
      <c r="D1997" s="119" t="s">
        <v>1809</v>
      </c>
      <c r="E1997" s="119" t="s">
        <v>11518</v>
      </c>
      <c r="F1997" s="119" t="s">
        <v>11519</v>
      </c>
      <c r="G1997" s="119" t="s">
        <v>11520</v>
      </c>
    </row>
    <row r="1998" spans="2:7" x14ac:dyDescent="0.3">
      <c r="B1998" s="119" t="s">
        <v>137</v>
      </c>
      <c r="C1998" s="119" t="s">
        <v>984</v>
      </c>
      <c r="D1998" s="119" t="s">
        <v>11521</v>
      </c>
      <c r="E1998" s="119" t="s">
        <v>11522</v>
      </c>
      <c r="F1998" s="119" t="s">
        <v>11523</v>
      </c>
      <c r="G1998" s="119" t="s">
        <v>11524</v>
      </c>
    </row>
    <row r="1999" spans="2:7" x14ac:dyDescent="0.3">
      <c r="B1999" s="119" t="s">
        <v>137</v>
      </c>
      <c r="C1999" s="119" t="s">
        <v>1012</v>
      </c>
      <c r="D1999" s="119" t="s">
        <v>10960</v>
      </c>
      <c r="E1999" s="119" t="s">
        <v>11525</v>
      </c>
      <c r="F1999" s="119" t="s">
        <v>11526</v>
      </c>
      <c r="G1999" s="119" t="s">
        <v>11527</v>
      </c>
    </row>
    <row r="2000" spans="2:7" x14ac:dyDescent="0.3">
      <c r="B2000" s="119" t="s">
        <v>137</v>
      </c>
      <c r="C2000" s="119" t="s">
        <v>1041</v>
      </c>
      <c r="D2000" s="119" t="s">
        <v>11422</v>
      </c>
      <c r="E2000" s="119" t="s">
        <v>11528</v>
      </c>
      <c r="F2000" s="119" t="s">
        <v>11529</v>
      </c>
      <c r="G2000" s="119" t="s">
        <v>11530</v>
      </c>
    </row>
    <row r="2001" spans="2:7" x14ac:dyDescent="0.3">
      <c r="B2001" s="119" t="s">
        <v>137</v>
      </c>
      <c r="C2001" s="119" t="s">
        <v>1070</v>
      </c>
      <c r="D2001" s="119" t="s">
        <v>11453</v>
      </c>
      <c r="E2001" s="119" t="s">
        <v>11531</v>
      </c>
      <c r="F2001" s="119" t="s">
        <v>11532</v>
      </c>
      <c r="G2001" s="119" t="s">
        <v>11533</v>
      </c>
    </row>
    <row r="2002" spans="2:7" x14ac:dyDescent="0.3">
      <c r="B2002" s="119" t="s">
        <v>137</v>
      </c>
      <c r="C2002" s="119" t="s">
        <v>1099</v>
      </c>
      <c r="D2002" s="119" t="s">
        <v>11422</v>
      </c>
      <c r="E2002" s="119" t="s">
        <v>11534</v>
      </c>
      <c r="F2002" s="119" t="s">
        <v>11535</v>
      </c>
      <c r="G2002" s="119" t="s">
        <v>11536</v>
      </c>
    </row>
    <row r="2003" spans="2:7" x14ac:dyDescent="0.3">
      <c r="B2003" s="119" t="s">
        <v>137</v>
      </c>
      <c r="C2003" s="119" t="s">
        <v>1128</v>
      </c>
      <c r="D2003" s="119" t="s">
        <v>11449</v>
      </c>
      <c r="E2003" s="119" t="s">
        <v>11537</v>
      </c>
      <c r="F2003" s="119" t="s">
        <v>11538</v>
      </c>
      <c r="G2003" s="119" t="s">
        <v>11539</v>
      </c>
    </row>
    <row r="2004" spans="2:7" x14ac:dyDescent="0.3">
      <c r="B2004" s="119" t="s">
        <v>137</v>
      </c>
      <c r="C2004" s="119" t="s">
        <v>1157</v>
      </c>
      <c r="D2004" s="119" t="s">
        <v>11540</v>
      </c>
      <c r="E2004" s="119" t="s">
        <v>11541</v>
      </c>
      <c r="F2004" s="119" t="s">
        <v>11542</v>
      </c>
      <c r="G2004" s="119" t="s">
        <v>11543</v>
      </c>
    </row>
    <row r="2005" spans="2:7" x14ac:dyDescent="0.3">
      <c r="B2005" s="119" t="s">
        <v>137</v>
      </c>
      <c r="C2005" s="119" t="s">
        <v>1186</v>
      </c>
      <c r="D2005" s="119" t="s">
        <v>10960</v>
      </c>
      <c r="E2005" s="119" t="s">
        <v>11544</v>
      </c>
      <c r="F2005" s="119" t="s">
        <v>11545</v>
      </c>
      <c r="G2005" s="119" t="s">
        <v>11546</v>
      </c>
    </row>
    <row r="2006" spans="2:7" x14ac:dyDescent="0.3">
      <c r="B2006" s="119" t="s">
        <v>137</v>
      </c>
      <c r="C2006" s="119" t="s">
        <v>1215</v>
      </c>
      <c r="D2006" s="119" t="s">
        <v>11508</v>
      </c>
      <c r="E2006" s="119" t="s">
        <v>11547</v>
      </c>
      <c r="F2006" s="119" t="s">
        <v>11548</v>
      </c>
      <c r="G2006" s="119" t="s">
        <v>11549</v>
      </c>
    </row>
    <row r="2007" spans="2:7" x14ac:dyDescent="0.3">
      <c r="B2007" s="119" t="s">
        <v>137</v>
      </c>
      <c r="C2007" s="119" t="s">
        <v>1243</v>
      </c>
      <c r="D2007" s="119" t="s">
        <v>5031</v>
      </c>
      <c r="E2007" s="119" t="s">
        <v>11550</v>
      </c>
      <c r="F2007" s="119" t="s">
        <v>11551</v>
      </c>
      <c r="G2007" s="119" t="s">
        <v>11552</v>
      </c>
    </row>
    <row r="2008" spans="2:7" x14ac:dyDescent="0.3">
      <c r="B2008" s="119" t="s">
        <v>137</v>
      </c>
      <c r="C2008" s="119" t="s">
        <v>1271</v>
      </c>
      <c r="D2008" s="119" t="s">
        <v>10831</v>
      </c>
      <c r="E2008" s="119" t="s">
        <v>11553</v>
      </c>
      <c r="F2008" s="119" t="s">
        <v>11554</v>
      </c>
      <c r="G2008" s="119" t="s">
        <v>11555</v>
      </c>
    </row>
    <row r="2009" spans="2:7" x14ac:dyDescent="0.3">
      <c r="B2009" s="119" t="s">
        <v>137</v>
      </c>
      <c r="C2009" s="119" t="s">
        <v>1300</v>
      </c>
      <c r="D2009" s="119" t="s">
        <v>11437</v>
      </c>
      <c r="E2009" s="119" t="s">
        <v>11556</v>
      </c>
      <c r="F2009" s="119" t="s">
        <v>11557</v>
      </c>
      <c r="G2009" s="119" t="s">
        <v>11558</v>
      </c>
    </row>
    <row r="2010" spans="2:7" x14ac:dyDescent="0.3">
      <c r="B2010" s="119" t="s">
        <v>137</v>
      </c>
      <c r="C2010" s="119" t="s">
        <v>1329</v>
      </c>
      <c r="D2010" s="119" t="s">
        <v>11559</v>
      </c>
      <c r="E2010" s="119" t="s">
        <v>11560</v>
      </c>
      <c r="F2010" s="119" t="s">
        <v>11561</v>
      </c>
      <c r="G2010" s="119" t="s">
        <v>11562</v>
      </c>
    </row>
    <row r="2011" spans="2:7" x14ac:dyDescent="0.3">
      <c r="B2011" s="119" t="s">
        <v>137</v>
      </c>
      <c r="C2011" s="119" t="s">
        <v>1357</v>
      </c>
      <c r="D2011" s="119" t="s">
        <v>11453</v>
      </c>
      <c r="E2011" s="119" t="s">
        <v>11563</v>
      </c>
      <c r="F2011" s="119" t="s">
        <v>11564</v>
      </c>
      <c r="G2011" s="119" t="s">
        <v>11565</v>
      </c>
    </row>
    <row r="2012" spans="2:7" x14ac:dyDescent="0.3">
      <c r="B2012" s="119" t="s">
        <v>137</v>
      </c>
      <c r="C2012" s="119" t="s">
        <v>1384</v>
      </c>
      <c r="D2012" s="119" t="s">
        <v>11422</v>
      </c>
      <c r="E2012" s="119" t="s">
        <v>11566</v>
      </c>
      <c r="F2012" s="119" t="s">
        <v>11567</v>
      </c>
      <c r="G2012" s="119" t="s">
        <v>11568</v>
      </c>
    </row>
    <row r="2013" spans="2:7" x14ac:dyDescent="0.3">
      <c r="B2013" s="119" t="s">
        <v>137</v>
      </c>
      <c r="C2013" s="119" t="s">
        <v>1412</v>
      </c>
      <c r="D2013" s="119" t="s">
        <v>11569</v>
      </c>
      <c r="E2013" s="119" t="s">
        <v>11570</v>
      </c>
      <c r="F2013" s="119" t="s">
        <v>11571</v>
      </c>
      <c r="G2013" s="119" t="s">
        <v>11572</v>
      </c>
    </row>
    <row r="2014" spans="2:7" x14ac:dyDescent="0.3">
      <c r="B2014" s="119" t="s">
        <v>137</v>
      </c>
      <c r="C2014" s="119" t="s">
        <v>1440</v>
      </c>
      <c r="D2014" s="119" t="s">
        <v>11573</v>
      </c>
      <c r="E2014" s="119" t="s">
        <v>11574</v>
      </c>
      <c r="F2014" s="119" t="s">
        <v>11575</v>
      </c>
      <c r="G2014" s="119" t="s">
        <v>11576</v>
      </c>
    </row>
    <row r="2015" spans="2:7" x14ac:dyDescent="0.3">
      <c r="B2015" s="119" t="s">
        <v>137</v>
      </c>
      <c r="C2015" s="119" t="s">
        <v>1468</v>
      </c>
      <c r="D2015" s="119" t="s">
        <v>11573</v>
      </c>
      <c r="E2015" s="119" t="s">
        <v>11577</v>
      </c>
      <c r="F2015" s="119" t="s">
        <v>11578</v>
      </c>
      <c r="G2015" s="119" t="s">
        <v>11579</v>
      </c>
    </row>
    <row r="2016" spans="2:7" x14ac:dyDescent="0.3">
      <c r="B2016" s="119" t="s">
        <v>137</v>
      </c>
      <c r="C2016" s="119" t="s">
        <v>1496</v>
      </c>
      <c r="D2016" s="119" t="s">
        <v>11580</v>
      </c>
      <c r="E2016" s="119" t="s">
        <v>11581</v>
      </c>
      <c r="F2016" s="119" t="s">
        <v>11582</v>
      </c>
      <c r="G2016" s="119" t="s">
        <v>11583</v>
      </c>
    </row>
    <row r="2017" spans="2:7" x14ac:dyDescent="0.3">
      <c r="B2017" s="119" t="s">
        <v>137</v>
      </c>
      <c r="C2017" s="119" t="s">
        <v>1524</v>
      </c>
      <c r="D2017" s="119" t="s">
        <v>11584</v>
      </c>
      <c r="E2017" s="119" t="s">
        <v>11585</v>
      </c>
      <c r="F2017" s="119" t="s">
        <v>11586</v>
      </c>
      <c r="G2017" s="119" t="s">
        <v>11587</v>
      </c>
    </row>
    <row r="2018" spans="2:7" x14ac:dyDescent="0.3">
      <c r="B2018" s="119" t="s">
        <v>137</v>
      </c>
      <c r="C2018" s="119" t="s">
        <v>1552</v>
      </c>
      <c r="D2018" s="119" t="s">
        <v>11580</v>
      </c>
      <c r="E2018" s="119" t="s">
        <v>11588</v>
      </c>
      <c r="F2018" s="119" t="s">
        <v>11589</v>
      </c>
      <c r="G2018" s="119" t="s">
        <v>11590</v>
      </c>
    </row>
    <row r="2019" spans="2:7" x14ac:dyDescent="0.3">
      <c r="B2019" s="119" t="s">
        <v>137</v>
      </c>
      <c r="C2019" s="119" t="s">
        <v>1580</v>
      </c>
      <c r="D2019" s="119" t="s">
        <v>11573</v>
      </c>
      <c r="E2019" s="119" t="s">
        <v>11591</v>
      </c>
      <c r="F2019" s="119" t="s">
        <v>11592</v>
      </c>
      <c r="G2019" s="119" t="s">
        <v>11593</v>
      </c>
    </row>
    <row r="2020" spans="2:7" x14ac:dyDescent="0.3">
      <c r="B2020" s="119" t="s">
        <v>137</v>
      </c>
      <c r="C2020" s="119" t="s">
        <v>1608</v>
      </c>
      <c r="D2020" s="119" t="s">
        <v>11445</v>
      </c>
      <c r="E2020" s="119" t="s">
        <v>11594</v>
      </c>
      <c r="F2020" s="119" t="s">
        <v>11595</v>
      </c>
      <c r="G2020" s="119" t="s">
        <v>11596</v>
      </c>
    </row>
    <row r="2021" spans="2:7" x14ac:dyDescent="0.3">
      <c r="B2021" s="119" t="s">
        <v>137</v>
      </c>
      <c r="C2021" s="119" t="s">
        <v>1636</v>
      </c>
      <c r="D2021" s="119" t="s">
        <v>10422</v>
      </c>
      <c r="E2021" s="119" t="s">
        <v>11597</v>
      </c>
      <c r="F2021" s="119" t="s">
        <v>11598</v>
      </c>
      <c r="G2021" s="119" t="s">
        <v>11599</v>
      </c>
    </row>
    <row r="2022" spans="2:7" x14ac:dyDescent="0.3">
      <c r="B2022" s="119" t="s">
        <v>137</v>
      </c>
      <c r="C2022" s="119" t="s">
        <v>1663</v>
      </c>
      <c r="D2022" s="119" t="s">
        <v>11600</v>
      </c>
      <c r="E2022" s="119" t="s">
        <v>11601</v>
      </c>
      <c r="F2022" s="119" t="s">
        <v>11602</v>
      </c>
      <c r="G2022" s="119" t="s">
        <v>11603</v>
      </c>
    </row>
    <row r="2023" spans="2:7" x14ac:dyDescent="0.3">
      <c r="B2023" s="119" t="s">
        <v>137</v>
      </c>
      <c r="C2023" s="119" t="s">
        <v>1690</v>
      </c>
      <c r="D2023" s="119" t="s">
        <v>11584</v>
      </c>
      <c r="E2023" s="119" t="s">
        <v>11604</v>
      </c>
      <c r="F2023" s="119" t="s">
        <v>11605</v>
      </c>
      <c r="G2023" s="119" t="s">
        <v>11606</v>
      </c>
    </row>
    <row r="2024" spans="2:7" x14ac:dyDescent="0.3">
      <c r="B2024" s="119" t="s">
        <v>137</v>
      </c>
      <c r="C2024" s="119" t="s">
        <v>1718</v>
      </c>
      <c r="D2024" s="119" t="s">
        <v>11508</v>
      </c>
      <c r="E2024" s="119" t="s">
        <v>11607</v>
      </c>
      <c r="F2024" s="119" t="s">
        <v>11608</v>
      </c>
      <c r="G2024" s="119" t="s">
        <v>11609</v>
      </c>
    </row>
    <row r="2025" spans="2:7" x14ac:dyDescent="0.3">
      <c r="B2025" s="119" t="s">
        <v>137</v>
      </c>
      <c r="C2025" s="119" t="s">
        <v>1746</v>
      </c>
      <c r="D2025" s="119" t="s">
        <v>11600</v>
      </c>
      <c r="E2025" s="119" t="s">
        <v>11610</v>
      </c>
      <c r="F2025" s="119" t="s">
        <v>11611</v>
      </c>
      <c r="G2025" s="119" t="s">
        <v>11612</v>
      </c>
    </row>
    <row r="2026" spans="2:7" x14ac:dyDescent="0.3">
      <c r="B2026" s="119" t="s">
        <v>137</v>
      </c>
      <c r="C2026" s="119" t="s">
        <v>1772</v>
      </c>
      <c r="D2026" s="119" t="s">
        <v>11521</v>
      </c>
      <c r="E2026" s="119" t="s">
        <v>11613</v>
      </c>
      <c r="F2026" s="119" t="s">
        <v>11614</v>
      </c>
      <c r="G2026" s="119" t="s">
        <v>11615</v>
      </c>
    </row>
    <row r="2027" spans="2:7" x14ac:dyDescent="0.3">
      <c r="B2027" s="119" t="s">
        <v>137</v>
      </c>
      <c r="C2027" s="119" t="s">
        <v>1799</v>
      </c>
      <c r="D2027" s="119" t="s">
        <v>11453</v>
      </c>
      <c r="E2027" s="119" t="s">
        <v>11616</v>
      </c>
      <c r="F2027" s="119" t="s">
        <v>11617</v>
      </c>
      <c r="G2027" s="119" t="s">
        <v>11618</v>
      </c>
    </row>
    <row r="2028" spans="2:7" x14ac:dyDescent="0.3">
      <c r="B2028" s="119" t="s">
        <v>137</v>
      </c>
      <c r="C2028" s="119" t="s">
        <v>1826</v>
      </c>
      <c r="D2028" s="119" t="s">
        <v>11569</v>
      </c>
      <c r="E2028" s="119" t="s">
        <v>11619</v>
      </c>
      <c r="F2028" s="119" t="s">
        <v>11620</v>
      </c>
      <c r="G2028" s="119" t="s">
        <v>11621</v>
      </c>
    </row>
    <row r="2029" spans="2:7" x14ac:dyDescent="0.3">
      <c r="B2029" s="119" t="s">
        <v>137</v>
      </c>
      <c r="C2029" s="119" t="s">
        <v>1853</v>
      </c>
      <c r="D2029" s="119" t="s">
        <v>11559</v>
      </c>
      <c r="E2029" s="119" t="s">
        <v>11622</v>
      </c>
      <c r="F2029" s="119" t="s">
        <v>11623</v>
      </c>
      <c r="G2029" s="119" t="s">
        <v>11624</v>
      </c>
    </row>
    <row r="2030" spans="2:7" x14ac:dyDescent="0.3">
      <c r="B2030" s="119" t="s">
        <v>137</v>
      </c>
      <c r="C2030" s="119" t="s">
        <v>1880</v>
      </c>
      <c r="D2030" s="119" t="s">
        <v>11625</v>
      </c>
      <c r="E2030" s="119" t="s">
        <v>11626</v>
      </c>
      <c r="F2030" s="119" t="s">
        <v>11627</v>
      </c>
      <c r="G2030" s="119" t="s">
        <v>11628</v>
      </c>
    </row>
    <row r="2031" spans="2:7" x14ac:dyDescent="0.3">
      <c r="B2031" s="119" t="s">
        <v>137</v>
      </c>
      <c r="C2031" s="119" t="s">
        <v>1907</v>
      </c>
      <c r="D2031" s="119" t="s">
        <v>11629</v>
      </c>
      <c r="E2031" s="119" t="s">
        <v>11630</v>
      </c>
      <c r="F2031" s="119" t="s">
        <v>11631</v>
      </c>
      <c r="G2031" s="119" t="s">
        <v>11632</v>
      </c>
    </row>
    <row r="2032" spans="2:7" x14ac:dyDescent="0.3">
      <c r="B2032" s="119" t="s">
        <v>137</v>
      </c>
      <c r="C2032" s="119" t="s">
        <v>1934</v>
      </c>
      <c r="D2032" s="119" t="s">
        <v>11445</v>
      </c>
      <c r="E2032" s="119" t="s">
        <v>11633</v>
      </c>
      <c r="F2032" s="119" t="s">
        <v>11634</v>
      </c>
      <c r="G2032" s="119" t="s">
        <v>11635</v>
      </c>
    </row>
    <row r="2033" spans="2:7" x14ac:dyDescent="0.3">
      <c r="B2033" s="119" t="s">
        <v>137</v>
      </c>
      <c r="C2033" s="119" t="s">
        <v>1960</v>
      </c>
      <c r="D2033" s="119" t="s">
        <v>11508</v>
      </c>
      <c r="E2033" s="119" t="s">
        <v>11636</v>
      </c>
      <c r="F2033" s="119" t="s">
        <v>11637</v>
      </c>
      <c r="G2033" s="119" t="s">
        <v>11638</v>
      </c>
    </row>
    <row r="2034" spans="2:7" x14ac:dyDescent="0.3">
      <c r="B2034" s="119" t="s">
        <v>137</v>
      </c>
      <c r="C2034" s="119" t="s">
        <v>1987</v>
      </c>
      <c r="D2034" s="119" t="s">
        <v>11453</v>
      </c>
      <c r="E2034" s="119" t="s">
        <v>11639</v>
      </c>
      <c r="F2034" s="119" t="s">
        <v>11640</v>
      </c>
      <c r="G2034" s="119" t="s">
        <v>11641</v>
      </c>
    </row>
    <row r="2035" spans="2:7" x14ac:dyDescent="0.3">
      <c r="B2035" s="119" t="s">
        <v>137</v>
      </c>
      <c r="C2035" s="119" t="s">
        <v>2014</v>
      </c>
      <c r="D2035" s="119" t="s">
        <v>11642</v>
      </c>
      <c r="E2035" s="119" t="s">
        <v>11643</v>
      </c>
      <c r="F2035" s="119" t="s">
        <v>11644</v>
      </c>
      <c r="G2035" s="119" t="s">
        <v>11645</v>
      </c>
    </row>
    <row r="2036" spans="2:7" x14ac:dyDescent="0.3">
      <c r="B2036" s="119" t="s">
        <v>137</v>
      </c>
      <c r="C2036" s="119" t="s">
        <v>2040</v>
      </c>
      <c r="D2036" s="119" t="s">
        <v>10422</v>
      </c>
      <c r="E2036" s="119" t="s">
        <v>11646</v>
      </c>
      <c r="F2036" s="119" t="s">
        <v>11647</v>
      </c>
      <c r="G2036" s="119" t="s">
        <v>11648</v>
      </c>
    </row>
    <row r="2037" spans="2:7" x14ac:dyDescent="0.3">
      <c r="B2037" s="119" t="s">
        <v>137</v>
      </c>
      <c r="C2037" s="119" t="s">
        <v>2066</v>
      </c>
      <c r="D2037" s="119" t="s">
        <v>11437</v>
      </c>
      <c r="E2037" s="119" t="s">
        <v>11649</v>
      </c>
      <c r="F2037" s="119" t="s">
        <v>11650</v>
      </c>
      <c r="G2037" s="119" t="s">
        <v>11651</v>
      </c>
    </row>
    <row r="2038" spans="2:7" x14ac:dyDescent="0.3">
      <c r="B2038" s="119" t="s">
        <v>137</v>
      </c>
      <c r="C2038" s="119" t="s">
        <v>2091</v>
      </c>
      <c r="D2038" s="119" t="s">
        <v>11453</v>
      </c>
      <c r="E2038" s="119" t="s">
        <v>11652</v>
      </c>
      <c r="F2038" s="119" t="s">
        <v>11653</v>
      </c>
      <c r="G2038" s="119" t="s">
        <v>11654</v>
      </c>
    </row>
    <row r="2039" spans="2:7" x14ac:dyDescent="0.3">
      <c r="B2039" s="119" t="s">
        <v>137</v>
      </c>
      <c r="C2039" s="119" t="s">
        <v>2117</v>
      </c>
      <c r="D2039" s="119" t="s">
        <v>5031</v>
      </c>
      <c r="E2039" s="119" t="s">
        <v>11655</v>
      </c>
      <c r="F2039" s="119" t="s">
        <v>11656</v>
      </c>
      <c r="G2039" s="119" t="s">
        <v>11657</v>
      </c>
    </row>
    <row r="2040" spans="2:7" x14ac:dyDescent="0.3">
      <c r="B2040" s="119" t="s">
        <v>137</v>
      </c>
      <c r="C2040" s="119" t="s">
        <v>2142</v>
      </c>
      <c r="D2040" s="119" t="s">
        <v>11474</v>
      </c>
      <c r="E2040" s="119" t="s">
        <v>11658</v>
      </c>
      <c r="F2040" s="119" t="s">
        <v>11659</v>
      </c>
      <c r="G2040" s="119" t="s">
        <v>11660</v>
      </c>
    </row>
    <row r="2041" spans="2:7" x14ac:dyDescent="0.3">
      <c r="B2041" s="119" t="s">
        <v>137</v>
      </c>
      <c r="C2041" s="119" t="s">
        <v>2167</v>
      </c>
      <c r="D2041" s="119" t="s">
        <v>11437</v>
      </c>
      <c r="E2041" s="119" t="s">
        <v>11661</v>
      </c>
      <c r="F2041" s="119" t="s">
        <v>11662</v>
      </c>
      <c r="G2041" s="119" t="s">
        <v>11663</v>
      </c>
    </row>
    <row r="2042" spans="2:7" x14ac:dyDescent="0.3">
      <c r="B2042" s="119" t="s">
        <v>137</v>
      </c>
      <c r="C2042" s="119" t="s">
        <v>2192</v>
      </c>
      <c r="D2042" s="119" t="s">
        <v>11642</v>
      </c>
      <c r="E2042" s="119" t="s">
        <v>11664</v>
      </c>
      <c r="F2042" s="119" t="s">
        <v>11665</v>
      </c>
      <c r="G2042" s="119" t="s">
        <v>11666</v>
      </c>
    </row>
    <row r="2043" spans="2:7" x14ac:dyDescent="0.3">
      <c r="B2043" s="119" t="s">
        <v>137</v>
      </c>
      <c r="C2043" s="119" t="s">
        <v>2218</v>
      </c>
      <c r="D2043" s="119" t="s">
        <v>11453</v>
      </c>
      <c r="E2043" s="119" t="s">
        <v>11667</v>
      </c>
      <c r="F2043" s="119" t="s">
        <v>11668</v>
      </c>
      <c r="G2043" s="119" t="s">
        <v>11669</v>
      </c>
    </row>
    <row r="2044" spans="2:7" x14ac:dyDescent="0.3">
      <c r="B2044" s="119" t="s">
        <v>137</v>
      </c>
      <c r="C2044" s="119" t="s">
        <v>2243</v>
      </c>
      <c r="D2044" s="119" t="s">
        <v>11642</v>
      </c>
      <c r="E2044" s="119" t="s">
        <v>11670</v>
      </c>
      <c r="F2044" s="119" t="s">
        <v>11671</v>
      </c>
      <c r="G2044" s="119" t="s">
        <v>11672</v>
      </c>
    </row>
    <row r="2045" spans="2:7" x14ac:dyDescent="0.3">
      <c r="B2045" s="119" t="s">
        <v>137</v>
      </c>
      <c r="C2045" s="119" t="s">
        <v>2268</v>
      </c>
      <c r="D2045" s="119" t="s">
        <v>11445</v>
      </c>
      <c r="E2045" s="119" t="s">
        <v>11673</v>
      </c>
      <c r="F2045" s="119" t="s">
        <v>11674</v>
      </c>
      <c r="G2045" s="119" t="s">
        <v>11675</v>
      </c>
    </row>
    <row r="2046" spans="2:7" x14ac:dyDescent="0.3">
      <c r="B2046" s="119" t="s">
        <v>137</v>
      </c>
      <c r="C2046" s="119" t="s">
        <v>2294</v>
      </c>
      <c r="D2046" s="119" t="s">
        <v>11676</v>
      </c>
      <c r="E2046" s="119" t="s">
        <v>11677</v>
      </c>
      <c r="F2046" s="119" t="s">
        <v>11678</v>
      </c>
      <c r="G2046" s="119" t="s">
        <v>11679</v>
      </c>
    </row>
    <row r="2047" spans="2:7" x14ac:dyDescent="0.3">
      <c r="B2047" s="119" t="s">
        <v>137</v>
      </c>
      <c r="C2047" s="119" t="s">
        <v>2319</v>
      </c>
      <c r="D2047" s="119" t="s">
        <v>11445</v>
      </c>
      <c r="E2047" s="119" t="s">
        <v>11680</v>
      </c>
      <c r="F2047" s="119" t="s">
        <v>11681</v>
      </c>
      <c r="G2047" s="119" t="s">
        <v>11682</v>
      </c>
    </row>
    <row r="2048" spans="2:7" x14ac:dyDescent="0.3">
      <c r="B2048" s="119" t="s">
        <v>137</v>
      </c>
      <c r="C2048" s="119" t="s">
        <v>2344</v>
      </c>
      <c r="D2048" s="119" t="s">
        <v>11540</v>
      </c>
      <c r="E2048" s="119" t="s">
        <v>11683</v>
      </c>
      <c r="F2048" s="119" t="s">
        <v>11684</v>
      </c>
      <c r="G2048" s="119" t="s">
        <v>11685</v>
      </c>
    </row>
    <row r="2049" spans="2:7" x14ac:dyDescent="0.3">
      <c r="B2049" s="119" t="s">
        <v>137</v>
      </c>
      <c r="C2049" s="119" t="s">
        <v>2369</v>
      </c>
      <c r="D2049" s="119" t="s">
        <v>11422</v>
      </c>
      <c r="E2049" s="119" t="s">
        <v>11686</v>
      </c>
      <c r="F2049" s="119" t="s">
        <v>11687</v>
      </c>
      <c r="G2049" s="119" t="s">
        <v>11688</v>
      </c>
    </row>
    <row r="2050" spans="2:7" x14ac:dyDescent="0.3">
      <c r="B2050" s="119" t="s">
        <v>137</v>
      </c>
      <c r="C2050" s="119" t="s">
        <v>2394</v>
      </c>
      <c r="D2050" s="119" t="s">
        <v>11449</v>
      </c>
      <c r="E2050" s="119" t="s">
        <v>11689</v>
      </c>
      <c r="F2050" s="119" t="s">
        <v>11690</v>
      </c>
      <c r="G2050" s="119" t="s">
        <v>11691</v>
      </c>
    </row>
    <row r="2051" spans="2:7" x14ac:dyDescent="0.3">
      <c r="B2051" s="119" t="s">
        <v>137</v>
      </c>
      <c r="C2051" s="119" t="s">
        <v>2419</v>
      </c>
      <c r="D2051" s="119" t="s">
        <v>11418</v>
      </c>
      <c r="E2051" s="119" t="s">
        <v>11692</v>
      </c>
      <c r="F2051" s="119" t="s">
        <v>11693</v>
      </c>
      <c r="G2051" s="119" t="s">
        <v>11694</v>
      </c>
    </row>
    <row r="2052" spans="2:7" x14ac:dyDescent="0.3">
      <c r="B2052" s="119" t="s">
        <v>137</v>
      </c>
      <c r="C2052" s="119" t="s">
        <v>2444</v>
      </c>
      <c r="D2052" s="119" t="s">
        <v>11695</v>
      </c>
      <c r="E2052" s="119" t="s">
        <v>11696</v>
      </c>
      <c r="F2052" s="119" t="s">
        <v>11697</v>
      </c>
      <c r="G2052" s="119" t="s">
        <v>11698</v>
      </c>
    </row>
    <row r="2053" spans="2:7" x14ac:dyDescent="0.3">
      <c r="B2053" s="119" t="s">
        <v>137</v>
      </c>
      <c r="C2053" s="119" t="s">
        <v>2469</v>
      </c>
      <c r="D2053" s="119" t="s">
        <v>11699</v>
      </c>
      <c r="E2053" s="119" t="s">
        <v>11700</v>
      </c>
      <c r="F2053" s="119" t="s">
        <v>11701</v>
      </c>
      <c r="G2053" s="119" t="s">
        <v>11702</v>
      </c>
    </row>
    <row r="2054" spans="2:7" x14ac:dyDescent="0.3">
      <c r="B2054" s="119" t="s">
        <v>137</v>
      </c>
      <c r="C2054" s="119" t="s">
        <v>2494</v>
      </c>
      <c r="D2054" s="119" t="s">
        <v>11437</v>
      </c>
      <c r="E2054" s="119" t="s">
        <v>11703</v>
      </c>
      <c r="F2054" s="119" t="s">
        <v>11704</v>
      </c>
      <c r="G2054" s="119" t="s">
        <v>11705</v>
      </c>
    </row>
    <row r="2055" spans="2:7" x14ac:dyDescent="0.3">
      <c r="B2055" s="119" t="s">
        <v>137</v>
      </c>
      <c r="C2055" s="119" t="s">
        <v>2519</v>
      </c>
      <c r="D2055" s="119" t="s">
        <v>11540</v>
      </c>
      <c r="E2055" s="119" t="s">
        <v>11706</v>
      </c>
      <c r="F2055" s="119" t="s">
        <v>11707</v>
      </c>
      <c r="G2055" s="119" t="s">
        <v>11708</v>
      </c>
    </row>
    <row r="2056" spans="2:7" x14ac:dyDescent="0.3">
      <c r="B2056" s="119" t="s">
        <v>137</v>
      </c>
      <c r="C2056" s="119" t="s">
        <v>2544</v>
      </c>
      <c r="D2056" s="119" t="s">
        <v>11481</v>
      </c>
      <c r="E2056" s="119" t="s">
        <v>11709</v>
      </c>
      <c r="F2056" s="119" t="s">
        <v>11710</v>
      </c>
      <c r="G2056" s="119" t="s">
        <v>11711</v>
      </c>
    </row>
    <row r="2057" spans="2:7" x14ac:dyDescent="0.3">
      <c r="B2057" s="119" t="s">
        <v>137</v>
      </c>
      <c r="C2057" s="119" t="s">
        <v>2569</v>
      </c>
      <c r="D2057" s="119" t="s">
        <v>11642</v>
      </c>
      <c r="E2057" s="119" t="s">
        <v>11712</v>
      </c>
      <c r="F2057" s="119" t="s">
        <v>11713</v>
      </c>
      <c r="G2057" s="119" t="s">
        <v>11714</v>
      </c>
    </row>
    <row r="2058" spans="2:7" x14ac:dyDescent="0.3">
      <c r="B2058" s="119" t="s">
        <v>137</v>
      </c>
      <c r="C2058" s="119" t="s">
        <v>2594</v>
      </c>
      <c r="D2058" s="119" t="s">
        <v>11676</v>
      </c>
      <c r="E2058" s="119" t="s">
        <v>11715</v>
      </c>
      <c r="F2058" s="119" t="s">
        <v>11716</v>
      </c>
      <c r="G2058" s="119" t="s">
        <v>11717</v>
      </c>
    </row>
    <row r="2059" spans="2:7" x14ac:dyDescent="0.3">
      <c r="B2059" s="119" t="s">
        <v>137</v>
      </c>
      <c r="C2059" s="119" t="s">
        <v>2619</v>
      </c>
      <c r="D2059" s="119" t="s">
        <v>11418</v>
      </c>
      <c r="E2059" s="119" t="s">
        <v>11718</v>
      </c>
      <c r="F2059" s="119" t="s">
        <v>11719</v>
      </c>
      <c r="G2059" s="119" t="s">
        <v>11720</v>
      </c>
    </row>
    <row r="2060" spans="2:7" x14ac:dyDescent="0.3">
      <c r="B2060" s="119" t="s">
        <v>137</v>
      </c>
      <c r="C2060" s="119" t="s">
        <v>2643</v>
      </c>
      <c r="D2060" s="119" t="s">
        <v>1809</v>
      </c>
      <c r="E2060" s="119" t="s">
        <v>11721</v>
      </c>
      <c r="F2060" s="119" t="s">
        <v>11722</v>
      </c>
      <c r="G2060" s="119" t="s">
        <v>11723</v>
      </c>
    </row>
    <row r="2061" spans="2:7" x14ac:dyDescent="0.3">
      <c r="B2061" s="119" t="s">
        <v>137</v>
      </c>
      <c r="C2061" s="119" t="s">
        <v>2667</v>
      </c>
      <c r="D2061" s="119" t="s">
        <v>11445</v>
      </c>
      <c r="E2061" s="119" t="s">
        <v>11724</v>
      </c>
      <c r="F2061" s="119" t="s">
        <v>11725</v>
      </c>
      <c r="G2061" s="119" t="s">
        <v>11726</v>
      </c>
    </row>
    <row r="2062" spans="2:7" x14ac:dyDescent="0.3">
      <c r="B2062" s="119" t="s">
        <v>137</v>
      </c>
      <c r="C2062" s="119" t="s">
        <v>2691</v>
      </c>
      <c r="D2062" s="119" t="s">
        <v>11727</v>
      </c>
      <c r="E2062" s="119" t="s">
        <v>11728</v>
      </c>
      <c r="F2062" s="119" t="s">
        <v>11729</v>
      </c>
      <c r="G2062" s="119" t="s">
        <v>11730</v>
      </c>
    </row>
    <row r="2063" spans="2:7" x14ac:dyDescent="0.3">
      <c r="B2063" s="119" t="s">
        <v>137</v>
      </c>
      <c r="C2063" s="119" t="s">
        <v>2715</v>
      </c>
      <c r="D2063" s="119" t="s">
        <v>11437</v>
      </c>
      <c r="E2063" s="119" t="s">
        <v>11731</v>
      </c>
      <c r="F2063" s="119" t="s">
        <v>11732</v>
      </c>
      <c r="G2063" s="119" t="s">
        <v>11733</v>
      </c>
    </row>
    <row r="2064" spans="2:7" x14ac:dyDescent="0.3">
      <c r="B2064" s="119" t="s">
        <v>137</v>
      </c>
      <c r="C2064" s="119" t="s">
        <v>2739</v>
      </c>
      <c r="D2064" s="119" t="s">
        <v>11573</v>
      </c>
      <c r="E2064" s="119" t="s">
        <v>11734</v>
      </c>
      <c r="F2064" s="119" t="s">
        <v>11735</v>
      </c>
      <c r="G2064" s="119" t="s">
        <v>11736</v>
      </c>
    </row>
    <row r="2065" spans="2:7" x14ac:dyDescent="0.3">
      <c r="B2065" s="119" t="s">
        <v>137</v>
      </c>
      <c r="C2065" s="119" t="s">
        <v>2764</v>
      </c>
      <c r="D2065" s="119" t="s">
        <v>11445</v>
      </c>
      <c r="E2065" s="119" t="s">
        <v>11737</v>
      </c>
      <c r="F2065" s="119" t="s">
        <v>11738</v>
      </c>
      <c r="G2065" s="119" t="s">
        <v>11739</v>
      </c>
    </row>
    <row r="2066" spans="2:7" x14ac:dyDescent="0.3">
      <c r="B2066" s="119" t="s">
        <v>137</v>
      </c>
      <c r="C2066" s="119" t="s">
        <v>2789</v>
      </c>
      <c r="D2066" s="119" t="s">
        <v>11727</v>
      </c>
      <c r="E2066" s="119" t="s">
        <v>11740</v>
      </c>
      <c r="F2066" s="119" t="s">
        <v>11741</v>
      </c>
      <c r="G2066" s="119" t="s">
        <v>11742</v>
      </c>
    </row>
    <row r="2067" spans="2:7" x14ac:dyDescent="0.3">
      <c r="B2067" s="119" t="s">
        <v>137</v>
      </c>
      <c r="C2067" s="119" t="s">
        <v>2814</v>
      </c>
      <c r="D2067" s="119" t="s">
        <v>11743</v>
      </c>
      <c r="E2067" s="119" t="s">
        <v>11744</v>
      </c>
      <c r="F2067" s="119" t="s">
        <v>11745</v>
      </c>
      <c r="G2067" s="119" t="s">
        <v>11746</v>
      </c>
    </row>
    <row r="2068" spans="2:7" x14ac:dyDescent="0.3">
      <c r="B2068" s="119" t="s">
        <v>137</v>
      </c>
      <c r="C2068" s="119" t="s">
        <v>2839</v>
      </c>
      <c r="D2068" s="119" t="s">
        <v>11445</v>
      </c>
      <c r="E2068" s="119" t="s">
        <v>11747</v>
      </c>
      <c r="F2068" s="119" t="s">
        <v>11748</v>
      </c>
      <c r="G2068" s="119" t="s">
        <v>11749</v>
      </c>
    </row>
    <row r="2069" spans="2:7" x14ac:dyDescent="0.3">
      <c r="B2069" s="119" t="s">
        <v>137</v>
      </c>
      <c r="C2069" s="119" t="s">
        <v>2864</v>
      </c>
      <c r="D2069" s="119" t="s">
        <v>11437</v>
      </c>
      <c r="E2069" s="119" t="s">
        <v>11750</v>
      </c>
      <c r="F2069" s="119" t="s">
        <v>11751</v>
      </c>
      <c r="G2069" s="119" t="s">
        <v>11752</v>
      </c>
    </row>
    <row r="2070" spans="2:7" x14ac:dyDescent="0.3">
      <c r="B2070" s="119" t="s">
        <v>137</v>
      </c>
      <c r="C2070" s="119" t="s">
        <v>2889</v>
      </c>
      <c r="D2070" s="119" t="s">
        <v>11481</v>
      </c>
      <c r="E2070" s="119" t="s">
        <v>11753</v>
      </c>
      <c r="F2070" s="119" t="s">
        <v>11754</v>
      </c>
      <c r="G2070" s="119" t="s">
        <v>11755</v>
      </c>
    </row>
    <row r="2071" spans="2:7" x14ac:dyDescent="0.3">
      <c r="B2071" s="119" t="s">
        <v>137</v>
      </c>
      <c r="C2071" s="119" t="s">
        <v>2914</v>
      </c>
      <c r="D2071" s="119" t="s">
        <v>11584</v>
      </c>
      <c r="E2071" s="119" t="s">
        <v>11756</v>
      </c>
      <c r="F2071" s="119" t="s">
        <v>11757</v>
      </c>
      <c r="G2071" s="119" t="s">
        <v>11758</v>
      </c>
    </row>
    <row r="2072" spans="2:7" x14ac:dyDescent="0.3">
      <c r="B2072" s="119" t="s">
        <v>137</v>
      </c>
      <c r="C2072" s="119" t="s">
        <v>2939</v>
      </c>
      <c r="D2072" s="119" t="s">
        <v>11422</v>
      </c>
      <c r="E2072" s="119" t="s">
        <v>11759</v>
      </c>
      <c r="F2072" s="119" t="s">
        <v>11760</v>
      </c>
      <c r="G2072" s="119" t="s">
        <v>11761</v>
      </c>
    </row>
    <row r="2073" spans="2:7" x14ac:dyDescent="0.3">
      <c r="B2073" s="119" t="s">
        <v>137</v>
      </c>
      <c r="C2073" s="119" t="s">
        <v>2963</v>
      </c>
      <c r="D2073" s="119" t="s">
        <v>11474</v>
      </c>
      <c r="E2073" s="119" t="s">
        <v>11762</v>
      </c>
      <c r="F2073" s="119" t="s">
        <v>11763</v>
      </c>
      <c r="G2073" s="119" t="s">
        <v>11764</v>
      </c>
    </row>
    <row r="2074" spans="2:7" x14ac:dyDescent="0.3">
      <c r="B2074" s="119" t="s">
        <v>137</v>
      </c>
      <c r="C2074" s="119" t="s">
        <v>2987</v>
      </c>
      <c r="D2074" s="119" t="s">
        <v>11445</v>
      </c>
      <c r="E2074" s="119" t="s">
        <v>11765</v>
      </c>
      <c r="F2074" s="119" t="s">
        <v>11766</v>
      </c>
      <c r="G2074" s="119" t="s">
        <v>11767</v>
      </c>
    </row>
    <row r="2075" spans="2:7" x14ac:dyDescent="0.3">
      <c r="B2075" s="119" t="s">
        <v>137</v>
      </c>
      <c r="C2075" s="119" t="s">
        <v>3010</v>
      </c>
      <c r="D2075" s="119" t="s">
        <v>11422</v>
      </c>
      <c r="E2075" s="119" t="s">
        <v>11768</v>
      </c>
      <c r="F2075" s="119" t="s">
        <v>11769</v>
      </c>
      <c r="G2075" s="119" t="s">
        <v>11770</v>
      </c>
    </row>
    <row r="2076" spans="2:7" x14ac:dyDescent="0.3">
      <c r="B2076" s="119" t="s">
        <v>137</v>
      </c>
      <c r="C2076" s="119" t="s">
        <v>3034</v>
      </c>
      <c r="D2076" s="119" t="s">
        <v>11422</v>
      </c>
      <c r="E2076" s="119" t="s">
        <v>11771</v>
      </c>
      <c r="F2076" s="119" t="s">
        <v>11772</v>
      </c>
      <c r="G2076" s="119" t="s">
        <v>11773</v>
      </c>
    </row>
    <row r="2077" spans="2:7" x14ac:dyDescent="0.3">
      <c r="B2077" s="119" t="s">
        <v>137</v>
      </c>
      <c r="C2077" s="119" t="s">
        <v>3055</v>
      </c>
      <c r="D2077" s="119" t="s">
        <v>11467</v>
      </c>
      <c r="E2077" s="119" t="s">
        <v>11774</v>
      </c>
      <c r="F2077" s="119" t="s">
        <v>11775</v>
      </c>
      <c r="G2077" s="119" t="s">
        <v>11776</v>
      </c>
    </row>
    <row r="2078" spans="2:7" x14ac:dyDescent="0.3">
      <c r="B2078" s="119" t="s">
        <v>137</v>
      </c>
      <c r="C2078" s="119" t="s">
        <v>3076</v>
      </c>
      <c r="D2078" s="119" t="s">
        <v>11422</v>
      </c>
      <c r="E2078" s="119" t="s">
        <v>11777</v>
      </c>
      <c r="F2078" s="119" t="s">
        <v>11778</v>
      </c>
      <c r="G2078" s="119" t="s">
        <v>11779</v>
      </c>
    </row>
    <row r="2079" spans="2:7" x14ac:dyDescent="0.3">
      <c r="B2079" s="119" t="s">
        <v>137</v>
      </c>
      <c r="C2079" s="119" t="s">
        <v>3097</v>
      </c>
      <c r="D2079" s="119" t="s">
        <v>11481</v>
      </c>
      <c r="E2079" s="119" t="s">
        <v>11780</v>
      </c>
      <c r="F2079" s="119" t="s">
        <v>11781</v>
      </c>
      <c r="G2079" s="119" t="s">
        <v>11782</v>
      </c>
    </row>
    <row r="2080" spans="2:7" x14ac:dyDescent="0.3">
      <c r="B2080" s="119" t="s">
        <v>137</v>
      </c>
      <c r="C2080" s="119" t="s">
        <v>3117</v>
      </c>
      <c r="D2080" s="119" t="s">
        <v>11453</v>
      </c>
      <c r="E2080" s="119" t="s">
        <v>11783</v>
      </c>
      <c r="F2080" s="119" t="s">
        <v>11784</v>
      </c>
      <c r="G2080" s="119" t="s">
        <v>11785</v>
      </c>
    </row>
    <row r="2081" spans="2:7" x14ac:dyDescent="0.3">
      <c r="B2081" s="119" t="s">
        <v>137</v>
      </c>
      <c r="C2081" s="119" t="s">
        <v>3136</v>
      </c>
      <c r="D2081" s="119" t="s">
        <v>11642</v>
      </c>
      <c r="E2081" s="119" t="s">
        <v>11786</v>
      </c>
      <c r="F2081" s="119" t="s">
        <v>11787</v>
      </c>
      <c r="G2081" s="119" t="s">
        <v>11788</v>
      </c>
    </row>
    <row r="2082" spans="2:7" x14ac:dyDescent="0.3">
      <c r="B2082" s="119" t="s">
        <v>137</v>
      </c>
      <c r="C2082" s="119" t="s">
        <v>3156</v>
      </c>
      <c r="D2082" s="119" t="s">
        <v>11600</v>
      </c>
      <c r="E2082" s="119" t="s">
        <v>11789</v>
      </c>
      <c r="F2082" s="119" t="s">
        <v>11790</v>
      </c>
      <c r="G2082" s="119" t="s">
        <v>11791</v>
      </c>
    </row>
    <row r="2083" spans="2:7" x14ac:dyDescent="0.3">
      <c r="B2083" s="119" t="s">
        <v>137</v>
      </c>
      <c r="C2083" s="119" t="s">
        <v>3176</v>
      </c>
      <c r="D2083" s="119" t="s">
        <v>11695</v>
      </c>
      <c r="E2083" s="119" t="s">
        <v>11792</v>
      </c>
      <c r="F2083" s="119" t="s">
        <v>11793</v>
      </c>
      <c r="G2083" s="119" t="s">
        <v>11794</v>
      </c>
    </row>
    <row r="2084" spans="2:7" x14ac:dyDescent="0.3">
      <c r="B2084" s="119" t="s">
        <v>137</v>
      </c>
      <c r="C2084" s="119" t="s">
        <v>3195</v>
      </c>
      <c r="D2084" s="119" t="s">
        <v>11422</v>
      </c>
      <c r="E2084" s="119" t="s">
        <v>11795</v>
      </c>
      <c r="F2084" s="119" t="s">
        <v>11796</v>
      </c>
      <c r="G2084" s="119" t="s">
        <v>11797</v>
      </c>
    </row>
    <row r="2085" spans="2:7" x14ac:dyDescent="0.3">
      <c r="B2085" s="119" t="s">
        <v>137</v>
      </c>
      <c r="C2085" s="119" t="s">
        <v>3214</v>
      </c>
      <c r="D2085" s="119" t="s">
        <v>11521</v>
      </c>
      <c r="E2085" s="119" t="s">
        <v>11798</v>
      </c>
      <c r="F2085" s="119" t="s">
        <v>11799</v>
      </c>
      <c r="G2085" s="119" t="s">
        <v>11800</v>
      </c>
    </row>
    <row r="2086" spans="2:7" x14ac:dyDescent="0.3">
      <c r="B2086" s="119" t="s">
        <v>137</v>
      </c>
      <c r="C2086" s="119" t="s">
        <v>3233</v>
      </c>
      <c r="D2086" s="119" t="s">
        <v>5031</v>
      </c>
      <c r="E2086" s="119" t="s">
        <v>11801</v>
      </c>
      <c r="F2086" s="119" t="s">
        <v>11802</v>
      </c>
      <c r="G2086" s="119" t="s">
        <v>11803</v>
      </c>
    </row>
    <row r="2087" spans="2:7" x14ac:dyDescent="0.3">
      <c r="B2087" s="119" t="s">
        <v>137</v>
      </c>
      <c r="C2087" s="119" t="s">
        <v>3252</v>
      </c>
      <c r="D2087" s="119" t="s">
        <v>11453</v>
      </c>
      <c r="E2087" s="119" t="s">
        <v>11804</v>
      </c>
      <c r="F2087" s="119" t="s">
        <v>11805</v>
      </c>
      <c r="G2087" s="119" t="s">
        <v>11806</v>
      </c>
    </row>
    <row r="2088" spans="2:7" x14ac:dyDescent="0.3">
      <c r="B2088" s="119" t="s">
        <v>137</v>
      </c>
      <c r="C2088" s="119" t="s">
        <v>3272</v>
      </c>
      <c r="D2088" s="119" t="s">
        <v>11467</v>
      </c>
      <c r="E2088" s="119" t="s">
        <v>11807</v>
      </c>
      <c r="F2088" s="119" t="s">
        <v>11808</v>
      </c>
      <c r="G2088" s="119" t="s">
        <v>11809</v>
      </c>
    </row>
    <row r="2089" spans="2:7" x14ac:dyDescent="0.3">
      <c r="B2089" s="119" t="s">
        <v>137</v>
      </c>
      <c r="C2089" s="119" t="s">
        <v>3292</v>
      </c>
      <c r="D2089" s="119" t="s">
        <v>11810</v>
      </c>
      <c r="E2089" s="119" t="s">
        <v>11811</v>
      </c>
      <c r="F2089" s="119" t="s">
        <v>11812</v>
      </c>
      <c r="G2089" s="119" t="s">
        <v>11813</v>
      </c>
    </row>
    <row r="2090" spans="2:7" x14ac:dyDescent="0.3">
      <c r="B2090" s="119" t="s">
        <v>137</v>
      </c>
      <c r="C2090" s="119" t="s">
        <v>3312</v>
      </c>
      <c r="D2090" s="119" t="s">
        <v>11422</v>
      </c>
      <c r="E2090" s="119" t="s">
        <v>11814</v>
      </c>
      <c r="F2090" s="119" t="s">
        <v>11815</v>
      </c>
      <c r="G2090" s="119" t="s">
        <v>11816</v>
      </c>
    </row>
    <row r="2091" spans="2:7" x14ac:dyDescent="0.3">
      <c r="B2091" s="119" t="s">
        <v>137</v>
      </c>
      <c r="C2091" s="119" t="s">
        <v>3332</v>
      </c>
      <c r="D2091" s="119" t="s">
        <v>11727</v>
      </c>
      <c r="E2091" s="119" t="s">
        <v>11817</v>
      </c>
      <c r="F2091" s="119" t="s">
        <v>11818</v>
      </c>
      <c r="G2091" s="119" t="s">
        <v>11819</v>
      </c>
    </row>
    <row r="2092" spans="2:7" x14ac:dyDescent="0.3">
      <c r="B2092" s="119" t="s">
        <v>137</v>
      </c>
      <c r="C2092" s="119" t="s">
        <v>3351</v>
      </c>
      <c r="D2092" s="119" t="s">
        <v>11422</v>
      </c>
      <c r="E2092" s="119" t="s">
        <v>11820</v>
      </c>
      <c r="F2092" s="119" t="s">
        <v>11821</v>
      </c>
      <c r="G2092" s="119" t="s">
        <v>11822</v>
      </c>
    </row>
    <row r="2093" spans="2:7" x14ac:dyDescent="0.3">
      <c r="B2093" s="119" t="s">
        <v>137</v>
      </c>
      <c r="C2093" s="119" t="s">
        <v>3370</v>
      </c>
      <c r="D2093" s="119" t="s">
        <v>10960</v>
      </c>
      <c r="E2093" s="119" t="s">
        <v>11823</v>
      </c>
      <c r="F2093" s="119" t="s">
        <v>11824</v>
      </c>
      <c r="G2093" s="119" t="s">
        <v>11825</v>
      </c>
    </row>
    <row r="2094" spans="2:7" x14ac:dyDescent="0.3">
      <c r="B2094" s="119" t="s">
        <v>137</v>
      </c>
      <c r="C2094" s="119" t="s">
        <v>3389</v>
      </c>
      <c r="D2094" s="119" t="s">
        <v>11573</v>
      </c>
      <c r="E2094" s="119" t="s">
        <v>11826</v>
      </c>
      <c r="F2094" s="119" t="s">
        <v>11827</v>
      </c>
      <c r="G2094" s="119" t="s">
        <v>11828</v>
      </c>
    </row>
    <row r="2095" spans="2:7" x14ac:dyDescent="0.3">
      <c r="B2095" s="119" t="s">
        <v>137</v>
      </c>
      <c r="C2095" s="119" t="s">
        <v>3409</v>
      </c>
      <c r="D2095" s="119" t="s">
        <v>11481</v>
      </c>
      <c r="E2095" s="119" t="s">
        <v>11829</v>
      </c>
      <c r="F2095" s="119" t="s">
        <v>11830</v>
      </c>
      <c r="G2095" s="119" t="s">
        <v>11831</v>
      </c>
    </row>
    <row r="2096" spans="2:7" x14ac:dyDescent="0.3">
      <c r="B2096" s="119" t="s">
        <v>137</v>
      </c>
      <c r="C2096" s="119" t="s">
        <v>3428</v>
      </c>
      <c r="D2096" s="119" t="s">
        <v>11418</v>
      </c>
      <c r="E2096" s="119" t="s">
        <v>11832</v>
      </c>
      <c r="F2096" s="119" t="s">
        <v>11833</v>
      </c>
      <c r="G2096" s="119" t="s">
        <v>11834</v>
      </c>
    </row>
    <row r="2097" spans="2:7" x14ac:dyDescent="0.3">
      <c r="B2097" s="119" t="s">
        <v>137</v>
      </c>
      <c r="C2097" s="119" t="s">
        <v>3448</v>
      </c>
      <c r="D2097" s="119" t="s">
        <v>11584</v>
      </c>
      <c r="E2097" s="119" t="s">
        <v>11835</v>
      </c>
      <c r="F2097" s="119" t="s">
        <v>11836</v>
      </c>
      <c r="G2097" s="119" t="s">
        <v>11837</v>
      </c>
    </row>
    <row r="2098" spans="2:7" x14ac:dyDescent="0.3">
      <c r="B2098" s="119" t="s">
        <v>137</v>
      </c>
      <c r="C2098" s="119" t="s">
        <v>3468</v>
      </c>
      <c r="D2098" s="119" t="s">
        <v>11441</v>
      </c>
      <c r="E2098" s="119" t="s">
        <v>11838</v>
      </c>
      <c r="F2098" s="119" t="s">
        <v>11839</v>
      </c>
      <c r="G2098" s="119" t="s">
        <v>11840</v>
      </c>
    </row>
    <row r="2099" spans="2:7" x14ac:dyDescent="0.3">
      <c r="B2099" s="119" t="s">
        <v>138</v>
      </c>
      <c r="C2099" s="119" t="s">
        <v>180</v>
      </c>
      <c r="D2099" s="119" t="s">
        <v>11841</v>
      </c>
      <c r="E2099" s="119" t="s">
        <v>11842</v>
      </c>
      <c r="F2099" s="119" t="s">
        <v>11843</v>
      </c>
      <c r="G2099" s="119" t="s">
        <v>11844</v>
      </c>
    </row>
    <row r="2100" spans="2:7" x14ac:dyDescent="0.3">
      <c r="B2100" s="119" t="s">
        <v>138</v>
      </c>
      <c r="C2100" s="119" t="s">
        <v>209</v>
      </c>
      <c r="D2100" s="119" t="s">
        <v>11845</v>
      </c>
      <c r="E2100" s="119" t="s">
        <v>11846</v>
      </c>
      <c r="F2100" s="119" t="s">
        <v>11847</v>
      </c>
      <c r="G2100" s="119" t="s">
        <v>11848</v>
      </c>
    </row>
    <row r="2101" spans="2:7" x14ac:dyDescent="0.3">
      <c r="B2101" s="119" t="s">
        <v>138</v>
      </c>
      <c r="C2101" s="119" t="s">
        <v>238</v>
      </c>
      <c r="D2101" s="119" t="s">
        <v>5653</v>
      </c>
      <c r="E2101" s="119" t="s">
        <v>11849</v>
      </c>
      <c r="F2101" s="119" t="s">
        <v>11850</v>
      </c>
      <c r="G2101" s="119" t="s">
        <v>11851</v>
      </c>
    </row>
    <row r="2102" spans="2:7" x14ac:dyDescent="0.3">
      <c r="B2102" s="119" t="s">
        <v>138</v>
      </c>
      <c r="C2102" s="119" t="s">
        <v>266</v>
      </c>
      <c r="D2102" s="119" t="s">
        <v>11852</v>
      </c>
      <c r="E2102" s="119" t="s">
        <v>11853</v>
      </c>
      <c r="F2102" s="119" t="s">
        <v>11854</v>
      </c>
      <c r="G2102" s="119" t="s">
        <v>11855</v>
      </c>
    </row>
    <row r="2103" spans="2:7" x14ac:dyDescent="0.3">
      <c r="B2103" s="119" t="s">
        <v>138</v>
      </c>
      <c r="C2103" s="119" t="s">
        <v>294</v>
      </c>
      <c r="D2103" s="119" t="s">
        <v>5653</v>
      </c>
      <c r="E2103" s="119" t="s">
        <v>11856</v>
      </c>
      <c r="F2103" s="119" t="s">
        <v>11857</v>
      </c>
      <c r="G2103" s="119" t="s">
        <v>11858</v>
      </c>
    </row>
    <row r="2104" spans="2:7" x14ac:dyDescent="0.3">
      <c r="B2104" s="119" t="s">
        <v>138</v>
      </c>
      <c r="C2104" s="119" t="s">
        <v>322</v>
      </c>
      <c r="D2104" s="119" t="s">
        <v>11852</v>
      </c>
      <c r="E2104" s="119" t="s">
        <v>11859</v>
      </c>
      <c r="F2104" s="119" t="s">
        <v>11860</v>
      </c>
      <c r="G2104" s="119" t="s">
        <v>11861</v>
      </c>
    </row>
    <row r="2105" spans="2:7" x14ac:dyDescent="0.3">
      <c r="B2105" s="119" t="s">
        <v>138</v>
      </c>
      <c r="C2105" s="119" t="s">
        <v>350</v>
      </c>
      <c r="D2105" s="119" t="s">
        <v>11841</v>
      </c>
      <c r="E2105" s="119" t="s">
        <v>11862</v>
      </c>
      <c r="F2105" s="119" t="s">
        <v>11863</v>
      </c>
      <c r="G2105" s="119" t="s">
        <v>11864</v>
      </c>
    </row>
    <row r="2106" spans="2:7" x14ac:dyDescent="0.3">
      <c r="B2106" s="119" t="s">
        <v>138</v>
      </c>
      <c r="C2106" s="119" t="s">
        <v>378</v>
      </c>
      <c r="D2106" s="119" t="s">
        <v>8699</v>
      </c>
      <c r="E2106" s="119" t="s">
        <v>11865</v>
      </c>
      <c r="F2106" s="119" t="s">
        <v>11866</v>
      </c>
      <c r="G2106" s="119" t="s">
        <v>11867</v>
      </c>
    </row>
    <row r="2107" spans="2:7" x14ac:dyDescent="0.3">
      <c r="B2107" s="119" t="s">
        <v>138</v>
      </c>
      <c r="C2107" s="119" t="s">
        <v>406</v>
      </c>
      <c r="D2107" s="119" t="s">
        <v>11868</v>
      </c>
      <c r="E2107" s="119" t="s">
        <v>11869</v>
      </c>
      <c r="F2107" s="119" t="s">
        <v>11870</v>
      </c>
      <c r="G2107" s="119" t="s">
        <v>11871</v>
      </c>
    </row>
    <row r="2108" spans="2:7" x14ac:dyDescent="0.3">
      <c r="B2108" s="119" t="s">
        <v>138</v>
      </c>
      <c r="C2108" s="119" t="s">
        <v>433</v>
      </c>
      <c r="D2108" s="119" t="s">
        <v>11872</v>
      </c>
      <c r="E2108" s="119" t="s">
        <v>11873</v>
      </c>
      <c r="F2108" s="119" t="s">
        <v>11874</v>
      </c>
      <c r="G2108" s="119" t="s">
        <v>11875</v>
      </c>
    </row>
    <row r="2109" spans="2:7" x14ac:dyDescent="0.3">
      <c r="B2109" s="119" t="s">
        <v>138</v>
      </c>
      <c r="C2109" s="119" t="s">
        <v>460</v>
      </c>
      <c r="D2109" s="119" t="s">
        <v>11876</v>
      </c>
      <c r="E2109" s="119" t="s">
        <v>11877</v>
      </c>
      <c r="F2109" s="119" t="s">
        <v>11878</v>
      </c>
      <c r="G2109" s="119" t="s">
        <v>11879</v>
      </c>
    </row>
    <row r="2110" spans="2:7" x14ac:dyDescent="0.3">
      <c r="B2110" s="119" t="s">
        <v>138</v>
      </c>
      <c r="C2110" s="119" t="s">
        <v>488</v>
      </c>
      <c r="D2110" s="119" t="s">
        <v>11880</v>
      </c>
      <c r="E2110" s="119" t="s">
        <v>11881</v>
      </c>
      <c r="F2110" s="119" t="s">
        <v>11882</v>
      </c>
      <c r="G2110" s="119" t="s">
        <v>11883</v>
      </c>
    </row>
    <row r="2111" spans="2:7" x14ac:dyDescent="0.3">
      <c r="B2111" s="119" t="s">
        <v>138</v>
      </c>
      <c r="C2111" s="119" t="s">
        <v>515</v>
      </c>
      <c r="D2111" s="119" t="s">
        <v>11872</v>
      </c>
      <c r="E2111" s="119" t="s">
        <v>11884</v>
      </c>
      <c r="F2111" s="119" t="s">
        <v>11885</v>
      </c>
      <c r="G2111" s="119" t="s">
        <v>11886</v>
      </c>
    </row>
    <row r="2112" spans="2:7" x14ac:dyDescent="0.3">
      <c r="B2112" s="119" t="s">
        <v>138</v>
      </c>
      <c r="C2112" s="119" t="s">
        <v>543</v>
      </c>
      <c r="D2112" s="119" t="s">
        <v>11876</v>
      </c>
      <c r="E2112" s="119" t="s">
        <v>11887</v>
      </c>
      <c r="F2112" s="119" t="s">
        <v>11888</v>
      </c>
      <c r="G2112" s="119" t="s">
        <v>11889</v>
      </c>
    </row>
    <row r="2113" spans="2:7" x14ac:dyDescent="0.3">
      <c r="B2113" s="119" t="s">
        <v>138</v>
      </c>
      <c r="C2113" s="119" t="s">
        <v>570</v>
      </c>
      <c r="D2113" s="119" t="s">
        <v>5653</v>
      </c>
      <c r="E2113" s="119" t="s">
        <v>11890</v>
      </c>
      <c r="F2113" s="119" t="s">
        <v>11891</v>
      </c>
      <c r="G2113" s="119" t="s">
        <v>11892</v>
      </c>
    </row>
    <row r="2114" spans="2:7" x14ac:dyDescent="0.3">
      <c r="B2114" s="119" t="s">
        <v>138</v>
      </c>
      <c r="C2114" s="119" t="s">
        <v>598</v>
      </c>
      <c r="D2114" s="119" t="s">
        <v>11893</v>
      </c>
      <c r="E2114" s="119" t="s">
        <v>11894</v>
      </c>
      <c r="F2114" s="119" t="s">
        <v>11895</v>
      </c>
      <c r="G2114" s="119" t="s">
        <v>11896</v>
      </c>
    </row>
    <row r="2115" spans="2:7" x14ac:dyDescent="0.3">
      <c r="B2115" s="119" t="s">
        <v>138</v>
      </c>
      <c r="C2115" s="119" t="s">
        <v>626</v>
      </c>
      <c r="D2115" s="119" t="s">
        <v>11897</v>
      </c>
      <c r="E2115" s="119" t="s">
        <v>11898</v>
      </c>
      <c r="F2115" s="119" t="s">
        <v>11899</v>
      </c>
      <c r="G2115" s="119" t="s">
        <v>11900</v>
      </c>
    </row>
    <row r="2116" spans="2:7" x14ac:dyDescent="0.3">
      <c r="B2116" s="119" t="s">
        <v>138</v>
      </c>
      <c r="C2116" s="119" t="s">
        <v>654</v>
      </c>
      <c r="D2116" s="119" t="s">
        <v>11901</v>
      </c>
      <c r="E2116" s="119" t="s">
        <v>11902</v>
      </c>
      <c r="F2116" s="119" t="s">
        <v>11903</v>
      </c>
      <c r="G2116" s="119" t="s">
        <v>11904</v>
      </c>
    </row>
    <row r="2117" spans="2:7" x14ac:dyDescent="0.3">
      <c r="B2117" s="119" t="s">
        <v>138</v>
      </c>
      <c r="C2117" s="119" t="s">
        <v>681</v>
      </c>
      <c r="D2117" s="119" t="s">
        <v>11905</v>
      </c>
      <c r="E2117" s="119" t="s">
        <v>11906</v>
      </c>
      <c r="F2117" s="119" t="s">
        <v>11907</v>
      </c>
      <c r="G2117" s="119" t="s">
        <v>11908</v>
      </c>
    </row>
    <row r="2118" spans="2:7" x14ac:dyDescent="0.3">
      <c r="B2118" s="119" t="s">
        <v>138</v>
      </c>
      <c r="C2118" s="119" t="s">
        <v>709</v>
      </c>
      <c r="D2118" s="119" t="s">
        <v>11901</v>
      </c>
      <c r="E2118" s="119" t="s">
        <v>11909</v>
      </c>
      <c r="F2118" s="119" t="s">
        <v>11910</v>
      </c>
      <c r="G2118" s="119" t="s">
        <v>11911</v>
      </c>
    </row>
    <row r="2119" spans="2:7" x14ac:dyDescent="0.3">
      <c r="B2119" s="119" t="s">
        <v>138</v>
      </c>
      <c r="C2119" s="119" t="s">
        <v>736</v>
      </c>
      <c r="D2119" s="119" t="s">
        <v>11912</v>
      </c>
      <c r="E2119" s="119" t="s">
        <v>11913</v>
      </c>
      <c r="F2119" s="119" t="s">
        <v>11914</v>
      </c>
      <c r="G2119" s="119" t="s">
        <v>11915</v>
      </c>
    </row>
    <row r="2120" spans="2:7" x14ac:dyDescent="0.3">
      <c r="B2120" s="119" t="s">
        <v>138</v>
      </c>
      <c r="C2120" s="119" t="s">
        <v>764</v>
      </c>
      <c r="D2120" s="119" t="s">
        <v>11841</v>
      </c>
      <c r="E2120" s="119" t="s">
        <v>11916</v>
      </c>
      <c r="F2120" s="119" t="s">
        <v>11917</v>
      </c>
      <c r="G2120" s="119" t="s">
        <v>11918</v>
      </c>
    </row>
    <row r="2121" spans="2:7" x14ac:dyDescent="0.3">
      <c r="B2121" s="119" t="s">
        <v>138</v>
      </c>
      <c r="C2121" s="119" t="s">
        <v>792</v>
      </c>
      <c r="D2121" s="119" t="s">
        <v>11880</v>
      </c>
      <c r="E2121" s="119" t="s">
        <v>11919</v>
      </c>
      <c r="F2121" s="119" t="s">
        <v>11920</v>
      </c>
      <c r="G2121" s="119" t="s">
        <v>11921</v>
      </c>
    </row>
    <row r="2122" spans="2:7" x14ac:dyDescent="0.3">
      <c r="B2122" s="119" t="s">
        <v>138</v>
      </c>
      <c r="C2122" s="119" t="s">
        <v>819</v>
      </c>
      <c r="D2122" s="119" t="s">
        <v>11880</v>
      </c>
      <c r="E2122" s="119" t="s">
        <v>11922</v>
      </c>
      <c r="F2122" s="119" t="s">
        <v>11923</v>
      </c>
      <c r="G2122" s="119" t="s">
        <v>11924</v>
      </c>
    </row>
    <row r="2123" spans="2:7" x14ac:dyDescent="0.3">
      <c r="B2123" s="119" t="s">
        <v>138</v>
      </c>
      <c r="C2123" s="119" t="s">
        <v>846</v>
      </c>
      <c r="D2123" s="119" t="s">
        <v>11905</v>
      </c>
      <c r="E2123" s="119" t="s">
        <v>11925</v>
      </c>
      <c r="F2123" s="119" t="s">
        <v>11926</v>
      </c>
      <c r="G2123" s="119" t="s">
        <v>11927</v>
      </c>
    </row>
    <row r="2124" spans="2:7" x14ac:dyDescent="0.3">
      <c r="B2124" s="119" t="s">
        <v>138</v>
      </c>
      <c r="C2124" s="119" t="s">
        <v>873</v>
      </c>
      <c r="D2124" s="119" t="s">
        <v>11897</v>
      </c>
      <c r="E2124" s="119" t="s">
        <v>11928</v>
      </c>
      <c r="F2124" s="119" t="s">
        <v>11929</v>
      </c>
      <c r="G2124" s="119" t="s">
        <v>11930</v>
      </c>
    </row>
    <row r="2125" spans="2:7" x14ac:dyDescent="0.3">
      <c r="B2125" s="119" t="s">
        <v>138</v>
      </c>
      <c r="C2125" s="119" t="s">
        <v>900</v>
      </c>
      <c r="D2125" s="119" t="s">
        <v>11931</v>
      </c>
      <c r="E2125" s="119" t="s">
        <v>11932</v>
      </c>
      <c r="F2125" s="119" t="s">
        <v>11933</v>
      </c>
      <c r="G2125" s="119" t="s">
        <v>11934</v>
      </c>
    </row>
    <row r="2126" spans="2:7" x14ac:dyDescent="0.3">
      <c r="B2126" s="119" t="s">
        <v>138</v>
      </c>
      <c r="C2126" s="119" t="s">
        <v>928</v>
      </c>
      <c r="D2126" s="119" t="s">
        <v>5653</v>
      </c>
      <c r="E2126" s="119" t="s">
        <v>11935</v>
      </c>
      <c r="F2126" s="119" t="s">
        <v>11936</v>
      </c>
      <c r="G2126" s="119" t="s">
        <v>11937</v>
      </c>
    </row>
    <row r="2127" spans="2:7" x14ac:dyDescent="0.3">
      <c r="B2127" s="119" t="s">
        <v>138</v>
      </c>
      <c r="C2127" s="119" t="s">
        <v>957</v>
      </c>
      <c r="D2127" s="119" t="s">
        <v>11852</v>
      </c>
      <c r="E2127" s="119" t="s">
        <v>11938</v>
      </c>
      <c r="F2127" s="119" t="s">
        <v>11939</v>
      </c>
      <c r="G2127" s="119" t="s">
        <v>11940</v>
      </c>
    </row>
    <row r="2128" spans="2:7" x14ac:dyDescent="0.3">
      <c r="B2128" s="119" t="s">
        <v>138</v>
      </c>
      <c r="C2128" s="119" t="s">
        <v>985</v>
      </c>
      <c r="D2128" s="119" t="s">
        <v>11897</v>
      </c>
      <c r="E2128" s="119" t="s">
        <v>11941</v>
      </c>
      <c r="F2128" s="119" t="s">
        <v>11942</v>
      </c>
      <c r="G2128" s="119" t="s">
        <v>11943</v>
      </c>
    </row>
    <row r="2129" spans="2:7" x14ac:dyDescent="0.3">
      <c r="B2129" s="119" t="s">
        <v>138</v>
      </c>
      <c r="C2129" s="119" t="s">
        <v>1013</v>
      </c>
      <c r="D2129" s="119" t="s">
        <v>8699</v>
      </c>
      <c r="E2129" s="119" t="s">
        <v>11944</v>
      </c>
      <c r="F2129" s="119" t="s">
        <v>11945</v>
      </c>
      <c r="G2129" s="119" t="s">
        <v>11946</v>
      </c>
    </row>
    <row r="2130" spans="2:7" x14ac:dyDescent="0.3">
      <c r="B2130" s="119" t="s">
        <v>138</v>
      </c>
      <c r="C2130" s="119" t="s">
        <v>1042</v>
      </c>
      <c r="D2130" s="119" t="s">
        <v>5653</v>
      </c>
      <c r="E2130" s="119" t="s">
        <v>11947</v>
      </c>
      <c r="F2130" s="119" t="s">
        <v>11948</v>
      </c>
      <c r="G2130" s="119" t="s">
        <v>11949</v>
      </c>
    </row>
    <row r="2131" spans="2:7" x14ac:dyDescent="0.3">
      <c r="B2131" s="119" t="s">
        <v>138</v>
      </c>
      <c r="C2131" s="119" t="s">
        <v>1071</v>
      </c>
      <c r="D2131" s="119" t="s">
        <v>11950</v>
      </c>
      <c r="E2131" s="119" t="s">
        <v>11951</v>
      </c>
      <c r="F2131" s="119" t="s">
        <v>11952</v>
      </c>
      <c r="G2131" s="119" t="s">
        <v>11953</v>
      </c>
    </row>
    <row r="2132" spans="2:7" x14ac:dyDescent="0.3">
      <c r="B2132" s="119" t="s">
        <v>138</v>
      </c>
      <c r="C2132" s="119" t="s">
        <v>1100</v>
      </c>
      <c r="D2132" s="119" t="s">
        <v>11897</v>
      </c>
      <c r="E2132" s="119" t="s">
        <v>11954</v>
      </c>
      <c r="F2132" s="119" t="s">
        <v>11955</v>
      </c>
      <c r="G2132" s="119" t="s">
        <v>11956</v>
      </c>
    </row>
    <row r="2133" spans="2:7" x14ac:dyDescent="0.3">
      <c r="B2133" s="119" t="s">
        <v>138</v>
      </c>
      <c r="C2133" s="119" t="s">
        <v>1129</v>
      </c>
      <c r="D2133" s="119" t="s">
        <v>5653</v>
      </c>
      <c r="E2133" s="119" t="s">
        <v>11957</v>
      </c>
      <c r="F2133" s="119" t="s">
        <v>11958</v>
      </c>
      <c r="G2133" s="119" t="s">
        <v>11959</v>
      </c>
    </row>
    <row r="2134" spans="2:7" x14ac:dyDescent="0.3">
      <c r="B2134" s="119" t="s">
        <v>138</v>
      </c>
      <c r="C2134" s="119" t="s">
        <v>1158</v>
      </c>
      <c r="D2134" s="119" t="s">
        <v>11876</v>
      </c>
      <c r="E2134" s="119" t="s">
        <v>11960</v>
      </c>
      <c r="F2134" s="119" t="s">
        <v>11961</v>
      </c>
      <c r="G2134" s="119" t="s">
        <v>11962</v>
      </c>
    </row>
    <row r="2135" spans="2:7" x14ac:dyDescent="0.3">
      <c r="B2135" s="119" t="s">
        <v>138</v>
      </c>
      <c r="C2135" s="119" t="s">
        <v>1187</v>
      </c>
      <c r="D2135" s="119" t="s">
        <v>11868</v>
      </c>
      <c r="E2135" s="119" t="s">
        <v>11963</v>
      </c>
      <c r="F2135" s="119" t="s">
        <v>11964</v>
      </c>
      <c r="G2135" s="119" t="s">
        <v>11965</v>
      </c>
    </row>
    <row r="2136" spans="2:7" x14ac:dyDescent="0.3">
      <c r="B2136" s="119" t="s">
        <v>138</v>
      </c>
      <c r="C2136" s="119" t="s">
        <v>1216</v>
      </c>
      <c r="D2136" s="119" t="s">
        <v>11966</v>
      </c>
      <c r="E2136" s="119" t="s">
        <v>11967</v>
      </c>
      <c r="F2136" s="119" t="s">
        <v>11968</v>
      </c>
      <c r="G2136" s="119" t="s">
        <v>11969</v>
      </c>
    </row>
    <row r="2137" spans="2:7" x14ac:dyDescent="0.3">
      <c r="B2137" s="119" t="s">
        <v>138</v>
      </c>
      <c r="C2137" s="119" t="s">
        <v>1244</v>
      </c>
      <c r="D2137" s="119" t="s">
        <v>11845</v>
      </c>
      <c r="E2137" s="119" t="s">
        <v>11970</v>
      </c>
      <c r="F2137" s="119" t="s">
        <v>11971</v>
      </c>
      <c r="G2137" s="119" t="s">
        <v>11972</v>
      </c>
    </row>
    <row r="2138" spans="2:7" x14ac:dyDescent="0.3">
      <c r="B2138" s="119" t="s">
        <v>138</v>
      </c>
      <c r="C2138" s="119" t="s">
        <v>1272</v>
      </c>
      <c r="D2138" s="119" t="s">
        <v>11973</v>
      </c>
      <c r="E2138" s="119" t="s">
        <v>11974</v>
      </c>
      <c r="F2138" s="119" t="s">
        <v>11975</v>
      </c>
      <c r="G2138" s="119" t="s">
        <v>11976</v>
      </c>
    </row>
    <row r="2139" spans="2:7" x14ac:dyDescent="0.3">
      <c r="B2139" s="119" t="s">
        <v>138</v>
      </c>
      <c r="C2139" s="119" t="s">
        <v>1301</v>
      </c>
      <c r="D2139" s="119" t="s">
        <v>11977</v>
      </c>
      <c r="E2139" s="119" t="s">
        <v>11978</v>
      </c>
      <c r="F2139" s="119" t="s">
        <v>11979</v>
      </c>
      <c r="G2139" s="119" t="s">
        <v>11980</v>
      </c>
    </row>
    <row r="2140" spans="2:7" x14ac:dyDescent="0.3">
      <c r="B2140" s="119" t="s">
        <v>138</v>
      </c>
      <c r="C2140" s="119" t="s">
        <v>1330</v>
      </c>
      <c r="D2140" s="119" t="s">
        <v>11897</v>
      </c>
      <c r="E2140" s="119" t="s">
        <v>11981</v>
      </c>
      <c r="F2140" s="119" t="s">
        <v>11982</v>
      </c>
      <c r="G2140" s="119" t="s">
        <v>11983</v>
      </c>
    </row>
    <row r="2141" spans="2:7" x14ac:dyDescent="0.3">
      <c r="B2141" s="119" t="s">
        <v>138</v>
      </c>
      <c r="C2141" s="119" t="s">
        <v>1358</v>
      </c>
      <c r="D2141" s="119" t="s">
        <v>11845</v>
      </c>
      <c r="E2141" s="119" t="s">
        <v>11984</v>
      </c>
      <c r="F2141" s="119" t="s">
        <v>11985</v>
      </c>
      <c r="G2141" s="119" t="s">
        <v>11986</v>
      </c>
    </row>
    <row r="2142" spans="2:7" x14ac:dyDescent="0.3">
      <c r="B2142" s="119" t="s">
        <v>138</v>
      </c>
      <c r="C2142" s="119" t="s">
        <v>1385</v>
      </c>
      <c r="D2142" s="119" t="s">
        <v>11950</v>
      </c>
      <c r="E2142" s="119" t="s">
        <v>11987</v>
      </c>
      <c r="F2142" s="119" t="s">
        <v>11988</v>
      </c>
      <c r="G2142" s="119" t="s">
        <v>11989</v>
      </c>
    </row>
    <row r="2143" spans="2:7" x14ac:dyDescent="0.3">
      <c r="B2143" s="119" t="s">
        <v>138</v>
      </c>
      <c r="C2143" s="119" t="s">
        <v>1413</v>
      </c>
      <c r="D2143" s="119" t="s">
        <v>11912</v>
      </c>
      <c r="E2143" s="119" t="s">
        <v>11990</v>
      </c>
      <c r="F2143" s="119" t="s">
        <v>11991</v>
      </c>
      <c r="G2143" s="119" t="s">
        <v>11992</v>
      </c>
    </row>
    <row r="2144" spans="2:7" x14ac:dyDescent="0.3">
      <c r="B2144" s="119" t="s">
        <v>138</v>
      </c>
      <c r="C2144" s="119" t="s">
        <v>1441</v>
      </c>
      <c r="D2144" s="119" t="s">
        <v>11872</v>
      </c>
      <c r="E2144" s="119" t="s">
        <v>11993</v>
      </c>
      <c r="F2144" s="119" t="s">
        <v>11994</v>
      </c>
      <c r="G2144" s="119" t="s">
        <v>11995</v>
      </c>
    </row>
    <row r="2145" spans="2:7" x14ac:dyDescent="0.3">
      <c r="B2145" s="119" t="s">
        <v>138</v>
      </c>
      <c r="C2145" s="119" t="s">
        <v>1469</v>
      </c>
      <c r="D2145" s="119" t="s">
        <v>11996</v>
      </c>
      <c r="E2145" s="119" t="s">
        <v>11997</v>
      </c>
      <c r="F2145" s="119" t="s">
        <v>11998</v>
      </c>
      <c r="G2145" s="119" t="s">
        <v>11999</v>
      </c>
    </row>
    <row r="2146" spans="2:7" x14ac:dyDescent="0.3">
      <c r="B2146" s="119" t="s">
        <v>138</v>
      </c>
      <c r="C2146" s="119" t="s">
        <v>1497</v>
      </c>
      <c r="D2146" s="119" t="s">
        <v>11841</v>
      </c>
      <c r="E2146" s="119" t="s">
        <v>12000</v>
      </c>
      <c r="F2146" s="119" t="s">
        <v>12001</v>
      </c>
      <c r="G2146" s="119" t="s">
        <v>12002</v>
      </c>
    </row>
    <row r="2147" spans="2:7" x14ac:dyDescent="0.3">
      <c r="B2147" s="119" t="s">
        <v>138</v>
      </c>
      <c r="C2147" s="119" t="s">
        <v>1525</v>
      </c>
      <c r="D2147" s="119" t="s">
        <v>5653</v>
      </c>
      <c r="E2147" s="119" t="s">
        <v>12003</v>
      </c>
      <c r="F2147" s="119" t="s">
        <v>12004</v>
      </c>
      <c r="G2147" s="119" t="s">
        <v>12005</v>
      </c>
    </row>
    <row r="2148" spans="2:7" x14ac:dyDescent="0.3">
      <c r="B2148" s="119" t="s">
        <v>138</v>
      </c>
      <c r="C2148" s="119" t="s">
        <v>1553</v>
      </c>
      <c r="D2148" s="119" t="s">
        <v>12006</v>
      </c>
      <c r="E2148" s="119" t="s">
        <v>12007</v>
      </c>
      <c r="F2148" s="119" t="s">
        <v>12008</v>
      </c>
      <c r="G2148" s="119" t="s">
        <v>12009</v>
      </c>
    </row>
    <row r="2149" spans="2:7" x14ac:dyDescent="0.3">
      <c r="B2149" s="119" t="s">
        <v>138</v>
      </c>
      <c r="C2149" s="119" t="s">
        <v>1581</v>
      </c>
      <c r="D2149" s="119" t="s">
        <v>12010</v>
      </c>
      <c r="E2149" s="119" t="s">
        <v>12011</v>
      </c>
      <c r="F2149" s="119" t="s">
        <v>12012</v>
      </c>
      <c r="G2149" s="119" t="s">
        <v>12013</v>
      </c>
    </row>
    <row r="2150" spans="2:7" x14ac:dyDescent="0.3">
      <c r="B2150" s="119" t="s">
        <v>138</v>
      </c>
      <c r="C2150" s="119" t="s">
        <v>1609</v>
      </c>
      <c r="D2150" s="119" t="s">
        <v>11841</v>
      </c>
      <c r="E2150" s="119" t="s">
        <v>12014</v>
      </c>
      <c r="F2150" s="119" t="s">
        <v>12015</v>
      </c>
      <c r="G2150" s="119" t="s">
        <v>12016</v>
      </c>
    </row>
    <row r="2151" spans="2:7" x14ac:dyDescent="0.3">
      <c r="B2151" s="119" t="s">
        <v>138</v>
      </c>
      <c r="C2151" s="119" t="s">
        <v>1637</v>
      </c>
      <c r="D2151" s="119" t="s">
        <v>11897</v>
      </c>
      <c r="E2151" s="119" t="s">
        <v>12017</v>
      </c>
      <c r="F2151" s="119" t="s">
        <v>12018</v>
      </c>
      <c r="G2151" s="119" t="s">
        <v>12019</v>
      </c>
    </row>
    <row r="2152" spans="2:7" x14ac:dyDescent="0.3">
      <c r="B2152" s="119" t="s">
        <v>138</v>
      </c>
      <c r="C2152" s="119" t="s">
        <v>1664</v>
      </c>
      <c r="D2152" s="119" t="s">
        <v>11897</v>
      </c>
      <c r="E2152" s="119" t="s">
        <v>12020</v>
      </c>
      <c r="F2152" s="119" t="s">
        <v>12021</v>
      </c>
      <c r="G2152" s="119" t="s">
        <v>12022</v>
      </c>
    </row>
    <row r="2153" spans="2:7" x14ac:dyDescent="0.3">
      <c r="B2153" s="119" t="s">
        <v>138</v>
      </c>
      <c r="C2153" s="119" t="s">
        <v>1691</v>
      </c>
      <c r="D2153" s="119" t="s">
        <v>11876</v>
      </c>
      <c r="E2153" s="119" t="s">
        <v>12023</v>
      </c>
      <c r="F2153" s="119" t="s">
        <v>12024</v>
      </c>
      <c r="G2153" s="119" t="s">
        <v>12025</v>
      </c>
    </row>
    <row r="2154" spans="2:7" x14ac:dyDescent="0.3">
      <c r="B2154" s="119" t="s">
        <v>138</v>
      </c>
      <c r="C2154" s="119" t="s">
        <v>1719</v>
      </c>
      <c r="D2154" s="119" t="s">
        <v>11973</v>
      </c>
      <c r="E2154" s="119" t="s">
        <v>12026</v>
      </c>
      <c r="F2154" s="119" t="s">
        <v>12027</v>
      </c>
      <c r="G2154" s="119" t="s">
        <v>12028</v>
      </c>
    </row>
    <row r="2155" spans="2:7" x14ac:dyDescent="0.3">
      <c r="B2155" s="119" t="s">
        <v>138</v>
      </c>
      <c r="C2155" s="119" t="s">
        <v>1747</v>
      </c>
      <c r="D2155" s="119" t="s">
        <v>11852</v>
      </c>
      <c r="E2155" s="119" t="s">
        <v>12029</v>
      </c>
      <c r="F2155" s="119" t="s">
        <v>12030</v>
      </c>
      <c r="G2155" s="119" t="s">
        <v>12031</v>
      </c>
    </row>
    <row r="2156" spans="2:7" x14ac:dyDescent="0.3">
      <c r="B2156" s="119" t="s">
        <v>138</v>
      </c>
      <c r="C2156" s="119" t="s">
        <v>1773</v>
      </c>
      <c r="D2156" s="119" t="s">
        <v>11897</v>
      </c>
      <c r="E2156" s="119" t="s">
        <v>11941</v>
      </c>
      <c r="F2156" s="119" t="s">
        <v>12032</v>
      </c>
      <c r="G2156" s="119" t="s">
        <v>12033</v>
      </c>
    </row>
    <row r="2157" spans="2:7" x14ac:dyDescent="0.3">
      <c r="B2157" s="119" t="s">
        <v>138</v>
      </c>
      <c r="C2157" s="119" t="s">
        <v>1800</v>
      </c>
      <c r="D2157" s="119" t="s">
        <v>12034</v>
      </c>
      <c r="E2157" s="119" t="s">
        <v>12035</v>
      </c>
      <c r="F2157" s="119" t="s">
        <v>12036</v>
      </c>
      <c r="G2157" s="119" t="s">
        <v>12037</v>
      </c>
    </row>
    <row r="2158" spans="2:7" x14ac:dyDescent="0.3">
      <c r="B2158" s="119" t="s">
        <v>138</v>
      </c>
      <c r="C2158" s="119" t="s">
        <v>1827</v>
      </c>
      <c r="D2158" s="119" t="s">
        <v>11841</v>
      </c>
      <c r="E2158" s="119" t="s">
        <v>12038</v>
      </c>
      <c r="F2158" s="119" t="s">
        <v>12039</v>
      </c>
      <c r="G2158" s="119" t="s">
        <v>12040</v>
      </c>
    </row>
    <row r="2159" spans="2:7" x14ac:dyDescent="0.3">
      <c r="B2159" s="119" t="s">
        <v>138</v>
      </c>
      <c r="C2159" s="119" t="s">
        <v>1854</v>
      </c>
      <c r="D2159" s="119" t="s">
        <v>11931</v>
      </c>
      <c r="E2159" s="119" t="s">
        <v>12041</v>
      </c>
      <c r="F2159" s="119" t="s">
        <v>12042</v>
      </c>
      <c r="G2159" s="119" t="s">
        <v>12043</v>
      </c>
    </row>
    <row r="2160" spans="2:7" x14ac:dyDescent="0.3">
      <c r="B2160" s="119" t="s">
        <v>138</v>
      </c>
      <c r="C2160" s="119" t="s">
        <v>1881</v>
      </c>
      <c r="D2160" s="119" t="s">
        <v>11841</v>
      </c>
      <c r="E2160" s="119" t="s">
        <v>12044</v>
      </c>
      <c r="F2160" s="119" t="s">
        <v>12045</v>
      </c>
      <c r="G2160" s="119" t="s">
        <v>12046</v>
      </c>
    </row>
    <row r="2161" spans="2:7" x14ac:dyDescent="0.3">
      <c r="B2161" s="119" t="s">
        <v>138</v>
      </c>
      <c r="C2161" s="119" t="s">
        <v>1908</v>
      </c>
      <c r="D2161" s="119" t="s">
        <v>12047</v>
      </c>
      <c r="E2161" s="119" t="s">
        <v>12048</v>
      </c>
      <c r="F2161" s="119" t="s">
        <v>12049</v>
      </c>
      <c r="G2161" s="119" t="s">
        <v>12050</v>
      </c>
    </row>
    <row r="2162" spans="2:7" x14ac:dyDescent="0.3">
      <c r="B2162" s="119" t="s">
        <v>138</v>
      </c>
      <c r="C2162" s="119" t="s">
        <v>1935</v>
      </c>
      <c r="D2162" s="119" t="s">
        <v>12051</v>
      </c>
      <c r="E2162" s="119" t="s">
        <v>12052</v>
      </c>
      <c r="F2162" s="119" t="s">
        <v>12053</v>
      </c>
      <c r="G2162" s="119" t="s">
        <v>12054</v>
      </c>
    </row>
    <row r="2163" spans="2:7" x14ac:dyDescent="0.3">
      <c r="B2163" s="119" t="s">
        <v>138</v>
      </c>
      <c r="C2163" s="119" t="s">
        <v>1961</v>
      </c>
      <c r="D2163" s="119" t="s">
        <v>11845</v>
      </c>
      <c r="E2163" s="119" t="s">
        <v>12055</v>
      </c>
      <c r="F2163" s="119" t="s">
        <v>12056</v>
      </c>
      <c r="G2163" s="119" t="s">
        <v>12057</v>
      </c>
    </row>
    <row r="2164" spans="2:7" x14ac:dyDescent="0.3">
      <c r="B2164" s="119" t="s">
        <v>138</v>
      </c>
      <c r="C2164" s="119" t="s">
        <v>1988</v>
      </c>
      <c r="D2164" s="119" t="s">
        <v>11966</v>
      </c>
      <c r="E2164" s="119" t="s">
        <v>12058</v>
      </c>
      <c r="F2164" s="119" t="s">
        <v>12059</v>
      </c>
      <c r="G2164" s="119" t="s">
        <v>12060</v>
      </c>
    </row>
    <row r="2165" spans="2:7" x14ac:dyDescent="0.3">
      <c r="B2165" s="119" t="s">
        <v>138</v>
      </c>
      <c r="C2165" s="119" t="s">
        <v>2015</v>
      </c>
      <c r="D2165" s="119" t="s">
        <v>11950</v>
      </c>
      <c r="E2165" s="119" t="s">
        <v>12061</v>
      </c>
      <c r="F2165" s="119" t="s">
        <v>12062</v>
      </c>
      <c r="G2165" s="119" t="s">
        <v>12063</v>
      </c>
    </row>
    <row r="2166" spans="2:7" x14ac:dyDescent="0.3">
      <c r="B2166" s="119" t="s">
        <v>138</v>
      </c>
      <c r="C2166" s="119" t="s">
        <v>2041</v>
      </c>
      <c r="D2166" s="119" t="s">
        <v>11872</v>
      </c>
      <c r="E2166" s="119" t="s">
        <v>12064</v>
      </c>
      <c r="F2166" s="119" t="s">
        <v>12065</v>
      </c>
      <c r="G2166" s="119" t="s">
        <v>12066</v>
      </c>
    </row>
    <row r="2167" spans="2:7" x14ac:dyDescent="0.3">
      <c r="B2167" s="119" t="s">
        <v>138</v>
      </c>
      <c r="C2167" s="119" t="s">
        <v>2067</v>
      </c>
      <c r="D2167" s="119" t="s">
        <v>11897</v>
      </c>
      <c r="E2167" s="119" t="s">
        <v>12067</v>
      </c>
      <c r="F2167" s="119" t="s">
        <v>12068</v>
      </c>
      <c r="G2167" s="119" t="s">
        <v>12069</v>
      </c>
    </row>
    <row r="2168" spans="2:7" x14ac:dyDescent="0.3">
      <c r="B2168" s="119" t="s">
        <v>138</v>
      </c>
      <c r="C2168" s="119" t="s">
        <v>2092</v>
      </c>
      <c r="D2168" s="119" t="s">
        <v>12047</v>
      </c>
      <c r="E2168" s="119" t="s">
        <v>12070</v>
      </c>
      <c r="F2168" s="119" t="s">
        <v>12071</v>
      </c>
      <c r="G2168" s="119" t="s">
        <v>12072</v>
      </c>
    </row>
    <row r="2169" spans="2:7" x14ac:dyDescent="0.3">
      <c r="B2169" s="119" t="s">
        <v>138</v>
      </c>
      <c r="C2169" s="119" t="s">
        <v>2118</v>
      </c>
      <c r="D2169" s="119" t="s">
        <v>11872</v>
      </c>
      <c r="E2169" s="119" t="s">
        <v>12073</v>
      </c>
      <c r="F2169" s="119" t="s">
        <v>12074</v>
      </c>
      <c r="G2169" s="119" t="s">
        <v>12075</v>
      </c>
    </row>
    <row r="2170" spans="2:7" x14ac:dyDescent="0.3">
      <c r="B2170" s="119" t="s">
        <v>138</v>
      </c>
      <c r="C2170" s="119" t="s">
        <v>2143</v>
      </c>
      <c r="D2170" s="119" t="s">
        <v>11905</v>
      </c>
      <c r="E2170" s="119" t="s">
        <v>12076</v>
      </c>
      <c r="F2170" s="119" t="s">
        <v>12077</v>
      </c>
      <c r="G2170" s="119" t="s">
        <v>12078</v>
      </c>
    </row>
    <row r="2171" spans="2:7" x14ac:dyDescent="0.3">
      <c r="B2171" s="119" t="s">
        <v>138</v>
      </c>
      <c r="C2171" s="119" t="s">
        <v>2168</v>
      </c>
      <c r="D2171" s="119" t="s">
        <v>11893</v>
      </c>
      <c r="E2171" s="119" t="s">
        <v>12079</v>
      </c>
      <c r="F2171" s="119" t="s">
        <v>12080</v>
      </c>
      <c r="G2171" s="119" t="s">
        <v>12081</v>
      </c>
    </row>
    <row r="2172" spans="2:7" x14ac:dyDescent="0.3">
      <c r="B2172" s="119" t="s">
        <v>138</v>
      </c>
      <c r="C2172" s="119" t="s">
        <v>2193</v>
      </c>
      <c r="D2172" s="119" t="s">
        <v>11852</v>
      </c>
      <c r="E2172" s="119" t="s">
        <v>12082</v>
      </c>
      <c r="F2172" s="119" t="s">
        <v>12083</v>
      </c>
      <c r="G2172" s="119" t="s">
        <v>12084</v>
      </c>
    </row>
    <row r="2173" spans="2:7" x14ac:dyDescent="0.3">
      <c r="B2173" s="119" t="s">
        <v>138</v>
      </c>
      <c r="C2173" s="119" t="s">
        <v>2219</v>
      </c>
      <c r="D2173" s="119" t="s">
        <v>8699</v>
      </c>
      <c r="E2173" s="119" t="s">
        <v>12085</v>
      </c>
      <c r="F2173" s="119" t="s">
        <v>12086</v>
      </c>
      <c r="G2173" s="119" t="s">
        <v>12087</v>
      </c>
    </row>
    <row r="2174" spans="2:7" x14ac:dyDescent="0.3">
      <c r="B2174" s="119" t="s">
        <v>138</v>
      </c>
      <c r="C2174" s="119" t="s">
        <v>2244</v>
      </c>
      <c r="D2174" s="119" t="s">
        <v>11905</v>
      </c>
      <c r="E2174" s="119" t="s">
        <v>12088</v>
      </c>
      <c r="F2174" s="119" t="s">
        <v>12089</v>
      </c>
      <c r="G2174" s="119" t="s">
        <v>12090</v>
      </c>
    </row>
    <row r="2175" spans="2:7" x14ac:dyDescent="0.3">
      <c r="B2175" s="119" t="s">
        <v>138</v>
      </c>
      <c r="C2175" s="119" t="s">
        <v>2269</v>
      </c>
      <c r="D2175" s="119" t="s">
        <v>11880</v>
      </c>
      <c r="E2175" s="119" t="s">
        <v>12091</v>
      </c>
      <c r="F2175" s="119" t="s">
        <v>12092</v>
      </c>
      <c r="G2175" s="119" t="s">
        <v>12093</v>
      </c>
    </row>
    <row r="2176" spans="2:7" x14ac:dyDescent="0.3">
      <c r="B2176" s="119" t="s">
        <v>138</v>
      </c>
      <c r="C2176" s="119" t="s">
        <v>2295</v>
      </c>
      <c r="D2176" s="119" t="s">
        <v>11841</v>
      </c>
      <c r="E2176" s="119" t="s">
        <v>12094</v>
      </c>
      <c r="F2176" s="119" t="s">
        <v>12095</v>
      </c>
      <c r="G2176" s="119" t="s">
        <v>12096</v>
      </c>
    </row>
    <row r="2177" spans="2:7" x14ac:dyDescent="0.3">
      <c r="B2177" s="119" t="s">
        <v>138</v>
      </c>
      <c r="C2177" s="119" t="s">
        <v>2320</v>
      </c>
      <c r="D2177" s="119" t="s">
        <v>11880</v>
      </c>
      <c r="E2177" s="119" t="s">
        <v>12097</v>
      </c>
      <c r="F2177" s="119" t="s">
        <v>12098</v>
      </c>
      <c r="G2177" s="119" t="s">
        <v>12099</v>
      </c>
    </row>
    <row r="2178" spans="2:7" x14ac:dyDescent="0.3">
      <c r="B2178" s="119" t="s">
        <v>138</v>
      </c>
      <c r="C2178" s="119" t="s">
        <v>2345</v>
      </c>
      <c r="D2178" s="119" t="s">
        <v>11852</v>
      </c>
      <c r="E2178" s="119" t="s">
        <v>12100</v>
      </c>
      <c r="F2178" s="119" t="s">
        <v>12101</v>
      </c>
      <c r="G2178" s="119" t="s">
        <v>12102</v>
      </c>
    </row>
    <row r="2179" spans="2:7" x14ac:dyDescent="0.3">
      <c r="B2179" s="119" t="s">
        <v>138</v>
      </c>
      <c r="C2179" s="119" t="s">
        <v>2370</v>
      </c>
      <c r="D2179" s="119" t="s">
        <v>5653</v>
      </c>
      <c r="E2179" s="119" t="s">
        <v>12103</v>
      </c>
      <c r="F2179" s="119" t="s">
        <v>12104</v>
      </c>
      <c r="G2179" s="119" t="s">
        <v>12105</v>
      </c>
    </row>
    <row r="2180" spans="2:7" x14ac:dyDescent="0.3">
      <c r="B2180" s="119" t="s">
        <v>138</v>
      </c>
      <c r="C2180" s="119" t="s">
        <v>2395</v>
      </c>
      <c r="D2180" s="119" t="s">
        <v>5653</v>
      </c>
      <c r="E2180" s="119" t="s">
        <v>12106</v>
      </c>
      <c r="F2180" s="119" t="s">
        <v>12107</v>
      </c>
      <c r="G2180" s="119" t="s">
        <v>12108</v>
      </c>
    </row>
    <row r="2181" spans="2:7" x14ac:dyDescent="0.3">
      <c r="B2181" s="119" t="s">
        <v>138</v>
      </c>
      <c r="C2181" s="119" t="s">
        <v>2420</v>
      </c>
      <c r="D2181" s="119" t="s">
        <v>11872</v>
      </c>
      <c r="E2181" s="119" t="s">
        <v>12109</v>
      </c>
      <c r="F2181" s="119" t="s">
        <v>12110</v>
      </c>
      <c r="G2181" s="119" t="s">
        <v>12111</v>
      </c>
    </row>
    <row r="2182" spans="2:7" x14ac:dyDescent="0.3">
      <c r="B2182" s="119" t="s">
        <v>138</v>
      </c>
      <c r="C2182" s="119" t="s">
        <v>2445</v>
      </c>
      <c r="D2182" s="119" t="s">
        <v>11841</v>
      </c>
      <c r="E2182" s="119" t="s">
        <v>12112</v>
      </c>
      <c r="F2182" s="119" t="s">
        <v>12113</v>
      </c>
      <c r="G2182" s="119" t="s">
        <v>12114</v>
      </c>
    </row>
    <row r="2183" spans="2:7" x14ac:dyDescent="0.3">
      <c r="B2183" s="119" t="s">
        <v>138</v>
      </c>
      <c r="C2183" s="119" t="s">
        <v>2470</v>
      </c>
      <c r="D2183" s="119" t="s">
        <v>11905</v>
      </c>
      <c r="E2183" s="119" t="s">
        <v>12115</v>
      </c>
      <c r="F2183" s="119" t="s">
        <v>12116</v>
      </c>
      <c r="G2183" s="119" t="s">
        <v>12117</v>
      </c>
    </row>
    <row r="2184" spans="2:7" x14ac:dyDescent="0.3">
      <c r="B2184" s="119" t="s">
        <v>138</v>
      </c>
      <c r="C2184" s="119" t="s">
        <v>2495</v>
      </c>
      <c r="D2184" s="119" t="s">
        <v>11966</v>
      </c>
      <c r="E2184" s="119" t="s">
        <v>12118</v>
      </c>
      <c r="F2184" s="119" t="s">
        <v>12119</v>
      </c>
      <c r="G2184" s="119" t="s">
        <v>12120</v>
      </c>
    </row>
    <row r="2185" spans="2:7" x14ac:dyDescent="0.3">
      <c r="B2185" s="119" t="s">
        <v>138</v>
      </c>
      <c r="C2185" s="119" t="s">
        <v>2520</v>
      </c>
      <c r="D2185" s="119" t="s">
        <v>5653</v>
      </c>
      <c r="E2185" s="119" t="s">
        <v>12121</v>
      </c>
      <c r="F2185" s="119" t="s">
        <v>12122</v>
      </c>
      <c r="G2185" s="119" t="s">
        <v>12123</v>
      </c>
    </row>
    <row r="2186" spans="2:7" x14ac:dyDescent="0.3">
      <c r="B2186" s="119" t="s">
        <v>138</v>
      </c>
      <c r="C2186" s="119" t="s">
        <v>2545</v>
      </c>
      <c r="D2186" s="119" t="s">
        <v>11880</v>
      </c>
      <c r="E2186" s="119" t="s">
        <v>12124</v>
      </c>
      <c r="F2186" s="119" t="s">
        <v>12125</v>
      </c>
      <c r="G2186" s="119" t="s">
        <v>12126</v>
      </c>
    </row>
    <row r="2187" spans="2:7" x14ac:dyDescent="0.3">
      <c r="B2187" s="119" t="s">
        <v>138</v>
      </c>
      <c r="C2187" s="119" t="s">
        <v>2570</v>
      </c>
      <c r="D2187" s="119" t="s">
        <v>11950</v>
      </c>
      <c r="E2187" s="119" t="s">
        <v>12127</v>
      </c>
      <c r="F2187" s="119" t="s">
        <v>12128</v>
      </c>
      <c r="G2187" s="119" t="s">
        <v>12129</v>
      </c>
    </row>
    <row r="2188" spans="2:7" x14ac:dyDescent="0.3">
      <c r="B2188" s="119" t="s">
        <v>138</v>
      </c>
      <c r="C2188" s="119" t="s">
        <v>2595</v>
      </c>
      <c r="D2188" s="119" t="s">
        <v>11876</v>
      </c>
      <c r="E2188" s="119" t="s">
        <v>12130</v>
      </c>
      <c r="F2188" s="119" t="s">
        <v>12131</v>
      </c>
      <c r="G2188" s="119" t="s">
        <v>12132</v>
      </c>
    </row>
    <row r="2189" spans="2:7" x14ac:dyDescent="0.3">
      <c r="B2189" s="119" t="s">
        <v>138</v>
      </c>
      <c r="C2189" s="119" t="s">
        <v>2620</v>
      </c>
      <c r="D2189" s="119" t="s">
        <v>11868</v>
      </c>
      <c r="E2189" s="119" t="s">
        <v>12133</v>
      </c>
      <c r="F2189" s="119" t="s">
        <v>12134</v>
      </c>
      <c r="G2189" s="119" t="s">
        <v>12135</v>
      </c>
    </row>
    <row r="2190" spans="2:7" x14ac:dyDescent="0.3">
      <c r="B2190" s="119" t="s">
        <v>138</v>
      </c>
      <c r="C2190" s="119" t="s">
        <v>2644</v>
      </c>
      <c r="D2190" s="119" t="s">
        <v>11841</v>
      </c>
      <c r="E2190" s="119" t="s">
        <v>12136</v>
      </c>
      <c r="F2190" s="119" t="s">
        <v>12137</v>
      </c>
      <c r="G2190" s="119" t="s">
        <v>12138</v>
      </c>
    </row>
    <row r="2191" spans="2:7" x14ac:dyDescent="0.3">
      <c r="B2191" s="119" t="s">
        <v>138</v>
      </c>
      <c r="C2191" s="119" t="s">
        <v>2668</v>
      </c>
      <c r="D2191" s="119" t="s">
        <v>11912</v>
      </c>
      <c r="E2191" s="119" t="s">
        <v>12139</v>
      </c>
      <c r="F2191" s="119" t="s">
        <v>12140</v>
      </c>
      <c r="G2191" s="119" t="s">
        <v>12141</v>
      </c>
    </row>
    <row r="2192" spans="2:7" x14ac:dyDescent="0.3">
      <c r="B2192" s="119" t="s">
        <v>138</v>
      </c>
      <c r="C2192" s="119" t="s">
        <v>2692</v>
      </c>
      <c r="D2192" s="119" t="s">
        <v>11880</v>
      </c>
      <c r="E2192" s="119" t="s">
        <v>12142</v>
      </c>
      <c r="F2192" s="119" t="s">
        <v>12143</v>
      </c>
      <c r="G2192" s="119" t="s">
        <v>12144</v>
      </c>
    </row>
    <row r="2193" spans="2:7" x14ac:dyDescent="0.3">
      <c r="B2193" s="119" t="s">
        <v>138</v>
      </c>
      <c r="C2193" s="119" t="s">
        <v>2716</v>
      </c>
      <c r="D2193" s="119" t="s">
        <v>11950</v>
      </c>
      <c r="E2193" s="119" t="s">
        <v>12145</v>
      </c>
      <c r="F2193" s="119" t="s">
        <v>12146</v>
      </c>
      <c r="G2193" s="119" t="s">
        <v>12147</v>
      </c>
    </row>
    <row r="2194" spans="2:7" x14ac:dyDescent="0.3">
      <c r="B2194" s="119" t="s">
        <v>138</v>
      </c>
      <c r="C2194" s="119" t="s">
        <v>2740</v>
      </c>
      <c r="D2194" s="119" t="s">
        <v>11966</v>
      </c>
      <c r="E2194" s="119" t="s">
        <v>12148</v>
      </c>
      <c r="F2194" s="119" t="s">
        <v>12149</v>
      </c>
      <c r="G2194" s="119" t="s">
        <v>12150</v>
      </c>
    </row>
    <row r="2195" spans="2:7" x14ac:dyDescent="0.3">
      <c r="B2195" s="119" t="s">
        <v>138</v>
      </c>
      <c r="C2195" s="119" t="s">
        <v>2765</v>
      </c>
      <c r="D2195" s="119" t="s">
        <v>11950</v>
      </c>
      <c r="E2195" s="119" t="s">
        <v>12151</v>
      </c>
      <c r="F2195" s="119" t="s">
        <v>12152</v>
      </c>
      <c r="G2195" s="119" t="s">
        <v>12153</v>
      </c>
    </row>
    <row r="2196" spans="2:7" x14ac:dyDescent="0.3">
      <c r="B2196" s="119" t="s">
        <v>138</v>
      </c>
      <c r="C2196" s="119" t="s">
        <v>2790</v>
      </c>
      <c r="D2196" s="119" t="s">
        <v>11841</v>
      </c>
      <c r="E2196" s="119" t="s">
        <v>12154</v>
      </c>
      <c r="F2196" s="119" t="s">
        <v>12155</v>
      </c>
      <c r="G2196" s="119" t="s">
        <v>12156</v>
      </c>
    </row>
    <row r="2197" spans="2:7" x14ac:dyDescent="0.3">
      <c r="B2197" s="119" t="s">
        <v>138</v>
      </c>
      <c r="C2197" s="119" t="s">
        <v>2815</v>
      </c>
      <c r="D2197" s="119" t="s">
        <v>11841</v>
      </c>
      <c r="E2197" s="119" t="s">
        <v>12157</v>
      </c>
      <c r="F2197" s="119" t="s">
        <v>12158</v>
      </c>
      <c r="G2197" s="119" t="s">
        <v>12159</v>
      </c>
    </row>
    <row r="2198" spans="2:7" x14ac:dyDescent="0.3">
      <c r="B2198" s="119" t="s">
        <v>138</v>
      </c>
      <c r="C2198" s="119" t="s">
        <v>2840</v>
      </c>
      <c r="D2198" s="119" t="s">
        <v>8699</v>
      </c>
      <c r="E2198" s="119" t="s">
        <v>12160</v>
      </c>
      <c r="F2198" s="119" t="s">
        <v>12161</v>
      </c>
      <c r="G2198" s="119" t="s">
        <v>12162</v>
      </c>
    </row>
    <row r="2199" spans="2:7" x14ac:dyDescent="0.3">
      <c r="B2199" s="119" t="s">
        <v>138</v>
      </c>
      <c r="C2199" s="119" t="s">
        <v>2865</v>
      </c>
      <c r="D2199" s="119" t="s">
        <v>11912</v>
      </c>
      <c r="E2199" s="119" t="s">
        <v>12163</v>
      </c>
      <c r="F2199" s="119" t="s">
        <v>12164</v>
      </c>
      <c r="G2199" s="119" t="s">
        <v>12165</v>
      </c>
    </row>
    <row r="2200" spans="2:7" x14ac:dyDescent="0.3">
      <c r="B2200" s="119" t="s">
        <v>138</v>
      </c>
      <c r="C2200" s="119" t="s">
        <v>2890</v>
      </c>
      <c r="D2200" s="119" t="s">
        <v>11852</v>
      </c>
      <c r="E2200" s="119" t="s">
        <v>12166</v>
      </c>
      <c r="F2200" s="119" t="s">
        <v>12167</v>
      </c>
      <c r="G2200" s="119" t="s">
        <v>12168</v>
      </c>
    </row>
    <row r="2201" spans="2:7" x14ac:dyDescent="0.3">
      <c r="B2201" s="119" t="s">
        <v>138</v>
      </c>
      <c r="C2201" s="119" t="s">
        <v>2915</v>
      </c>
      <c r="D2201" s="119" t="s">
        <v>11996</v>
      </c>
      <c r="E2201" s="119" t="s">
        <v>12169</v>
      </c>
      <c r="F2201" s="119" t="s">
        <v>12170</v>
      </c>
      <c r="G2201" s="119" t="s">
        <v>12171</v>
      </c>
    </row>
    <row r="2202" spans="2:7" x14ac:dyDescent="0.3">
      <c r="B2202" s="119" t="s">
        <v>138</v>
      </c>
      <c r="C2202" s="119" t="s">
        <v>2940</v>
      </c>
      <c r="D2202" s="119" t="s">
        <v>12006</v>
      </c>
      <c r="E2202" s="119" t="s">
        <v>12172</v>
      </c>
      <c r="F2202" s="119" t="s">
        <v>12173</v>
      </c>
      <c r="G2202" s="119" t="s">
        <v>12174</v>
      </c>
    </row>
    <row r="2203" spans="2:7" x14ac:dyDescent="0.3">
      <c r="B2203" s="119" t="s">
        <v>138</v>
      </c>
      <c r="C2203" s="119" t="s">
        <v>2964</v>
      </c>
      <c r="D2203" s="119" t="s">
        <v>12051</v>
      </c>
      <c r="E2203" s="119" t="s">
        <v>12175</v>
      </c>
      <c r="F2203" s="119" t="s">
        <v>12176</v>
      </c>
      <c r="G2203" s="119" t="s">
        <v>12177</v>
      </c>
    </row>
    <row r="2204" spans="2:7" x14ac:dyDescent="0.3">
      <c r="B2204" s="119" t="s">
        <v>138</v>
      </c>
      <c r="C2204" s="119" t="s">
        <v>2988</v>
      </c>
      <c r="D2204" s="119" t="s">
        <v>5653</v>
      </c>
      <c r="E2204" s="119" t="s">
        <v>12178</v>
      </c>
      <c r="F2204" s="119" t="s">
        <v>12179</v>
      </c>
      <c r="G2204" s="119" t="s">
        <v>12180</v>
      </c>
    </row>
    <row r="2205" spans="2:7" x14ac:dyDescent="0.3">
      <c r="B2205" s="119" t="s">
        <v>138</v>
      </c>
      <c r="C2205" s="119" t="s">
        <v>3011</v>
      </c>
      <c r="D2205" s="119" t="s">
        <v>11931</v>
      </c>
      <c r="E2205" s="119" t="s">
        <v>12181</v>
      </c>
      <c r="F2205" s="119" t="s">
        <v>12182</v>
      </c>
      <c r="G2205" s="119" t="s">
        <v>12183</v>
      </c>
    </row>
    <row r="2206" spans="2:7" x14ac:dyDescent="0.3">
      <c r="B2206" s="119" t="s">
        <v>138</v>
      </c>
      <c r="C2206" s="119" t="s">
        <v>3035</v>
      </c>
      <c r="D2206" s="119" t="s">
        <v>11931</v>
      </c>
      <c r="E2206" s="119" t="s">
        <v>12184</v>
      </c>
      <c r="F2206" s="119" t="s">
        <v>12185</v>
      </c>
      <c r="G2206" s="119" t="s">
        <v>12186</v>
      </c>
    </row>
    <row r="2207" spans="2:7" x14ac:dyDescent="0.3">
      <c r="B2207" s="119" t="s">
        <v>138</v>
      </c>
      <c r="C2207" s="119" t="s">
        <v>3056</v>
      </c>
      <c r="D2207" s="119" t="s">
        <v>11950</v>
      </c>
      <c r="E2207" s="119" t="s">
        <v>12187</v>
      </c>
      <c r="F2207" s="119" t="s">
        <v>12188</v>
      </c>
      <c r="G2207" s="119" t="s">
        <v>12189</v>
      </c>
    </row>
    <row r="2208" spans="2:7" x14ac:dyDescent="0.3">
      <c r="B2208" s="119" t="s">
        <v>138</v>
      </c>
      <c r="C2208" s="119" t="s">
        <v>3077</v>
      </c>
      <c r="D2208" s="119" t="s">
        <v>11841</v>
      </c>
      <c r="E2208" s="119" t="s">
        <v>12190</v>
      </c>
      <c r="F2208" s="119" t="s">
        <v>12191</v>
      </c>
      <c r="G2208" s="119" t="s">
        <v>12192</v>
      </c>
    </row>
    <row r="2209" spans="2:7" x14ac:dyDescent="0.3">
      <c r="B2209" s="119" t="s">
        <v>138</v>
      </c>
      <c r="C2209" s="119" t="s">
        <v>3098</v>
      </c>
      <c r="D2209" s="119" t="s">
        <v>12006</v>
      </c>
      <c r="E2209" s="119" t="s">
        <v>12193</v>
      </c>
      <c r="F2209" s="119" t="s">
        <v>12194</v>
      </c>
      <c r="G2209" s="119" t="s">
        <v>12195</v>
      </c>
    </row>
    <row r="2210" spans="2:7" x14ac:dyDescent="0.3">
      <c r="B2210" s="119" t="s">
        <v>138</v>
      </c>
      <c r="C2210" s="119" t="s">
        <v>3118</v>
      </c>
      <c r="D2210" s="119" t="s">
        <v>11950</v>
      </c>
      <c r="E2210" s="119" t="s">
        <v>12196</v>
      </c>
      <c r="F2210" s="119" t="s">
        <v>12197</v>
      </c>
      <c r="G2210" s="119" t="s">
        <v>12198</v>
      </c>
    </row>
    <row r="2211" spans="2:7" x14ac:dyDescent="0.3">
      <c r="B2211" s="119" t="s">
        <v>138</v>
      </c>
      <c r="C2211" s="119" t="s">
        <v>3137</v>
      </c>
      <c r="D2211" s="119" t="s">
        <v>11880</v>
      </c>
      <c r="E2211" s="119" t="s">
        <v>12199</v>
      </c>
      <c r="F2211" s="119" t="s">
        <v>12200</v>
      </c>
      <c r="G2211" s="119" t="s">
        <v>12201</v>
      </c>
    </row>
    <row r="2212" spans="2:7" x14ac:dyDescent="0.3">
      <c r="B2212" s="119" t="s">
        <v>138</v>
      </c>
      <c r="C2212" s="119" t="s">
        <v>3157</v>
      </c>
      <c r="D2212" s="119" t="s">
        <v>5653</v>
      </c>
      <c r="E2212" s="119" t="s">
        <v>12202</v>
      </c>
      <c r="F2212" s="119" t="s">
        <v>12203</v>
      </c>
      <c r="G2212" s="119" t="s">
        <v>12204</v>
      </c>
    </row>
    <row r="2213" spans="2:7" x14ac:dyDescent="0.3">
      <c r="B2213" s="119" t="s">
        <v>138</v>
      </c>
      <c r="C2213" s="119" t="s">
        <v>3177</v>
      </c>
      <c r="D2213" s="119" t="s">
        <v>11973</v>
      </c>
      <c r="E2213" s="119" t="s">
        <v>12205</v>
      </c>
      <c r="F2213" s="119" t="s">
        <v>12206</v>
      </c>
      <c r="G2213" s="119" t="s">
        <v>12207</v>
      </c>
    </row>
    <row r="2214" spans="2:7" x14ac:dyDescent="0.3">
      <c r="B2214" s="119" t="s">
        <v>139</v>
      </c>
      <c r="C2214" s="119" t="s">
        <v>3314</v>
      </c>
      <c r="D2214" s="119" t="s">
        <v>12208</v>
      </c>
      <c r="E2214" s="119" t="s">
        <v>12209</v>
      </c>
      <c r="F2214" s="119" t="s">
        <v>12210</v>
      </c>
      <c r="G2214" s="119" t="s">
        <v>12211</v>
      </c>
    </row>
    <row r="2215" spans="2:7" x14ac:dyDescent="0.3">
      <c r="B2215" s="119" t="s">
        <v>139</v>
      </c>
      <c r="C2215" s="119" t="s">
        <v>3334</v>
      </c>
      <c r="D2215" s="119" t="s">
        <v>12212</v>
      </c>
      <c r="E2215" s="119" t="s">
        <v>12213</v>
      </c>
      <c r="F2215" s="119" t="s">
        <v>12214</v>
      </c>
      <c r="G2215" s="119" t="s">
        <v>12215</v>
      </c>
    </row>
    <row r="2216" spans="2:7" x14ac:dyDescent="0.3">
      <c r="B2216" s="119" t="s">
        <v>139</v>
      </c>
      <c r="C2216" s="119" t="s">
        <v>3353</v>
      </c>
      <c r="D2216" s="119" t="s">
        <v>12212</v>
      </c>
      <c r="E2216" s="119" t="s">
        <v>12216</v>
      </c>
      <c r="F2216" s="119" t="s">
        <v>12217</v>
      </c>
      <c r="G2216" s="119" t="s">
        <v>12218</v>
      </c>
    </row>
    <row r="2217" spans="2:7" x14ac:dyDescent="0.3">
      <c r="B2217" s="119" t="s">
        <v>139</v>
      </c>
      <c r="C2217" s="119" t="s">
        <v>3372</v>
      </c>
      <c r="D2217" s="119" t="s">
        <v>10259</v>
      </c>
      <c r="E2217" s="119" t="s">
        <v>12219</v>
      </c>
      <c r="F2217" s="119" t="s">
        <v>12220</v>
      </c>
      <c r="G2217" s="119" t="s">
        <v>12221</v>
      </c>
    </row>
    <row r="2218" spans="2:7" x14ac:dyDescent="0.3">
      <c r="B2218" s="119" t="s">
        <v>139</v>
      </c>
      <c r="C2218" s="119" t="s">
        <v>3391</v>
      </c>
      <c r="D2218" s="119" t="s">
        <v>12208</v>
      </c>
      <c r="E2218" s="119" t="s">
        <v>12222</v>
      </c>
      <c r="F2218" s="119" t="s">
        <v>12223</v>
      </c>
      <c r="G2218" s="119" t="s">
        <v>12224</v>
      </c>
    </row>
    <row r="2219" spans="2:7" x14ac:dyDescent="0.3">
      <c r="B2219" s="119" t="s">
        <v>139</v>
      </c>
      <c r="C2219" s="119" t="s">
        <v>3411</v>
      </c>
      <c r="D2219" s="119" t="s">
        <v>12225</v>
      </c>
      <c r="E2219" s="119" t="s">
        <v>12226</v>
      </c>
      <c r="F2219" s="119" t="s">
        <v>12227</v>
      </c>
      <c r="G2219" s="119" t="s">
        <v>12228</v>
      </c>
    </row>
    <row r="2220" spans="2:7" x14ac:dyDescent="0.3">
      <c r="B2220" s="119" t="s">
        <v>139</v>
      </c>
      <c r="C2220" s="119" t="s">
        <v>3430</v>
      </c>
      <c r="D2220" s="119" t="s">
        <v>12229</v>
      </c>
      <c r="E2220" s="119" t="s">
        <v>12230</v>
      </c>
      <c r="F2220" s="119" t="s">
        <v>12231</v>
      </c>
      <c r="G2220" s="119" t="s">
        <v>12232</v>
      </c>
    </row>
    <row r="2221" spans="2:7" x14ac:dyDescent="0.3">
      <c r="B2221" s="119" t="s">
        <v>139</v>
      </c>
      <c r="C2221" s="119" t="s">
        <v>3450</v>
      </c>
      <c r="D2221" s="119" t="s">
        <v>12212</v>
      </c>
      <c r="E2221" s="119" t="s">
        <v>12233</v>
      </c>
      <c r="F2221" s="119" t="s">
        <v>12234</v>
      </c>
      <c r="G2221" s="119" t="s">
        <v>12235</v>
      </c>
    </row>
    <row r="2222" spans="2:7" x14ac:dyDescent="0.3">
      <c r="B2222" s="119" t="s">
        <v>139</v>
      </c>
      <c r="C2222" s="119" t="s">
        <v>3470</v>
      </c>
      <c r="D2222" s="119" t="s">
        <v>12236</v>
      </c>
      <c r="E2222" s="119" t="s">
        <v>12237</v>
      </c>
      <c r="F2222" s="119" t="s">
        <v>12238</v>
      </c>
      <c r="G2222" s="119" t="s">
        <v>12239</v>
      </c>
    </row>
    <row r="2223" spans="2:7" x14ac:dyDescent="0.3">
      <c r="B2223" s="119" t="s">
        <v>139</v>
      </c>
      <c r="C2223" s="119" t="s">
        <v>3490</v>
      </c>
      <c r="D2223" s="119" t="s">
        <v>12212</v>
      </c>
      <c r="E2223" s="119" t="s">
        <v>12240</v>
      </c>
      <c r="F2223" s="119" t="s">
        <v>12241</v>
      </c>
      <c r="G2223" s="119" t="s">
        <v>12242</v>
      </c>
    </row>
    <row r="2224" spans="2:7" x14ac:dyDescent="0.3">
      <c r="B2224" s="119" t="s">
        <v>139</v>
      </c>
      <c r="C2224" s="119" t="s">
        <v>3509</v>
      </c>
      <c r="D2224" s="119" t="s">
        <v>12212</v>
      </c>
      <c r="E2224" s="119" t="s">
        <v>12243</v>
      </c>
      <c r="F2224" s="119" t="s">
        <v>12244</v>
      </c>
      <c r="G2224" s="119" t="s">
        <v>12245</v>
      </c>
    </row>
    <row r="2225" spans="2:7" x14ac:dyDescent="0.3">
      <c r="B2225" s="119" t="s">
        <v>139</v>
      </c>
      <c r="C2225" s="119" t="s">
        <v>3528</v>
      </c>
      <c r="D2225" s="119" t="s">
        <v>12246</v>
      </c>
      <c r="E2225" s="119" t="s">
        <v>12247</v>
      </c>
      <c r="F2225" s="119" t="s">
        <v>12248</v>
      </c>
      <c r="G2225" s="119" t="s">
        <v>12249</v>
      </c>
    </row>
    <row r="2226" spans="2:7" x14ac:dyDescent="0.3">
      <c r="B2226" s="119" t="s">
        <v>139</v>
      </c>
      <c r="C2226" s="119" t="s">
        <v>3547</v>
      </c>
      <c r="D2226" s="119" t="s">
        <v>12212</v>
      </c>
      <c r="E2226" s="119" t="s">
        <v>12250</v>
      </c>
      <c r="F2226" s="119" t="s">
        <v>12251</v>
      </c>
      <c r="G2226" s="119" t="s">
        <v>12252</v>
      </c>
    </row>
    <row r="2227" spans="2:7" x14ac:dyDescent="0.3">
      <c r="B2227" s="119" t="s">
        <v>139</v>
      </c>
      <c r="C2227" s="119" t="s">
        <v>3566</v>
      </c>
      <c r="D2227" s="119" t="s">
        <v>12253</v>
      </c>
      <c r="E2227" s="119" t="s">
        <v>12254</v>
      </c>
      <c r="F2227" s="119" t="s">
        <v>12255</v>
      </c>
      <c r="G2227" s="119" t="s">
        <v>12256</v>
      </c>
    </row>
    <row r="2228" spans="2:7" x14ac:dyDescent="0.3">
      <c r="B2228" s="119" t="s">
        <v>139</v>
      </c>
      <c r="C2228" s="119" t="s">
        <v>3585</v>
      </c>
      <c r="D2228" s="119" t="s">
        <v>12257</v>
      </c>
      <c r="E2228" s="119" t="s">
        <v>12258</v>
      </c>
      <c r="F2228" s="119" t="s">
        <v>12259</v>
      </c>
      <c r="G2228" s="119" t="s">
        <v>12260</v>
      </c>
    </row>
    <row r="2229" spans="2:7" x14ac:dyDescent="0.3">
      <c r="B2229" s="119" t="s">
        <v>139</v>
      </c>
      <c r="C2229" s="119" t="s">
        <v>3604</v>
      </c>
      <c r="D2229" s="119" t="s">
        <v>12261</v>
      </c>
      <c r="E2229" s="119" t="s">
        <v>12262</v>
      </c>
      <c r="F2229" s="119" t="s">
        <v>12263</v>
      </c>
      <c r="G2229" s="119" t="s">
        <v>12264</v>
      </c>
    </row>
    <row r="2230" spans="2:7" x14ac:dyDescent="0.3">
      <c r="B2230" s="119" t="s">
        <v>139</v>
      </c>
      <c r="C2230" s="119" t="s">
        <v>3623</v>
      </c>
      <c r="D2230" s="119" t="s">
        <v>12212</v>
      </c>
      <c r="E2230" s="119" t="s">
        <v>12216</v>
      </c>
      <c r="F2230" s="119" t="s">
        <v>12217</v>
      </c>
      <c r="G2230" s="119" t="s">
        <v>12218</v>
      </c>
    </row>
    <row r="2231" spans="2:7" x14ac:dyDescent="0.3">
      <c r="B2231" s="119" t="s">
        <v>139</v>
      </c>
      <c r="C2231" s="119" t="s">
        <v>3641</v>
      </c>
      <c r="D2231" s="119" t="s">
        <v>12265</v>
      </c>
      <c r="E2231" s="119" t="s">
        <v>12266</v>
      </c>
      <c r="F2231" s="119" t="s">
        <v>12267</v>
      </c>
      <c r="G2231" s="119" t="s">
        <v>12268</v>
      </c>
    </row>
    <row r="2232" spans="2:7" x14ac:dyDescent="0.3">
      <c r="B2232" s="119" t="s">
        <v>139</v>
      </c>
      <c r="C2232" s="119" t="s">
        <v>3659</v>
      </c>
      <c r="D2232" s="119" t="s">
        <v>12269</v>
      </c>
      <c r="E2232" s="119" t="s">
        <v>12270</v>
      </c>
      <c r="F2232" s="119" t="s">
        <v>12271</v>
      </c>
      <c r="G2232" s="119" t="s">
        <v>12272</v>
      </c>
    </row>
    <row r="2233" spans="2:7" x14ac:dyDescent="0.3">
      <c r="B2233" s="119" t="s">
        <v>139</v>
      </c>
      <c r="C2233" s="119" t="s">
        <v>3676</v>
      </c>
      <c r="D2233" s="119" t="s">
        <v>12273</v>
      </c>
      <c r="E2233" s="119" t="s">
        <v>12274</v>
      </c>
      <c r="F2233" s="119" t="s">
        <v>12275</v>
      </c>
      <c r="G2233" s="119" t="s">
        <v>12276</v>
      </c>
    </row>
    <row r="2234" spans="2:7" x14ac:dyDescent="0.3">
      <c r="B2234" s="119" t="s">
        <v>139</v>
      </c>
      <c r="C2234" s="119" t="s">
        <v>3693</v>
      </c>
      <c r="D2234" s="119" t="s">
        <v>12277</v>
      </c>
      <c r="E2234" s="119" t="s">
        <v>12278</v>
      </c>
      <c r="F2234" s="119" t="s">
        <v>12279</v>
      </c>
      <c r="G2234" s="119" t="s">
        <v>12280</v>
      </c>
    </row>
    <row r="2235" spans="2:7" x14ac:dyDescent="0.3">
      <c r="B2235" s="119" t="s">
        <v>139</v>
      </c>
      <c r="C2235" s="119" t="s">
        <v>3710</v>
      </c>
      <c r="D2235" s="119" t="s">
        <v>12281</v>
      </c>
      <c r="E2235" s="119" t="s">
        <v>12282</v>
      </c>
      <c r="F2235" s="119" t="s">
        <v>12283</v>
      </c>
      <c r="G2235" s="119" t="s">
        <v>12284</v>
      </c>
    </row>
    <row r="2236" spans="2:7" x14ac:dyDescent="0.3">
      <c r="B2236" s="119" t="s">
        <v>139</v>
      </c>
      <c r="C2236" s="119" t="s">
        <v>3727</v>
      </c>
      <c r="D2236" s="119" t="s">
        <v>12285</v>
      </c>
      <c r="E2236" s="119" t="s">
        <v>12286</v>
      </c>
      <c r="F2236" s="119" t="s">
        <v>12287</v>
      </c>
      <c r="G2236" s="119" t="s">
        <v>12288</v>
      </c>
    </row>
    <row r="2237" spans="2:7" x14ac:dyDescent="0.3">
      <c r="B2237" s="119" t="s">
        <v>139</v>
      </c>
      <c r="C2237" s="119" t="s">
        <v>3744</v>
      </c>
      <c r="D2237" s="119" t="s">
        <v>12289</v>
      </c>
      <c r="E2237" s="119" t="s">
        <v>12290</v>
      </c>
      <c r="F2237" s="119" t="s">
        <v>12291</v>
      </c>
      <c r="G2237" s="119" t="s">
        <v>12292</v>
      </c>
    </row>
    <row r="2238" spans="2:7" x14ac:dyDescent="0.3">
      <c r="B2238" s="119" t="s">
        <v>139</v>
      </c>
      <c r="C2238" s="119" t="s">
        <v>3761</v>
      </c>
      <c r="D2238" s="119" t="s">
        <v>12293</v>
      </c>
      <c r="E2238" s="119" t="s">
        <v>12294</v>
      </c>
      <c r="F2238" s="119" t="s">
        <v>12295</v>
      </c>
      <c r="G2238" s="119" t="s">
        <v>12296</v>
      </c>
    </row>
    <row r="2239" spans="2:7" x14ac:dyDescent="0.3">
      <c r="B2239" s="119" t="s">
        <v>139</v>
      </c>
      <c r="C2239" s="119" t="s">
        <v>3777</v>
      </c>
      <c r="D2239" s="119" t="s">
        <v>11569</v>
      </c>
      <c r="E2239" s="119" t="s">
        <v>12297</v>
      </c>
      <c r="F2239" s="119" t="s">
        <v>12298</v>
      </c>
      <c r="G2239" s="119" t="s">
        <v>12299</v>
      </c>
    </row>
    <row r="2240" spans="2:7" x14ac:dyDescent="0.3">
      <c r="B2240" s="119" t="s">
        <v>139</v>
      </c>
      <c r="C2240" s="119" t="s">
        <v>3793</v>
      </c>
      <c r="D2240" s="119" t="s">
        <v>12293</v>
      </c>
      <c r="E2240" s="119" t="s">
        <v>12300</v>
      </c>
      <c r="F2240" s="119" t="s">
        <v>12301</v>
      </c>
      <c r="G2240" s="119" t="s">
        <v>12302</v>
      </c>
    </row>
    <row r="2241" spans="2:7" x14ac:dyDescent="0.3">
      <c r="B2241" s="119" t="s">
        <v>139</v>
      </c>
      <c r="C2241" s="119" t="s">
        <v>3810</v>
      </c>
      <c r="D2241" s="119" t="s">
        <v>12277</v>
      </c>
      <c r="E2241" s="119" t="s">
        <v>12303</v>
      </c>
      <c r="F2241" s="119" t="s">
        <v>12304</v>
      </c>
      <c r="G2241" s="119" t="s">
        <v>12305</v>
      </c>
    </row>
    <row r="2242" spans="2:7" x14ac:dyDescent="0.3">
      <c r="B2242" s="119" t="s">
        <v>139</v>
      </c>
      <c r="C2242" s="119" t="s">
        <v>3826</v>
      </c>
      <c r="D2242" s="119" t="s">
        <v>12306</v>
      </c>
      <c r="E2242" s="119" t="s">
        <v>12307</v>
      </c>
      <c r="F2242" s="119" t="s">
        <v>12308</v>
      </c>
      <c r="G2242" s="119" t="s">
        <v>12309</v>
      </c>
    </row>
    <row r="2243" spans="2:7" x14ac:dyDescent="0.3">
      <c r="B2243" s="119" t="s">
        <v>139</v>
      </c>
      <c r="C2243" s="119" t="s">
        <v>3843</v>
      </c>
      <c r="D2243" s="119" t="s">
        <v>12310</v>
      </c>
      <c r="E2243" s="119" t="s">
        <v>12311</v>
      </c>
      <c r="F2243" s="119" t="s">
        <v>12312</v>
      </c>
      <c r="G2243" s="119" t="s">
        <v>12313</v>
      </c>
    </row>
    <row r="2244" spans="2:7" x14ac:dyDescent="0.3">
      <c r="B2244" s="119" t="s">
        <v>139</v>
      </c>
      <c r="C2244" s="119" t="s">
        <v>3859</v>
      </c>
      <c r="D2244" s="119" t="s">
        <v>12306</v>
      </c>
      <c r="E2244" s="119" t="s">
        <v>12314</v>
      </c>
      <c r="F2244" s="119" t="s">
        <v>12315</v>
      </c>
      <c r="G2244" s="119" t="s">
        <v>12316</v>
      </c>
    </row>
    <row r="2245" spans="2:7" x14ac:dyDescent="0.3">
      <c r="B2245" s="119" t="s">
        <v>139</v>
      </c>
      <c r="C2245" s="119" t="s">
        <v>3875</v>
      </c>
      <c r="D2245" s="119" t="s">
        <v>12317</v>
      </c>
      <c r="E2245" s="119" t="s">
        <v>12318</v>
      </c>
      <c r="F2245" s="119" t="s">
        <v>12319</v>
      </c>
      <c r="G2245" s="119" t="s">
        <v>12320</v>
      </c>
    </row>
    <row r="2246" spans="2:7" x14ac:dyDescent="0.3">
      <c r="B2246" s="119" t="s">
        <v>139</v>
      </c>
      <c r="C2246" s="119" t="s">
        <v>3892</v>
      </c>
      <c r="D2246" s="119" t="s">
        <v>12306</v>
      </c>
      <c r="E2246" s="119" t="s">
        <v>12321</v>
      </c>
      <c r="F2246" s="119" t="s">
        <v>12322</v>
      </c>
      <c r="G2246" s="119" t="s">
        <v>12323</v>
      </c>
    </row>
    <row r="2247" spans="2:7" x14ac:dyDescent="0.3">
      <c r="B2247" s="119" t="s">
        <v>139</v>
      </c>
      <c r="C2247" s="119" t="s">
        <v>3908</v>
      </c>
      <c r="D2247" s="119" t="s">
        <v>12324</v>
      </c>
      <c r="E2247" s="119" t="s">
        <v>12325</v>
      </c>
      <c r="F2247" s="119" t="s">
        <v>12326</v>
      </c>
      <c r="G2247" s="119" t="s">
        <v>12327</v>
      </c>
    </row>
    <row r="2248" spans="2:7" x14ac:dyDescent="0.3">
      <c r="B2248" s="119" t="s">
        <v>139</v>
      </c>
      <c r="C2248" s="119" t="s">
        <v>3923</v>
      </c>
      <c r="D2248" s="119" t="s">
        <v>12328</v>
      </c>
      <c r="E2248" s="119" t="s">
        <v>12329</v>
      </c>
      <c r="F2248" s="119" t="s">
        <v>12330</v>
      </c>
      <c r="G2248" s="119" t="s">
        <v>12331</v>
      </c>
    </row>
    <row r="2249" spans="2:7" x14ac:dyDescent="0.3">
      <c r="B2249" s="119" t="s">
        <v>139</v>
      </c>
      <c r="C2249" s="119" t="s">
        <v>3938</v>
      </c>
      <c r="D2249" s="119" t="s">
        <v>12306</v>
      </c>
      <c r="E2249" s="119" t="s">
        <v>12332</v>
      </c>
      <c r="F2249" s="119" t="s">
        <v>12333</v>
      </c>
      <c r="G2249" s="119" t="s">
        <v>12334</v>
      </c>
    </row>
    <row r="2250" spans="2:7" x14ac:dyDescent="0.3">
      <c r="B2250" s="119" t="s">
        <v>139</v>
      </c>
      <c r="C2250" s="119" t="s">
        <v>3954</v>
      </c>
      <c r="D2250" s="119" t="s">
        <v>12281</v>
      </c>
      <c r="E2250" s="119" t="s">
        <v>12335</v>
      </c>
      <c r="F2250" s="119" t="s">
        <v>12336</v>
      </c>
      <c r="G2250" s="119" t="s">
        <v>12337</v>
      </c>
    </row>
    <row r="2251" spans="2:7" x14ac:dyDescent="0.3">
      <c r="B2251" s="119" t="s">
        <v>139</v>
      </c>
      <c r="C2251" s="119" t="s">
        <v>3969</v>
      </c>
      <c r="D2251" s="119" t="s">
        <v>12338</v>
      </c>
      <c r="E2251" s="119" t="s">
        <v>12339</v>
      </c>
      <c r="F2251" s="119" t="s">
        <v>12340</v>
      </c>
      <c r="G2251" s="119" t="s">
        <v>12341</v>
      </c>
    </row>
    <row r="2252" spans="2:7" x14ac:dyDescent="0.3">
      <c r="B2252" s="119" t="s">
        <v>139</v>
      </c>
      <c r="C2252" s="119" t="s">
        <v>3985</v>
      </c>
      <c r="D2252" s="119" t="s">
        <v>12269</v>
      </c>
      <c r="E2252" s="119" t="s">
        <v>12342</v>
      </c>
      <c r="F2252" s="119" t="s">
        <v>12343</v>
      </c>
      <c r="G2252" s="119" t="s">
        <v>12344</v>
      </c>
    </row>
    <row r="2253" spans="2:7" x14ac:dyDescent="0.3">
      <c r="B2253" s="119" t="s">
        <v>127</v>
      </c>
      <c r="C2253" s="119" t="s">
        <v>1762</v>
      </c>
      <c r="D2253" s="119" t="s">
        <v>12345</v>
      </c>
      <c r="E2253" s="119" t="s">
        <v>12346</v>
      </c>
      <c r="F2253" s="119" t="s">
        <v>12347</v>
      </c>
      <c r="G2253" s="119" t="s">
        <v>12348</v>
      </c>
    </row>
    <row r="2254" spans="2:7" x14ac:dyDescent="0.3">
      <c r="B2254" s="119" t="s">
        <v>127</v>
      </c>
      <c r="C2254" s="119" t="s">
        <v>1789</v>
      </c>
      <c r="D2254" s="119" t="s">
        <v>12349</v>
      </c>
      <c r="E2254" s="119" t="s">
        <v>12350</v>
      </c>
      <c r="F2254" s="119" t="s">
        <v>12351</v>
      </c>
      <c r="G2254" s="119" t="s">
        <v>12352</v>
      </c>
    </row>
    <row r="2255" spans="2:7" x14ac:dyDescent="0.3">
      <c r="B2255" s="119" t="s">
        <v>127</v>
      </c>
      <c r="C2255" s="119" t="s">
        <v>1816</v>
      </c>
      <c r="D2255" s="119" t="s">
        <v>12353</v>
      </c>
      <c r="E2255" s="119" t="s">
        <v>12354</v>
      </c>
      <c r="F2255" s="119" t="s">
        <v>12355</v>
      </c>
      <c r="G2255" s="119" t="s">
        <v>12356</v>
      </c>
    </row>
    <row r="2256" spans="2:7" x14ac:dyDescent="0.3">
      <c r="B2256" s="119" t="s">
        <v>127</v>
      </c>
      <c r="C2256" s="119" t="s">
        <v>1843</v>
      </c>
      <c r="D2256" s="119" t="s">
        <v>12357</v>
      </c>
      <c r="E2256" s="119" t="s">
        <v>12358</v>
      </c>
      <c r="F2256" s="119" t="s">
        <v>12359</v>
      </c>
      <c r="G2256" s="119" t="s">
        <v>12360</v>
      </c>
    </row>
    <row r="2257" spans="2:7" x14ac:dyDescent="0.3">
      <c r="B2257" s="119" t="s">
        <v>127</v>
      </c>
      <c r="C2257" s="119" t="s">
        <v>1870</v>
      </c>
      <c r="D2257" s="119" t="s">
        <v>12353</v>
      </c>
      <c r="E2257" s="119" t="s">
        <v>12361</v>
      </c>
      <c r="F2257" s="119" t="s">
        <v>12362</v>
      </c>
      <c r="G2257" s="119" t="s">
        <v>12363</v>
      </c>
    </row>
    <row r="2258" spans="2:7" x14ac:dyDescent="0.3">
      <c r="B2258" s="119" t="s">
        <v>127</v>
      </c>
      <c r="C2258" s="119" t="s">
        <v>1897</v>
      </c>
      <c r="D2258" s="119" t="s">
        <v>12353</v>
      </c>
      <c r="E2258" s="119" t="s">
        <v>12364</v>
      </c>
      <c r="F2258" s="119" t="s">
        <v>12365</v>
      </c>
      <c r="G2258" s="119" t="s">
        <v>12366</v>
      </c>
    </row>
    <row r="2259" spans="2:7" x14ac:dyDescent="0.3">
      <c r="B2259" s="119" t="s">
        <v>127</v>
      </c>
      <c r="C2259" s="119" t="s">
        <v>1924</v>
      </c>
      <c r="D2259" s="119" t="s">
        <v>12367</v>
      </c>
      <c r="E2259" s="119" t="s">
        <v>12368</v>
      </c>
      <c r="F2259" s="119" t="s">
        <v>12369</v>
      </c>
      <c r="G2259" s="119" t="s">
        <v>12370</v>
      </c>
    </row>
    <row r="2260" spans="2:7" x14ac:dyDescent="0.3">
      <c r="B2260" s="119" t="s">
        <v>127</v>
      </c>
      <c r="C2260" s="119" t="s">
        <v>1950</v>
      </c>
      <c r="D2260" s="119" t="s">
        <v>12357</v>
      </c>
      <c r="E2260" s="119" t="s">
        <v>12371</v>
      </c>
      <c r="F2260" s="119" t="s">
        <v>12372</v>
      </c>
      <c r="G2260" s="119" t="s">
        <v>12373</v>
      </c>
    </row>
    <row r="2261" spans="2:7" x14ac:dyDescent="0.3">
      <c r="B2261" s="119" t="s">
        <v>127</v>
      </c>
      <c r="C2261" s="119" t="s">
        <v>1977</v>
      </c>
      <c r="D2261" s="119" t="s">
        <v>12349</v>
      </c>
      <c r="E2261" s="119" t="s">
        <v>12374</v>
      </c>
      <c r="F2261" s="119" t="s">
        <v>12375</v>
      </c>
      <c r="G2261" s="119" t="s">
        <v>12376</v>
      </c>
    </row>
    <row r="2262" spans="2:7" x14ac:dyDescent="0.3">
      <c r="B2262" s="119" t="s">
        <v>127</v>
      </c>
      <c r="C2262" s="119" t="s">
        <v>2004</v>
      </c>
      <c r="D2262" s="119" t="s">
        <v>12357</v>
      </c>
      <c r="E2262" s="119" t="s">
        <v>12377</v>
      </c>
      <c r="F2262" s="119" t="s">
        <v>12378</v>
      </c>
      <c r="G2262" s="119" t="s">
        <v>12379</v>
      </c>
    </row>
    <row r="2263" spans="2:7" x14ac:dyDescent="0.3">
      <c r="B2263" s="119" t="s">
        <v>127</v>
      </c>
      <c r="C2263" s="119" t="s">
        <v>2030</v>
      </c>
      <c r="D2263" s="119" t="s">
        <v>12380</v>
      </c>
      <c r="E2263" s="119" t="s">
        <v>12381</v>
      </c>
      <c r="F2263" s="119" t="s">
        <v>12382</v>
      </c>
      <c r="G2263" s="119" t="s">
        <v>12383</v>
      </c>
    </row>
    <row r="2264" spans="2:7" x14ac:dyDescent="0.3">
      <c r="B2264" s="119" t="s">
        <v>127</v>
      </c>
      <c r="C2264" s="119" t="s">
        <v>2056</v>
      </c>
      <c r="D2264" s="119" t="s">
        <v>12384</v>
      </c>
      <c r="E2264" s="119" t="s">
        <v>12385</v>
      </c>
      <c r="F2264" s="119" t="s">
        <v>12386</v>
      </c>
      <c r="G2264" s="119" t="s">
        <v>12387</v>
      </c>
    </row>
    <row r="2265" spans="2:7" x14ac:dyDescent="0.3">
      <c r="B2265" s="119" t="s">
        <v>127</v>
      </c>
      <c r="C2265" s="119" t="s">
        <v>2081</v>
      </c>
      <c r="D2265" s="119" t="s">
        <v>12353</v>
      </c>
      <c r="E2265" s="119" t="s">
        <v>12388</v>
      </c>
      <c r="F2265" s="119" t="s">
        <v>12389</v>
      </c>
      <c r="G2265" s="119" t="s">
        <v>12390</v>
      </c>
    </row>
    <row r="2266" spans="2:7" x14ac:dyDescent="0.3">
      <c r="B2266" s="119" t="s">
        <v>127</v>
      </c>
      <c r="C2266" s="119" t="s">
        <v>2107</v>
      </c>
      <c r="D2266" s="119" t="s">
        <v>12380</v>
      </c>
      <c r="E2266" s="119" t="s">
        <v>12391</v>
      </c>
      <c r="F2266" s="119" t="s">
        <v>12392</v>
      </c>
      <c r="G2266" s="119" t="s">
        <v>12393</v>
      </c>
    </row>
    <row r="2267" spans="2:7" x14ac:dyDescent="0.3">
      <c r="B2267" s="119" t="s">
        <v>127</v>
      </c>
      <c r="C2267" s="119" t="s">
        <v>2132</v>
      </c>
      <c r="D2267" s="119" t="s">
        <v>12394</v>
      </c>
      <c r="E2267" s="119" t="s">
        <v>12395</v>
      </c>
      <c r="F2267" s="119" t="s">
        <v>12396</v>
      </c>
      <c r="G2267" s="119" t="s">
        <v>12397</v>
      </c>
    </row>
    <row r="2268" spans="2:7" x14ac:dyDescent="0.3">
      <c r="B2268" s="119" t="s">
        <v>127</v>
      </c>
      <c r="C2268" s="119" t="s">
        <v>2157</v>
      </c>
      <c r="D2268" s="119" t="s">
        <v>12398</v>
      </c>
      <c r="E2268" s="119" t="s">
        <v>12399</v>
      </c>
      <c r="F2268" s="119" t="s">
        <v>12400</v>
      </c>
      <c r="G2268" s="119" t="s">
        <v>12401</v>
      </c>
    </row>
    <row r="2269" spans="2:7" x14ac:dyDescent="0.3">
      <c r="B2269" s="119" t="s">
        <v>127</v>
      </c>
      <c r="C2269" s="119" t="s">
        <v>2182</v>
      </c>
      <c r="D2269" s="119" t="s">
        <v>12384</v>
      </c>
      <c r="E2269" s="119" t="s">
        <v>12402</v>
      </c>
      <c r="F2269" s="119" t="s">
        <v>12403</v>
      </c>
      <c r="G2269" s="119" t="s">
        <v>12404</v>
      </c>
    </row>
    <row r="2270" spans="2:7" x14ac:dyDescent="0.3">
      <c r="B2270" s="119" t="s">
        <v>127</v>
      </c>
      <c r="C2270" s="119" t="s">
        <v>2208</v>
      </c>
      <c r="D2270" s="119" t="s">
        <v>12367</v>
      </c>
      <c r="E2270" s="119" t="s">
        <v>12405</v>
      </c>
      <c r="F2270" s="119" t="s">
        <v>12406</v>
      </c>
      <c r="G2270" s="119" t="s">
        <v>12407</v>
      </c>
    </row>
    <row r="2271" spans="2:7" x14ac:dyDescent="0.3">
      <c r="B2271" s="119" t="s">
        <v>127</v>
      </c>
      <c r="C2271" s="119" t="s">
        <v>2233</v>
      </c>
      <c r="D2271" s="119" t="s">
        <v>12380</v>
      </c>
      <c r="E2271" s="119" t="s">
        <v>12408</v>
      </c>
      <c r="F2271" s="119" t="s">
        <v>12409</v>
      </c>
      <c r="G2271" s="119" t="s">
        <v>12410</v>
      </c>
    </row>
    <row r="2272" spans="2:7" x14ac:dyDescent="0.3">
      <c r="B2272" s="119" t="s">
        <v>127</v>
      </c>
      <c r="C2272" s="119" t="s">
        <v>2258</v>
      </c>
      <c r="D2272" s="119" t="s">
        <v>12357</v>
      </c>
      <c r="E2272" s="119" t="s">
        <v>12411</v>
      </c>
      <c r="F2272" s="119" t="s">
        <v>12412</v>
      </c>
      <c r="G2272" s="119" t="s">
        <v>12413</v>
      </c>
    </row>
    <row r="2273" spans="2:7" x14ac:dyDescent="0.3">
      <c r="B2273" s="119" t="s">
        <v>127</v>
      </c>
      <c r="C2273" s="119" t="s">
        <v>2284</v>
      </c>
      <c r="D2273" s="119" t="s">
        <v>12367</v>
      </c>
      <c r="E2273" s="119" t="s">
        <v>12414</v>
      </c>
      <c r="F2273" s="119" t="s">
        <v>12415</v>
      </c>
      <c r="G2273" s="119" t="s">
        <v>12416</v>
      </c>
    </row>
    <row r="2274" spans="2:7" x14ac:dyDescent="0.3">
      <c r="B2274" s="119" t="s">
        <v>127</v>
      </c>
      <c r="C2274" s="119" t="s">
        <v>2309</v>
      </c>
      <c r="D2274" s="119" t="s">
        <v>12353</v>
      </c>
      <c r="E2274" s="119" t="s">
        <v>12417</v>
      </c>
      <c r="F2274" s="119" t="s">
        <v>12418</v>
      </c>
      <c r="G2274" s="119" t="s">
        <v>12419</v>
      </c>
    </row>
    <row r="2275" spans="2:7" x14ac:dyDescent="0.3">
      <c r="B2275" s="119" t="s">
        <v>127</v>
      </c>
      <c r="C2275" s="119" t="s">
        <v>2334</v>
      </c>
      <c r="D2275" s="119" t="s">
        <v>12349</v>
      </c>
      <c r="E2275" s="119" t="s">
        <v>12420</v>
      </c>
      <c r="F2275" s="119" t="s">
        <v>12421</v>
      </c>
      <c r="G2275" s="119" t="s">
        <v>12422</v>
      </c>
    </row>
    <row r="2276" spans="2:7" x14ac:dyDescent="0.3">
      <c r="B2276" s="119" t="s">
        <v>127</v>
      </c>
      <c r="C2276" s="119" t="s">
        <v>2359</v>
      </c>
      <c r="D2276" s="119" t="s">
        <v>12384</v>
      </c>
      <c r="E2276" s="119" t="s">
        <v>12423</v>
      </c>
      <c r="F2276" s="119" t="s">
        <v>12424</v>
      </c>
      <c r="G2276" s="119" t="s">
        <v>12425</v>
      </c>
    </row>
    <row r="2277" spans="2:7" x14ac:dyDescent="0.3">
      <c r="B2277" s="119" t="s">
        <v>127</v>
      </c>
      <c r="C2277" s="119" t="s">
        <v>2384</v>
      </c>
      <c r="D2277" s="119" t="s">
        <v>12384</v>
      </c>
      <c r="E2277" s="119" t="s">
        <v>12426</v>
      </c>
      <c r="F2277" s="119" t="s">
        <v>12427</v>
      </c>
      <c r="G2277" s="119" t="s">
        <v>12428</v>
      </c>
    </row>
    <row r="2278" spans="2:7" x14ac:dyDescent="0.3">
      <c r="B2278" s="119" t="s">
        <v>127</v>
      </c>
      <c r="C2278" s="119" t="s">
        <v>2409</v>
      </c>
      <c r="D2278" s="119" t="s">
        <v>12367</v>
      </c>
      <c r="E2278" s="119" t="s">
        <v>12429</v>
      </c>
      <c r="F2278" s="119" t="s">
        <v>12430</v>
      </c>
      <c r="G2278" s="119" t="s">
        <v>12431</v>
      </c>
    </row>
    <row r="2279" spans="2:7" x14ac:dyDescent="0.3">
      <c r="B2279" s="119" t="s">
        <v>127</v>
      </c>
      <c r="C2279" s="119" t="s">
        <v>2434</v>
      </c>
      <c r="D2279" s="119" t="s">
        <v>12345</v>
      </c>
      <c r="E2279" s="119" t="s">
        <v>12432</v>
      </c>
      <c r="F2279" s="119" t="s">
        <v>12433</v>
      </c>
      <c r="G2279" s="119" t="s">
        <v>12434</v>
      </c>
    </row>
    <row r="2280" spans="2:7" x14ac:dyDescent="0.3">
      <c r="B2280" s="119" t="s">
        <v>127</v>
      </c>
      <c r="C2280" s="119" t="s">
        <v>2459</v>
      </c>
      <c r="D2280" s="119" t="s">
        <v>12353</v>
      </c>
      <c r="E2280" s="119" t="s">
        <v>12435</v>
      </c>
      <c r="F2280" s="119" t="s">
        <v>12436</v>
      </c>
      <c r="G2280" s="119" t="s">
        <v>12437</v>
      </c>
    </row>
    <row r="2281" spans="2:7" x14ac:dyDescent="0.3">
      <c r="B2281" s="119" t="s">
        <v>127</v>
      </c>
      <c r="C2281" s="119" t="s">
        <v>2484</v>
      </c>
      <c r="D2281" s="119" t="s">
        <v>12345</v>
      </c>
      <c r="E2281" s="119" t="s">
        <v>12438</v>
      </c>
      <c r="F2281" s="119" t="s">
        <v>12439</v>
      </c>
      <c r="G2281" s="119" t="s">
        <v>12440</v>
      </c>
    </row>
    <row r="2282" spans="2:7" x14ac:dyDescent="0.3">
      <c r="B2282" s="119" t="s">
        <v>127</v>
      </c>
      <c r="C2282" s="119" t="s">
        <v>2509</v>
      </c>
      <c r="D2282" s="119" t="s">
        <v>12353</v>
      </c>
      <c r="E2282" s="119" t="s">
        <v>12441</v>
      </c>
      <c r="F2282" s="119" t="s">
        <v>12442</v>
      </c>
      <c r="G2282" s="119" t="s">
        <v>12443</v>
      </c>
    </row>
    <row r="2283" spans="2:7" x14ac:dyDescent="0.3">
      <c r="B2283" s="119" t="s">
        <v>127</v>
      </c>
      <c r="C2283" s="119" t="s">
        <v>2534</v>
      </c>
      <c r="D2283" s="119" t="s">
        <v>12353</v>
      </c>
      <c r="E2283" s="119" t="s">
        <v>12444</v>
      </c>
      <c r="F2283" s="119" t="s">
        <v>12445</v>
      </c>
      <c r="G2283" s="119" t="s">
        <v>12446</v>
      </c>
    </row>
    <row r="2284" spans="2:7" x14ac:dyDescent="0.3">
      <c r="B2284" s="119" t="s">
        <v>127</v>
      </c>
      <c r="C2284" s="119" t="s">
        <v>2559</v>
      </c>
      <c r="D2284" s="119" t="s">
        <v>12394</v>
      </c>
      <c r="E2284" s="119" t="s">
        <v>12447</v>
      </c>
      <c r="F2284" s="119" t="s">
        <v>12448</v>
      </c>
      <c r="G2284" s="119" t="s">
        <v>12449</v>
      </c>
    </row>
    <row r="2285" spans="2:7" x14ac:dyDescent="0.3">
      <c r="B2285" s="119" t="s">
        <v>127</v>
      </c>
      <c r="C2285" s="119" t="s">
        <v>2584</v>
      </c>
      <c r="D2285" s="119" t="s">
        <v>12380</v>
      </c>
      <c r="E2285" s="119" t="s">
        <v>12450</v>
      </c>
      <c r="F2285" s="119" t="s">
        <v>12451</v>
      </c>
      <c r="G2285" s="119" t="s">
        <v>12452</v>
      </c>
    </row>
    <row r="2286" spans="2:7" x14ac:dyDescent="0.3">
      <c r="B2286" s="119" t="s">
        <v>127</v>
      </c>
      <c r="C2286" s="119" t="s">
        <v>2610</v>
      </c>
      <c r="D2286" s="119" t="s">
        <v>12367</v>
      </c>
      <c r="E2286" s="119" t="s">
        <v>12453</v>
      </c>
      <c r="F2286" s="119" t="s">
        <v>12454</v>
      </c>
      <c r="G2286" s="119" t="s">
        <v>12455</v>
      </c>
    </row>
    <row r="2287" spans="2:7" x14ac:dyDescent="0.3">
      <c r="B2287" s="119" t="s">
        <v>127</v>
      </c>
      <c r="C2287" s="119" t="s">
        <v>2634</v>
      </c>
      <c r="D2287" s="119" t="s">
        <v>12456</v>
      </c>
      <c r="E2287" s="119" t="s">
        <v>12457</v>
      </c>
      <c r="F2287" s="119" t="s">
        <v>12458</v>
      </c>
      <c r="G2287" s="119" t="s">
        <v>12459</v>
      </c>
    </row>
    <row r="2288" spans="2:7" x14ac:dyDescent="0.3">
      <c r="B2288" s="119" t="s">
        <v>127</v>
      </c>
      <c r="C2288" s="119" t="s">
        <v>2658</v>
      </c>
      <c r="D2288" s="119" t="s">
        <v>12367</v>
      </c>
      <c r="E2288" s="119" t="s">
        <v>12460</v>
      </c>
      <c r="F2288" s="119" t="s">
        <v>12461</v>
      </c>
      <c r="G2288" s="119" t="s">
        <v>12462</v>
      </c>
    </row>
    <row r="2289" spans="2:7" x14ac:dyDescent="0.3">
      <c r="B2289" s="119" t="s">
        <v>127</v>
      </c>
      <c r="C2289" s="119" t="s">
        <v>2682</v>
      </c>
      <c r="D2289" s="119" t="s">
        <v>12349</v>
      </c>
      <c r="E2289" s="119" t="s">
        <v>12463</v>
      </c>
      <c r="F2289" s="119" t="s">
        <v>12464</v>
      </c>
      <c r="G2289" s="119" t="s">
        <v>12465</v>
      </c>
    </row>
    <row r="2290" spans="2:7" x14ac:dyDescent="0.3">
      <c r="B2290" s="119" t="s">
        <v>127</v>
      </c>
      <c r="C2290" s="119" t="s">
        <v>2706</v>
      </c>
      <c r="D2290" s="119" t="s">
        <v>12398</v>
      </c>
      <c r="E2290" s="119" t="s">
        <v>12466</v>
      </c>
      <c r="F2290" s="119" t="s">
        <v>12467</v>
      </c>
      <c r="G2290" s="119" t="s">
        <v>12468</v>
      </c>
    </row>
    <row r="2291" spans="2:7" x14ac:dyDescent="0.3">
      <c r="B2291" s="119" t="s">
        <v>127</v>
      </c>
      <c r="C2291" s="119" t="s">
        <v>2730</v>
      </c>
      <c r="D2291" s="119" t="s">
        <v>12353</v>
      </c>
      <c r="E2291" s="119" t="s">
        <v>12469</v>
      </c>
      <c r="F2291" s="119" t="s">
        <v>12470</v>
      </c>
      <c r="G2291" s="119" t="s">
        <v>12471</v>
      </c>
    </row>
    <row r="2292" spans="2:7" x14ac:dyDescent="0.3">
      <c r="B2292" s="119" t="s">
        <v>127</v>
      </c>
      <c r="C2292" s="119" t="s">
        <v>2755</v>
      </c>
      <c r="D2292" s="119" t="s">
        <v>12357</v>
      </c>
      <c r="E2292" s="119" t="s">
        <v>12472</v>
      </c>
      <c r="F2292" s="119" t="s">
        <v>12473</v>
      </c>
      <c r="G2292" s="119" t="s">
        <v>12474</v>
      </c>
    </row>
    <row r="2293" spans="2:7" x14ac:dyDescent="0.3">
      <c r="B2293" s="119" t="s">
        <v>127</v>
      </c>
      <c r="C2293" s="119" t="s">
        <v>2780</v>
      </c>
      <c r="D2293" s="119" t="s">
        <v>12394</v>
      </c>
      <c r="E2293" s="119" t="s">
        <v>12475</v>
      </c>
      <c r="F2293" s="119" t="s">
        <v>12476</v>
      </c>
      <c r="G2293" s="119" t="s">
        <v>12477</v>
      </c>
    </row>
    <row r="2294" spans="2:7" x14ac:dyDescent="0.3">
      <c r="B2294" s="119" t="s">
        <v>141</v>
      </c>
      <c r="C2294" s="119" t="s">
        <v>184</v>
      </c>
      <c r="D2294" s="119" t="s">
        <v>12478</v>
      </c>
      <c r="E2294" s="119" t="s">
        <v>12479</v>
      </c>
      <c r="F2294" s="119" t="s">
        <v>12480</v>
      </c>
      <c r="G2294" s="119" t="s">
        <v>12481</v>
      </c>
    </row>
    <row r="2295" spans="2:7" x14ac:dyDescent="0.3">
      <c r="B2295" s="119" t="s">
        <v>141</v>
      </c>
      <c r="C2295" s="119" t="s">
        <v>213</v>
      </c>
      <c r="D2295" s="119" t="s">
        <v>12482</v>
      </c>
      <c r="E2295" s="119" t="s">
        <v>12483</v>
      </c>
      <c r="F2295" s="119" t="s">
        <v>12484</v>
      </c>
      <c r="G2295" s="119" t="s">
        <v>12485</v>
      </c>
    </row>
    <row r="2296" spans="2:7" x14ac:dyDescent="0.3">
      <c r="B2296" s="119" t="s">
        <v>141</v>
      </c>
      <c r="C2296" s="119" t="s">
        <v>242</v>
      </c>
      <c r="D2296" s="119" t="s">
        <v>12486</v>
      </c>
      <c r="E2296" s="119" t="s">
        <v>12487</v>
      </c>
      <c r="F2296" s="119" t="s">
        <v>12488</v>
      </c>
      <c r="G2296" s="119" t="s">
        <v>12489</v>
      </c>
    </row>
    <row r="2297" spans="2:7" x14ac:dyDescent="0.3">
      <c r="B2297" s="119" t="s">
        <v>141</v>
      </c>
      <c r="C2297" s="119" t="s">
        <v>270</v>
      </c>
      <c r="D2297" s="119" t="s">
        <v>12490</v>
      </c>
      <c r="E2297" s="119" t="s">
        <v>12491</v>
      </c>
      <c r="F2297" s="119" t="s">
        <v>12492</v>
      </c>
      <c r="G2297" s="119" t="s">
        <v>12493</v>
      </c>
    </row>
    <row r="2298" spans="2:7" x14ac:dyDescent="0.3">
      <c r="B2298" s="119" t="s">
        <v>141</v>
      </c>
      <c r="C2298" s="119" t="s">
        <v>298</v>
      </c>
      <c r="D2298" s="119" t="s">
        <v>12494</v>
      </c>
      <c r="E2298" s="119" t="s">
        <v>12495</v>
      </c>
      <c r="F2298" s="119" t="s">
        <v>12496</v>
      </c>
      <c r="G2298" s="119" t="s">
        <v>12497</v>
      </c>
    </row>
    <row r="2299" spans="2:7" x14ac:dyDescent="0.3">
      <c r="B2299" s="119" t="s">
        <v>141</v>
      </c>
      <c r="C2299" s="119" t="s">
        <v>326</v>
      </c>
      <c r="D2299" s="119" t="s">
        <v>12490</v>
      </c>
      <c r="E2299" s="119" t="s">
        <v>12498</v>
      </c>
      <c r="F2299" s="119" t="s">
        <v>12499</v>
      </c>
      <c r="G2299" s="119" t="s">
        <v>12500</v>
      </c>
    </row>
    <row r="2300" spans="2:7" x14ac:dyDescent="0.3">
      <c r="B2300" s="119" t="s">
        <v>141</v>
      </c>
      <c r="C2300" s="119" t="s">
        <v>354</v>
      </c>
      <c r="D2300" s="119" t="s">
        <v>12501</v>
      </c>
      <c r="E2300" s="119" t="s">
        <v>12502</v>
      </c>
      <c r="F2300" s="119" t="s">
        <v>12503</v>
      </c>
      <c r="G2300" s="119" t="s">
        <v>12504</v>
      </c>
    </row>
    <row r="2301" spans="2:7" x14ac:dyDescent="0.3">
      <c r="B2301" s="119" t="s">
        <v>141</v>
      </c>
      <c r="C2301" s="119" t="s">
        <v>382</v>
      </c>
      <c r="D2301" s="119" t="s">
        <v>12478</v>
      </c>
      <c r="E2301" s="119" t="s">
        <v>12505</v>
      </c>
      <c r="F2301" s="119" t="s">
        <v>12506</v>
      </c>
      <c r="G2301" s="119" t="s">
        <v>12507</v>
      </c>
    </row>
    <row r="2302" spans="2:7" x14ac:dyDescent="0.3">
      <c r="B2302" s="119" t="s">
        <v>141</v>
      </c>
      <c r="C2302" s="119" t="s">
        <v>410</v>
      </c>
      <c r="D2302" s="119" t="s">
        <v>12478</v>
      </c>
      <c r="E2302" s="119" t="s">
        <v>12508</v>
      </c>
      <c r="F2302" s="119" t="s">
        <v>12509</v>
      </c>
      <c r="G2302" s="119" t="s">
        <v>12510</v>
      </c>
    </row>
    <row r="2303" spans="2:7" x14ac:dyDescent="0.3">
      <c r="B2303" s="119" t="s">
        <v>141</v>
      </c>
      <c r="C2303" s="119" t="s">
        <v>437</v>
      </c>
      <c r="D2303" s="119" t="s">
        <v>12511</v>
      </c>
      <c r="E2303" s="119" t="s">
        <v>12512</v>
      </c>
      <c r="F2303" s="119" t="s">
        <v>12513</v>
      </c>
      <c r="G2303" s="119" t="s">
        <v>12514</v>
      </c>
    </row>
    <row r="2304" spans="2:7" x14ac:dyDescent="0.3">
      <c r="B2304" s="119" t="s">
        <v>141</v>
      </c>
      <c r="C2304" s="119" t="s">
        <v>464</v>
      </c>
      <c r="D2304" s="119" t="s">
        <v>12478</v>
      </c>
      <c r="E2304" s="119" t="s">
        <v>12515</v>
      </c>
      <c r="F2304" s="119" t="s">
        <v>12516</v>
      </c>
      <c r="G2304" s="119" t="s">
        <v>12517</v>
      </c>
    </row>
    <row r="2305" spans="2:7" x14ac:dyDescent="0.3">
      <c r="B2305" s="119" t="s">
        <v>141</v>
      </c>
      <c r="C2305" s="119" t="s">
        <v>492</v>
      </c>
      <c r="D2305" s="119" t="s">
        <v>12518</v>
      </c>
      <c r="E2305" s="119" t="s">
        <v>12519</v>
      </c>
      <c r="F2305" s="119" t="s">
        <v>12520</v>
      </c>
      <c r="G2305" s="119" t="s">
        <v>12521</v>
      </c>
    </row>
    <row r="2306" spans="2:7" x14ac:dyDescent="0.3">
      <c r="B2306" s="119" t="s">
        <v>141</v>
      </c>
      <c r="C2306" s="119" t="s">
        <v>519</v>
      </c>
      <c r="D2306" s="119" t="s">
        <v>12482</v>
      </c>
      <c r="E2306" s="119" t="s">
        <v>12522</v>
      </c>
      <c r="F2306" s="119" t="s">
        <v>12523</v>
      </c>
      <c r="G2306" s="119" t="s">
        <v>12524</v>
      </c>
    </row>
    <row r="2307" spans="2:7" x14ac:dyDescent="0.3">
      <c r="B2307" s="119" t="s">
        <v>141</v>
      </c>
      <c r="C2307" s="119" t="s">
        <v>547</v>
      </c>
      <c r="D2307" s="119" t="s">
        <v>12525</v>
      </c>
      <c r="E2307" s="119" t="s">
        <v>12526</v>
      </c>
      <c r="F2307" s="119" t="s">
        <v>12527</v>
      </c>
      <c r="G2307" s="119" t="s">
        <v>12528</v>
      </c>
    </row>
    <row r="2308" spans="2:7" x14ac:dyDescent="0.3">
      <c r="B2308" s="119" t="s">
        <v>141</v>
      </c>
      <c r="C2308" s="119" t="s">
        <v>574</v>
      </c>
      <c r="D2308" s="119" t="s">
        <v>12478</v>
      </c>
      <c r="E2308" s="119" t="s">
        <v>12529</v>
      </c>
      <c r="F2308" s="119" t="s">
        <v>12530</v>
      </c>
      <c r="G2308" s="119" t="s">
        <v>12531</v>
      </c>
    </row>
    <row r="2309" spans="2:7" x14ac:dyDescent="0.3">
      <c r="B2309" s="119" t="s">
        <v>141</v>
      </c>
      <c r="C2309" s="119" t="s">
        <v>602</v>
      </c>
      <c r="D2309" s="119" t="s">
        <v>12518</v>
      </c>
      <c r="E2309" s="119" t="s">
        <v>12532</v>
      </c>
      <c r="F2309" s="119" t="s">
        <v>12533</v>
      </c>
      <c r="G2309" s="119" t="s">
        <v>12534</v>
      </c>
    </row>
    <row r="2310" spans="2:7" x14ac:dyDescent="0.3">
      <c r="B2310" s="119" t="s">
        <v>141</v>
      </c>
      <c r="C2310" s="119" t="s">
        <v>630</v>
      </c>
      <c r="D2310" s="119" t="s">
        <v>12478</v>
      </c>
      <c r="E2310" s="119" t="s">
        <v>12535</v>
      </c>
      <c r="F2310" s="119" t="s">
        <v>12536</v>
      </c>
      <c r="G2310" s="119" t="s">
        <v>12537</v>
      </c>
    </row>
    <row r="2311" spans="2:7" x14ac:dyDescent="0.3">
      <c r="B2311" s="119" t="s">
        <v>141</v>
      </c>
      <c r="C2311" s="119" t="s">
        <v>658</v>
      </c>
      <c r="D2311" s="119" t="s">
        <v>12538</v>
      </c>
      <c r="E2311" s="119" t="s">
        <v>12539</v>
      </c>
      <c r="F2311" s="119" t="s">
        <v>12540</v>
      </c>
      <c r="G2311" s="119" t="s">
        <v>12541</v>
      </c>
    </row>
    <row r="2312" spans="2:7" x14ac:dyDescent="0.3">
      <c r="B2312" s="119" t="s">
        <v>141</v>
      </c>
      <c r="C2312" s="119" t="s">
        <v>685</v>
      </c>
      <c r="D2312" s="119" t="s">
        <v>12478</v>
      </c>
      <c r="E2312" s="119" t="s">
        <v>12542</v>
      </c>
      <c r="F2312" s="119" t="s">
        <v>12543</v>
      </c>
      <c r="G2312" s="119" t="s">
        <v>12544</v>
      </c>
    </row>
    <row r="2313" spans="2:7" x14ac:dyDescent="0.3">
      <c r="B2313" s="119" t="s">
        <v>141</v>
      </c>
      <c r="C2313" s="119" t="s">
        <v>713</v>
      </c>
      <c r="D2313" s="119" t="s">
        <v>12545</v>
      </c>
      <c r="E2313" s="119" t="s">
        <v>12546</v>
      </c>
      <c r="F2313" s="119" t="s">
        <v>12547</v>
      </c>
      <c r="G2313" s="119" t="s">
        <v>12548</v>
      </c>
    </row>
    <row r="2314" spans="2:7" x14ac:dyDescent="0.3">
      <c r="B2314" s="119" t="s">
        <v>141</v>
      </c>
      <c r="C2314" s="119" t="s">
        <v>740</v>
      </c>
      <c r="D2314" s="119" t="s">
        <v>12494</v>
      </c>
      <c r="E2314" s="119" t="s">
        <v>12549</v>
      </c>
      <c r="F2314" s="119" t="s">
        <v>12550</v>
      </c>
      <c r="G2314" s="119" t="s">
        <v>12551</v>
      </c>
    </row>
    <row r="2315" spans="2:7" x14ac:dyDescent="0.3">
      <c r="B2315" s="119" t="s">
        <v>141</v>
      </c>
      <c r="C2315" s="119" t="s">
        <v>768</v>
      </c>
      <c r="D2315" s="119" t="s">
        <v>12552</v>
      </c>
      <c r="E2315" s="119" t="s">
        <v>12553</v>
      </c>
      <c r="F2315" s="119" t="s">
        <v>12554</v>
      </c>
      <c r="G2315" s="119" t="s">
        <v>12555</v>
      </c>
    </row>
    <row r="2316" spans="2:7" x14ac:dyDescent="0.3">
      <c r="B2316" s="119" t="s">
        <v>141</v>
      </c>
      <c r="C2316" s="119" t="s">
        <v>796</v>
      </c>
      <c r="D2316" s="119" t="s">
        <v>12556</v>
      </c>
      <c r="E2316" s="119" t="s">
        <v>12557</v>
      </c>
      <c r="F2316" s="119" t="s">
        <v>12558</v>
      </c>
      <c r="G2316" s="119" t="s">
        <v>12559</v>
      </c>
    </row>
    <row r="2317" spans="2:7" x14ac:dyDescent="0.3">
      <c r="B2317" s="119" t="s">
        <v>141</v>
      </c>
      <c r="C2317" s="119" t="s">
        <v>823</v>
      </c>
      <c r="D2317" s="119" t="s">
        <v>12560</v>
      </c>
      <c r="E2317" s="119" t="s">
        <v>12561</v>
      </c>
      <c r="F2317" s="119" t="s">
        <v>12562</v>
      </c>
      <c r="G2317" s="119" t="s">
        <v>12563</v>
      </c>
    </row>
    <row r="2318" spans="2:7" x14ac:dyDescent="0.3">
      <c r="B2318" s="119" t="s">
        <v>141</v>
      </c>
      <c r="C2318" s="119" t="s">
        <v>850</v>
      </c>
      <c r="D2318" s="119" t="s">
        <v>12478</v>
      </c>
      <c r="E2318" s="119" t="s">
        <v>12564</v>
      </c>
      <c r="F2318" s="119" t="s">
        <v>12565</v>
      </c>
      <c r="G2318" s="119" t="s">
        <v>12566</v>
      </c>
    </row>
    <row r="2319" spans="2:7" x14ac:dyDescent="0.3">
      <c r="B2319" s="119" t="s">
        <v>141</v>
      </c>
      <c r="C2319" s="119" t="s">
        <v>877</v>
      </c>
      <c r="D2319" s="119" t="s">
        <v>12567</v>
      </c>
      <c r="E2319" s="119" t="s">
        <v>12568</v>
      </c>
      <c r="F2319" s="119" t="s">
        <v>12569</v>
      </c>
      <c r="G2319" s="119" t="s">
        <v>12570</v>
      </c>
    </row>
    <row r="2320" spans="2:7" x14ac:dyDescent="0.3">
      <c r="B2320" s="119" t="s">
        <v>141</v>
      </c>
      <c r="C2320" s="119" t="s">
        <v>904</v>
      </c>
      <c r="D2320" s="119" t="s">
        <v>12571</v>
      </c>
      <c r="E2320" s="119" t="s">
        <v>12572</v>
      </c>
      <c r="F2320" s="119" t="s">
        <v>12573</v>
      </c>
      <c r="G2320" s="119" t="s">
        <v>12574</v>
      </c>
    </row>
    <row r="2321" spans="2:7" x14ac:dyDescent="0.3">
      <c r="B2321" s="119" t="s">
        <v>141</v>
      </c>
      <c r="C2321" s="119" t="s">
        <v>932</v>
      </c>
      <c r="D2321" s="119" t="s">
        <v>12490</v>
      </c>
      <c r="E2321" s="119" t="s">
        <v>12575</v>
      </c>
      <c r="F2321" s="119" t="s">
        <v>12576</v>
      </c>
      <c r="G2321" s="119" t="s">
        <v>12577</v>
      </c>
    </row>
    <row r="2322" spans="2:7" x14ac:dyDescent="0.3">
      <c r="B2322" s="119" t="s">
        <v>141</v>
      </c>
      <c r="C2322" s="119" t="s">
        <v>961</v>
      </c>
      <c r="D2322" s="119" t="s">
        <v>12567</v>
      </c>
      <c r="E2322" s="119" t="s">
        <v>12578</v>
      </c>
      <c r="F2322" s="119" t="s">
        <v>12579</v>
      </c>
      <c r="G2322" s="119" t="s">
        <v>12580</v>
      </c>
    </row>
    <row r="2323" spans="2:7" x14ac:dyDescent="0.3">
      <c r="B2323" s="119" t="s">
        <v>141</v>
      </c>
      <c r="C2323" s="119" t="s">
        <v>989</v>
      </c>
      <c r="D2323" s="119" t="s">
        <v>12486</v>
      </c>
      <c r="E2323" s="119" t="s">
        <v>12581</v>
      </c>
      <c r="F2323" s="119" t="s">
        <v>12582</v>
      </c>
      <c r="G2323" s="119" t="s">
        <v>12583</v>
      </c>
    </row>
    <row r="2324" spans="2:7" x14ac:dyDescent="0.3">
      <c r="B2324" s="119" t="s">
        <v>141</v>
      </c>
      <c r="C2324" s="119" t="s">
        <v>1017</v>
      </c>
      <c r="D2324" s="119" t="s">
        <v>12545</v>
      </c>
      <c r="E2324" s="119" t="s">
        <v>12584</v>
      </c>
      <c r="F2324" s="119" t="s">
        <v>12585</v>
      </c>
      <c r="G2324" s="119" t="s">
        <v>12586</v>
      </c>
    </row>
    <row r="2325" spans="2:7" x14ac:dyDescent="0.3">
      <c r="B2325" s="119" t="s">
        <v>141</v>
      </c>
      <c r="C2325" s="119" t="s">
        <v>1046</v>
      </c>
      <c r="D2325" s="119" t="s">
        <v>12560</v>
      </c>
      <c r="E2325" s="119" t="s">
        <v>12587</v>
      </c>
      <c r="F2325" s="119" t="s">
        <v>12588</v>
      </c>
      <c r="G2325" s="119" t="s">
        <v>12589</v>
      </c>
    </row>
    <row r="2326" spans="2:7" x14ac:dyDescent="0.3">
      <c r="B2326" s="119" t="s">
        <v>141</v>
      </c>
      <c r="C2326" s="119" t="s">
        <v>1075</v>
      </c>
      <c r="D2326" s="119" t="s">
        <v>12518</v>
      </c>
      <c r="E2326" s="119" t="s">
        <v>12590</v>
      </c>
      <c r="F2326" s="119" t="s">
        <v>12591</v>
      </c>
      <c r="G2326" s="119" t="s">
        <v>12592</v>
      </c>
    </row>
    <row r="2327" spans="2:7" x14ac:dyDescent="0.3">
      <c r="B2327" s="119" t="s">
        <v>141</v>
      </c>
      <c r="C2327" s="119" t="s">
        <v>1104</v>
      </c>
      <c r="D2327" s="119" t="s">
        <v>12525</v>
      </c>
      <c r="E2327" s="119" t="s">
        <v>12593</v>
      </c>
      <c r="F2327" s="119" t="s">
        <v>12594</v>
      </c>
      <c r="G2327" s="119" t="s">
        <v>12595</v>
      </c>
    </row>
    <row r="2328" spans="2:7" x14ac:dyDescent="0.3">
      <c r="B2328" s="119" t="s">
        <v>141</v>
      </c>
      <c r="C2328" s="119" t="s">
        <v>1133</v>
      </c>
      <c r="D2328" s="119" t="s">
        <v>12494</v>
      </c>
      <c r="E2328" s="119" t="s">
        <v>12596</v>
      </c>
      <c r="F2328" s="119" t="s">
        <v>12597</v>
      </c>
      <c r="G2328" s="119" t="s">
        <v>12598</v>
      </c>
    </row>
    <row r="2329" spans="2:7" x14ac:dyDescent="0.3">
      <c r="B2329" s="119" t="s">
        <v>141</v>
      </c>
      <c r="C2329" s="119" t="s">
        <v>1162</v>
      </c>
      <c r="D2329" s="119" t="s">
        <v>12501</v>
      </c>
      <c r="E2329" s="119" t="s">
        <v>12599</v>
      </c>
      <c r="F2329" s="119" t="s">
        <v>12600</v>
      </c>
      <c r="G2329" s="119" t="s">
        <v>12601</v>
      </c>
    </row>
    <row r="2330" spans="2:7" x14ac:dyDescent="0.3">
      <c r="B2330" s="119" t="s">
        <v>141</v>
      </c>
      <c r="C2330" s="119" t="s">
        <v>1191</v>
      </c>
      <c r="D2330" s="119" t="s">
        <v>12482</v>
      </c>
      <c r="E2330" s="119" t="s">
        <v>12602</v>
      </c>
      <c r="F2330" s="119" t="s">
        <v>12603</v>
      </c>
      <c r="G2330" s="119" t="s">
        <v>12604</v>
      </c>
    </row>
    <row r="2331" spans="2:7" x14ac:dyDescent="0.3">
      <c r="B2331" s="119" t="s">
        <v>141</v>
      </c>
      <c r="C2331" s="119" t="s">
        <v>1220</v>
      </c>
      <c r="D2331" s="119" t="s">
        <v>12511</v>
      </c>
      <c r="E2331" s="119" t="s">
        <v>12605</v>
      </c>
      <c r="F2331" s="119" t="s">
        <v>12606</v>
      </c>
      <c r="G2331" s="119" t="s">
        <v>12607</v>
      </c>
    </row>
    <row r="2332" spans="2:7" x14ac:dyDescent="0.3">
      <c r="B2332" s="119" t="s">
        <v>141</v>
      </c>
      <c r="C2332" s="119" t="s">
        <v>1248</v>
      </c>
      <c r="D2332" s="119" t="s">
        <v>12525</v>
      </c>
      <c r="E2332" s="119" t="s">
        <v>12608</v>
      </c>
      <c r="F2332" s="119" t="s">
        <v>12609</v>
      </c>
      <c r="G2332" s="119" t="s">
        <v>12610</v>
      </c>
    </row>
    <row r="2333" spans="2:7" x14ac:dyDescent="0.3">
      <c r="B2333" s="119" t="s">
        <v>141</v>
      </c>
      <c r="C2333" s="119" t="s">
        <v>1276</v>
      </c>
      <c r="D2333" s="119" t="s">
        <v>12611</v>
      </c>
      <c r="E2333" s="119" t="s">
        <v>12612</v>
      </c>
      <c r="F2333" s="119" t="s">
        <v>12613</v>
      </c>
      <c r="G2333" s="119" t="s">
        <v>12614</v>
      </c>
    </row>
    <row r="2334" spans="2:7" x14ac:dyDescent="0.3">
      <c r="B2334" s="119" t="s">
        <v>141</v>
      </c>
      <c r="C2334" s="119" t="s">
        <v>1305</v>
      </c>
      <c r="D2334" s="119" t="s">
        <v>12615</v>
      </c>
      <c r="E2334" s="119" t="s">
        <v>12616</v>
      </c>
      <c r="F2334" s="119" t="s">
        <v>12617</v>
      </c>
      <c r="G2334" s="119" t="s">
        <v>12618</v>
      </c>
    </row>
    <row r="2335" spans="2:7" x14ac:dyDescent="0.3">
      <c r="B2335" s="119" t="s">
        <v>141</v>
      </c>
      <c r="C2335" s="119" t="s">
        <v>1334</v>
      </c>
      <c r="D2335" s="119" t="s">
        <v>12615</v>
      </c>
      <c r="E2335" s="119" t="s">
        <v>12619</v>
      </c>
      <c r="F2335" s="119" t="s">
        <v>12620</v>
      </c>
      <c r="G2335" s="119" t="s">
        <v>12621</v>
      </c>
    </row>
    <row r="2336" spans="2:7" x14ac:dyDescent="0.3">
      <c r="B2336" s="119" t="s">
        <v>141</v>
      </c>
      <c r="C2336" s="119" t="s">
        <v>1362</v>
      </c>
      <c r="D2336" s="119" t="s">
        <v>12478</v>
      </c>
      <c r="E2336" s="119" t="s">
        <v>12622</v>
      </c>
      <c r="F2336" s="119" t="s">
        <v>12623</v>
      </c>
      <c r="G2336" s="119" t="s">
        <v>12624</v>
      </c>
    </row>
    <row r="2337" spans="2:7" x14ac:dyDescent="0.3">
      <c r="B2337" s="119" t="s">
        <v>141</v>
      </c>
      <c r="C2337" s="119" t="s">
        <v>1389</v>
      </c>
      <c r="D2337" s="119" t="s">
        <v>12545</v>
      </c>
      <c r="E2337" s="119" t="s">
        <v>12625</v>
      </c>
      <c r="F2337" s="119" t="s">
        <v>12626</v>
      </c>
      <c r="G2337" s="119" t="s">
        <v>12627</v>
      </c>
    </row>
    <row r="2338" spans="2:7" x14ac:dyDescent="0.3">
      <c r="B2338" s="119" t="s">
        <v>141</v>
      </c>
      <c r="C2338" s="119" t="s">
        <v>1417</v>
      </c>
      <c r="D2338" s="119" t="s">
        <v>12501</v>
      </c>
      <c r="E2338" s="119" t="s">
        <v>12628</v>
      </c>
      <c r="F2338" s="119" t="s">
        <v>12629</v>
      </c>
      <c r="G2338" s="119" t="s">
        <v>12630</v>
      </c>
    </row>
    <row r="2339" spans="2:7" x14ac:dyDescent="0.3">
      <c r="B2339" s="119" t="s">
        <v>141</v>
      </c>
      <c r="C2339" s="119" t="s">
        <v>1445</v>
      </c>
      <c r="D2339" s="119" t="s">
        <v>12486</v>
      </c>
      <c r="E2339" s="119" t="s">
        <v>12631</v>
      </c>
      <c r="F2339" s="119" t="s">
        <v>12632</v>
      </c>
      <c r="G2339" s="119" t="s">
        <v>12633</v>
      </c>
    </row>
    <row r="2340" spans="2:7" x14ac:dyDescent="0.3">
      <c r="B2340" s="119" t="s">
        <v>141</v>
      </c>
      <c r="C2340" s="119" t="s">
        <v>1473</v>
      </c>
      <c r="D2340" s="119" t="s">
        <v>12478</v>
      </c>
      <c r="E2340" s="119" t="s">
        <v>12634</v>
      </c>
      <c r="F2340" s="119" t="s">
        <v>12635</v>
      </c>
      <c r="G2340" s="119" t="s">
        <v>12636</v>
      </c>
    </row>
    <row r="2341" spans="2:7" x14ac:dyDescent="0.3">
      <c r="B2341" s="119" t="s">
        <v>141</v>
      </c>
      <c r="C2341" s="119" t="s">
        <v>1501</v>
      </c>
      <c r="D2341" s="119" t="s">
        <v>12501</v>
      </c>
      <c r="E2341" s="119" t="s">
        <v>12637</v>
      </c>
      <c r="F2341" s="119" t="s">
        <v>12638</v>
      </c>
      <c r="G2341" s="119" t="s">
        <v>12639</v>
      </c>
    </row>
    <row r="2342" spans="2:7" x14ac:dyDescent="0.3">
      <c r="B2342" s="119" t="s">
        <v>141</v>
      </c>
      <c r="C2342" s="119" t="s">
        <v>1529</v>
      </c>
      <c r="D2342" s="119" t="s">
        <v>12545</v>
      </c>
      <c r="E2342" s="119" t="s">
        <v>12640</v>
      </c>
      <c r="F2342" s="119" t="s">
        <v>12641</v>
      </c>
      <c r="G2342" s="119" t="s">
        <v>12642</v>
      </c>
    </row>
    <row r="2343" spans="2:7" x14ac:dyDescent="0.3">
      <c r="B2343" s="119" t="s">
        <v>141</v>
      </c>
      <c r="C2343" s="119" t="s">
        <v>1557</v>
      </c>
      <c r="D2343" s="119" t="s">
        <v>12518</v>
      </c>
      <c r="E2343" s="119" t="s">
        <v>12643</v>
      </c>
      <c r="F2343" s="119" t="s">
        <v>12644</v>
      </c>
      <c r="G2343" s="119" t="s">
        <v>12645</v>
      </c>
    </row>
    <row r="2344" spans="2:7" x14ac:dyDescent="0.3">
      <c r="B2344" s="119" t="s">
        <v>141</v>
      </c>
      <c r="C2344" s="119" t="s">
        <v>1585</v>
      </c>
      <c r="D2344" s="119" t="s">
        <v>12518</v>
      </c>
      <c r="E2344" s="119" t="s">
        <v>12646</v>
      </c>
      <c r="F2344" s="119" t="s">
        <v>12647</v>
      </c>
      <c r="G2344" s="119" t="s">
        <v>12648</v>
      </c>
    </row>
    <row r="2345" spans="2:7" x14ac:dyDescent="0.3">
      <c r="B2345" s="119" t="s">
        <v>141</v>
      </c>
      <c r="C2345" s="119" t="s">
        <v>1613</v>
      </c>
      <c r="D2345" s="119" t="s">
        <v>12611</v>
      </c>
      <c r="E2345" s="119" t="s">
        <v>12649</v>
      </c>
      <c r="F2345" s="119" t="s">
        <v>12650</v>
      </c>
      <c r="G2345" s="119" t="s">
        <v>12651</v>
      </c>
    </row>
    <row r="2346" spans="2:7" x14ac:dyDescent="0.3">
      <c r="B2346" s="119" t="s">
        <v>141</v>
      </c>
      <c r="C2346" s="119" t="s">
        <v>1641</v>
      </c>
      <c r="D2346" s="119" t="s">
        <v>12518</v>
      </c>
      <c r="E2346" s="119" t="s">
        <v>12652</v>
      </c>
      <c r="F2346" s="119" t="s">
        <v>12653</v>
      </c>
      <c r="G2346" s="119" t="s">
        <v>12654</v>
      </c>
    </row>
    <row r="2347" spans="2:7" x14ac:dyDescent="0.3">
      <c r="B2347" s="119" t="s">
        <v>141</v>
      </c>
      <c r="C2347" s="119" t="s">
        <v>1668</v>
      </c>
      <c r="D2347" s="119" t="s">
        <v>12486</v>
      </c>
      <c r="E2347" s="119" t="s">
        <v>12655</v>
      </c>
      <c r="F2347" s="119" t="s">
        <v>12656</v>
      </c>
      <c r="G2347" s="119" t="s">
        <v>12657</v>
      </c>
    </row>
    <row r="2348" spans="2:7" x14ac:dyDescent="0.3">
      <c r="B2348" s="119" t="s">
        <v>141</v>
      </c>
      <c r="C2348" s="119" t="s">
        <v>1695</v>
      </c>
      <c r="D2348" s="119" t="s">
        <v>12658</v>
      </c>
      <c r="E2348" s="119" t="s">
        <v>12659</v>
      </c>
      <c r="F2348" s="119" t="s">
        <v>12660</v>
      </c>
      <c r="G2348" s="119" t="s">
        <v>12661</v>
      </c>
    </row>
    <row r="2349" spans="2:7" x14ac:dyDescent="0.3">
      <c r="B2349" s="119" t="s">
        <v>141</v>
      </c>
      <c r="C2349" s="119" t="s">
        <v>1723</v>
      </c>
      <c r="D2349" s="119" t="s">
        <v>12538</v>
      </c>
      <c r="E2349" s="119" t="s">
        <v>12662</v>
      </c>
      <c r="F2349" s="119" t="s">
        <v>12663</v>
      </c>
      <c r="G2349" s="119" t="s">
        <v>12664</v>
      </c>
    </row>
    <row r="2350" spans="2:7" x14ac:dyDescent="0.3">
      <c r="B2350" s="119" t="s">
        <v>141</v>
      </c>
      <c r="C2350" s="119" t="s">
        <v>1751</v>
      </c>
      <c r="D2350" s="119" t="s">
        <v>12511</v>
      </c>
      <c r="E2350" s="119" t="s">
        <v>12665</v>
      </c>
      <c r="F2350" s="119" t="s">
        <v>12666</v>
      </c>
      <c r="G2350" s="119" t="s">
        <v>12667</v>
      </c>
    </row>
    <row r="2351" spans="2:7" x14ac:dyDescent="0.3">
      <c r="B2351" s="119" t="s">
        <v>141</v>
      </c>
      <c r="C2351" s="119" t="s">
        <v>1777</v>
      </c>
      <c r="D2351" s="119" t="s">
        <v>12486</v>
      </c>
      <c r="E2351" s="119" t="s">
        <v>12668</v>
      </c>
      <c r="F2351" s="119" t="s">
        <v>12669</v>
      </c>
      <c r="G2351" s="119" t="s">
        <v>12670</v>
      </c>
    </row>
    <row r="2352" spans="2:7" x14ac:dyDescent="0.3">
      <c r="B2352" s="119" t="s">
        <v>141</v>
      </c>
      <c r="C2352" s="119" t="s">
        <v>1804</v>
      </c>
      <c r="D2352" s="119" t="s">
        <v>12518</v>
      </c>
      <c r="E2352" s="119" t="s">
        <v>12671</v>
      </c>
      <c r="F2352" s="119" t="s">
        <v>12672</v>
      </c>
      <c r="G2352" s="119" t="s">
        <v>12673</v>
      </c>
    </row>
    <row r="2353" spans="2:7" x14ac:dyDescent="0.3">
      <c r="B2353" s="119" t="s">
        <v>141</v>
      </c>
      <c r="C2353" s="119" t="s">
        <v>1831</v>
      </c>
      <c r="D2353" s="119" t="s">
        <v>12552</v>
      </c>
      <c r="E2353" s="119" t="s">
        <v>12674</v>
      </c>
      <c r="F2353" s="119" t="s">
        <v>12675</v>
      </c>
      <c r="G2353" s="119" t="s">
        <v>12676</v>
      </c>
    </row>
    <row r="2354" spans="2:7" x14ac:dyDescent="0.3">
      <c r="B2354" s="119" t="s">
        <v>141</v>
      </c>
      <c r="C2354" s="119" t="s">
        <v>1858</v>
      </c>
      <c r="D2354" s="119" t="s">
        <v>12490</v>
      </c>
      <c r="E2354" s="119" t="s">
        <v>12677</v>
      </c>
      <c r="F2354" s="119" t="s">
        <v>12678</v>
      </c>
      <c r="G2354" s="119" t="s">
        <v>12679</v>
      </c>
    </row>
    <row r="2355" spans="2:7" x14ac:dyDescent="0.3">
      <c r="B2355" s="119" t="s">
        <v>141</v>
      </c>
      <c r="C2355" s="119" t="s">
        <v>1885</v>
      </c>
      <c r="D2355" s="119" t="s">
        <v>12478</v>
      </c>
      <c r="E2355" s="119" t="s">
        <v>12680</v>
      </c>
      <c r="F2355" s="119" t="s">
        <v>12681</v>
      </c>
      <c r="G2355" s="119" t="s">
        <v>12682</v>
      </c>
    </row>
    <row r="2356" spans="2:7" x14ac:dyDescent="0.3">
      <c r="B2356" s="119" t="s">
        <v>141</v>
      </c>
      <c r="C2356" s="119" t="s">
        <v>1912</v>
      </c>
      <c r="D2356" s="119" t="s">
        <v>12490</v>
      </c>
      <c r="E2356" s="119" t="s">
        <v>12683</v>
      </c>
      <c r="F2356" s="119" t="s">
        <v>12684</v>
      </c>
      <c r="G2356" s="119" t="s">
        <v>12685</v>
      </c>
    </row>
    <row r="2357" spans="2:7" x14ac:dyDescent="0.3">
      <c r="B2357" s="119" t="s">
        <v>141</v>
      </c>
      <c r="C2357" s="119" t="s">
        <v>1939</v>
      </c>
      <c r="D2357" s="119" t="s">
        <v>12490</v>
      </c>
      <c r="E2357" s="119" t="s">
        <v>12686</v>
      </c>
      <c r="F2357" s="119" t="s">
        <v>12687</v>
      </c>
      <c r="G2357" s="119" t="s">
        <v>12688</v>
      </c>
    </row>
    <row r="2358" spans="2:7" x14ac:dyDescent="0.3">
      <c r="B2358" s="119" t="s">
        <v>141</v>
      </c>
      <c r="C2358" s="119" t="s">
        <v>1965</v>
      </c>
      <c r="D2358" s="119" t="s">
        <v>12571</v>
      </c>
      <c r="E2358" s="119" t="s">
        <v>12689</v>
      </c>
      <c r="F2358" s="119" t="s">
        <v>12690</v>
      </c>
      <c r="G2358" s="119" t="s">
        <v>12691</v>
      </c>
    </row>
    <row r="2359" spans="2:7" x14ac:dyDescent="0.3">
      <c r="B2359" s="119" t="s">
        <v>141</v>
      </c>
      <c r="C2359" s="119" t="s">
        <v>1992</v>
      </c>
      <c r="D2359" s="119" t="s">
        <v>12486</v>
      </c>
      <c r="E2359" s="119" t="s">
        <v>12692</v>
      </c>
      <c r="F2359" s="119" t="s">
        <v>12693</v>
      </c>
      <c r="G2359" s="119" t="s">
        <v>12694</v>
      </c>
    </row>
    <row r="2360" spans="2:7" x14ac:dyDescent="0.3">
      <c r="B2360" s="119" t="s">
        <v>141</v>
      </c>
      <c r="C2360" s="119" t="s">
        <v>2019</v>
      </c>
      <c r="D2360" s="119" t="s">
        <v>12658</v>
      </c>
      <c r="E2360" s="119" t="s">
        <v>12695</v>
      </c>
      <c r="F2360" s="119" t="s">
        <v>12696</v>
      </c>
      <c r="G2360" s="119" t="s">
        <v>12697</v>
      </c>
    </row>
    <row r="2361" spans="2:7" x14ac:dyDescent="0.3">
      <c r="B2361" s="119" t="s">
        <v>141</v>
      </c>
      <c r="C2361" s="119" t="s">
        <v>2045</v>
      </c>
      <c r="D2361" s="119" t="s">
        <v>12490</v>
      </c>
      <c r="E2361" s="119" t="s">
        <v>12698</v>
      </c>
      <c r="F2361" s="119" t="s">
        <v>12699</v>
      </c>
      <c r="G2361" s="119" t="s">
        <v>12700</v>
      </c>
    </row>
    <row r="2362" spans="2:7" x14ac:dyDescent="0.3">
      <c r="B2362" s="119" t="s">
        <v>141</v>
      </c>
      <c r="C2362" s="119" t="s">
        <v>2071</v>
      </c>
      <c r="D2362" s="119" t="s">
        <v>12518</v>
      </c>
      <c r="E2362" s="119" t="s">
        <v>12701</v>
      </c>
      <c r="F2362" s="119" t="s">
        <v>12702</v>
      </c>
      <c r="G2362" s="119" t="s">
        <v>12703</v>
      </c>
    </row>
    <row r="2363" spans="2:7" x14ac:dyDescent="0.3">
      <c r="B2363" s="119" t="s">
        <v>141</v>
      </c>
      <c r="C2363" s="119" t="s">
        <v>2096</v>
      </c>
      <c r="D2363" s="119" t="s">
        <v>12704</v>
      </c>
      <c r="E2363" s="119" t="s">
        <v>12705</v>
      </c>
      <c r="F2363" s="119" t="s">
        <v>12706</v>
      </c>
      <c r="G2363" s="119" t="s">
        <v>12707</v>
      </c>
    </row>
    <row r="2364" spans="2:7" x14ac:dyDescent="0.3">
      <c r="B2364" s="119" t="s">
        <v>141</v>
      </c>
      <c r="C2364" s="119" t="s">
        <v>2122</v>
      </c>
      <c r="D2364" s="119" t="s">
        <v>12511</v>
      </c>
      <c r="E2364" s="119" t="s">
        <v>12708</v>
      </c>
      <c r="F2364" s="119" t="s">
        <v>12709</v>
      </c>
      <c r="G2364" s="119" t="s">
        <v>12710</v>
      </c>
    </row>
    <row r="2365" spans="2:7" x14ac:dyDescent="0.3">
      <c r="B2365" s="119" t="s">
        <v>141</v>
      </c>
      <c r="C2365" s="119" t="s">
        <v>2147</v>
      </c>
      <c r="D2365" s="119" t="s">
        <v>12552</v>
      </c>
      <c r="E2365" s="119" t="s">
        <v>12711</v>
      </c>
      <c r="F2365" s="119" t="s">
        <v>12712</v>
      </c>
      <c r="G2365" s="119" t="s">
        <v>12713</v>
      </c>
    </row>
    <row r="2366" spans="2:7" x14ac:dyDescent="0.3">
      <c r="B2366" s="119" t="s">
        <v>141</v>
      </c>
      <c r="C2366" s="119" t="s">
        <v>2172</v>
      </c>
      <c r="D2366" s="119" t="s">
        <v>12478</v>
      </c>
      <c r="E2366" s="119" t="s">
        <v>12714</v>
      </c>
      <c r="F2366" s="119" t="s">
        <v>12715</v>
      </c>
      <c r="G2366" s="119" t="s">
        <v>12716</v>
      </c>
    </row>
    <row r="2367" spans="2:7" x14ac:dyDescent="0.3">
      <c r="B2367" s="119" t="s">
        <v>141</v>
      </c>
      <c r="C2367" s="119" t="s">
        <v>2197</v>
      </c>
      <c r="D2367" s="119" t="s">
        <v>12478</v>
      </c>
      <c r="E2367" s="119" t="s">
        <v>12717</v>
      </c>
      <c r="F2367" s="119" t="s">
        <v>12718</v>
      </c>
      <c r="G2367" s="119" t="s">
        <v>12719</v>
      </c>
    </row>
    <row r="2368" spans="2:7" x14ac:dyDescent="0.3">
      <c r="B2368" s="119" t="s">
        <v>141</v>
      </c>
      <c r="C2368" s="119" t="s">
        <v>2223</v>
      </c>
      <c r="D2368" s="119" t="s">
        <v>12482</v>
      </c>
      <c r="E2368" s="119" t="s">
        <v>12720</v>
      </c>
      <c r="F2368" s="119" t="s">
        <v>12721</v>
      </c>
      <c r="G2368" s="119" t="s">
        <v>12722</v>
      </c>
    </row>
    <row r="2369" spans="2:7" x14ac:dyDescent="0.3">
      <c r="B2369" s="119" t="s">
        <v>141</v>
      </c>
      <c r="C2369" s="119" t="s">
        <v>2248</v>
      </c>
      <c r="D2369" s="119" t="s">
        <v>12482</v>
      </c>
      <c r="E2369" s="119" t="s">
        <v>12723</v>
      </c>
      <c r="F2369" s="119" t="s">
        <v>12724</v>
      </c>
      <c r="G2369" s="119" t="s">
        <v>12725</v>
      </c>
    </row>
    <row r="2370" spans="2:7" x14ac:dyDescent="0.3">
      <c r="B2370" s="119" t="s">
        <v>141</v>
      </c>
      <c r="C2370" s="119" t="s">
        <v>2273</v>
      </c>
      <c r="D2370" s="119" t="s">
        <v>12494</v>
      </c>
      <c r="E2370" s="119" t="s">
        <v>12726</v>
      </c>
      <c r="F2370" s="119" t="s">
        <v>12727</v>
      </c>
      <c r="G2370" s="119" t="s">
        <v>12728</v>
      </c>
    </row>
    <row r="2371" spans="2:7" x14ac:dyDescent="0.3">
      <c r="B2371" s="119" t="s">
        <v>141</v>
      </c>
      <c r="C2371" s="119" t="s">
        <v>2299</v>
      </c>
      <c r="D2371" s="119" t="s">
        <v>12704</v>
      </c>
      <c r="E2371" s="119" t="s">
        <v>12729</v>
      </c>
      <c r="F2371" s="119" t="s">
        <v>12730</v>
      </c>
      <c r="G2371" s="119" t="s">
        <v>12731</v>
      </c>
    </row>
    <row r="2372" spans="2:7" x14ac:dyDescent="0.3">
      <c r="B2372" s="119" t="s">
        <v>141</v>
      </c>
      <c r="C2372" s="119" t="s">
        <v>2324</v>
      </c>
      <c r="D2372" s="119" t="s">
        <v>12490</v>
      </c>
      <c r="E2372" s="119" t="s">
        <v>12732</v>
      </c>
      <c r="F2372" s="119" t="s">
        <v>12733</v>
      </c>
      <c r="G2372" s="119" t="s">
        <v>12734</v>
      </c>
    </row>
    <row r="2373" spans="2:7" x14ac:dyDescent="0.3">
      <c r="B2373" s="119" t="s">
        <v>141</v>
      </c>
      <c r="C2373" s="119" t="s">
        <v>2349</v>
      </c>
      <c r="D2373" s="119" t="s">
        <v>12478</v>
      </c>
      <c r="E2373" s="119" t="s">
        <v>12735</v>
      </c>
      <c r="F2373" s="119" t="s">
        <v>12736</v>
      </c>
      <c r="G2373" s="119" t="s">
        <v>12737</v>
      </c>
    </row>
    <row r="2374" spans="2:7" x14ac:dyDescent="0.3">
      <c r="B2374" s="119" t="s">
        <v>141</v>
      </c>
      <c r="C2374" s="119" t="s">
        <v>2374</v>
      </c>
      <c r="D2374" s="119" t="s">
        <v>12571</v>
      </c>
      <c r="E2374" s="119" t="s">
        <v>12738</v>
      </c>
      <c r="F2374" s="119" t="s">
        <v>12739</v>
      </c>
      <c r="G2374" s="119" t="s">
        <v>12740</v>
      </c>
    </row>
    <row r="2375" spans="2:7" x14ac:dyDescent="0.3">
      <c r="B2375" s="119" t="s">
        <v>141</v>
      </c>
      <c r="C2375" s="119" t="s">
        <v>2399</v>
      </c>
      <c r="D2375" s="119" t="s">
        <v>12486</v>
      </c>
      <c r="E2375" s="119" t="s">
        <v>12741</v>
      </c>
      <c r="F2375" s="119" t="s">
        <v>12742</v>
      </c>
      <c r="G2375" s="119" t="s">
        <v>12743</v>
      </c>
    </row>
    <row r="2376" spans="2:7" x14ac:dyDescent="0.3">
      <c r="B2376" s="119" t="s">
        <v>141</v>
      </c>
      <c r="C2376" s="119" t="s">
        <v>2424</v>
      </c>
      <c r="D2376" s="119" t="s">
        <v>12545</v>
      </c>
      <c r="E2376" s="119" t="s">
        <v>12744</v>
      </c>
      <c r="F2376" s="119" t="s">
        <v>12745</v>
      </c>
      <c r="G2376" s="119" t="s">
        <v>12746</v>
      </c>
    </row>
    <row r="2377" spans="2:7" x14ac:dyDescent="0.3">
      <c r="B2377" s="119" t="s">
        <v>141</v>
      </c>
      <c r="C2377" s="119" t="s">
        <v>2449</v>
      </c>
      <c r="D2377" s="119" t="s">
        <v>12538</v>
      </c>
      <c r="E2377" s="119" t="s">
        <v>12747</v>
      </c>
      <c r="F2377" s="119" t="s">
        <v>12748</v>
      </c>
      <c r="G2377" s="119" t="s">
        <v>12749</v>
      </c>
    </row>
    <row r="2378" spans="2:7" x14ac:dyDescent="0.3">
      <c r="B2378" s="119" t="s">
        <v>141</v>
      </c>
      <c r="C2378" s="119" t="s">
        <v>2474</v>
      </c>
      <c r="D2378" s="119" t="s">
        <v>12478</v>
      </c>
      <c r="E2378" s="119" t="s">
        <v>12750</v>
      </c>
      <c r="F2378" s="119" t="s">
        <v>12751</v>
      </c>
      <c r="G2378" s="119" t="s">
        <v>12752</v>
      </c>
    </row>
    <row r="2379" spans="2:7" x14ac:dyDescent="0.3">
      <c r="B2379" s="119" t="s">
        <v>141</v>
      </c>
      <c r="C2379" s="119" t="s">
        <v>2499</v>
      </c>
      <c r="D2379" s="119" t="s">
        <v>12611</v>
      </c>
      <c r="E2379" s="119" t="s">
        <v>12753</v>
      </c>
      <c r="F2379" s="119" t="s">
        <v>12754</v>
      </c>
      <c r="G2379" s="119" t="s">
        <v>12755</v>
      </c>
    </row>
    <row r="2380" spans="2:7" x14ac:dyDescent="0.3">
      <c r="B2380" s="119" t="s">
        <v>141</v>
      </c>
      <c r="C2380" s="119" t="s">
        <v>2524</v>
      </c>
      <c r="D2380" s="119" t="s">
        <v>12571</v>
      </c>
      <c r="E2380" s="119" t="s">
        <v>12756</v>
      </c>
      <c r="F2380" s="119" t="s">
        <v>12757</v>
      </c>
      <c r="G2380" s="119" t="s">
        <v>12758</v>
      </c>
    </row>
    <row r="2381" spans="2:7" x14ac:dyDescent="0.3">
      <c r="B2381" s="119" t="s">
        <v>141</v>
      </c>
      <c r="C2381" s="119" t="s">
        <v>2549</v>
      </c>
      <c r="D2381" s="119" t="s">
        <v>12560</v>
      </c>
      <c r="E2381" s="119" t="s">
        <v>12759</v>
      </c>
      <c r="F2381" s="119" t="s">
        <v>12760</v>
      </c>
      <c r="G2381" s="119" t="s">
        <v>12761</v>
      </c>
    </row>
    <row r="2382" spans="2:7" x14ac:dyDescent="0.3">
      <c r="B2382" s="119" t="s">
        <v>141</v>
      </c>
      <c r="C2382" s="119" t="s">
        <v>2574</v>
      </c>
      <c r="D2382" s="119" t="s">
        <v>12511</v>
      </c>
      <c r="E2382" s="119" t="s">
        <v>12762</v>
      </c>
      <c r="F2382" s="119" t="s">
        <v>12763</v>
      </c>
      <c r="G2382" s="119" t="s">
        <v>12764</v>
      </c>
    </row>
    <row r="2383" spans="2:7" x14ac:dyDescent="0.3">
      <c r="B2383" s="119" t="s">
        <v>141</v>
      </c>
      <c r="C2383" s="119" t="s">
        <v>2599</v>
      </c>
      <c r="D2383" s="119" t="s">
        <v>12552</v>
      </c>
      <c r="E2383" s="119" t="s">
        <v>12765</v>
      </c>
      <c r="F2383" s="119" t="s">
        <v>12766</v>
      </c>
      <c r="G2383" s="119" t="s">
        <v>12767</v>
      </c>
    </row>
    <row r="2384" spans="2:7" x14ac:dyDescent="0.3">
      <c r="B2384" s="119" t="s">
        <v>141</v>
      </c>
      <c r="C2384" s="119" t="s">
        <v>2624</v>
      </c>
      <c r="D2384" s="119" t="s">
        <v>12556</v>
      </c>
      <c r="E2384" s="119" t="s">
        <v>12768</v>
      </c>
      <c r="F2384" s="119" t="s">
        <v>12769</v>
      </c>
      <c r="G2384" s="119" t="s">
        <v>12770</v>
      </c>
    </row>
    <row r="2385" spans="2:7" x14ac:dyDescent="0.3">
      <c r="B2385" s="119" t="s">
        <v>141</v>
      </c>
      <c r="C2385" s="119" t="s">
        <v>2648</v>
      </c>
      <c r="D2385" s="119" t="s">
        <v>12490</v>
      </c>
      <c r="E2385" s="119" t="s">
        <v>12771</v>
      </c>
      <c r="F2385" s="119" t="s">
        <v>12772</v>
      </c>
      <c r="G2385" s="119" t="s">
        <v>12773</v>
      </c>
    </row>
    <row r="2386" spans="2:7" x14ac:dyDescent="0.3">
      <c r="B2386" s="119" t="s">
        <v>141</v>
      </c>
      <c r="C2386" s="119" t="s">
        <v>2672</v>
      </c>
      <c r="D2386" s="119" t="s">
        <v>12501</v>
      </c>
      <c r="E2386" s="119" t="s">
        <v>12774</v>
      </c>
      <c r="F2386" s="119" t="s">
        <v>12775</v>
      </c>
      <c r="G2386" s="119" t="s">
        <v>12776</v>
      </c>
    </row>
    <row r="2387" spans="2:7" x14ac:dyDescent="0.3">
      <c r="B2387" s="119" t="s">
        <v>141</v>
      </c>
      <c r="C2387" s="119" t="s">
        <v>2696</v>
      </c>
      <c r="D2387" s="119" t="s">
        <v>12490</v>
      </c>
      <c r="E2387" s="119" t="s">
        <v>12777</v>
      </c>
      <c r="F2387" s="119" t="s">
        <v>12778</v>
      </c>
      <c r="G2387" s="119" t="s">
        <v>12779</v>
      </c>
    </row>
    <row r="2388" spans="2:7" x14ac:dyDescent="0.3">
      <c r="B2388" s="119" t="s">
        <v>141</v>
      </c>
      <c r="C2388" s="119" t="s">
        <v>2720</v>
      </c>
      <c r="D2388" s="119" t="s">
        <v>12478</v>
      </c>
      <c r="E2388" s="119" t="s">
        <v>12780</v>
      </c>
      <c r="F2388" s="119" t="s">
        <v>12781</v>
      </c>
      <c r="G2388" s="119" t="s">
        <v>12782</v>
      </c>
    </row>
    <row r="2389" spans="2:7" x14ac:dyDescent="0.3">
      <c r="B2389" s="119" t="s">
        <v>141</v>
      </c>
      <c r="C2389" s="119" t="s">
        <v>2744</v>
      </c>
      <c r="D2389" s="119" t="s">
        <v>12490</v>
      </c>
      <c r="E2389" s="119" t="s">
        <v>12783</v>
      </c>
      <c r="F2389" s="119" t="s">
        <v>12784</v>
      </c>
      <c r="G2389" s="119" t="s">
        <v>12785</v>
      </c>
    </row>
    <row r="2390" spans="2:7" x14ac:dyDescent="0.3">
      <c r="B2390" s="119" t="s">
        <v>141</v>
      </c>
      <c r="C2390" s="119" t="s">
        <v>2769</v>
      </c>
      <c r="D2390" s="119" t="s">
        <v>12490</v>
      </c>
      <c r="E2390" s="119" t="s">
        <v>12786</v>
      </c>
      <c r="F2390" s="119" t="s">
        <v>12787</v>
      </c>
      <c r="G2390" s="119" t="s">
        <v>12788</v>
      </c>
    </row>
    <row r="2391" spans="2:7" x14ac:dyDescent="0.3">
      <c r="B2391" s="119" t="s">
        <v>141</v>
      </c>
      <c r="C2391" s="119" t="s">
        <v>2794</v>
      </c>
      <c r="D2391" s="119" t="s">
        <v>12556</v>
      </c>
      <c r="E2391" s="119" t="s">
        <v>12789</v>
      </c>
      <c r="F2391" s="119" t="s">
        <v>12790</v>
      </c>
      <c r="G2391" s="119" t="s">
        <v>12791</v>
      </c>
    </row>
    <row r="2392" spans="2:7" x14ac:dyDescent="0.3">
      <c r="B2392" s="119" t="s">
        <v>141</v>
      </c>
      <c r="C2392" s="119" t="s">
        <v>2819</v>
      </c>
      <c r="D2392" s="119" t="s">
        <v>12560</v>
      </c>
      <c r="E2392" s="119" t="s">
        <v>12792</v>
      </c>
      <c r="F2392" s="119" t="s">
        <v>12793</v>
      </c>
      <c r="G2392" s="119" t="s">
        <v>12794</v>
      </c>
    </row>
    <row r="2393" spans="2:7" x14ac:dyDescent="0.3">
      <c r="B2393" s="119" t="s">
        <v>141</v>
      </c>
      <c r="C2393" s="119" t="s">
        <v>2844</v>
      </c>
      <c r="D2393" s="119" t="s">
        <v>12704</v>
      </c>
      <c r="E2393" s="119" t="s">
        <v>12795</v>
      </c>
      <c r="F2393" s="119" t="s">
        <v>12796</v>
      </c>
      <c r="G2393" s="119" t="s">
        <v>12797</v>
      </c>
    </row>
    <row r="2394" spans="2:7" x14ac:dyDescent="0.3">
      <c r="B2394" s="119" t="s">
        <v>141</v>
      </c>
      <c r="C2394" s="119" t="s">
        <v>2869</v>
      </c>
      <c r="D2394" s="119" t="s">
        <v>12567</v>
      </c>
      <c r="E2394" s="119" t="s">
        <v>12798</v>
      </c>
      <c r="F2394" s="119" t="s">
        <v>12799</v>
      </c>
      <c r="G2394" s="119" t="s">
        <v>12800</v>
      </c>
    </row>
    <row r="2395" spans="2:7" x14ac:dyDescent="0.3">
      <c r="B2395" s="119" t="s">
        <v>141</v>
      </c>
      <c r="C2395" s="119" t="s">
        <v>2894</v>
      </c>
      <c r="D2395" s="119" t="s">
        <v>12611</v>
      </c>
      <c r="E2395" s="119" t="s">
        <v>12801</v>
      </c>
      <c r="F2395" s="119" t="s">
        <v>12802</v>
      </c>
      <c r="G2395" s="119" t="s">
        <v>12803</v>
      </c>
    </row>
    <row r="2396" spans="2:7" x14ac:dyDescent="0.3">
      <c r="B2396" s="119" t="s">
        <v>141</v>
      </c>
      <c r="C2396" s="119" t="s">
        <v>2919</v>
      </c>
      <c r="D2396" s="119" t="s">
        <v>12478</v>
      </c>
      <c r="E2396" s="119" t="s">
        <v>12804</v>
      </c>
      <c r="F2396" s="119" t="s">
        <v>12805</v>
      </c>
      <c r="G2396" s="119" t="s">
        <v>12806</v>
      </c>
    </row>
    <row r="2397" spans="2:7" x14ac:dyDescent="0.3">
      <c r="B2397" s="119" t="s">
        <v>141</v>
      </c>
      <c r="C2397" s="119" t="s">
        <v>2944</v>
      </c>
      <c r="D2397" s="119" t="s">
        <v>12518</v>
      </c>
      <c r="E2397" s="119" t="s">
        <v>12807</v>
      </c>
      <c r="F2397" s="119" t="s">
        <v>12808</v>
      </c>
      <c r="G2397" s="119" t="s">
        <v>12809</v>
      </c>
    </row>
    <row r="2398" spans="2:7" x14ac:dyDescent="0.3">
      <c r="B2398" s="119" t="s">
        <v>141</v>
      </c>
      <c r="C2398" s="119" t="s">
        <v>2968</v>
      </c>
      <c r="D2398" s="119" t="s">
        <v>12615</v>
      </c>
      <c r="E2398" s="119" t="s">
        <v>12810</v>
      </c>
      <c r="F2398" s="119" t="s">
        <v>12811</v>
      </c>
      <c r="G2398" s="119" t="s">
        <v>12812</v>
      </c>
    </row>
    <row r="2399" spans="2:7" x14ac:dyDescent="0.3">
      <c r="B2399" s="119" t="s">
        <v>141</v>
      </c>
      <c r="C2399" s="119" t="s">
        <v>2992</v>
      </c>
      <c r="D2399" s="119" t="s">
        <v>12486</v>
      </c>
      <c r="E2399" s="119" t="s">
        <v>12813</v>
      </c>
      <c r="F2399" s="119" t="s">
        <v>12814</v>
      </c>
      <c r="G2399" s="119" t="s">
        <v>12815</v>
      </c>
    </row>
    <row r="2400" spans="2:7" x14ac:dyDescent="0.3">
      <c r="B2400" s="119" t="s">
        <v>141</v>
      </c>
      <c r="C2400" s="119" t="s">
        <v>3015</v>
      </c>
      <c r="D2400" s="119" t="s">
        <v>12478</v>
      </c>
      <c r="E2400" s="119" t="s">
        <v>12816</v>
      </c>
      <c r="F2400" s="119" t="s">
        <v>12817</v>
      </c>
      <c r="G2400" s="119" t="s">
        <v>12818</v>
      </c>
    </row>
    <row r="2401" spans="2:7" x14ac:dyDescent="0.3">
      <c r="B2401" s="119" t="s">
        <v>141</v>
      </c>
      <c r="C2401" s="119" t="s">
        <v>3039</v>
      </c>
      <c r="D2401" s="119" t="s">
        <v>12552</v>
      </c>
      <c r="E2401" s="119" t="s">
        <v>12819</v>
      </c>
      <c r="F2401" s="119" t="s">
        <v>12820</v>
      </c>
      <c r="G2401" s="119" t="s">
        <v>12821</v>
      </c>
    </row>
    <row r="2402" spans="2:7" x14ac:dyDescent="0.3">
      <c r="B2402" s="119" t="s">
        <v>139</v>
      </c>
      <c r="C2402" s="119" t="s">
        <v>4001</v>
      </c>
      <c r="D2402" s="119" t="s">
        <v>12822</v>
      </c>
      <c r="E2402" s="119" t="s">
        <v>12823</v>
      </c>
      <c r="F2402" s="119" t="s">
        <v>12824</v>
      </c>
      <c r="G2402" s="119" t="s">
        <v>12825</v>
      </c>
    </row>
    <row r="2403" spans="2:7" x14ac:dyDescent="0.3">
      <c r="B2403" s="119" t="s">
        <v>139</v>
      </c>
      <c r="C2403" s="119" t="s">
        <v>4015</v>
      </c>
      <c r="D2403" s="119" t="s">
        <v>12826</v>
      </c>
      <c r="E2403" s="119" t="s">
        <v>12827</v>
      </c>
      <c r="F2403" s="119" t="s">
        <v>12828</v>
      </c>
      <c r="G2403" s="119" t="s">
        <v>12829</v>
      </c>
    </row>
    <row r="2404" spans="2:7" x14ac:dyDescent="0.3">
      <c r="B2404" s="119" t="s">
        <v>139</v>
      </c>
      <c r="C2404" s="119" t="s">
        <v>4030</v>
      </c>
      <c r="D2404" s="119" t="s">
        <v>12826</v>
      </c>
      <c r="E2404" s="119" t="s">
        <v>12830</v>
      </c>
      <c r="F2404" s="119" t="s">
        <v>12831</v>
      </c>
      <c r="G2404" s="119" t="s">
        <v>12832</v>
      </c>
    </row>
    <row r="2405" spans="2:7" x14ac:dyDescent="0.3">
      <c r="B2405" s="119" t="s">
        <v>139</v>
      </c>
      <c r="C2405" s="119" t="s">
        <v>4044</v>
      </c>
      <c r="D2405" s="119" t="s">
        <v>12822</v>
      </c>
      <c r="E2405" s="119" t="s">
        <v>12833</v>
      </c>
      <c r="F2405" s="119" t="s">
        <v>12834</v>
      </c>
      <c r="G2405" s="119" t="s">
        <v>12835</v>
      </c>
    </row>
    <row r="2406" spans="2:7" x14ac:dyDescent="0.3">
      <c r="B2406" s="119" t="s">
        <v>139</v>
      </c>
      <c r="C2406" s="119" t="s">
        <v>4059</v>
      </c>
      <c r="D2406" s="119" t="s">
        <v>12836</v>
      </c>
      <c r="E2406" s="119" t="s">
        <v>12837</v>
      </c>
      <c r="F2406" s="119" t="s">
        <v>12838</v>
      </c>
      <c r="G2406" s="119" t="s">
        <v>12839</v>
      </c>
    </row>
    <row r="2407" spans="2:7" x14ac:dyDescent="0.3">
      <c r="B2407" s="119" t="s">
        <v>139</v>
      </c>
      <c r="C2407" s="119" t="s">
        <v>4074</v>
      </c>
      <c r="D2407" s="119" t="s">
        <v>11112</v>
      </c>
      <c r="E2407" s="119" t="s">
        <v>12840</v>
      </c>
      <c r="F2407" s="119" t="s">
        <v>12841</v>
      </c>
      <c r="G2407" s="119" t="s">
        <v>12842</v>
      </c>
    </row>
    <row r="2408" spans="2:7" x14ac:dyDescent="0.3">
      <c r="B2408" s="119" t="s">
        <v>139</v>
      </c>
      <c r="C2408" s="119" t="s">
        <v>4088</v>
      </c>
      <c r="D2408" s="119" t="s">
        <v>12843</v>
      </c>
      <c r="E2408" s="119" t="s">
        <v>12844</v>
      </c>
      <c r="F2408" s="119" t="s">
        <v>12845</v>
      </c>
      <c r="G2408" s="119" t="s">
        <v>12846</v>
      </c>
    </row>
    <row r="2409" spans="2:7" x14ac:dyDescent="0.3">
      <c r="B2409" s="119" t="s">
        <v>139</v>
      </c>
      <c r="C2409" s="119" t="s">
        <v>4101</v>
      </c>
      <c r="D2409" s="119" t="s">
        <v>12843</v>
      </c>
      <c r="E2409" s="119" t="s">
        <v>12847</v>
      </c>
      <c r="F2409" s="119" t="s">
        <v>12848</v>
      </c>
      <c r="G2409" s="119" t="s">
        <v>12849</v>
      </c>
    </row>
    <row r="2410" spans="2:7" x14ac:dyDescent="0.3">
      <c r="B2410" s="119" t="s">
        <v>139</v>
      </c>
      <c r="C2410" s="119" t="s">
        <v>4114</v>
      </c>
      <c r="D2410" s="119" t="s">
        <v>12850</v>
      </c>
      <c r="E2410" s="119" t="s">
        <v>12851</v>
      </c>
      <c r="F2410" s="119" t="s">
        <v>12852</v>
      </c>
      <c r="G2410" s="119" t="s">
        <v>12853</v>
      </c>
    </row>
    <row r="2411" spans="2:7" x14ac:dyDescent="0.3">
      <c r="B2411" s="119" t="s">
        <v>139</v>
      </c>
      <c r="C2411" s="119" t="s">
        <v>4127</v>
      </c>
      <c r="D2411" s="119" t="s">
        <v>12843</v>
      </c>
      <c r="E2411" s="119" t="s">
        <v>12854</v>
      </c>
      <c r="F2411" s="119" t="s">
        <v>12855</v>
      </c>
      <c r="G2411" s="119" t="s">
        <v>12856</v>
      </c>
    </row>
    <row r="2412" spans="2:7" x14ac:dyDescent="0.3">
      <c r="B2412" s="119" t="s">
        <v>139</v>
      </c>
      <c r="C2412" s="119" t="s">
        <v>4140</v>
      </c>
      <c r="D2412" s="119" t="s">
        <v>12857</v>
      </c>
      <c r="E2412" s="119" t="s">
        <v>12858</v>
      </c>
      <c r="F2412" s="119" t="s">
        <v>12859</v>
      </c>
      <c r="G2412" s="119" t="s">
        <v>12860</v>
      </c>
    </row>
    <row r="2413" spans="2:7" x14ac:dyDescent="0.3">
      <c r="B2413" s="119" t="s">
        <v>139</v>
      </c>
      <c r="C2413" s="119" t="s">
        <v>4153</v>
      </c>
      <c r="D2413" s="119" t="s">
        <v>12861</v>
      </c>
      <c r="E2413" s="119" t="s">
        <v>12862</v>
      </c>
      <c r="F2413" s="119" t="s">
        <v>12863</v>
      </c>
      <c r="G2413" s="119" t="s">
        <v>12864</v>
      </c>
    </row>
    <row r="2414" spans="2:7" x14ac:dyDescent="0.3">
      <c r="B2414" s="119" t="s">
        <v>139</v>
      </c>
      <c r="C2414" s="119" t="s">
        <v>4165</v>
      </c>
      <c r="D2414" s="119" t="s">
        <v>12865</v>
      </c>
      <c r="E2414" s="119" t="s">
        <v>12866</v>
      </c>
      <c r="F2414" s="119" t="s">
        <v>12867</v>
      </c>
      <c r="G2414" s="119" t="s">
        <v>12868</v>
      </c>
    </row>
    <row r="2415" spans="2:7" x14ac:dyDescent="0.3">
      <c r="B2415" s="119" t="s">
        <v>139</v>
      </c>
      <c r="C2415" s="119" t="s">
        <v>4177</v>
      </c>
      <c r="D2415" s="119" t="s">
        <v>12869</v>
      </c>
      <c r="E2415" s="119" t="s">
        <v>12870</v>
      </c>
      <c r="F2415" s="119" t="s">
        <v>12871</v>
      </c>
      <c r="G2415" s="119" t="s">
        <v>12872</v>
      </c>
    </row>
    <row r="2416" spans="2:7" x14ac:dyDescent="0.3">
      <c r="B2416" s="119" t="s">
        <v>139</v>
      </c>
      <c r="C2416" s="119" t="s">
        <v>4189</v>
      </c>
      <c r="D2416" s="119" t="s">
        <v>12843</v>
      </c>
      <c r="E2416" s="119" t="s">
        <v>12873</v>
      </c>
      <c r="F2416" s="119" t="s">
        <v>12874</v>
      </c>
      <c r="G2416" s="119" t="s">
        <v>12875</v>
      </c>
    </row>
    <row r="2417" spans="2:7" x14ac:dyDescent="0.3">
      <c r="B2417" s="119" t="s">
        <v>139</v>
      </c>
      <c r="C2417" s="119" t="s">
        <v>4201</v>
      </c>
      <c r="D2417" s="119" t="s">
        <v>10540</v>
      </c>
      <c r="E2417" s="119" t="s">
        <v>12876</v>
      </c>
      <c r="F2417" s="119" t="s">
        <v>12877</v>
      </c>
      <c r="G2417" s="119" t="s">
        <v>12878</v>
      </c>
    </row>
    <row r="2418" spans="2:7" x14ac:dyDescent="0.3">
      <c r="B2418" s="119" t="s">
        <v>139</v>
      </c>
      <c r="C2418" s="119" t="s">
        <v>4213</v>
      </c>
      <c r="D2418" s="119" t="s">
        <v>12879</v>
      </c>
      <c r="E2418" s="119" t="s">
        <v>12880</v>
      </c>
      <c r="F2418" s="119" t="s">
        <v>12881</v>
      </c>
      <c r="G2418" s="119" t="s">
        <v>12882</v>
      </c>
    </row>
    <row r="2419" spans="2:7" x14ac:dyDescent="0.3">
      <c r="B2419" s="119" t="s">
        <v>139</v>
      </c>
      <c r="C2419" s="119" t="s">
        <v>4225</v>
      </c>
      <c r="D2419" s="119" t="s">
        <v>12843</v>
      </c>
      <c r="E2419" s="119" t="s">
        <v>12883</v>
      </c>
      <c r="F2419" s="119" t="s">
        <v>12884</v>
      </c>
      <c r="G2419" s="119" t="s">
        <v>12885</v>
      </c>
    </row>
    <row r="2420" spans="2:7" x14ac:dyDescent="0.3">
      <c r="B2420" s="119" t="s">
        <v>139</v>
      </c>
      <c r="C2420" s="119" t="s">
        <v>4238</v>
      </c>
      <c r="D2420" s="119" t="s">
        <v>12886</v>
      </c>
      <c r="E2420" s="119" t="s">
        <v>12887</v>
      </c>
      <c r="F2420" s="119" t="s">
        <v>12888</v>
      </c>
      <c r="G2420" s="119" t="s">
        <v>12889</v>
      </c>
    </row>
    <row r="2421" spans="2:7" x14ac:dyDescent="0.3">
      <c r="B2421" s="119" t="s">
        <v>139</v>
      </c>
      <c r="C2421" s="119" t="s">
        <v>4251</v>
      </c>
      <c r="D2421" s="119" t="s">
        <v>12843</v>
      </c>
      <c r="E2421" s="119" t="s">
        <v>12890</v>
      </c>
      <c r="F2421" s="119" t="s">
        <v>12891</v>
      </c>
      <c r="G2421" s="119" t="s">
        <v>12892</v>
      </c>
    </row>
    <row r="2422" spans="2:7" x14ac:dyDescent="0.3">
      <c r="B2422" s="119" t="s">
        <v>139</v>
      </c>
      <c r="C2422" s="119" t="s">
        <v>4264</v>
      </c>
      <c r="D2422" s="119" t="s">
        <v>12893</v>
      </c>
      <c r="E2422" s="119" t="s">
        <v>12894</v>
      </c>
      <c r="F2422" s="119" t="s">
        <v>12895</v>
      </c>
      <c r="G2422" s="119" t="s">
        <v>12896</v>
      </c>
    </row>
    <row r="2423" spans="2:7" x14ac:dyDescent="0.3">
      <c r="B2423" s="119" t="s">
        <v>139</v>
      </c>
      <c r="C2423" s="119" t="s">
        <v>4276</v>
      </c>
      <c r="D2423" s="119" t="s">
        <v>12897</v>
      </c>
      <c r="E2423" s="119" t="s">
        <v>12898</v>
      </c>
      <c r="F2423" s="119" t="s">
        <v>12899</v>
      </c>
      <c r="G2423" s="119" t="s">
        <v>12900</v>
      </c>
    </row>
    <row r="2424" spans="2:7" x14ac:dyDescent="0.3">
      <c r="B2424" s="119" t="s">
        <v>139</v>
      </c>
      <c r="C2424" s="119" t="s">
        <v>4287</v>
      </c>
      <c r="D2424" s="119" t="s">
        <v>12843</v>
      </c>
      <c r="E2424" s="119" t="s">
        <v>12901</v>
      </c>
      <c r="F2424" s="119" t="s">
        <v>12902</v>
      </c>
      <c r="G2424" s="119" t="s">
        <v>12903</v>
      </c>
    </row>
    <row r="2425" spans="2:7" x14ac:dyDescent="0.3">
      <c r="B2425" s="119" t="s">
        <v>139</v>
      </c>
      <c r="C2425" s="119" t="s">
        <v>4298</v>
      </c>
      <c r="D2425" s="119" t="s">
        <v>12893</v>
      </c>
      <c r="E2425" s="119" t="s">
        <v>12904</v>
      </c>
      <c r="F2425" s="119" t="s">
        <v>12905</v>
      </c>
      <c r="G2425" s="119" t="s">
        <v>12906</v>
      </c>
    </row>
    <row r="2426" spans="2:7" x14ac:dyDescent="0.3">
      <c r="B2426" s="119" t="s">
        <v>139</v>
      </c>
      <c r="C2426" s="119" t="s">
        <v>4309</v>
      </c>
      <c r="D2426" s="119" t="s">
        <v>12850</v>
      </c>
      <c r="E2426" s="119" t="s">
        <v>12907</v>
      </c>
      <c r="F2426" s="119" t="s">
        <v>12908</v>
      </c>
      <c r="G2426" s="119" t="s">
        <v>12909</v>
      </c>
    </row>
    <row r="2427" spans="2:7" x14ac:dyDescent="0.3">
      <c r="B2427" s="119" t="s">
        <v>139</v>
      </c>
      <c r="C2427" s="119" t="s">
        <v>4320</v>
      </c>
      <c r="D2427" s="119" t="s">
        <v>12910</v>
      </c>
      <c r="E2427" s="119" t="s">
        <v>12911</v>
      </c>
      <c r="F2427" s="119" t="s">
        <v>12912</v>
      </c>
      <c r="G2427" s="119" t="s">
        <v>12913</v>
      </c>
    </row>
    <row r="2428" spans="2:7" x14ac:dyDescent="0.3">
      <c r="B2428" s="119" t="s">
        <v>139</v>
      </c>
      <c r="C2428" s="119" t="s">
        <v>4331</v>
      </c>
      <c r="D2428" s="119" t="s">
        <v>12910</v>
      </c>
      <c r="E2428" s="119" t="s">
        <v>12914</v>
      </c>
      <c r="F2428" s="119" t="s">
        <v>12915</v>
      </c>
      <c r="G2428" s="119" t="s">
        <v>12916</v>
      </c>
    </row>
    <row r="2429" spans="2:7" x14ac:dyDescent="0.3">
      <c r="B2429" s="119" t="s">
        <v>139</v>
      </c>
      <c r="C2429" s="119" t="s">
        <v>4342</v>
      </c>
      <c r="D2429" s="119" t="s">
        <v>12338</v>
      </c>
      <c r="E2429" s="119" t="s">
        <v>12917</v>
      </c>
      <c r="F2429" s="119" t="s">
        <v>12918</v>
      </c>
      <c r="G2429" s="119" t="s">
        <v>12919</v>
      </c>
    </row>
    <row r="2430" spans="2:7" x14ac:dyDescent="0.3">
      <c r="B2430" s="119" t="s">
        <v>139</v>
      </c>
      <c r="C2430" s="119" t="s">
        <v>4354</v>
      </c>
      <c r="D2430" s="119" t="s">
        <v>12920</v>
      </c>
      <c r="E2430" s="119" t="s">
        <v>12921</v>
      </c>
      <c r="F2430" s="119" t="s">
        <v>12922</v>
      </c>
      <c r="G2430" s="119" t="s">
        <v>12923</v>
      </c>
    </row>
    <row r="2431" spans="2:7" x14ac:dyDescent="0.3">
      <c r="B2431" s="119" t="s">
        <v>139</v>
      </c>
      <c r="C2431" s="119" t="s">
        <v>4366</v>
      </c>
      <c r="D2431" s="119" t="s">
        <v>12924</v>
      </c>
      <c r="E2431" s="119" t="s">
        <v>12925</v>
      </c>
      <c r="F2431" s="119" t="s">
        <v>12926</v>
      </c>
      <c r="G2431" s="119" t="s">
        <v>12927</v>
      </c>
    </row>
    <row r="2432" spans="2:7" x14ac:dyDescent="0.3">
      <c r="B2432" s="119" t="s">
        <v>139</v>
      </c>
      <c r="C2432" s="119" t="s">
        <v>4378</v>
      </c>
      <c r="D2432" s="119" t="s">
        <v>12850</v>
      </c>
      <c r="E2432" s="119" t="s">
        <v>12928</v>
      </c>
      <c r="F2432" s="119" t="s">
        <v>12929</v>
      </c>
      <c r="G2432" s="119" t="s">
        <v>12930</v>
      </c>
    </row>
    <row r="2433" spans="2:7" x14ac:dyDescent="0.3">
      <c r="B2433" s="119" t="s">
        <v>139</v>
      </c>
      <c r="C2433" s="119" t="s">
        <v>4389</v>
      </c>
      <c r="D2433" s="119" t="s">
        <v>12886</v>
      </c>
      <c r="E2433" s="119" t="s">
        <v>12931</v>
      </c>
      <c r="F2433" s="119" t="s">
        <v>12932</v>
      </c>
      <c r="G2433" s="119" t="s">
        <v>12933</v>
      </c>
    </row>
    <row r="2434" spans="2:7" x14ac:dyDescent="0.3">
      <c r="B2434" s="119" t="s">
        <v>139</v>
      </c>
      <c r="C2434" s="119" t="s">
        <v>4400</v>
      </c>
      <c r="D2434" s="119" t="s">
        <v>12843</v>
      </c>
      <c r="E2434" s="119" t="s">
        <v>12934</v>
      </c>
      <c r="F2434" s="119" t="s">
        <v>12935</v>
      </c>
      <c r="G2434" s="119" t="s">
        <v>12936</v>
      </c>
    </row>
    <row r="2435" spans="2:7" x14ac:dyDescent="0.3">
      <c r="B2435" s="119" t="s">
        <v>139</v>
      </c>
      <c r="C2435" s="119" t="s">
        <v>4411</v>
      </c>
      <c r="D2435" s="119" t="s">
        <v>10514</v>
      </c>
      <c r="E2435" s="119" t="s">
        <v>12937</v>
      </c>
      <c r="F2435" s="119" t="s">
        <v>12938</v>
      </c>
      <c r="G2435" s="119" t="s">
        <v>12939</v>
      </c>
    </row>
    <row r="2436" spans="2:7" x14ac:dyDescent="0.3">
      <c r="B2436" s="119" t="s">
        <v>139</v>
      </c>
      <c r="C2436" s="119" t="s">
        <v>4422</v>
      </c>
      <c r="D2436" s="119" t="s">
        <v>12940</v>
      </c>
      <c r="E2436" s="119" t="s">
        <v>12941</v>
      </c>
      <c r="F2436" s="119" t="s">
        <v>12942</v>
      </c>
      <c r="G2436" s="119" t="s">
        <v>12943</v>
      </c>
    </row>
    <row r="2437" spans="2:7" x14ac:dyDescent="0.3">
      <c r="B2437" s="119" t="s">
        <v>139</v>
      </c>
      <c r="C2437" s="119" t="s">
        <v>4433</v>
      </c>
      <c r="D2437" s="119" t="s">
        <v>12944</v>
      </c>
      <c r="E2437" s="119" t="s">
        <v>12945</v>
      </c>
      <c r="F2437" s="119" t="s">
        <v>12946</v>
      </c>
      <c r="G2437" s="119" t="s">
        <v>12947</v>
      </c>
    </row>
    <row r="2438" spans="2:7" x14ac:dyDescent="0.3">
      <c r="B2438" s="119" t="s">
        <v>139</v>
      </c>
      <c r="C2438" s="119" t="s">
        <v>4444</v>
      </c>
      <c r="D2438" s="119" t="s">
        <v>12886</v>
      </c>
      <c r="E2438" s="119" t="s">
        <v>12948</v>
      </c>
      <c r="F2438" s="119" t="s">
        <v>12949</v>
      </c>
      <c r="G2438" s="119" t="s">
        <v>12950</v>
      </c>
    </row>
    <row r="2439" spans="2:7" x14ac:dyDescent="0.3">
      <c r="B2439" s="119" t="s">
        <v>139</v>
      </c>
      <c r="C2439" s="119" t="s">
        <v>4455</v>
      </c>
      <c r="D2439" s="119" t="s">
        <v>12893</v>
      </c>
      <c r="E2439" s="119" t="s">
        <v>12951</v>
      </c>
      <c r="F2439" s="119" t="s">
        <v>12952</v>
      </c>
      <c r="G2439" s="119" t="s">
        <v>12953</v>
      </c>
    </row>
    <row r="2440" spans="2:7" x14ac:dyDescent="0.3">
      <c r="B2440" s="119" t="s">
        <v>139</v>
      </c>
      <c r="C2440" s="119" t="s">
        <v>4465</v>
      </c>
      <c r="D2440" s="119" t="s">
        <v>12886</v>
      </c>
      <c r="E2440" s="119" t="s">
        <v>12954</v>
      </c>
      <c r="F2440" s="119" t="s">
        <v>12955</v>
      </c>
      <c r="G2440" s="119" t="s">
        <v>12956</v>
      </c>
    </row>
    <row r="2441" spans="2:7" x14ac:dyDescent="0.3">
      <c r="B2441" s="119" t="s">
        <v>139</v>
      </c>
      <c r="C2441" s="119" t="s">
        <v>4475</v>
      </c>
      <c r="D2441" s="119" t="s">
        <v>12957</v>
      </c>
      <c r="E2441" s="119" t="s">
        <v>12958</v>
      </c>
      <c r="F2441" s="119" t="s">
        <v>12959</v>
      </c>
      <c r="G2441" s="119" t="s">
        <v>12960</v>
      </c>
    </row>
    <row r="2442" spans="2:7" x14ac:dyDescent="0.3">
      <c r="B2442" s="119" t="s">
        <v>139</v>
      </c>
      <c r="C2442" s="119" t="s">
        <v>4485</v>
      </c>
      <c r="D2442" s="119" t="s">
        <v>12910</v>
      </c>
      <c r="E2442" s="119" t="s">
        <v>12961</v>
      </c>
      <c r="F2442" s="119" t="s">
        <v>12962</v>
      </c>
      <c r="G2442" s="119" t="s">
        <v>12963</v>
      </c>
    </row>
    <row r="2443" spans="2:7" x14ac:dyDescent="0.3">
      <c r="B2443" s="119" t="s">
        <v>139</v>
      </c>
      <c r="C2443" s="119" t="s">
        <v>4495</v>
      </c>
      <c r="D2443" s="119" t="s">
        <v>12850</v>
      </c>
      <c r="E2443" s="119" t="s">
        <v>12964</v>
      </c>
      <c r="F2443" s="119" t="s">
        <v>12965</v>
      </c>
      <c r="G2443" s="119" t="s">
        <v>12966</v>
      </c>
    </row>
    <row r="2444" spans="2:7" x14ac:dyDescent="0.3">
      <c r="B2444" s="119" t="s">
        <v>139</v>
      </c>
      <c r="C2444" s="119" t="s">
        <v>4505</v>
      </c>
      <c r="D2444" s="119" t="s">
        <v>12944</v>
      </c>
      <c r="E2444" s="119" t="s">
        <v>12967</v>
      </c>
      <c r="F2444" s="119" t="s">
        <v>12968</v>
      </c>
      <c r="G2444" s="119" t="s">
        <v>12969</v>
      </c>
    </row>
    <row r="2445" spans="2:7" x14ac:dyDescent="0.3">
      <c r="B2445" s="119" t="s">
        <v>139</v>
      </c>
      <c r="C2445" s="119" t="s">
        <v>4515</v>
      </c>
      <c r="D2445" s="119" t="s">
        <v>12843</v>
      </c>
      <c r="E2445" s="119" t="s">
        <v>12970</v>
      </c>
      <c r="F2445" s="119" t="s">
        <v>12971</v>
      </c>
      <c r="G2445" s="119" t="s">
        <v>12972</v>
      </c>
    </row>
    <row r="2446" spans="2:7" x14ac:dyDescent="0.3">
      <c r="B2446" s="119" t="s">
        <v>139</v>
      </c>
      <c r="C2446" s="119" t="s">
        <v>4525</v>
      </c>
      <c r="D2446" s="119" t="s">
        <v>12944</v>
      </c>
      <c r="E2446" s="119" t="s">
        <v>12973</v>
      </c>
      <c r="F2446" s="119" t="s">
        <v>12974</v>
      </c>
      <c r="G2446" s="119" t="s">
        <v>12975</v>
      </c>
    </row>
    <row r="2447" spans="2:7" x14ac:dyDescent="0.3">
      <c r="B2447" s="119" t="s">
        <v>139</v>
      </c>
      <c r="C2447" s="119" t="s">
        <v>4535</v>
      </c>
      <c r="D2447" s="119" t="s">
        <v>12843</v>
      </c>
      <c r="E2447" s="119" t="s">
        <v>12976</v>
      </c>
      <c r="F2447" s="119" t="s">
        <v>12977</v>
      </c>
      <c r="G2447" s="119" t="s">
        <v>12978</v>
      </c>
    </row>
    <row r="2448" spans="2:7" x14ac:dyDescent="0.3">
      <c r="B2448" s="119" t="s">
        <v>138</v>
      </c>
      <c r="C2448" s="119" t="s">
        <v>3196</v>
      </c>
      <c r="D2448" s="119" t="s">
        <v>12979</v>
      </c>
      <c r="E2448" s="119" t="s">
        <v>12980</v>
      </c>
      <c r="F2448" s="119" t="s">
        <v>12981</v>
      </c>
      <c r="G2448" s="119" t="s">
        <v>12982</v>
      </c>
    </row>
    <row r="2449" spans="2:7" x14ac:dyDescent="0.3">
      <c r="B2449" s="119" t="s">
        <v>138</v>
      </c>
      <c r="C2449" s="119" t="s">
        <v>3215</v>
      </c>
      <c r="D2449" s="119" t="s">
        <v>12983</v>
      </c>
      <c r="E2449" s="119" t="s">
        <v>12984</v>
      </c>
      <c r="F2449" s="119" t="s">
        <v>12985</v>
      </c>
      <c r="G2449" s="119" t="s">
        <v>12986</v>
      </c>
    </row>
    <row r="2450" spans="2:7" x14ac:dyDescent="0.3">
      <c r="B2450" s="119" t="s">
        <v>138</v>
      </c>
      <c r="C2450" s="119" t="s">
        <v>3234</v>
      </c>
      <c r="D2450" s="119" t="s">
        <v>12987</v>
      </c>
      <c r="E2450" s="119" t="s">
        <v>12988</v>
      </c>
      <c r="F2450" s="119" t="s">
        <v>12989</v>
      </c>
      <c r="G2450" s="119" t="s">
        <v>12990</v>
      </c>
    </row>
    <row r="2451" spans="2:7" x14ac:dyDescent="0.3">
      <c r="B2451" s="119" t="s">
        <v>138</v>
      </c>
      <c r="C2451" s="119" t="s">
        <v>3253</v>
      </c>
      <c r="D2451" s="119" t="s">
        <v>12979</v>
      </c>
      <c r="E2451" s="119" t="s">
        <v>12991</v>
      </c>
      <c r="F2451" s="119" t="s">
        <v>12992</v>
      </c>
      <c r="G2451" s="119" t="s">
        <v>12993</v>
      </c>
    </row>
    <row r="2452" spans="2:7" x14ac:dyDescent="0.3">
      <c r="B2452" s="119" t="s">
        <v>138</v>
      </c>
      <c r="C2452" s="119" t="s">
        <v>3273</v>
      </c>
      <c r="D2452" s="119" t="s">
        <v>12979</v>
      </c>
      <c r="E2452" s="119" t="s">
        <v>12994</v>
      </c>
      <c r="F2452" s="119" t="s">
        <v>12995</v>
      </c>
      <c r="G2452" s="119" t="s">
        <v>12996</v>
      </c>
    </row>
    <row r="2453" spans="2:7" x14ac:dyDescent="0.3">
      <c r="B2453" s="119" t="s">
        <v>138</v>
      </c>
      <c r="C2453" s="119" t="s">
        <v>3293</v>
      </c>
      <c r="D2453" s="119" t="s">
        <v>12997</v>
      </c>
      <c r="E2453" s="119" t="s">
        <v>12998</v>
      </c>
      <c r="F2453" s="119" t="s">
        <v>12999</v>
      </c>
      <c r="G2453" s="119" t="s">
        <v>13000</v>
      </c>
    </row>
    <row r="2454" spans="2:7" x14ac:dyDescent="0.3">
      <c r="B2454" s="119" t="s">
        <v>138</v>
      </c>
      <c r="C2454" s="119" t="s">
        <v>3313</v>
      </c>
      <c r="D2454" s="119" t="s">
        <v>12979</v>
      </c>
      <c r="E2454" s="119" t="s">
        <v>13001</v>
      </c>
      <c r="F2454" s="119" t="s">
        <v>13002</v>
      </c>
      <c r="G2454" s="119" t="s">
        <v>13003</v>
      </c>
    </row>
    <row r="2455" spans="2:7" x14ac:dyDescent="0.3">
      <c r="B2455" s="119" t="s">
        <v>138</v>
      </c>
      <c r="C2455" s="119" t="s">
        <v>3333</v>
      </c>
      <c r="D2455" s="119" t="s">
        <v>13004</v>
      </c>
      <c r="E2455" s="119" t="s">
        <v>13005</v>
      </c>
      <c r="F2455" s="119" t="s">
        <v>13006</v>
      </c>
      <c r="G2455" s="119" t="s">
        <v>13007</v>
      </c>
    </row>
    <row r="2456" spans="2:7" x14ac:dyDescent="0.3">
      <c r="B2456" s="119" t="s">
        <v>138</v>
      </c>
      <c r="C2456" s="119" t="s">
        <v>3352</v>
      </c>
      <c r="D2456" s="119" t="s">
        <v>12979</v>
      </c>
      <c r="E2456" s="119" t="s">
        <v>13008</v>
      </c>
      <c r="F2456" s="119" t="s">
        <v>13009</v>
      </c>
      <c r="G2456" s="119" t="s">
        <v>13010</v>
      </c>
    </row>
    <row r="2457" spans="2:7" x14ac:dyDescent="0.3">
      <c r="B2457" s="119" t="s">
        <v>138</v>
      </c>
      <c r="C2457" s="119" t="s">
        <v>3371</v>
      </c>
      <c r="D2457" s="119" t="s">
        <v>13011</v>
      </c>
      <c r="E2457" s="119" t="s">
        <v>13012</v>
      </c>
      <c r="F2457" s="119" t="s">
        <v>13013</v>
      </c>
      <c r="G2457" s="119" t="s">
        <v>13014</v>
      </c>
    </row>
    <row r="2458" spans="2:7" x14ac:dyDescent="0.3">
      <c r="B2458" s="119" t="s">
        <v>138</v>
      </c>
      <c r="C2458" s="119" t="s">
        <v>3390</v>
      </c>
      <c r="D2458" s="119" t="s">
        <v>12987</v>
      </c>
      <c r="E2458" s="119" t="s">
        <v>13015</v>
      </c>
      <c r="F2458" s="119" t="s">
        <v>13016</v>
      </c>
      <c r="G2458" s="119" t="s">
        <v>13017</v>
      </c>
    </row>
    <row r="2459" spans="2:7" x14ac:dyDescent="0.3">
      <c r="B2459" s="119" t="s">
        <v>138</v>
      </c>
      <c r="C2459" s="119" t="s">
        <v>3410</v>
      </c>
      <c r="D2459" s="119" t="s">
        <v>13018</v>
      </c>
      <c r="E2459" s="119" t="s">
        <v>13019</v>
      </c>
      <c r="F2459" s="119" t="s">
        <v>13020</v>
      </c>
      <c r="G2459" s="119" t="s">
        <v>13021</v>
      </c>
    </row>
    <row r="2460" spans="2:7" x14ac:dyDescent="0.3">
      <c r="B2460" s="119" t="s">
        <v>138</v>
      </c>
      <c r="C2460" s="119" t="s">
        <v>3429</v>
      </c>
      <c r="D2460" s="119" t="s">
        <v>12979</v>
      </c>
      <c r="E2460" s="119" t="s">
        <v>13022</v>
      </c>
      <c r="F2460" s="119" t="s">
        <v>13023</v>
      </c>
      <c r="G2460" s="119" t="s">
        <v>13024</v>
      </c>
    </row>
    <row r="2461" spans="2:7" x14ac:dyDescent="0.3">
      <c r="B2461" s="119" t="s">
        <v>138</v>
      </c>
      <c r="C2461" s="119" t="s">
        <v>3449</v>
      </c>
      <c r="D2461" s="119" t="s">
        <v>12979</v>
      </c>
      <c r="E2461" s="119" t="s">
        <v>13025</v>
      </c>
      <c r="F2461" s="119" t="s">
        <v>13026</v>
      </c>
      <c r="G2461" s="119" t="s">
        <v>13027</v>
      </c>
    </row>
    <row r="2462" spans="2:7" x14ac:dyDescent="0.3">
      <c r="B2462" s="119" t="s">
        <v>138</v>
      </c>
      <c r="C2462" s="119" t="s">
        <v>3469</v>
      </c>
      <c r="D2462" s="119" t="s">
        <v>12979</v>
      </c>
      <c r="E2462" s="119" t="s">
        <v>13028</v>
      </c>
      <c r="F2462" s="119" t="s">
        <v>13029</v>
      </c>
      <c r="G2462" s="119" t="s">
        <v>13030</v>
      </c>
    </row>
    <row r="2463" spans="2:7" x14ac:dyDescent="0.3">
      <c r="B2463" s="119" t="s">
        <v>138</v>
      </c>
      <c r="C2463" s="119" t="s">
        <v>3489</v>
      </c>
      <c r="D2463" s="119" t="s">
        <v>13018</v>
      </c>
      <c r="E2463" s="119" t="s">
        <v>13031</v>
      </c>
      <c r="F2463" s="119" t="s">
        <v>13032</v>
      </c>
      <c r="G2463" s="119" t="s">
        <v>13033</v>
      </c>
    </row>
    <row r="2464" spans="2:7" x14ac:dyDescent="0.3">
      <c r="B2464" s="119" t="s">
        <v>138</v>
      </c>
      <c r="C2464" s="119" t="s">
        <v>3508</v>
      </c>
      <c r="D2464" s="119" t="s">
        <v>13018</v>
      </c>
      <c r="E2464" s="119" t="s">
        <v>13034</v>
      </c>
      <c r="F2464" s="119" t="s">
        <v>13035</v>
      </c>
      <c r="G2464" s="119" t="s">
        <v>13036</v>
      </c>
    </row>
    <row r="2465" spans="2:7" x14ac:dyDescent="0.3">
      <c r="B2465" s="119" t="s">
        <v>138</v>
      </c>
      <c r="C2465" s="119" t="s">
        <v>3527</v>
      </c>
      <c r="D2465" s="119" t="s">
        <v>13037</v>
      </c>
      <c r="E2465" s="119" t="s">
        <v>13038</v>
      </c>
      <c r="F2465" s="119" t="s">
        <v>13039</v>
      </c>
      <c r="G2465" s="119" t="s">
        <v>13040</v>
      </c>
    </row>
    <row r="2466" spans="2:7" x14ac:dyDescent="0.3">
      <c r="B2466" s="119" t="s">
        <v>138</v>
      </c>
      <c r="C2466" s="119" t="s">
        <v>3546</v>
      </c>
      <c r="D2466" s="119" t="s">
        <v>12987</v>
      </c>
      <c r="E2466" s="119" t="s">
        <v>13041</v>
      </c>
      <c r="F2466" s="119" t="s">
        <v>13042</v>
      </c>
      <c r="G2466" s="119" t="s">
        <v>13043</v>
      </c>
    </row>
    <row r="2467" spans="2:7" x14ac:dyDescent="0.3">
      <c r="B2467" s="119" t="s">
        <v>138</v>
      </c>
      <c r="C2467" s="119" t="s">
        <v>3565</v>
      </c>
      <c r="D2467" s="119" t="s">
        <v>13037</v>
      </c>
      <c r="E2467" s="119" t="s">
        <v>13044</v>
      </c>
      <c r="F2467" s="119" t="s">
        <v>13045</v>
      </c>
      <c r="G2467" s="119" t="s">
        <v>13046</v>
      </c>
    </row>
    <row r="2468" spans="2:7" x14ac:dyDescent="0.3">
      <c r="B2468" s="119" t="s">
        <v>138</v>
      </c>
      <c r="C2468" s="119" t="s">
        <v>3584</v>
      </c>
      <c r="D2468" s="119" t="s">
        <v>12997</v>
      </c>
      <c r="E2468" s="119" t="s">
        <v>13047</v>
      </c>
      <c r="F2468" s="119" t="s">
        <v>13048</v>
      </c>
      <c r="G2468" s="119" t="s">
        <v>13049</v>
      </c>
    </row>
    <row r="2469" spans="2:7" x14ac:dyDescent="0.3">
      <c r="B2469" s="119" t="s">
        <v>138</v>
      </c>
      <c r="C2469" s="119" t="s">
        <v>3603</v>
      </c>
      <c r="D2469" s="119" t="s">
        <v>12987</v>
      </c>
      <c r="E2469" s="119" t="s">
        <v>13050</v>
      </c>
      <c r="F2469" s="119" t="s">
        <v>13051</v>
      </c>
      <c r="G2469" s="119" t="s">
        <v>13052</v>
      </c>
    </row>
    <row r="2470" spans="2:7" x14ac:dyDescent="0.3">
      <c r="B2470" s="119" t="s">
        <v>138</v>
      </c>
      <c r="C2470" s="119" t="s">
        <v>3622</v>
      </c>
      <c r="D2470" s="119" t="s">
        <v>13037</v>
      </c>
      <c r="E2470" s="119" t="s">
        <v>13053</v>
      </c>
      <c r="F2470" s="119" t="s">
        <v>13054</v>
      </c>
      <c r="G2470" s="119" t="s">
        <v>13055</v>
      </c>
    </row>
    <row r="2471" spans="2:7" x14ac:dyDescent="0.3">
      <c r="B2471" s="119" t="s">
        <v>138</v>
      </c>
      <c r="C2471" s="119" t="s">
        <v>3640</v>
      </c>
      <c r="D2471" s="119" t="s">
        <v>13004</v>
      </c>
      <c r="E2471" s="119" t="s">
        <v>13056</v>
      </c>
      <c r="F2471" s="119" t="s">
        <v>13057</v>
      </c>
      <c r="G2471" s="119" t="s">
        <v>13058</v>
      </c>
    </row>
    <row r="2472" spans="2:7" x14ac:dyDescent="0.3">
      <c r="B2472" s="119" t="s">
        <v>138</v>
      </c>
      <c r="C2472" s="119" t="s">
        <v>3658</v>
      </c>
      <c r="D2472" s="119" t="s">
        <v>13037</v>
      </c>
      <c r="E2472" s="119" t="s">
        <v>13059</v>
      </c>
      <c r="F2472" s="119" t="s">
        <v>13060</v>
      </c>
      <c r="G2472" s="119" t="s">
        <v>13061</v>
      </c>
    </row>
    <row r="2473" spans="2:7" x14ac:dyDescent="0.3">
      <c r="B2473" s="119" t="s">
        <v>138</v>
      </c>
      <c r="C2473" s="119" t="s">
        <v>3675</v>
      </c>
      <c r="D2473" s="119" t="s">
        <v>13037</v>
      </c>
      <c r="E2473" s="119" t="s">
        <v>13062</v>
      </c>
      <c r="F2473" s="119" t="s">
        <v>13063</v>
      </c>
      <c r="G2473" s="119" t="s">
        <v>13064</v>
      </c>
    </row>
    <row r="2474" spans="2:7" x14ac:dyDescent="0.3">
      <c r="B2474" s="119" t="s">
        <v>138</v>
      </c>
      <c r="C2474" s="119" t="s">
        <v>3692</v>
      </c>
      <c r="D2474" s="119" t="s">
        <v>12983</v>
      </c>
      <c r="E2474" s="119" t="s">
        <v>13065</v>
      </c>
      <c r="F2474" s="119" t="s">
        <v>13066</v>
      </c>
      <c r="G2474" s="119" t="s">
        <v>13067</v>
      </c>
    </row>
    <row r="2475" spans="2:7" x14ac:dyDescent="0.3">
      <c r="B2475" s="119" t="s">
        <v>138</v>
      </c>
      <c r="C2475" s="119" t="s">
        <v>3709</v>
      </c>
      <c r="D2475" s="119" t="s">
        <v>12987</v>
      </c>
      <c r="E2475" s="119" t="s">
        <v>13068</v>
      </c>
      <c r="F2475" s="119" t="s">
        <v>13069</v>
      </c>
      <c r="G2475" s="119" t="s">
        <v>13070</v>
      </c>
    </row>
    <row r="2476" spans="2:7" x14ac:dyDescent="0.3">
      <c r="B2476" s="119" t="s">
        <v>138</v>
      </c>
      <c r="C2476" s="119" t="s">
        <v>3726</v>
      </c>
      <c r="D2476" s="119" t="s">
        <v>12987</v>
      </c>
      <c r="E2476" s="119" t="s">
        <v>13071</v>
      </c>
      <c r="F2476" s="119" t="s">
        <v>13072</v>
      </c>
      <c r="G2476" s="119" t="s">
        <v>13073</v>
      </c>
    </row>
    <row r="2477" spans="2:7" x14ac:dyDescent="0.3">
      <c r="B2477" s="119" t="s">
        <v>138</v>
      </c>
      <c r="C2477" s="119" t="s">
        <v>3743</v>
      </c>
      <c r="D2477" s="119" t="s">
        <v>12997</v>
      </c>
      <c r="E2477" s="119" t="s">
        <v>13074</v>
      </c>
      <c r="F2477" s="119" t="s">
        <v>13075</v>
      </c>
      <c r="G2477" s="119" t="s">
        <v>13076</v>
      </c>
    </row>
    <row r="2478" spans="2:7" x14ac:dyDescent="0.3">
      <c r="B2478" s="119" t="s">
        <v>138</v>
      </c>
      <c r="C2478" s="119" t="s">
        <v>3760</v>
      </c>
      <c r="D2478" s="119" t="s">
        <v>13077</v>
      </c>
      <c r="E2478" s="119" t="s">
        <v>13078</v>
      </c>
      <c r="F2478" s="119" t="s">
        <v>13079</v>
      </c>
      <c r="G2478" s="119" t="s">
        <v>13080</v>
      </c>
    </row>
    <row r="2479" spans="2:7" x14ac:dyDescent="0.3">
      <c r="B2479" s="119" t="s">
        <v>138</v>
      </c>
      <c r="C2479" s="119" t="s">
        <v>3776</v>
      </c>
      <c r="D2479" s="119" t="s">
        <v>13018</v>
      </c>
      <c r="E2479" s="119" t="s">
        <v>13081</v>
      </c>
      <c r="F2479" s="119" t="s">
        <v>13082</v>
      </c>
      <c r="G2479" s="119" t="s">
        <v>13083</v>
      </c>
    </row>
    <row r="2480" spans="2:7" x14ac:dyDescent="0.3">
      <c r="B2480" s="119" t="s">
        <v>138</v>
      </c>
      <c r="C2480" s="119" t="s">
        <v>3792</v>
      </c>
      <c r="D2480" s="119" t="s">
        <v>13037</v>
      </c>
      <c r="E2480" s="119" t="s">
        <v>13084</v>
      </c>
      <c r="F2480" s="119" t="s">
        <v>13085</v>
      </c>
      <c r="G2480" s="119" t="s">
        <v>13086</v>
      </c>
    </row>
    <row r="2481" spans="2:7" x14ac:dyDescent="0.3">
      <c r="B2481" s="119" t="s">
        <v>138</v>
      </c>
      <c r="C2481" s="119" t="s">
        <v>3809</v>
      </c>
      <c r="D2481" s="119" t="s">
        <v>12987</v>
      </c>
      <c r="E2481" s="119" t="s">
        <v>13087</v>
      </c>
      <c r="F2481" s="119" t="s">
        <v>13088</v>
      </c>
      <c r="G2481" s="119" t="s">
        <v>13089</v>
      </c>
    </row>
    <row r="2482" spans="2:7" x14ac:dyDescent="0.3">
      <c r="B2482" s="119" t="s">
        <v>138</v>
      </c>
      <c r="C2482" s="119" t="s">
        <v>3825</v>
      </c>
      <c r="D2482" s="119" t="s">
        <v>13004</v>
      </c>
      <c r="E2482" s="119" t="s">
        <v>13090</v>
      </c>
      <c r="F2482" s="119" t="s">
        <v>13091</v>
      </c>
      <c r="G2482" s="119" t="s">
        <v>13092</v>
      </c>
    </row>
    <row r="2483" spans="2:7" x14ac:dyDescent="0.3">
      <c r="B2483" s="119" t="s">
        <v>138</v>
      </c>
      <c r="C2483" s="119" t="s">
        <v>3842</v>
      </c>
      <c r="D2483" s="119" t="s">
        <v>13037</v>
      </c>
      <c r="E2483" s="119" t="s">
        <v>13093</v>
      </c>
      <c r="F2483" s="119" t="s">
        <v>13094</v>
      </c>
      <c r="G2483" s="119" t="s">
        <v>13095</v>
      </c>
    </row>
    <row r="2484" spans="2:7" x14ac:dyDescent="0.3">
      <c r="B2484" s="119" t="s">
        <v>138</v>
      </c>
      <c r="C2484" s="119" t="s">
        <v>3858</v>
      </c>
      <c r="D2484" s="119" t="s">
        <v>13018</v>
      </c>
      <c r="E2484" s="119" t="s">
        <v>13096</v>
      </c>
      <c r="F2484" s="119" t="s">
        <v>13097</v>
      </c>
      <c r="G2484" s="119" t="s">
        <v>13098</v>
      </c>
    </row>
    <row r="2485" spans="2:7" x14ac:dyDescent="0.3">
      <c r="B2485" s="119" t="s">
        <v>138</v>
      </c>
      <c r="C2485" s="119" t="s">
        <v>3874</v>
      </c>
      <c r="D2485" s="119" t="s">
        <v>12983</v>
      </c>
      <c r="E2485" s="119" t="s">
        <v>13099</v>
      </c>
      <c r="F2485" s="119" t="s">
        <v>13100</v>
      </c>
      <c r="G2485" s="119" t="s">
        <v>13101</v>
      </c>
    </row>
    <row r="2486" spans="2:7" x14ac:dyDescent="0.3">
      <c r="B2486" s="119" t="s">
        <v>138</v>
      </c>
      <c r="C2486" s="119" t="s">
        <v>3891</v>
      </c>
      <c r="D2486" s="119" t="s">
        <v>13011</v>
      </c>
      <c r="E2486" s="119" t="s">
        <v>13102</v>
      </c>
      <c r="F2486" s="119" t="s">
        <v>13103</v>
      </c>
      <c r="G2486" s="119" t="s">
        <v>13104</v>
      </c>
    </row>
    <row r="2487" spans="2:7" x14ac:dyDescent="0.3">
      <c r="B2487" s="119" t="s">
        <v>138</v>
      </c>
      <c r="C2487" s="119" t="s">
        <v>3907</v>
      </c>
      <c r="D2487" s="119" t="s">
        <v>13018</v>
      </c>
      <c r="E2487" s="119" t="s">
        <v>13105</v>
      </c>
      <c r="F2487" s="119" t="s">
        <v>13106</v>
      </c>
      <c r="G2487" s="119" t="s">
        <v>13107</v>
      </c>
    </row>
    <row r="2488" spans="2:7" x14ac:dyDescent="0.3">
      <c r="B2488" s="119" t="s">
        <v>138</v>
      </c>
      <c r="C2488" s="119" t="s">
        <v>3922</v>
      </c>
      <c r="D2488" s="119" t="s">
        <v>13018</v>
      </c>
      <c r="E2488" s="119" t="s">
        <v>13108</v>
      </c>
      <c r="F2488" s="119" t="s">
        <v>13109</v>
      </c>
      <c r="G2488" s="119" t="s">
        <v>13110</v>
      </c>
    </row>
    <row r="2489" spans="2:7" x14ac:dyDescent="0.3">
      <c r="B2489" s="119" t="s">
        <v>138</v>
      </c>
      <c r="C2489" s="119" t="s">
        <v>3937</v>
      </c>
      <c r="D2489" s="119" t="s">
        <v>12987</v>
      </c>
      <c r="E2489" s="119" t="s">
        <v>13111</v>
      </c>
      <c r="F2489" s="119" t="s">
        <v>13112</v>
      </c>
      <c r="G2489" s="119" t="s">
        <v>13113</v>
      </c>
    </row>
    <row r="2490" spans="2:7" x14ac:dyDescent="0.3">
      <c r="B2490" s="119" t="s">
        <v>138</v>
      </c>
      <c r="C2490" s="119" t="s">
        <v>3953</v>
      </c>
      <c r="D2490" s="119" t="s">
        <v>12983</v>
      </c>
      <c r="E2490" s="119" t="s">
        <v>13114</v>
      </c>
      <c r="F2490" s="119" t="s">
        <v>13115</v>
      </c>
      <c r="G2490" s="119" t="s">
        <v>13116</v>
      </c>
    </row>
    <row r="2491" spans="2:7" x14ac:dyDescent="0.3">
      <c r="B2491" s="119" t="s">
        <v>127</v>
      </c>
      <c r="C2491" s="119" t="s">
        <v>2805</v>
      </c>
      <c r="D2491" s="119" t="s">
        <v>13117</v>
      </c>
      <c r="E2491" s="119" t="s">
        <v>13118</v>
      </c>
      <c r="F2491" s="119" t="s">
        <v>13119</v>
      </c>
      <c r="G2491" s="119" t="s">
        <v>13120</v>
      </c>
    </row>
    <row r="2492" spans="2:7" x14ac:dyDescent="0.3">
      <c r="B2492" s="119" t="s">
        <v>127</v>
      </c>
      <c r="C2492" s="119" t="s">
        <v>2830</v>
      </c>
      <c r="D2492" s="119" t="s">
        <v>13121</v>
      </c>
      <c r="E2492" s="119" t="s">
        <v>13122</v>
      </c>
      <c r="F2492" s="119" t="s">
        <v>13123</v>
      </c>
      <c r="G2492" s="119" t="s">
        <v>13124</v>
      </c>
    </row>
    <row r="2493" spans="2:7" x14ac:dyDescent="0.3">
      <c r="B2493" s="119" t="s">
        <v>127</v>
      </c>
      <c r="C2493" s="119" t="s">
        <v>2855</v>
      </c>
      <c r="D2493" s="119" t="s">
        <v>13125</v>
      </c>
      <c r="E2493" s="119" t="s">
        <v>13126</v>
      </c>
      <c r="F2493" s="119" t="s">
        <v>13127</v>
      </c>
      <c r="G2493" s="119" t="s">
        <v>13128</v>
      </c>
    </row>
    <row r="2494" spans="2:7" x14ac:dyDescent="0.3">
      <c r="B2494" s="119" t="s">
        <v>127</v>
      </c>
      <c r="C2494" s="119" t="s">
        <v>2880</v>
      </c>
      <c r="D2494" s="119" t="s">
        <v>13129</v>
      </c>
      <c r="E2494" s="119" t="s">
        <v>13130</v>
      </c>
      <c r="F2494" s="119" t="s">
        <v>13131</v>
      </c>
      <c r="G2494" s="119" t="s">
        <v>13132</v>
      </c>
    </row>
    <row r="2495" spans="2:7" x14ac:dyDescent="0.3">
      <c r="B2495" s="119" t="s">
        <v>127</v>
      </c>
      <c r="C2495" s="119" t="s">
        <v>2905</v>
      </c>
      <c r="D2495" s="119" t="s">
        <v>13133</v>
      </c>
      <c r="E2495" s="119" t="s">
        <v>13134</v>
      </c>
      <c r="F2495" s="119" t="s">
        <v>13135</v>
      </c>
      <c r="G2495" s="119" t="s">
        <v>13136</v>
      </c>
    </row>
    <row r="2496" spans="2:7" x14ac:dyDescent="0.3">
      <c r="B2496" s="119" t="s">
        <v>127</v>
      </c>
      <c r="C2496" s="119" t="s">
        <v>2930</v>
      </c>
      <c r="D2496" s="119" t="s">
        <v>13125</v>
      </c>
      <c r="E2496" s="119" t="s">
        <v>13137</v>
      </c>
      <c r="F2496" s="119" t="s">
        <v>13138</v>
      </c>
      <c r="G2496" s="119" t="s">
        <v>13139</v>
      </c>
    </row>
    <row r="2497" spans="2:7" x14ac:dyDescent="0.3">
      <c r="B2497" s="119" t="s">
        <v>127</v>
      </c>
      <c r="C2497" s="119" t="s">
        <v>2954</v>
      </c>
      <c r="D2497" s="119" t="s">
        <v>13140</v>
      </c>
      <c r="E2497" s="119" t="s">
        <v>13141</v>
      </c>
      <c r="F2497" s="119" t="s">
        <v>13142</v>
      </c>
      <c r="G2497" s="119" t="s">
        <v>13143</v>
      </c>
    </row>
    <row r="2498" spans="2:7" x14ac:dyDescent="0.3">
      <c r="B2498" s="119" t="s">
        <v>127</v>
      </c>
      <c r="C2498" s="119" t="s">
        <v>2978</v>
      </c>
      <c r="D2498" s="119" t="s">
        <v>13144</v>
      </c>
      <c r="E2498" s="119" t="s">
        <v>13145</v>
      </c>
      <c r="F2498" s="119" t="s">
        <v>13146</v>
      </c>
      <c r="G2498" s="119" t="s">
        <v>13147</v>
      </c>
    </row>
    <row r="2499" spans="2:7" x14ac:dyDescent="0.3">
      <c r="B2499" s="119" t="s">
        <v>127</v>
      </c>
      <c r="C2499" s="119" t="s">
        <v>3001</v>
      </c>
      <c r="D2499" s="119" t="s">
        <v>13125</v>
      </c>
      <c r="E2499" s="119" t="s">
        <v>13148</v>
      </c>
      <c r="F2499" s="119" t="s">
        <v>13149</v>
      </c>
      <c r="G2499" s="119" t="s">
        <v>13150</v>
      </c>
    </row>
    <row r="2500" spans="2:7" x14ac:dyDescent="0.3">
      <c r="B2500" s="119" t="s">
        <v>127</v>
      </c>
      <c r="C2500" s="119" t="s">
        <v>3025</v>
      </c>
      <c r="D2500" s="119" t="s">
        <v>13151</v>
      </c>
      <c r="E2500" s="119" t="s">
        <v>13152</v>
      </c>
      <c r="F2500" s="119" t="s">
        <v>13153</v>
      </c>
      <c r="G2500" s="119" t="s">
        <v>13154</v>
      </c>
    </row>
    <row r="2501" spans="2:7" x14ac:dyDescent="0.3">
      <c r="B2501" s="119" t="s">
        <v>127</v>
      </c>
      <c r="C2501" s="119" t="s">
        <v>3047</v>
      </c>
      <c r="D2501" s="119" t="s">
        <v>13129</v>
      </c>
      <c r="E2501" s="119" t="s">
        <v>13155</v>
      </c>
      <c r="F2501" s="119" t="s">
        <v>13156</v>
      </c>
      <c r="G2501" s="119" t="s">
        <v>13157</v>
      </c>
    </row>
    <row r="2502" spans="2:7" x14ac:dyDescent="0.3">
      <c r="B2502" s="119" t="s">
        <v>127</v>
      </c>
      <c r="C2502" s="119" t="s">
        <v>3068</v>
      </c>
      <c r="D2502" s="119" t="s">
        <v>13117</v>
      </c>
      <c r="E2502" s="119" t="s">
        <v>13158</v>
      </c>
      <c r="F2502" s="119" t="s">
        <v>13159</v>
      </c>
      <c r="G2502" s="119" t="s">
        <v>13160</v>
      </c>
    </row>
    <row r="2503" spans="2:7" x14ac:dyDescent="0.3">
      <c r="B2503" s="119" t="s">
        <v>127</v>
      </c>
      <c r="C2503" s="119" t="s">
        <v>3089</v>
      </c>
      <c r="D2503" s="119" t="s">
        <v>13140</v>
      </c>
      <c r="E2503" s="119" t="s">
        <v>13161</v>
      </c>
      <c r="F2503" s="119" t="s">
        <v>13162</v>
      </c>
      <c r="G2503" s="119" t="s">
        <v>13163</v>
      </c>
    </row>
    <row r="2504" spans="2:7" x14ac:dyDescent="0.3">
      <c r="B2504" s="119" t="s">
        <v>127</v>
      </c>
      <c r="C2504" s="119" t="s">
        <v>3109</v>
      </c>
      <c r="D2504" s="119" t="s">
        <v>13164</v>
      </c>
      <c r="E2504" s="119" t="s">
        <v>13165</v>
      </c>
      <c r="F2504" s="119" t="s">
        <v>13166</v>
      </c>
      <c r="G2504" s="119" t="s">
        <v>13167</v>
      </c>
    </row>
    <row r="2505" spans="2:7" x14ac:dyDescent="0.3">
      <c r="B2505" s="119" t="s">
        <v>127</v>
      </c>
      <c r="C2505" s="119" t="s">
        <v>3128</v>
      </c>
      <c r="D2505" s="119" t="s">
        <v>13121</v>
      </c>
      <c r="E2505" s="119" t="s">
        <v>13168</v>
      </c>
      <c r="F2505" s="119" t="s">
        <v>13169</v>
      </c>
      <c r="G2505" s="119" t="s">
        <v>13170</v>
      </c>
    </row>
    <row r="2506" spans="2:7" x14ac:dyDescent="0.3">
      <c r="B2506" s="119" t="s">
        <v>127</v>
      </c>
      <c r="C2506" s="119" t="s">
        <v>3148</v>
      </c>
      <c r="D2506" s="119" t="s">
        <v>13171</v>
      </c>
      <c r="E2506" s="119" t="s">
        <v>13172</v>
      </c>
      <c r="F2506" s="119" t="s">
        <v>13173</v>
      </c>
      <c r="G2506" s="119" t="s">
        <v>13174</v>
      </c>
    </row>
    <row r="2507" spans="2:7" x14ac:dyDescent="0.3">
      <c r="B2507" s="119" t="s">
        <v>127</v>
      </c>
      <c r="C2507" s="119" t="s">
        <v>3168</v>
      </c>
      <c r="D2507" s="119" t="s">
        <v>13151</v>
      </c>
      <c r="E2507" s="119" t="s">
        <v>13175</v>
      </c>
      <c r="F2507" s="119" t="s">
        <v>13176</v>
      </c>
      <c r="G2507" s="119" t="s">
        <v>13177</v>
      </c>
    </row>
    <row r="2508" spans="2:7" x14ac:dyDescent="0.3">
      <c r="B2508" s="119" t="s">
        <v>127</v>
      </c>
      <c r="C2508" s="119" t="s">
        <v>3187</v>
      </c>
      <c r="D2508" s="119" t="s">
        <v>13151</v>
      </c>
      <c r="E2508" s="119" t="s">
        <v>13178</v>
      </c>
      <c r="F2508" s="119" t="s">
        <v>13179</v>
      </c>
      <c r="G2508" s="119" t="s">
        <v>13180</v>
      </c>
    </row>
    <row r="2509" spans="2:7" x14ac:dyDescent="0.3">
      <c r="B2509" s="119" t="s">
        <v>127</v>
      </c>
      <c r="C2509" s="119" t="s">
        <v>3206</v>
      </c>
      <c r="D2509" s="119" t="s">
        <v>13144</v>
      </c>
      <c r="E2509" s="119" t="s">
        <v>13181</v>
      </c>
      <c r="F2509" s="119" t="s">
        <v>13182</v>
      </c>
      <c r="G2509" s="119" t="s">
        <v>13183</v>
      </c>
    </row>
    <row r="2510" spans="2:7" x14ac:dyDescent="0.3">
      <c r="B2510" s="119" t="s">
        <v>127</v>
      </c>
      <c r="C2510" s="119" t="s">
        <v>3225</v>
      </c>
      <c r="D2510" s="119" t="s">
        <v>13144</v>
      </c>
      <c r="E2510" s="119" t="s">
        <v>13184</v>
      </c>
      <c r="F2510" s="119" t="s">
        <v>13185</v>
      </c>
      <c r="G2510" s="119" t="s">
        <v>13186</v>
      </c>
    </row>
    <row r="2511" spans="2:7" x14ac:dyDescent="0.3">
      <c r="B2511" s="119" t="s">
        <v>127</v>
      </c>
      <c r="C2511" s="119" t="s">
        <v>3244</v>
      </c>
      <c r="D2511" s="119" t="s">
        <v>13117</v>
      </c>
      <c r="E2511" s="119" t="s">
        <v>13187</v>
      </c>
      <c r="F2511" s="119" t="s">
        <v>13188</v>
      </c>
      <c r="G2511" s="119" t="s">
        <v>13189</v>
      </c>
    </row>
    <row r="2512" spans="2:7" x14ac:dyDescent="0.3">
      <c r="B2512" s="119" t="s">
        <v>127</v>
      </c>
      <c r="C2512" s="119" t="s">
        <v>3264</v>
      </c>
      <c r="D2512" s="119" t="s">
        <v>13144</v>
      </c>
      <c r="E2512" s="119" t="s">
        <v>13190</v>
      </c>
      <c r="F2512" s="119" t="s">
        <v>13191</v>
      </c>
      <c r="G2512" s="119" t="s">
        <v>13192</v>
      </c>
    </row>
    <row r="2513" spans="2:7" x14ac:dyDescent="0.3">
      <c r="B2513" s="119" t="s">
        <v>127</v>
      </c>
      <c r="C2513" s="119" t="s">
        <v>3284</v>
      </c>
      <c r="D2513" s="119" t="s">
        <v>13133</v>
      </c>
      <c r="E2513" s="119" t="s">
        <v>13193</v>
      </c>
      <c r="F2513" s="119" t="s">
        <v>13194</v>
      </c>
      <c r="G2513" s="119" t="s">
        <v>13195</v>
      </c>
    </row>
    <row r="2514" spans="2:7" x14ac:dyDescent="0.3">
      <c r="B2514" s="119" t="s">
        <v>127</v>
      </c>
      <c r="C2514" s="119" t="s">
        <v>3304</v>
      </c>
      <c r="D2514" s="119" t="s">
        <v>13140</v>
      </c>
      <c r="E2514" s="119" t="s">
        <v>13196</v>
      </c>
      <c r="F2514" s="119" t="s">
        <v>13197</v>
      </c>
      <c r="G2514" s="119" t="s">
        <v>13198</v>
      </c>
    </row>
    <row r="2515" spans="2:7" x14ac:dyDescent="0.3">
      <c r="B2515" s="119" t="s">
        <v>127</v>
      </c>
      <c r="C2515" s="119" t="s">
        <v>3324</v>
      </c>
      <c r="D2515" s="119" t="s">
        <v>13117</v>
      </c>
      <c r="E2515" s="119" t="s">
        <v>13199</v>
      </c>
      <c r="F2515" s="119" t="s">
        <v>13200</v>
      </c>
      <c r="G2515" s="119" t="s">
        <v>13201</v>
      </c>
    </row>
    <row r="2516" spans="2:7" x14ac:dyDescent="0.3">
      <c r="B2516" s="119" t="s">
        <v>127</v>
      </c>
      <c r="C2516" s="119" t="s">
        <v>3343</v>
      </c>
      <c r="D2516" s="119" t="s">
        <v>13117</v>
      </c>
      <c r="E2516" s="119" t="s">
        <v>13202</v>
      </c>
      <c r="F2516" s="119" t="s">
        <v>13203</v>
      </c>
      <c r="G2516" s="119" t="s">
        <v>13204</v>
      </c>
    </row>
    <row r="2517" spans="2:7" x14ac:dyDescent="0.3">
      <c r="B2517" s="119" t="s">
        <v>127</v>
      </c>
      <c r="C2517" s="119" t="s">
        <v>3362</v>
      </c>
      <c r="D2517" s="119" t="s">
        <v>13164</v>
      </c>
      <c r="E2517" s="119" t="s">
        <v>11604</v>
      </c>
      <c r="F2517" s="119" t="s">
        <v>13205</v>
      </c>
      <c r="G2517" s="119" t="s">
        <v>13206</v>
      </c>
    </row>
    <row r="2518" spans="2:7" x14ac:dyDescent="0.3">
      <c r="B2518" s="119" t="s">
        <v>127</v>
      </c>
      <c r="C2518" s="119" t="s">
        <v>3381</v>
      </c>
      <c r="D2518" s="119" t="s">
        <v>13121</v>
      </c>
      <c r="E2518" s="119" t="s">
        <v>13207</v>
      </c>
      <c r="F2518" s="119" t="s">
        <v>13208</v>
      </c>
      <c r="G2518" s="119" t="s">
        <v>13209</v>
      </c>
    </row>
    <row r="2519" spans="2:7" x14ac:dyDescent="0.3">
      <c r="B2519" s="119" t="s">
        <v>127</v>
      </c>
      <c r="C2519" s="119" t="s">
        <v>3401</v>
      </c>
      <c r="D2519" s="119" t="s">
        <v>13210</v>
      </c>
      <c r="E2519" s="119" t="s">
        <v>13211</v>
      </c>
      <c r="F2519" s="119" t="s">
        <v>13212</v>
      </c>
      <c r="G2519" s="119" t="s">
        <v>13213</v>
      </c>
    </row>
    <row r="2520" spans="2:7" x14ac:dyDescent="0.3">
      <c r="B2520" s="119" t="s">
        <v>127</v>
      </c>
      <c r="C2520" s="119" t="s">
        <v>3420</v>
      </c>
      <c r="D2520" s="119" t="s">
        <v>13140</v>
      </c>
      <c r="E2520" s="119" t="s">
        <v>13214</v>
      </c>
      <c r="F2520" s="119" t="s">
        <v>13215</v>
      </c>
      <c r="G2520" s="119" t="s">
        <v>13216</v>
      </c>
    </row>
    <row r="2521" spans="2:7" x14ac:dyDescent="0.3">
      <c r="B2521" s="119" t="s">
        <v>127</v>
      </c>
      <c r="C2521" s="119" t="s">
        <v>3440</v>
      </c>
      <c r="D2521" s="119" t="s">
        <v>13140</v>
      </c>
      <c r="E2521" s="119" t="s">
        <v>13217</v>
      </c>
      <c r="F2521" s="119" t="s">
        <v>13218</v>
      </c>
      <c r="G2521" s="119" t="s">
        <v>13219</v>
      </c>
    </row>
    <row r="2522" spans="2:7" x14ac:dyDescent="0.3">
      <c r="B2522" s="119" t="s">
        <v>127</v>
      </c>
      <c r="C2522" s="119" t="s">
        <v>3460</v>
      </c>
      <c r="D2522" s="119" t="s">
        <v>13210</v>
      </c>
      <c r="E2522" s="119" t="s">
        <v>13220</v>
      </c>
      <c r="F2522" s="119" t="s">
        <v>13221</v>
      </c>
      <c r="G2522" s="119" t="s">
        <v>13222</v>
      </c>
    </row>
    <row r="2523" spans="2:7" x14ac:dyDescent="0.3">
      <c r="B2523" s="119" t="s">
        <v>127</v>
      </c>
      <c r="C2523" s="119" t="s">
        <v>3480</v>
      </c>
      <c r="D2523" s="119" t="s">
        <v>13164</v>
      </c>
      <c r="E2523" s="119" t="s">
        <v>13223</v>
      </c>
      <c r="F2523" s="119" t="s">
        <v>13224</v>
      </c>
      <c r="G2523" s="119" t="s">
        <v>13225</v>
      </c>
    </row>
    <row r="2524" spans="2:7" x14ac:dyDescent="0.3">
      <c r="B2524" s="119" t="s">
        <v>127</v>
      </c>
      <c r="C2524" s="119" t="s">
        <v>3500</v>
      </c>
      <c r="D2524" s="119" t="s">
        <v>13117</v>
      </c>
      <c r="E2524" s="119" t="s">
        <v>13226</v>
      </c>
      <c r="F2524" s="119" t="s">
        <v>13227</v>
      </c>
      <c r="G2524" s="119" t="s">
        <v>13228</v>
      </c>
    </row>
    <row r="2525" spans="2:7" x14ac:dyDescent="0.3">
      <c r="B2525" s="119" t="s">
        <v>127</v>
      </c>
      <c r="C2525" s="119" t="s">
        <v>3519</v>
      </c>
      <c r="D2525" s="119" t="s">
        <v>13164</v>
      </c>
      <c r="E2525" s="119" t="s">
        <v>13229</v>
      </c>
      <c r="F2525" s="119" t="s">
        <v>13230</v>
      </c>
      <c r="G2525" s="119" t="s">
        <v>13231</v>
      </c>
    </row>
    <row r="2526" spans="2:7" x14ac:dyDescent="0.3">
      <c r="B2526" s="119" t="s">
        <v>127</v>
      </c>
      <c r="C2526" s="119" t="s">
        <v>3538</v>
      </c>
      <c r="D2526" s="119" t="s">
        <v>13171</v>
      </c>
      <c r="E2526" s="119" t="s">
        <v>13232</v>
      </c>
      <c r="F2526" s="119" t="s">
        <v>13233</v>
      </c>
      <c r="G2526" s="119" t="s">
        <v>13234</v>
      </c>
    </row>
    <row r="2527" spans="2:7" x14ac:dyDescent="0.3">
      <c r="B2527" s="119" t="s">
        <v>127</v>
      </c>
      <c r="C2527" s="119" t="s">
        <v>3557</v>
      </c>
      <c r="D2527" s="119" t="s">
        <v>13117</v>
      </c>
      <c r="E2527" s="119" t="s">
        <v>13235</v>
      </c>
      <c r="F2527" s="119" t="s">
        <v>13236</v>
      </c>
      <c r="G2527" s="119" t="s">
        <v>13237</v>
      </c>
    </row>
    <row r="2528" spans="2:7" x14ac:dyDescent="0.3">
      <c r="B2528" s="119" t="s">
        <v>127</v>
      </c>
      <c r="C2528" s="119" t="s">
        <v>3576</v>
      </c>
      <c r="D2528" s="119" t="s">
        <v>13144</v>
      </c>
      <c r="E2528" s="119" t="s">
        <v>13238</v>
      </c>
      <c r="F2528" s="119" t="s">
        <v>13239</v>
      </c>
      <c r="G2528" s="119" t="s">
        <v>13240</v>
      </c>
    </row>
    <row r="2529" spans="2:7" x14ac:dyDescent="0.3">
      <c r="B2529" s="119" t="s">
        <v>127</v>
      </c>
      <c r="C2529" s="119" t="s">
        <v>3595</v>
      </c>
      <c r="D2529" s="119" t="s">
        <v>13151</v>
      </c>
      <c r="E2529" s="119" t="s">
        <v>13241</v>
      </c>
      <c r="F2529" s="119" t="s">
        <v>13242</v>
      </c>
      <c r="G2529" s="119" t="s">
        <v>13243</v>
      </c>
    </row>
    <row r="2530" spans="2:7" x14ac:dyDescent="0.3">
      <c r="B2530" s="119" t="s">
        <v>127</v>
      </c>
      <c r="C2530" s="119" t="s">
        <v>3614</v>
      </c>
      <c r="D2530" s="119" t="s">
        <v>13171</v>
      </c>
      <c r="E2530" s="119" t="s">
        <v>13244</v>
      </c>
      <c r="F2530" s="119" t="s">
        <v>13245</v>
      </c>
      <c r="G2530" s="119" t="s">
        <v>13246</v>
      </c>
    </row>
    <row r="2531" spans="2:7" x14ac:dyDescent="0.3">
      <c r="B2531" s="119" t="s">
        <v>127</v>
      </c>
      <c r="C2531" s="119" t="s">
        <v>3632</v>
      </c>
      <c r="D2531" s="119" t="s">
        <v>13164</v>
      </c>
      <c r="E2531" s="119" t="s">
        <v>13247</v>
      </c>
      <c r="F2531" s="119" t="s">
        <v>13248</v>
      </c>
      <c r="G2531" s="119" t="s">
        <v>13249</v>
      </c>
    </row>
    <row r="2532" spans="2:7" x14ac:dyDescent="0.3">
      <c r="B2532" s="119" t="s">
        <v>127</v>
      </c>
      <c r="C2532" s="119" t="s">
        <v>3651</v>
      </c>
      <c r="D2532" s="119" t="s">
        <v>13140</v>
      </c>
      <c r="E2532" s="119" t="s">
        <v>13250</v>
      </c>
      <c r="F2532" s="119" t="s">
        <v>13251</v>
      </c>
      <c r="G2532" s="119" t="s">
        <v>13252</v>
      </c>
    </row>
    <row r="2533" spans="2:7" x14ac:dyDescent="0.3">
      <c r="B2533" s="119" t="s">
        <v>127</v>
      </c>
      <c r="C2533" s="119" t="s">
        <v>3668</v>
      </c>
      <c r="D2533" s="119" t="s">
        <v>13144</v>
      </c>
      <c r="E2533" s="119" t="s">
        <v>13253</v>
      </c>
      <c r="F2533" s="119" t="s">
        <v>13254</v>
      </c>
      <c r="G2533" s="119" t="s">
        <v>13255</v>
      </c>
    </row>
    <row r="2534" spans="2:7" x14ac:dyDescent="0.3">
      <c r="B2534" s="119" t="s">
        <v>138</v>
      </c>
      <c r="C2534" s="119" t="s">
        <v>3968</v>
      </c>
      <c r="D2534" s="119" t="s">
        <v>5653</v>
      </c>
      <c r="E2534" s="119" t="s">
        <v>13256</v>
      </c>
      <c r="F2534" s="119" t="s">
        <v>13257</v>
      </c>
      <c r="G2534" s="119" t="s">
        <v>13258</v>
      </c>
    </row>
    <row r="2535" spans="2:7" x14ac:dyDescent="0.3">
      <c r="B2535" s="119" t="s">
        <v>138</v>
      </c>
      <c r="C2535" s="119" t="s">
        <v>3984</v>
      </c>
      <c r="D2535" s="119" t="s">
        <v>11872</v>
      </c>
      <c r="E2535" s="119" t="s">
        <v>13259</v>
      </c>
      <c r="F2535" s="119" t="s">
        <v>13260</v>
      </c>
      <c r="G2535" s="119" t="s">
        <v>13261</v>
      </c>
    </row>
    <row r="2536" spans="2:7" x14ac:dyDescent="0.3">
      <c r="B2536" s="119" t="s">
        <v>138</v>
      </c>
      <c r="C2536" s="119" t="s">
        <v>4000</v>
      </c>
      <c r="D2536" s="119" t="s">
        <v>11897</v>
      </c>
      <c r="E2536" s="119" t="s">
        <v>13262</v>
      </c>
      <c r="F2536" s="119" t="s">
        <v>13263</v>
      </c>
      <c r="G2536" s="119" t="s">
        <v>13264</v>
      </c>
    </row>
    <row r="2537" spans="2:7" x14ac:dyDescent="0.3">
      <c r="B2537" s="119" t="s">
        <v>13265</v>
      </c>
      <c r="C2537" s="119" t="s">
        <v>168</v>
      </c>
      <c r="D2537" s="119" t="s">
        <v>13266</v>
      </c>
      <c r="E2537" s="119" t="s">
        <v>13267</v>
      </c>
      <c r="F2537" s="119" t="s">
        <v>13268</v>
      </c>
      <c r="G2537" s="119" t="s">
        <v>13269</v>
      </c>
    </row>
    <row r="2538" spans="2:7" x14ac:dyDescent="0.3">
      <c r="B2538" s="119" t="s">
        <v>13265</v>
      </c>
      <c r="C2538" s="119" t="s">
        <v>197</v>
      </c>
      <c r="D2538" s="119" t="s">
        <v>13266</v>
      </c>
      <c r="E2538" s="119" t="s">
        <v>13270</v>
      </c>
      <c r="F2538" s="119" t="s">
        <v>13271</v>
      </c>
      <c r="G2538" s="119" t="s">
        <v>13272</v>
      </c>
    </row>
    <row r="2539" spans="2:7" x14ac:dyDescent="0.3">
      <c r="B2539" s="119" t="s">
        <v>13265</v>
      </c>
      <c r="C2539" s="119" t="s">
        <v>226</v>
      </c>
      <c r="D2539" s="119" t="s">
        <v>13266</v>
      </c>
      <c r="E2539" s="119" t="s">
        <v>13273</v>
      </c>
      <c r="F2539" s="119" t="s">
        <v>13274</v>
      </c>
      <c r="G2539" s="119" t="s">
        <v>13275</v>
      </c>
    </row>
    <row r="2540" spans="2:7" x14ac:dyDescent="0.3">
      <c r="B2540" s="119" t="s">
        <v>13265</v>
      </c>
      <c r="C2540" s="119" t="s">
        <v>254</v>
      </c>
      <c r="D2540" s="119" t="s">
        <v>13276</v>
      </c>
      <c r="E2540" s="119" t="s">
        <v>13277</v>
      </c>
      <c r="F2540" s="119" t="s">
        <v>13278</v>
      </c>
      <c r="G2540" s="119" t="s">
        <v>13279</v>
      </c>
    </row>
    <row r="2541" spans="2:7" x14ac:dyDescent="0.3">
      <c r="B2541" s="119" t="s">
        <v>13265</v>
      </c>
      <c r="C2541" s="119" t="s">
        <v>282</v>
      </c>
      <c r="D2541" s="119" t="s">
        <v>13280</v>
      </c>
      <c r="E2541" s="119" t="s">
        <v>13281</v>
      </c>
      <c r="F2541" s="119" t="s">
        <v>13282</v>
      </c>
      <c r="G2541" s="119" t="s">
        <v>13283</v>
      </c>
    </row>
    <row r="2542" spans="2:7" x14ac:dyDescent="0.3">
      <c r="B2542" s="119" t="s">
        <v>13265</v>
      </c>
      <c r="C2542" s="119" t="s">
        <v>310</v>
      </c>
      <c r="D2542" s="119" t="s">
        <v>8666</v>
      </c>
      <c r="E2542" s="119" t="s">
        <v>13284</v>
      </c>
      <c r="F2542" s="119" t="s">
        <v>13285</v>
      </c>
      <c r="G2542" s="119" t="s">
        <v>13286</v>
      </c>
    </row>
    <row r="2543" spans="2:7" x14ac:dyDescent="0.3">
      <c r="B2543" s="119" t="s">
        <v>13265</v>
      </c>
      <c r="C2543" s="119" t="s">
        <v>338</v>
      </c>
      <c r="D2543" s="119" t="s">
        <v>13287</v>
      </c>
      <c r="E2543" s="119" t="s">
        <v>13288</v>
      </c>
      <c r="F2543" s="119" t="s">
        <v>13289</v>
      </c>
      <c r="G2543" s="119" t="s">
        <v>13290</v>
      </c>
    </row>
    <row r="2544" spans="2:7" x14ac:dyDescent="0.3">
      <c r="B2544" s="119" t="s">
        <v>13265</v>
      </c>
      <c r="C2544" s="119" t="s">
        <v>366</v>
      </c>
      <c r="D2544" s="119" t="s">
        <v>13280</v>
      </c>
      <c r="E2544" s="119" t="s">
        <v>13291</v>
      </c>
      <c r="F2544" s="119" t="s">
        <v>13292</v>
      </c>
      <c r="G2544" s="119" t="s">
        <v>13293</v>
      </c>
    </row>
    <row r="2545" spans="2:7" x14ac:dyDescent="0.3">
      <c r="B2545" s="119" t="s">
        <v>13265</v>
      </c>
      <c r="C2545" s="119" t="s">
        <v>394</v>
      </c>
      <c r="D2545" s="119" t="s">
        <v>13294</v>
      </c>
      <c r="E2545" s="119" t="s">
        <v>13295</v>
      </c>
      <c r="F2545" s="119" t="s">
        <v>13296</v>
      </c>
      <c r="G2545" s="119" t="s">
        <v>13297</v>
      </c>
    </row>
    <row r="2546" spans="2:7" x14ac:dyDescent="0.3">
      <c r="B2546" s="119" t="s">
        <v>13265</v>
      </c>
      <c r="C2546" s="119" t="s">
        <v>421</v>
      </c>
      <c r="D2546" s="119" t="s">
        <v>13298</v>
      </c>
      <c r="E2546" s="119" t="s">
        <v>13299</v>
      </c>
      <c r="F2546" s="119" t="s">
        <v>13300</v>
      </c>
      <c r="G2546" s="119" t="s">
        <v>13301</v>
      </c>
    </row>
    <row r="2547" spans="2:7" x14ac:dyDescent="0.3">
      <c r="B2547" s="119" t="s">
        <v>13265</v>
      </c>
      <c r="C2547" s="119" t="s">
        <v>448</v>
      </c>
      <c r="D2547" s="119" t="s">
        <v>13298</v>
      </c>
      <c r="E2547" s="119" t="s">
        <v>13302</v>
      </c>
      <c r="F2547" s="119" t="s">
        <v>13303</v>
      </c>
      <c r="G2547" s="119" t="s">
        <v>13304</v>
      </c>
    </row>
    <row r="2548" spans="2:7" x14ac:dyDescent="0.3">
      <c r="B2548" s="119" t="s">
        <v>13265</v>
      </c>
      <c r="C2548" s="119" t="s">
        <v>476</v>
      </c>
      <c r="D2548" s="119" t="s">
        <v>13305</v>
      </c>
      <c r="E2548" s="119" t="s">
        <v>13306</v>
      </c>
      <c r="F2548" s="119" t="s">
        <v>13307</v>
      </c>
      <c r="G2548" s="119" t="s">
        <v>13308</v>
      </c>
    </row>
    <row r="2549" spans="2:7" x14ac:dyDescent="0.3">
      <c r="B2549" s="119" t="s">
        <v>13265</v>
      </c>
      <c r="C2549" s="119" t="s">
        <v>503</v>
      </c>
      <c r="D2549" s="119" t="s">
        <v>13305</v>
      </c>
      <c r="E2549" s="119" t="s">
        <v>13309</v>
      </c>
      <c r="F2549" s="119" t="s">
        <v>13310</v>
      </c>
      <c r="G2549" s="119" t="s">
        <v>13311</v>
      </c>
    </row>
    <row r="2550" spans="2:7" x14ac:dyDescent="0.3">
      <c r="B2550" s="119" t="s">
        <v>13265</v>
      </c>
      <c r="C2550" s="119" t="s">
        <v>531</v>
      </c>
      <c r="D2550" s="119" t="s">
        <v>13312</v>
      </c>
      <c r="E2550" s="119" t="s">
        <v>13313</v>
      </c>
      <c r="F2550" s="119" t="s">
        <v>13314</v>
      </c>
      <c r="G2550" s="119" t="s">
        <v>13315</v>
      </c>
    </row>
    <row r="2551" spans="2:7" x14ac:dyDescent="0.3">
      <c r="B2551" s="119" t="s">
        <v>13265</v>
      </c>
      <c r="C2551" s="119" t="s">
        <v>558</v>
      </c>
      <c r="D2551" s="119" t="s">
        <v>13316</v>
      </c>
      <c r="E2551" s="119" t="s">
        <v>13317</v>
      </c>
      <c r="F2551" s="119" t="s">
        <v>13318</v>
      </c>
      <c r="G2551" s="119" t="s">
        <v>13319</v>
      </c>
    </row>
    <row r="2552" spans="2:7" x14ac:dyDescent="0.3">
      <c r="B2552" s="119" t="s">
        <v>13265</v>
      </c>
      <c r="C2552" s="119" t="s">
        <v>586</v>
      </c>
      <c r="D2552" s="119" t="s">
        <v>13276</v>
      </c>
      <c r="E2552" s="119" t="s">
        <v>13320</v>
      </c>
      <c r="F2552" s="119" t="s">
        <v>13321</v>
      </c>
      <c r="G2552" s="119" t="s">
        <v>13322</v>
      </c>
    </row>
    <row r="2553" spans="2:7" x14ac:dyDescent="0.3">
      <c r="B2553" s="119" t="s">
        <v>13265</v>
      </c>
      <c r="C2553" s="119" t="s">
        <v>614</v>
      </c>
      <c r="D2553" s="119" t="s">
        <v>13323</v>
      </c>
      <c r="E2553" s="119" t="s">
        <v>13324</v>
      </c>
      <c r="F2553" s="119" t="s">
        <v>13325</v>
      </c>
      <c r="G2553" s="119" t="s">
        <v>13326</v>
      </c>
    </row>
    <row r="2554" spans="2:7" x14ac:dyDescent="0.3">
      <c r="B2554" s="119" t="s">
        <v>13265</v>
      </c>
      <c r="C2554" s="119" t="s">
        <v>642</v>
      </c>
      <c r="D2554" s="119" t="s">
        <v>12511</v>
      </c>
      <c r="E2554" s="119" t="s">
        <v>13327</v>
      </c>
      <c r="F2554" s="119" t="s">
        <v>13328</v>
      </c>
      <c r="G2554" s="119" t="s">
        <v>13329</v>
      </c>
    </row>
    <row r="2555" spans="2:7" x14ac:dyDescent="0.3">
      <c r="B2555" s="119" t="s">
        <v>13265</v>
      </c>
      <c r="C2555" s="119" t="s">
        <v>669</v>
      </c>
      <c r="D2555" s="119" t="s">
        <v>13330</v>
      </c>
      <c r="E2555" s="119" t="s">
        <v>13331</v>
      </c>
      <c r="F2555" s="119" t="s">
        <v>13332</v>
      </c>
      <c r="G2555" s="119" t="s">
        <v>13333</v>
      </c>
    </row>
    <row r="2556" spans="2:7" x14ac:dyDescent="0.3">
      <c r="B2556" s="119" t="s">
        <v>13265</v>
      </c>
      <c r="C2556" s="119" t="s">
        <v>697</v>
      </c>
      <c r="D2556" s="119" t="s">
        <v>13334</v>
      </c>
      <c r="E2556" s="119" t="s">
        <v>13335</v>
      </c>
      <c r="F2556" s="119" t="s">
        <v>13336</v>
      </c>
      <c r="G2556" s="119" t="s">
        <v>13337</v>
      </c>
    </row>
    <row r="2557" spans="2:7" x14ac:dyDescent="0.3">
      <c r="B2557" s="119" t="s">
        <v>13265</v>
      </c>
      <c r="C2557" s="119" t="s">
        <v>724</v>
      </c>
      <c r="D2557" s="119" t="s">
        <v>1618</v>
      </c>
      <c r="E2557" s="119" t="s">
        <v>13338</v>
      </c>
      <c r="F2557" s="119" t="s">
        <v>13339</v>
      </c>
      <c r="G2557" s="119" t="s">
        <v>13340</v>
      </c>
    </row>
    <row r="2558" spans="2:7" x14ac:dyDescent="0.3">
      <c r="B2558" s="119" t="s">
        <v>13265</v>
      </c>
      <c r="C2558" s="119" t="s">
        <v>752</v>
      </c>
      <c r="D2558" s="119" t="s">
        <v>13276</v>
      </c>
      <c r="E2558" s="119" t="s">
        <v>13341</v>
      </c>
      <c r="F2558" s="119" t="s">
        <v>13342</v>
      </c>
      <c r="G2558" s="119" t="s">
        <v>13343</v>
      </c>
    </row>
    <row r="2559" spans="2:7" x14ac:dyDescent="0.3">
      <c r="B2559" s="119" t="s">
        <v>13265</v>
      </c>
      <c r="C2559" s="119" t="s">
        <v>780</v>
      </c>
      <c r="D2559" s="119" t="s">
        <v>13316</v>
      </c>
      <c r="E2559" s="119" t="s">
        <v>13344</v>
      </c>
      <c r="F2559" s="119" t="s">
        <v>13345</v>
      </c>
      <c r="G2559" s="119" t="s">
        <v>13346</v>
      </c>
    </row>
    <row r="2560" spans="2:7" x14ac:dyDescent="0.3">
      <c r="B2560" s="119" t="s">
        <v>13265</v>
      </c>
      <c r="C2560" s="119" t="s">
        <v>807</v>
      </c>
      <c r="D2560" s="119" t="s">
        <v>13330</v>
      </c>
      <c r="E2560" s="119" t="s">
        <v>13347</v>
      </c>
      <c r="F2560" s="119" t="s">
        <v>13348</v>
      </c>
      <c r="G2560" s="119" t="s">
        <v>13349</v>
      </c>
    </row>
    <row r="2561" spans="2:7" x14ac:dyDescent="0.3">
      <c r="B2561" s="119" t="s">
        <v>13265</v>
      </c>
      <c r="C2561" s="119" t="s">
        <v>834</v>
      </c>
      <c r="D2561" s="119" t="s">
        <v>13350</v>
      </c>
      <c r="E2561" s="119" t="s">
        <v>13351</v>
      </c>
      <c r="F2561" s="119" t="s">
        <v>13352</v>
      </c>
      <c r="G2561" s="119" t="s">
        <v>13353</v>
      </c>
    </row>
    <row r="2562" spans="2:7" x14ac:dyDescent="0.3">
      <c r="B2562" s="119" t="s">
        <v>13265</v>
      </c>
      <c r="C2562" s="119" t="s">
        <v>861</v>
      </c>
      <c r="D2562" s="119" t="s">
        <v>13354</v>
      </c>
      <c r="E2562" s="119" t="s">
        <v>13355</v>
      </c>
      <c r="F2562" s="119" t="s">
        <v>13356</v>
      </c>
      <c r="G2562" s="119" t="s">
        <v>13357</v>
      </c>
    </row>
    <row r="2563" spans="2:7" x14ac:dyDescent="0.3">
      <c r="B2563" s="119" t="s">
        <v>13265</v>
      </c>
      <c r="C2563" s="119" t="s">
        <v>888</v>
      </c>
      <c r="D2563" s="119" t="s">
        <v>13316</v>
      </c>
      <c r="E2563" s="119" t="s">
        <v>13358</v>
      </c>
      <c r="F2563" s="119" t="s">
        <v>13359</v>
      </c>
      <c r="G2563" s="119" t="s">
        <v>13360</v>
      </c>
    </row>
    <row r="2564" spans="2:7" x14ac:dyDescent="0.3">
      <c r="B2564" s="119" t="s">
        <v>13265</v>
      </c>
      <c r="C2564" s="119" t="s">
        <v>916</v>
      </c>
      <c r="D2564" s="119" t="s">
        <v>13276</v>
      </c>
      <c r="E2564" s="119" t="s">
        <v>13361</v>
      </c>
      <c r="F2564" s="119" t="s">
        <v>13362</v>
      </c>
      <c r="G2564" s="119" t="s">
        <v>13363</v>
      </c>
    </row>
    <row r="2565" spans="2:7" x14ac:dyDescent="0.3">
      <c r="B2565" s="119" t="s">
        <v>13265</v>
      </c>
      <c r="C2565" s="119" t="s">
        <v>945</v>
      </c>
      <c r="D2565" s="119" t="s">
        <v>13364</v>
      </c>
      <c r="E2565" s="119" t="s">
        <v>13365</v>
      </c>
      <c r="F2565" s="119" t="s">
        <v>13366</v>
      </c>
      <c r="G2565" s="119" t="s">
        <v>13367</v>
      </c>
    </row>
    <row r="2566" spans="2:7" x14ac:dyDescent="0.3">
      <c r="B2566" s="119" t="s">
        <v>13265</v>
      </c>
      <c r="C2566" s="119" t="s">
        <v>973</v>
      </c>
      <c r="D2566" s="119" t="s">
        <v>13368</v>
      </c>
      <c r="E2566" s="119" t="s">
        <v>13369</v>
      </c>
      <c r="F2566" s="119" t="s">
        <v>13370</v>
      </c>
      <c r="G2566" s="119" t="s">
        <v>13371</v>
      </c>
    </row>
    <row r="2567" spans="2:7" x14ac:dyDescent="0.3">
      <c r="B2567" s="119" t="s">
        <v>13265</v>
      </c>
      <c r="C2567" s="119" t="s">
        <v>1001</v>
      </c>
      <c r="D2567" s="119" t="s">
        <v>13372</v>
      </c>
      <c r="E2567" s="119" t="s">
        <v>13373</v>
      </c>
      <c r="F2567" s="119" t="s">
        <v>13374</v>
      </c>
      <c r="G2567" s="119" t="s">
        <v>13375</v>
      </c>
    </row>
    <row r="2568" spans="2:7" x14ac:dyDescent="0.3">
      <c r="B2568" s="119" t="s">
        <v>13265</v>
      </c>
      <c r="C2568" s="119" t="s">
        <v>1030</v>
      </c>
      <c r="D2568" s="119" t="s">
        <v>7250</v>
      </c>
      <c r="E2568" s="119" t="s">
        <v>13376</v>
      </c>
      <c r="F2568" s="119" t="s">
        <v>13377</v>
      </c>
      <c r="G2568" s="119" t="s">
        <v>13378</v>
      </c>
    </row>
    <row r="2569" spans="2:7" x14ac:dyDescent="0.3">
      <c r="B2569" s="119" t="s">
        <v>13265</v>
      </c>
      <c r="C2569" s="119" t="s">
        <v>1059</v>
      </c>
      <c r="D2569" s="119" t="s">
        <v>13379</v>
      </c>
      <c r="E2569" s="119" t="s">
        <v>13380</v>
      </c>
      <c r="F2569" s="119" t="s">
        <v>13381</v>
      </c>
      <c r="G2569" s="119" t="s">
        <v>13382</v>
      </c>
    </row>
    <row r="2570" spans="2:7" x14ac:dyDescent="0.3">
      <c r="B2570" s="119" t="s">
        <v>13265</v>
      </c>
      <c r="C2570" s="119" t="s">
        <v>1088</v>
      </c>
      <c r="D2570" s="119" t="s">
        <v>13383</v>
      </c>
      <c r="E2570" s="119" t="s">
        <v>13384</v>
      </c>
      <c r="F2570" s="119" t="s">
        <v>13385</v>
      </c>
      <c r="G2570" s="119" t="s">
        <v>13386</v>
      </c>
    </row>
    <row r="2571" spans="2:7" x14ac:dyDescent="0.3">
      <c r="B2571" s="119" t="s">
        <v>13265</v>
      </c>
      <c r="C2571" s="119" t="s">
        <v>1117</v>
      </c>
      <c r="D2571" s="119" t="s">
        <v>13387</v>
      </c>
      <c r="E2571" s="119" t="s">
        <v>13388</v>
      </c>
      <c r="F2571" s="119" t="s">
        <v>13389</v>
      </c>
      <c r="G2571" s="119" t="s">
        <v>13390</v>
      </c>
    </row>
    <row r="2572" spans="2:7" x14ac:dyDescent="0.3">
      <c r="B2572" s="119" t="s">
        <v>13265</v>
      </c>
      <c r="C2572" s="119" t="s">
        <v>1146</v>
      </c>
      <c r="D2572" s="119" t="s">
        <v>13387</v>
      </c>
      <c r="E2572" s="119" t="s">
        <v>13391</v>
      </c>
      <c r="F2572" s="119" t="s">
        <v>13392</v>
      </c>
      <c r="G2572" s="119" t="s">
        <v>13393</v>
      </c>
    </row>
    <row r="2573" spans="2:7" x14ac:dyDescent="0.3">
      <c r="B2573" s="119" t="s">
        <v>13265</v>
      </c>
      <c r="C2573" s="119" t="s">
        <v>1175</v>
      </c>
      <c r="D2573" s="119" t="s">
        <v>13394</v>
      </c>
      <c r="E2573" s="119" t="s">
        <v>13395</v>
      </c>
      <c r="F2573" s="119" t="s">
        <v>13396</v>
      </c>
      <c r="G2573" s="119" t="s">
        <v>13397</v>
      </c>
    </row>
    <row r="2574" spans="2:7" x14ac:dyDescent="0.3">
      <c r="B2574" s="119" t="s">
        <v>13265</v>
      </c>
      <c r="C2574" s="119" t="s">
        <v>1204</v>
      </c>
      <c r="D2574" s="119" t="s">
        <v>13398</v>
      </c>
      <c r="E2574" s="119" t="s">
        <v>11119</v>
      </c>
      <c r="F2574" s="119" t="s">
        <v>13399</v>
      </c>
      <c r="G2574" s="119" t="s">
        <v>13400</v>
      </c>
    </row>
    <row r="2575" spans="2:7" x14ac:dyDescent="0.3">
      <c r="B2575" s="119" t="s">
        <v>13265</v>
      </c>
      <c r="C2575" s="119" t="s">
        <v>1232</v>
      </c>
      <c r="D2575" s="119" t="s">
        <v>13401</v>
      </c>
      <c r="E2575" s="119" t="s">
        <v>13402</v>
      </c>
      <c r="F2575" s="119" t="s">
        <v>13403</v>
      </c>
      <c r="G2575" s="119" t="s">
        <v>13404</v>
      </c>
    </row>
    <row r="2576" spans="2:7" x14ac:dyDescent="0.3">
      <c r="B2576" s="119" t="s">
        <v>13265</v>
      </c>
      <c r="C2576" s="119" t="s">
        <v>1260</v>
      </c>
      <c r="D2576" s="119" t="s">
        <v>13405</v>
      </c>
      <c r="E2576" s="119" t="s">
        <v>13406</v>
      </c>
      <c r="F2576" s="119" t="s">
        <v>13407</v>
      </c>
      <c r="G2576" s="119" t="s">
        <v>13408</v>
      </c>
    </row>
    <row r="2577" spans="2:7" x14ac:dyDescent="0.3">
      <c r="B2577" s="119" t="s">
        <v>13265</v>
      </c>
      <c r="C2577" s="119" t="s">
        <v>1289</v>
      </c>
      <c r="D2577" s="119" t="s">
        <v>13409</v>
      </c>
      <c r="E2577" s="119" t="s">
        <v>13410</v>
      </c>
      <c r="F2577" s="119" t="s">
        <v>13411</v>
      </c>
      <c r="G2577" s="119" t="s">
        <v>13412</v>
      </c>
    </row>
    <row r="2578" spans="2:7" x14ac:dyDescent="0.3">
      <c r="B2578" s="119" t="s">
        <v>13265</v>
      </c>
      <c r="C2578" s="119" t="s">
        <v>1318</v>
      </c>
      <c r="D2578" s="119" t="s">
        <v>13413</v>
      </c>
      <c r="E2578" s="119" t="s">
        <v>13414</v>
      </c>
      <c r="F2578" s="119" t="s">
        <v>13415</v>
      </c>
      <c r="G2578" s="119" t="s">
        <v>13416</v>
      </c>
    </row>
    <row r="2579" spans="2:7" x14ac:dyDescent="0.3">
      <c r="B2579" s="119" t="s">
        <v>13265</v>
      </c>
      <c r="C2579" s="119" t="s">
        <v>1346</v>
      </c>
      <c r="D2579" s="119" t="s">
        <v>13417</v>
      </c>
      <c r="E2579" s="119" t="s">
        <v>13418</v>
      </c>
      <c r="F2579" s="119" t="s">
        <v>13419</v>
      </c>
      <c r="G2579" s="119" t="s">
        <v>13420</v>
      </c>
    </row>
    <row r="2580" spans="2:7" x14ac:dyDescent="0.3">
      <c r="B2580" s="119" t="s">
        <v>13265</v>
      </c>
      <c r="C2580" s="119" t="s">
        <v>1373</v>
      </c>
      <c r="D2580" s="119" t="s">
        <v>13413</v>
      </c>
      <c r="E2580" s="119" t="s">
        <v>13421</v>
      </c>
      <c r="F2580" s="119" t="s">
        <v>13422</v>
      </c>
      <c r="G2580" s="119" t="s">
        <v>13423</v>
      </c>
    </row>
    <row r="2581" spans="2:7" x14ac:dyDescent="0.3">
      <c r="B2581" s="119" t="s">
        <v>13265</v>
      </c>
      <c r="C2581" s="119" t="s">
        <v>1400</v>
      </c>
      <c r="D2581" s="119" t="s">
        <v>13424</v>
      </c>
      <c r="E2581" s="119" t="s">
        <v>13425</v>
      </c>
      <c r="F2581" s="119" t="s">
        <v>13426</v>
      </c>
      <c r="G2581" s="119" t="s">
        <v>13427</v>
      </c>
    </row>
    <row r="2582" spans="2:7" x14ac:dyDescent="0.3">
      <c r="B2582" s="119" t="s">
        <v>13265</v>
      </c>
      <c r="C2582" s="119" t="s">
        <v>1428</v>
      </c>
      <c r="D2582" s="119" t="s">
        <v>13428</v>
      </c>
      <c r="E2582" s="119" t="s">
        <v>13429</v>
      </c>
      <c r="F2582" s="119" t="s">
        <v>13430</v>
      </c>
      <c r="G2582" s="119" t="s">
        <v>13431</v>
      </c>
    </row>
    <row r="2583" spans="2:7" x14ac:dyDescent="0.3">
      <c r="B2583" s="119" t="s">
        <v>13265</v>
      </c>
      <c r="C2583" s="119" t="s">
        <v>1456</v>
      </c>
      <c r="D2583" s="119" t="s">
        <v>13432</v>
      </c>
      <c r="E2583" s="119" t="s">
        <v>13433</v>
      </c>
      <c r="F2583" s="119" t="s">
        <v>13434</v>
      </c>
      <c r="G2583" s="119" t="s">
        <v>13435</v>
      </c>
    </row>
    <row r="2584" spans="2:7" x14ac:dyDescent="0.3">
      <c r="B2584" s="119" t="s">
        <v>13265</v>
      </c>
      <c r="C2584" s="119" t="s">
        <v>1484</v>
      </c>
      <c r="D2584" s="119" t="s">
        <v>13436</v>
      </c>
      <c r="E2584" s="119" t="s">
        <v>13437</v>
      </c>
      <c r="F2584" s="119" t="s">
        <v>13438</v>
      </c>
      <c r="G2584" s="119" t="s">
        <v>13439</v>
      </c>
    </row>
    <row r="2585" spans="2:7" x14ac:dyDescent="0.3">
      <c r="B2585" s="119" t="s">
        <v>13265</v>
      </c>
      <c r="C2585" s="119" t="s">
        <v>1512</v>
      </c>
      <c r="D2585" s="119" t="s">
        <v>13428</v>
      </c>
      <c r="E2585" s="119" t="s">
        <v>13440</v>
      </c>
      <c r="F2585" s="119" t="s">
        <v>13441</v>
      </c>
      <c r="G2585" s="119" t="s">
        <v>13442</v>
      </c>
    </row>
    <row r="2586" spans="2:7" x14ac:dyDescent="0.3">
      <c r="B2586" s="119" t="s">
        <v>13265</v>
      </c>
      <c r="C2586" s="119" t="s">
        <v>1540</v>
      </c>
      <c r="D2586" s="119" t="s">
        <v>13428</v>
      </c>
      <c r="E2586" s="119" t="s">
        <v>13443</v>
      </c>
      <c r="F2586" s="119" t="s">
        <v>13444</v>
      </c>
      <c r="G2586" s="119" t="s">
        <v>13445</v>
      </c>
    </row>
    <row r="2587" spans="2:7" x14ac:dyDescent="0.3">
      <c r="B2587" s="119" t="s">
        <v>13265</v>
      </c>
      <c r="C2587" s="119" t="s">
        <v>1568</v>
      </c>
      <c r="D2587" s="119" t="s">
        <v>13446</v>
      </c>
      <c r="E2587" s="119" t="s">
        <v>13447</v>
      </c>
      <c r="F2587" s="119" t="s">
        <v>13448</v>
      </c>
      <c r="G2587" s="119" t="s">
        <v>13449</v>
      </c>
    </row>
    <row r="2588" spans="2:7" x14ac:dyDescent="0.3">
      <c r="B2588" s="119" t="s">
        <v>13265</v>
      </c>
      <c r="C2588" s="119" t="s">
        <v>1596</v>
      </c>
      <c r="D2588" s="119" t="s">
        <v>13446</v>
      </c>
      <c r="E2588" s="119" t="s">
        <v>13450</v>
      </c>
      <c r="F2588" s="119" t="s">
        <v>13451</v>
      </c>
      <c r="G2588" s="119" t="s">
        <v>13452</v>
      </c>
    </row>
    <row r="2589" spans="2:7" x14ac:dyDescent="0.3">
      <c r="B2589" s="119" t="s">
        <v>13265</v>
      </c>
      <c r="C2589" s="119" t="s">
        <v>1624</v>
      </c>
      <c r="D2589" s="119" t="s">
        <v>13446</v>
      </c>
      <c r="E2589" s="119" t="s">
        <v>13453</v>
      </c>
      <c r="F2589" s="119" t="s">
        <v>13454</v>
      </c>
      <c r="G2589" s="119" t="s">
        <v>13455</v>
      </c>
    </row>
    <row r="2590" spans="2:7" x14ac:dyDescent="0.3">
      <c r="B2590" s="119" t="s">
        <v>13265</v>
      </c>
      <c r="C2590" s="119" t="s">
        <v>1651</v>
      </c>
      <c r="D2590" s="119" t="s">
        <v>13456</v>
      </c>
      <c r="E2590" s="119" t="s">
        <v>13457</v>
      </c>
      <c r="F2590" s="119" t="s">
        <v>13458</v>
      </c>
      <c r="G2590" s="119" t="s">
        <v>13459</v>
      </c>
    </row>
    <row r="2591" spans="2:7" x14ac:dyDescent="0.3">
      <c r="B2591" s="119" t="s">
        <v>13265</v>
      </c>
      <c r="C2591" s="119" t="s">
        <v>1678</v>
      </c>
      <c r="D2591" s="119" t="s">
        <v>13460</v>
      </c>
      <c r="E2591" s="119" t="s">
        <v>13461</v>
      </c>
      <c r="F2591" s="119" t="s">
        <v>13462</v>
      </c>
      <c r="G2591" s="119" t="s">
        <v>13463</v>
      </c>
    </row>
    <row r="2592" spans="2:7" x14ac:dyDescent="0.3">
      <c r="B2592" s="119" t="s">
        <v>13265</v>
      </c>
      <c r="C2592" s="119" t="s">
        <v>1706</v>
      </c>
      <c r="D2592" s="119" t="s">
        <v>13464</v>
      </c>
      <c r="E2592" s="119" t="s">
        <v>13465</v>
      </c>
      <c r="F2592" s="119" t="s">
        <v>13466</v>
      </c>
      <c r="G2592" s="119" t="s">
        <v>13467</v>
      </c>
    </row>
    <row r="2593" spans="2:7" x14ac:dyDescent="0.3">
      <c r="B2593" s="119" t="s">
        <v>13265</v>
      </c>
      <c r="C2593" s="119" t="s">
        <v>1734</v>
      </c>
      <c r="D2593" s="119" t="s">
        <v>13468</v>
      </c>
      <c r="E2593" s="119" t="s">
        <v>13469</v>
      </c>
      <c r="F2593" s="119" t="s">
        <v>13470</v>
      </c>
      <c r="G2593" s="119" t="s">
        <v>13471</v>
      </c>
    </row>
    <row r="2594" spans="2:7" x14ac:dyDescent="0.3">
      <c r="B2594" s="119" t="s">
        <v>13265</v>
      </c>
      <c r="C2594" s="119" t="s">
        <v>1761</v>
      </c>
      <c r="D2594" s="119" t="s">
        <v>13446</v>
      </c>
      <c r="E2594" s="119" t="s">
        <v>13472</v>
      </c>
      <c r="F2594" s="119" t="s">
        <v>13473</v>
      </c>
      <c r="G2594" s="119" t="s">
        <v>13474</v>
      </c>
    </row>
    <row r="2595" spans="2:7" x14ac:dyDescent="0.3">
      <c r="B2595" s="119" t="s">
        <v>13265</v>
      </c>
      <c r="C2595" s="119" t="s">
        <v>1788</v>
      </c>
      <c r="D2595" s="119" t="s">
        <v>13475</v>
      </c>
      <c r="E2595" s="119" t="s">
        <v>13476</v>
      </c>
      <c r="F2595" s="119" t="s">
        <v>13477</v>
      </c>
      <c r="G2595" s="119" t="s">
        <v>13478</v>
      </c>
    </row>
    <row r="2596" spans="2:7" x14ac:dyDescent="0.3">
      <c r="B2596" s="119" t="s">
        <v>13265</v>
      </c>
      <c r="C2596" s="119" t="s">
        <v>1815</v>
      </c>
      <c r="D2596" s="119" t="s">
        <v>13456</v>
      </c>
      <c r="E2596" s="119" t="s">
        <v>13479</v>
      </c>
      <c r="F2596" s="119" t="s">
        <v>13480</v>
      </c>
      <c r="G2596" s="119" t="s">
        <v>13481</v>
      </c>
    </row>
    <row r="2597" spans="2:7" x14ac:dyDescent="0.3">
      <c r="B2597" s="119" t="s">
        <v>13265</v>
      </c>
      <c r="C2597" s="119" t="s">
        <v>1842</v>
      </c>
      <c r="D2597" s="119" t="s">
        <v>13482</v>
      </c>
      <c r="E2597" s="119" t="s">
        <v>13483</v>
      </c>
      <c r="F2597" s="119" t="s">
        <v>13484</v>
      </c>
      <c r="G2597" s="119" t="s">
        <v>13485</v>
      </c>
    </row>
    <row r="2598" spans="2:7" x14ac:dyDescent="0.3">
      <c r="B2598" s="119" t="s">
        <v>13265</v>
      </c>
      <c r="C2598" s="119" t="s">
        <v>1869</v>
      </c>
      <c r="D2598" s="119" t="s">
        <v>13468</v>
      </c>
      <c r="E2598" s="119" t="s">
        <v>13486</v>
      </c>
      <c r="F2598" s="119" t="s">
        <v>13487</v>
      </c>
      <c r="G2598" s="119" t="s">
        <v>13488</v>
      </c>
    </row>
    <row r="2599" spans="2:7" x14ac:dyDescent="0.3">
      <c r="B2599" s="119" t="s">
        <v>13265</v>
      </c>
      <c r="C2599" s="119" t="s">
        <v>1896</v>
      </c>
      <c r="D2599" s="119" t="s">
        <v>13446</v>
      </c>
      <c r="E2599" s="119" t="s">
        <v>13489</v>
      </c>
      <c r="F2599" s="119" t="s">
        <v>13490</v>
      </c>
      <c r="G2599" s="119" t="s">
        <v>13491</v>
      </c>
    </row>
    <row r="2600" spans="2:7" x14ac:dyDescent="0.3">
      <c r="B2600" s="119" t="s">
        <v>13265</v>
      </c>
      <c r="C2600" s="119" t="s">
        <v>1923</v>
      </c>
      <c r="D2600" s="119" t="s">
        <v>13468</v>
      </c>
      <c r="E2600" s="119" t="s">
        <v>13492</v>
      </c>
      <c r="F2600" s="119" t="s">
        <v>13493</v>
      </c>
      <c r="G2600" s="119" t="s">
        <v>13494</v>
      </c>
    </row>
    <row r="2601" spans="2:7" x14ac:dyDescent="0.3">
      <c r="B2601" s="119" t="s">
        <v>13265</v>
      </c>
      <c r="C2601" s="119" t="s">
        <v>1949</v>
      </c>
      <c r="D2601" s="119" t="s">
        <v>13495</v>
      </c>
      <c r="E2601" s="119" t="s">
        <v>13496</v>
      </c>
      <c r="F2601" s="119" t="s">
        <v>13497</v>
      </c>
      <c r="G2601" s="119" t="s">
        <v>13498</v>
      </c>
    </row>
    <row r="2602" spans="2:7" x14ac:dyDescent="0.3">
      <c r="B2602" s="119" t="s">
        <v>13265</v>
      </c>
      <c r="C2602" s="119" t="s">
        <v>1976</v>
      </c>
      <c r="D2602" s="119" t="s">
        <v>13499</v>
      </c>
      <c r="E2602" s="119" t="s">
        <v>13500</v>
      </c>
      <c r="F2602" s="119" t="s">
        <v>13501</v>
      </c>
      <c r="G2602" s="119" t="s">
        <v>13502</v>
      </c>
    </row>
    <row r="2603" spans="2:7" x14ac:dyDescent="0.3">
      <c r="B2603" s="119" t="s">
        <v>13265</v>
      </c>
      <c r="C2603" s="119" t="s">
        <v>2003</v>
      </c>
      <c r="D2603" s="119" t="s">
        <v>13503</v>
      </c>
      <c r="E2603" s="119" t="s">
        <v>13504</v>
      </c>
      <c r="F2603" s="119" t="s">
        <v>13505</v>
      </c>
      <c r="G2603" s="119" t="s">
        <v>13506</v>
      </c>
    </row>
    <row r="2604" spans="2:7" x14ac:dyDescent="0.3">
      <c r="B2604" s="119" t="s">
        <v>13265</v>
      </c>
      <c r="C2604" s="119" t="s">
        <v>2029</v>
      </c>
      <c r="D2604" s="119" t="s">
        <v>13507</v>
      </c>
      <c r="E2604" s="119" t="s">
        <v>13508</v>
      </c>
      <c r="F2604" s="119" t="s">
        <v>13509</v>
      </c>
      <c r="G2604" s="119" t="s">
        <v>13510</v>
      </c>
    </row>
    <row r="2605" spans="2:7" x14ac:dyDescent="0.3">
      <c r="B2605" s="119" t="s">
        <v>142</v>
      </c>
      <c r="C2605" s="119" t="s">
        <v>185</v>
      </c>
      <c r="D2605" s="119" t="s">
        <v>13511</v>
      </c>
      <c r="E2605" s="119" t="s">
        <v>13512</v>
      </c>
      <c r="F2605" s="119" t="s">
        <v>13513</v>
      </c>
      <c r="G2605" s="119" t="s">
        <v>13514</v>
      </c>
    </row>
    <row r="2606" spans="2:7" x14ac:dyDescent="0.3">
      <c r="B2606" s="119" t="s">
        <v>142</v>
      </c>
      <c r="C2606" s="119" t="s">
        <v>214</v>
      </c>
      <c r="D2606" s="119" t="s">
        <v>13515</v>
      </c>
      <c r="E2606" s="119" t="s">
        <v>13516</v>
      </c>
      <c r="F2606" s="119" t="s">
        <v>13517</v>
      </c>
      <c r="G2606" s="119" t="s">
        <v>13518</v>
      </c>
    </row>
    <row r="2607" spans="2:7" x14ac:dyDescent="0.3">
      <c r="B2607" s="119" t="s">
        <v>142</v>
      </c>
      <c r="C2607" s="119" t="s">
        <v>243</v>
      </c>
      <c r="D2607" s="119" t="s">
        <v>3974</v>
      </c>
      <c r="E2607" s="119" t="s">
        <v>13519</v>
      </c>
      <c r="F2607" s="119" t="s">
        <v>13520</v>
      </c>
      <c r="G2607" s="119" t="s">
        <v>13521</v>
      </c>
    </row>
    <row r="2608" spans="2:7" x14ac:dyDescent="0.3">
      <c r="B2608" s="119" t="s">
        <v>142</v>
      </c>
      <c r="C2608" s="119" t="s">
        <v>271</v>
      </c>
      <c r="D2608" s="119" t="s">
        <v>6227</v>
      </c>
      <c r="E2608" s="119" t="s">
        <v>13522</v>
      </c>
      <c r="F2608" s="119" t="s">
        <v>13523</v>
      </c>
      <c r="G2608" s="119" t="s">
        <v>13524</v>
      </c>
    </row>
    <row r="2609" spans="2:7" x14ac:dyDescent="0.3">
      <c r="B2609" s="119" t="s">
        <v>142</v>
      </c>
      <c r="C2609" s="119" t="s">
        <v>299</v>
      </c>
      <c r="D2609" s="119" t="s">
        <v>13525</v>
      </c>
      <c r="E2609" s="119" t="s">
        <v>13526</v>
      </c>
      <c r="F2609" s="119" t="s">
        <v>13527</v>
      </c>
      <c r="G2609" s="119" t="s">
        <v>13528</v>
      </c>
    </row>
    <row r="2610" spans="2:7" x14ac:dyDescent="0.3">
      <c r="B2610" s="119" t="s">
        <v>142</v>
      </c>
      <c r="C2610" s="119" t="s">
        <v>327</v>
      </c>
      <c r="D2610" s="119" t="s">
        <v>13529</v>
      </c>
      <c r="E2610" s="119" t="s">
        <v>13530</v>
      </c>
      <c r="F2610" s="119" t="s">
        <v>13531</v>
      </c>
      <c r="G2610" s="119" t="s">
        <v>13532</v>
      </c>
    </row>
    <row r="2611" spans="2:7" x14ac:dyDescent="0.3">
      <c r="B2611" s="119" t="s">
        <v>142</v>
      </c>
      <c r="C2611" s="119" t="s">
        <v>355</v>
      </c>
      <c r="D2611" s="119" t="s">
        <v>13525</v>
      </c>
      <c r="E2611" s="119" t="s">
        <v>13533</v>
      </c>
      <c r="F2611" s="119" t="s">
        <v>13534</v>
      </c>
      <c r="G2611" s="119" t="s">
        <v>13535</v>
      </c>
    </row>
    <row r="2612" spans="2:7" x14ac:dyDescent="0.3">
      <c r="B2612" s="119" t="s">
        <v>142</v>
      </c>
      <c r="C2612" s="119" t="s">
        <v>383</v>
      </c>
      <c r="D2612" s="119" t="s">
        <v>13536</v>
      </c>
      <c r="E2612" s="119" t="s">
        <v>13537</v>
      </c>
      <c r="F2612" s="119" t="s">
        <v>13538</v>
      </c>
      <c r="G2612" s="119" t="s">
        <v>13539</v>
      </c>
    </row>
    <row r="2613" spans="2:7" x14ac:dyDescent="0.3">
      <c r="B2613" s="119" t="s">
        <v>142</v>
      </c>
      <c r="C2613" s="119" t="s">
        <v>411</v>
      </c>
      <c r="D2613" s="119" t="s">
        <v>13540</v>
      </c>
      <c r="E2613" s="119" t="s">
        <v>13541</v>
      </c>
      <c r="F2613" s="119" t="s">
        <v>13542</v>
      </c>
      <c r="G2613" s="119" t="s">
        <v>13543</v>
      </c>
    </row>
    <row r="2614" spans="2:7" x14ac:dyDescent="0.3">
      <c r="B2614" s="119" t="s">
        <v>142</v>
      </c>
      <c r="C2614" s="119" t="s">
        <v>438</v>
      </c>
      <c r="D2614" s="119" t="s">
        <v>13536</v>
      </c>
      <c r="E2614" s="119" t="s">
        <v>13544</v>
      </c>
      <c r="F2614" s="119" t="s">
        <v>13545</v>
      </c>
      <c r="G2614" s="119" t="s">
        <v>13546</v>
      </c>
    </row>
    <row r="2615" spans="2:7" x14ac:dyDescent="0.3">
      <c r="B2615" s="119" t="s">
        <v>142</v>
      </c>
      <c r="C2615" s="119" t="s">
        <v>465</v>
      </c>
      <c r="D2615" s="119" t="s">
        <v>13547</v>
      </c>
      <c r="E2615" s="119" t="s">
        <v>13548</v>
      </c>
      <c r="F2615" s="119" t="s">
        <v>13549</v>
      </c>
      <c r="G2615" s="119" t="s">
        <v>13550</v>
      </c>
    </row>
    <row r="2616" spans="2:7" x14ac:dyDescent="0.3">
      <c r="B2616" s="119" t="s">
        <v>142</v>
      </c>
      <c r="C2616" s="119" t="s">
        <v>493</v>
      </c>
      <c r="D2616" s="119" t="s">
        <v>13551</v>
      </c>
      <c r="E2616" s="119" t="s">
        <v>13552</v>
      </c>
      <c r="F2616" s="119" t="s">
        <v>13553</v>
      </c>
      <c r="G2616" s="119" t="s">
        <v>13554</v>
      </c>
    </row>
    <row r="2617" spans="2:7" x14ac:dyDescent="0.3">
      <c r="B2617" s="119" t="s">
        <v>142</v>
      </c>
      <c r="C2617" s="119" t="s">
        <v>520</v>
      </c>
      <c r="D2617" s="119" t="s">
        <v>2774</v>
      </c>
      <c r="E2617" s="119" t="s">
        <v>13555</v>
      </c>
      <c r="F2617" s="119" t="s">
        <v>13556</v>
      </c>
      <c r="G2617" s="119" t="s">
        <v>13557</v>
      </c>
    </row>
    <row r="2618" spans="2:7" x14ac:dyDescent="0.3">
      <c r="B2618" s="119" t="s">
        <v>142</v>
      </c>
      <c r="C2618" s="119" t="s">
        <v>548</v>
      </c>
      <c r="D2618" s="119" t="s">
        <v>13525</v>
      </c>
      <c r="E2618" s="119" t="s">
        <v>13558</v>
      </c>
      <c r="F2618" s="119" t="s">
        <v>13559</v>
      </c>
      <c r="G2618" s="119" t="s">
        <v>13560</v>
      </c>
    </row>
    <row r="2619" spans="2:7" x14ac:dyDescent="0.3">
      <c r="B2619" s="119" t="s">
        <v>142</v>
      </c>
      <c r="C2619" s="119" t="s">
        <v>575</v>
      </c>
      <c r="D2619" s="119" t="s">
        <v>13561</v>
      </c>
      <c r="E2619" s="119" t="s">
        <v>13562</v>
      </c>
      <c r="F2619" s="119" t="s">
        <v>13563</v>
      </c>
      <c r="G2619" s="119" t="s">
        <v>13564</v>
      </c>
    </row>
    <row r="2620" spans="2:7" x14ac:dyDescent="0.3">
      <c r="B2620" s="119" t="s">
        <v>142</v>
      </c>
      <c r="C2620" s="119" t="s">
        <v>603</v>
      </c>
      <c r="D2620" s="119" t="s">
        <v>13565</v>
      </c>
      <c r="E2620" s="119" t="s">
        <v>13566</v>
      </c>
      <c r="F2620" s="119" t="s">
        <v>13567</v>
      </c>
      <c r="G2620" s="119" t="s">
        <v>13568</v>
      </c>
    </row>
    <row r="2621" spans="2:7" x14ac:dyDescent="0.3">
      <c r="B2621" s="119" t="s">
        <v>142</v>
      </c>
      <c r="C2621" s="119" t="s">
        <v>631</v>
      </c>
      <c r="D2621" s="119" t="s">
        <v>13569</v>
      </c>
      <c r="E2621" s="119" t="s">
        <v>13570</v>
      </c>
      <c r="F2621" s="119" t="s">
        <v>13571</v>
      </c>
      <c r="G2621" s="119" t="s">
        <v>13572</v>
      </c>
    </row>
    <row r="2622" spans="2:7" x14ac:dyDescent="0.3">
      <c r="B2622" s="119" t="s">
        <v>142</v>
      </c>
      <c r="C2622" s="119" t="s">
        <v>659</v>
      </c>
      <c r="D2622" s="119" t="s">
        <v>13573</v>
      </c>
      <c r="E2622" s="119" t="s">
        <v>13574</v>
      </c>
      <c r="F2622" s="119" t="s">
        <v>13575</v>
      </c>
      <c r="G2622" s="119" t="s">
        <v>13576</v>
      </c>
    </row>
    <row r="2623" spans="2:7" x14ac:dyDescent="0.3">
      <c r="B2623" s="119" t="s">
        <v>142</v>
      </c>
      <c r="C2623" s="119" t="s">
        <v>686</v>
      </c>
      <c r="D2623" s="119" t="s">
        <v>13525</v>
      </c>
      <c r="E2623" s="119" t="s">
        <v>13577</v>
      </c>
      <c r="F2623" s="119" t="s">
        <v>13578</v>
      </c>
      <c r="G2623" s="119" t="s">
        <v>13579</v>
      </c>
    </row>
    <row r="2624" spans="2:7" x14ac:dyDescent="0.3">
      <c r="B2624" s="119" t="s">
        <v>142</v>
      </c>
      <c r="C2624" s="119" t="s">
        <v>714</v>
      </c>
      <c r="D2624" s="119" t="s">
        <v>5347</v>
      </c>
      <c r="E2624" s="119" t="s">
        <v>13580</v>
      </c>
      <c r="F2624" s="119" t="s">
        <v>13581</v>
      </c>
      <c r="G2624" s="119" t="s">
        <v>13582</v>
      </c>
    </row>
    <row r="2625" spans="2:7" x14ac:dyDescent="0.3">
      <c r="B2625" s="119" t="s">
        <v>142</v>
      </c>
      <c r="C2625" s="119" t="s">
        <v>741</v>
      </c>
      <c r="D2625" s="119" t="s">
        <v>13583</v>
      </c>
      <c r="E2625" s="119" t="s">
        <v>13584</v>
      </c>
      <c r="F2625" s="119" t="s">
        <v>13585</v>
      </c>
      <c r="G2625" s="119" t="s">
        <v>13586</v>
      </c>
    </row>
    <row r="2626" spans="2:7" x14ac:dyDescent="0.3">
      <c r="B2626" s="119" t="s">
        <v>142</v>
      </c>
      <c r="C2626" s="119" t="s">
        <v>769</v>
      </c>
      <c r="D2626" s="119" t="s">
        <v>13587</v>
      </c>
      <c r="E2626" s="119" t="s">
        <v>13588</v>
      </c>
      <c r="F2626" s="119" t="s">
        <v>13589</v>
      </c>
      <c r="G2626" s="119" t="s">
        <v>13590</v>
      </c>
    </row>
    <row r="2627" spans="2:7" x14ac:dyDescent="0.3">
      <c r="B2627" s="119" t="s">
        <v>142</v>
      </c>
      <c r="C2627" s="119" t="s">
        <v>797</v>
      </c>
      <c r="D2627" s="119" t="s">
        <v>13591</v>
      </c>
      <c r="E2627" s="119" t="s">
        <v>13592</v>
      </c>
      <c r="F2627" s="119" t="s">
        <v>13593</v>
      </c>
      <c r="G2627" s="119" t="s">
        <v>13594</v>
      </c>
    </row>
    <row r="2628" spans="2:7" x14ac:dyDescent="0.3">
      <c r="B2628" s="119" t="s">
        <v>142</v>
      </c>
      <c r="C2628" s="119" t="s">
        <v>824</v>
      </c>
      <c r="D2628" s="119" t="s">
        <v>13591</v>
      </c>
      <c r="E2628" s="119" t="s">
        <v>13595</v>
      </c>
      <c r="F2628" s="119" t="s">
        <v>13596</v>
      </c>
      <c r="G2628" s="119" t="s">
        <v>13597</v>
      </c>
    </row>
    <row r="2629" spans="2:7" x14ac:dyDescent="0.3">
      <c r="B2629" s="119" t="s">
        <v>142</v>
      </c>
      <c r="C2629" s="119" t="s">
        <v>851</v>
      </c>
      <c r="D2629" s="119" t="s">
        <v>13598</v>
      </c>
      <c r="E2629" s="119" t="s">
        <v>13599</v>
      </c>
      <c r="F2629" s="119" t="s">
        <v>13600</v>
      </c>
      <c r="G2629" s="119" t="s">
        <v>13601</v>
      </c>
    </row>
    <row r="2630" spans="2:7" x14ac:dyDescent="0.3">
      <c r="B2630" s="119" t="s">
        <v>142</v>
      </c>
      <c r="C2630" s="119" t="s">
        <v>878</v>
      </c>
      <c r="D2630" s="119" t="s">
        <v>13583</v>
      </c>
      <c r="E2630" s="119" t="s">
        <v>13602</v>
      </c>
      <c r="F2630" s="119" t="s">
        <v>13603</v>
      </c>
      <c r="G2630" s="119" t="s">
        <v>13604</v>
      </c>
    </row>
    <row r="2631" spans="2:7" x14ac:dyDescent="0.3">
      <c r="B2631" s="119" t="s">
        <v>142</v>
      </c>
      <c r="C2631" s="119" t="s">
        <v>905</v>
      </c>
      <c r="D2631" s="119" t="s">
        <v>13605</v>
      </c>
      <c r="E2631" s="119" t="s">
        <v>13606</v>
      </c>
      <c r="F2631" s="119" t="s">
        <v>13607</v>
      </c>
      <c r="G2631" s="119" t="s">
        <v>13608</v>
      </c>
    </row>
    <row r="2632" spans="2:7" x14ac:dyDescent="0.3">
      <c r="B2632" s="119" t="s">
        <v>142</v>
      </c>
      <c r="C2632" s="119" t="s">
        <v>933</v>
      </c>
      <c r="D2632" s="119" t="s">
        <v>13609</v>
      </c>
      <c r="E2632" s="119" t="s">
        <v>13610</v>
      </c>
      <c r="F2632" s="119" t="s">
        <v>13611</v>
      </c>
      <c r="G2632" s="119" t="s">
        <v>13612</v>
      </c>
    </row>
    <row r="2633" spans="2:7" x14ac:dyDescent="0.3">
      <c r="B2633" s="119" t="s">
        <v>142</v>
      </c>
      <c r="C2633" s="119" t="s">
        <v>962</v>
      </c>
      <c r="D2633" s="119" t="s">
        <v>13613</v>
      </c>
      <c r="E2633" s="119" t="s">
        <v>13614</v>
      </c>
      <c r="F2633" s="119" t="s">
        <v>13615</v>
      </c>
      <c r="G2633" s="119" t="s">
        <v>13616</v>
      </c>
    </row>
    <row r="2634" spans="2:7" x14ac:dyDescent="0.3">
      <c r="B2634" s="119" t="s">
        <v>142</v>
      </c>
      <c r="C2634" s="119" t="s">
        <v>990</v>
      </c>
      <c r="D2634" s="119" t="s">
        <v>13617</v>
      </c>
      <c r="E2634" s="119" t="s">
        <v>13618</v>
      </c>
      <c r="F2634" s="119" t="s">
        <v>13619</v>
      </c>
      <c r="G2634" s="119" t="s">
        <v>13620</v>
      </c>
    </row>
    <row r="2635" spans="2:7" x14ac:dyDescent="0.3">
      <c r="B2635" s="119" t="s">
        <v>142</v>
      </c>
      <c r="C2635" s="119" t="s">
        <v>1018</v>
      </c>
      <c r="D2635" s="119" t="s">
        <v>13621</v>
      </c>
      <c r="E2635" s="119" t="s">
        <v>13622</v>
      </c>
      <c r="F2635" s="119" t="s">
        <v>13623</v>
      </c>
      <c r="G2635" s="119" t="s">
        <v>13624</v>
      </c>
    </row>
    <row r="2636" spans="2:7" x14ac:dyDescent="0.3">
      <c r="B2636" s="119" t="s">
        <v>142</v>
      </c>
      <c r="C2636" s="119" t="s">
        <v>1047</v>
      </c>
      <c r="D2636" s="119" t="s">
        <v>6227</v>
      </c>
      <c r="E2636" s="119" t="s">
        <v>13625</v>
      </c>
      <c r="F2636" s="119" t="s">
        <v>13626</v>
      </c>
      <c r="G2636" s="119" t="s">
        <v>13627</v>
      </c>
    </row>
    <row r="2637" spans="2:7" x14ac:dyDescent="0.3">
      <c r="B2637" s="119" t="s">
        <v>142</v>
      </c>
      <c r="C2637" s="119" t="s">
        <v>1076</v>
      </c>
      <c r="D2637" s="119" t="s">
        <v>13628</v>
      </c>
      <c r="E2637" s="119" t="s">
        <v>13629</v>
      </c>
      <c r="F2637" s="119" t="s">
        <v>13630</v>
      </c>
      <c r="G2637" s="119" t="s">
        <v>13631</v>
      </c>
    </row>
    <row r="2638" spans="2:7" x14ac:dyDescent="0.3">
      <c r="B2638" s="119" t="s">
        <v>142</v>
      </c>
      <c r="C2638" s="119" t="s">
        <v>1105</v>
      </c>
      <c r="D2638" s="119" t="s">
        <v>13632</v>
      </c>
      <c r="E2638" s="119" t="s">
        <v>13633</v>
      </c>
      <c r="F2638" s="119" t="s">
        <v>13634</v>
      </c>
      <c r="G2638" s="119" t="s">
        <v>13635</v>
      </c>
    </row>
    <row r="2639" spans="2:7" x14ac:dyDescent="0.3">
      <c r="B2639" s="119" t="s">
        <v>142</v>
      </c>
      <c r="C2639" s="119" t="s">
        <v>1134</v>
      </c>
      <c r="D2639" s="119" t="s">
        <v>13636</v>
      </c>
      <c r="E2639" s="119" t="s">
        <v>13637</v>
      </c>
      <c r="F2639" s="119" t="s">
        <v>13638</v>
      </c>
      <c r="G2639" s="119" t="s">
        <v>13639</v>
      </c>
    </row>
    <row r="2640" spans="2:7" x14ac:dyDescent="0.3">
      <c r="B2640" s="119" t="s">
        <v>142</v>
      </c>
      <c r="C2640" s="119" t="s">
        <v>1163</v>
      </c>
      <c r="D2640" s="119" t="s">
        <v>13621</v>
      </c>
      <c r="E2640" s="119" t="s">
        <v>13640</v>
      </c>
      <c r="F2640" s="119" t="s">
        <v>13641</v>
      </c>
      <c r="G2640" s="119" t="s">
        <v>13642</v>
      </c>
    </row>
    <row r="2641" spans="2:7" x14ac:dyDescent="0.3">
      <c r="B2641" s="119" t="s">
        <v>142</v>
      </c>
      <c r="C2641" s="119" t="s">
        <v>1192</v>
      </c>
      <c r="D2641" s="119" t="s">
        <v>13643</v>
      </c>
      <c r="E2641" s="119" t="s">
        <v>13644</v>
      </c>
      <c r="F2641" s="119" t="s">
        <v>13645</v>
      </c>
      <c r="G2641" s="119" t="s">
        <v>13646</v>
      </c>
    </row>
    <row r="2642" spans="2:7" x14ac:dyDescent="0.3">
      <c r="B2642" s="119" t="s">
        <v>142</v>
      </c>
      <c r="C2642" s="119" t="s">
        <v>1221</v>
      </c>
      <c r="D2642" s="119" t="s">
        <v>7082</v>
      </c>
      <c r="E2642" s="119" t="s">
        <v>13647</v>
      </c>
      <c r="F2642" s="119" t="s">
        <v>13648</v>
      </c>
      <c r="G2642" s="119" t="s">
        <v>13649</v>
      </c>
    </row>
    <row r="2643" spans="2:7" x14ac:dyDescent="0.3">
      <c r="B2643" s="119" t="s">
        <v>142</v>
      </c>
      <c r="C2643" s="119" t="s">
        <v>1249</v>
      </c>
      <c r="D2643" s="119" t="s">
        <v>13650</v>
      </c>
      <c r="E2643" s="119" t="s">
        <v>13651</v>
      </c>
      <c r="F2643" s="119" t="s">
        <v>13652</v>
      </c>
      <c r="G2643" s="119" t="s">
        <v>13653</v>
      </c>
    </row>
    <row r="2644" spans="2:7" x14ac:dyDescent="0.3">
      <c r="B2644" s="119" t="s">
        <v>142</v>
      </c>
      <c r="C2644" s="119" t="s">
        <v>1277</v>
      </c>
      <c r="D2644" s="119" t="s">
        <v>13654</v>
      </c>
      <c r="E2644" s="119" t="s">
        <v>13655</v>
      </c>
      <c r="F2644" s="119" t="s">
        <v>13656</v>
      </c>
      <c r="G2644" s="119" t="s">
        <v>13657</v>
      </c>
    </row>
    <row r="2645" spans="2:7" x14ac:dyDescent="0.3">
      <c r="B2645" s="119" t="s">
        <v>142</v>
      </c>
      <c r="C2645" s="119" t="s">
        <v>1306</v>
      </c>
      <c r="D2645" s="119" t="s">
        <v>13650</v>
      </c>
      <c r="E2645" s="119" t="s">
        <v>13658</v>
      </c>
      <c r="F2645" s="119" t="s">
        <v>13659</v>
      </c>
      <c r="G2645" s="119" t="s">
        <v>13660</v>
      </c>
    </row>
    <row r="2646" spans="2:7" x14ac:dyDescent="0.3">
      <c r="B2646" s="119" t="s">
        <v>142</v>
      </c>
      <c r="C2646" s="119" t="s">
        <v>1335</v>
      </c>
      <c r="D2646" s="119" t="s">
        <v>8703</v>
      </c>
      <c r="E2646" s="119" t="s">
        <v>13661</v>
      </c>
      <c r="F2646" s="119" t="s">
        <v>13662</v>
      </c>
      <c r="G2646" s="119" t="s">
        <v>13663</v>
      </c>
    </row>
    <row r="2647" spans="2:7" x14ac:dyDescent="0.3">
      <c r="B2647" s="119" t="s">
        <v>142</v>
      </c>
      <c r="C2647" s="119" t="s">
        <v>1363</v>
      </c>
      <c r="D2647" s="119" t="s">
        <v>13664</v>
      </c>
      <c r="E2647" s="119" t="s">
        <v>13665</v>
      </c>
      <c r="F2647" s="119" t="s">
        <v>13666</v>
      </c>
      <c r="G2647" s="119" t="s">
        <v>13667</v>
      </c>
    </row>
    <row r="2648" spans="2:7" x14ac:dyDescent="0.3">
      <c r="B2648" s="119" t="s">
        <v>142</v>
      </c>
      <c r="C2648" s="119" t="s">
        <v>1390</v>
      </c>
      <c r="D2648" s="119" t="s">
        <v>13668</v>
      </c>
      <c r="E2648" s="119" t="s">
        <v>13669</v>
      </c>
      <c r="F2648" s="119" t="s">
        <v>13670</v>
      </c>
      <c r="G2648" s="119" t="s">
        <v>13671</v>
      </c>
    </row>
    <row r="2649" spans="2:7" x14ac:dyDescent="0.3">
      <c r="B2649" s="119" t="s">
        <v>142</v>
      </c>
      <c r="C2649" s="119" t="s">
        <v>1418</v>
      </c>
      <c r="D2649" s="119" t="s">
        <v>13628</v>
      </c>
      <c r="E2649" s="119" t="s">
        <v>13672</v>
      </c>
      <c r="F2649" s="119" t="s">
        <v>13673</v>
      </c>
      <c r="G2649" s="119" t="s">
        <v>13674</v>
      </c>
    </row>
    <row r="2650" spans="2:7" x14ac:dyDescent="0.3">
      <c r="B2650" s="119" t="s">
        <v>142</v>
      </c>
      <c r="C2650" s="119" t="s">
        <v>1446</v>
      </c>
      <c r="D2650" s="119" t="s">
        <v>13675</v>
      </c>
      <c r="E2650" s="119" t="s">
        <v>13676</v>
      </c>
      <c r="F2650" s="119" t="s">
        <v>13677</v>
      </c>
      <c r="G2650" s="119" t="s">
        <v>13678</v>
      </c>
    </row>
    <row r="2651" spans="2:7" x14ac:dyDescent="0.3">
      <c r="B2651" s="119" t="s">
        <v>142</v>
      </c>
      <c r="C2651" s="119" t="s">
        <v>1474</v>
      </c>
      <c r="D2651" s="119" t="s">
        <v>13650</v>
      </c>
      <c r="E2651" s="119" t="s">
        <v>13679</v>
      </c>
      <c r="F2651" s="119" t="s">
        <v>13680</v>
      </c>
      <c r="G2651" s="119" t="s">
        <v>13681</v>
      </c>
    </row>
    <row r="2652" spans="2:7" x14ac:dyDescent="0.3">
      <c r="B2652" s="119" t="s">
        <v>142</v>
      </c>
      <c r="C2652" s="119" t="s">
        <v>1502</v>
      </c>
      <c r="D2652" s="119" t="s">
        <v>13682</v>
      </c>
      <c r="E2652" s="119" t="s">
        <v>13683</v>
      </c>
      <c r="F2652" s="119" t="s">
        <v>13684</v>
      </c>
      <c r="G2652" s="119" t="s">
        <v>13685</v>
      </c>
    </row>
    <row r="2653" spans="2:7" x14ac:dyDescent="0.3">
      <c r="B2653" s="119" t="s">
        <v>142</v>
      </c>
      <c r="C2653" s="119" t="s">
        <v>1530</v>
      </c>
      <c r="D2653" s="119" t="s">
        <v>13686</v>
      </c>
      <c r="E2653" s="119" t="s">
        <v>13687</v>
      </c>
      <c r="F2653" s="119" t="s">
        <v>13688</v>
      </c>
      <c r="G2653" s="119" t="s">
        <v>13689</v>
      </c>
    </row>
    <row r="2654" spans="2:7" x14ac:dyDescent="0.3">
      <c r="B2654" s="119" t="s">
        <v>142</v>
      </c>
      <c r="C2654" s="119" t="s">
        <v>1558</v>
      </c>
      <c r="D2654" s="119" t="s">
        <v>8718</v>
      </c>
      <c r="E2654" s="119" t="s">
        <v>13690</v>
      </c>
      <c r="F2654" s="119" t="s">
        <v>13691</v>
      </c>
      <c r="G2654" s="119" t="s">
        <v>13692</v>
      </c>
    </row>
    <row r="2655" spans="2:7" x14ac:dyDescent="0.3">
      <c r="B2655" s="119" t="s">
        <v>142</v>
      </c>
      <c r="C2655" s="119" t="s">
        <v>1586</v>
      </c>
      <c r="D2655" s="119" t="s">
        <v>13609</v>
      </c>
      <c r="E2655" s="119" t="s">
        <v>13693</v>
      </c>
      <c r="F2655" s="119" t="s">
        <v>13694</v>
      </c>
      <c r="G2655" s="119" t="s">
        <v>13695</v>
      </c>
    </row>
    <row r="2656" spans="2:7" x14ac:dyDescent="0.3">
      <c r="B2656" s="119" t="s">
        <v>130</v>
      </c>
      <c r="C2656" s="119" t="s">
        <v>5733</v>
      </c>
      <c r="D2656" s="119" t="s">
        <v>13696</v>
      </c>
      <c r="E2656" s="119" t="s">
        <v>13697</v>
      </c>
      <c r="F2656" s="119" t="s">
        <v>13698</v>
      </c>
      <c r="G2656" s="119" t="s">
        <v>13699</v>
      </c>
    </row>
    <row r="2657" spans="2:7" x14ac:dyDescent="0.3">
      <c r="B2657" s="119" t="s">
        <v>130</v>
      </c>
      <c r="C2657" s="119" t="s">
        <v>5739</v>
      </c>
      <c r="D2657" s="119" t="s">
        <v>13696</v>
      </c>
      <c r="E2657" s="119" t="s">
        <v>13700</v>
      </c>
      <c r="F2657" s="119" t="s">
        <v>13701</v>
      </c>
      <c r="G2657" s="119" t="s">
        <v>13702</v>
      </c>
    </row>
    <row r="2658" spans="2:7" x14ac:dyDescent="0.3">
      <c r="B2658" s="119" t="s">
        <v>142</v>
      </c>
      <c r="C2658" s="119" t="s">
        <v>1614</v>
      </c>
      <c r="D2658" s="119" t="s">
        <v>13703</v>
      </c>
      <c r="E2658" s="119" t="s">
        <v>13704</v>
      </c>
      <c r="F2658" s="119" t="s">
        <v>13705</v>
      </c>
      <c r="G2658" s="119" t="s">
        <v>13706</v>
      </c>
    </row>
    <row r="2659" spans="2:7" x14ac:dyDescent="0.3">
      <c r="B2659" s="119" t="s">
        <v>142</v>
      </c>
      <c r="C2659" s="119" t="s">
        <v>1642</v>
      </c>
      <c r="D2659" s="119" t="s">
        <v>13613</v>
      </c>
      <c r="E2659" s="119" t="s">
        <v>13707</v>
      </c>
      <c r="F2659" s="119" t="s">
        <v>13708</v>
      </c>
      <c r="G2659" s="119" t="s">
        <v>13709</v>
      </c>
    </row>
    <row r="2660" spans="2:7" x14ac:dyDescent="0.3">
      <c r="B2660" s="119" t="s">
        <v>142</v>
      </c>
      <c r="C2660" s="119" t="s">
        <v>1669</v>
      </c>
      <c r="D2660" s="119" t="s">
        <v>8703</v>
      </c>
      <c r="E2660" s="119" t="s">
        <v>13710</v>
      </c>
      <c r="F2660" s="119" t="s">
        <v>13711</v>
      </c>
      <c r="G2660" s="119" t="s">
        <v>13712</v>
      </c>
    </row>
    <row r="2661" spans="2:7" x14ac:dyDescent="0.3">
      <c r="B2661" s="119" t="s">
        <v>142</v>
      </c>
      <c r="C2661" s="119" t="s">
        <v>1696</v>
      </c>
      <c r="D2661" s="119" t="s">
        <v>13650</v>
      </c>
      <c r="E2661" s="119" t="s">
        <v>13713</v>
      </c>
      <c r="F2661" s="119" t="s">
        <v>13714</v>
      </c>
      <c r="G2661" s="119" t="s">
        <v>13715</v>
      </c>
    </row>
    <row r="2662" spans="2:7" x14ac:dyDescent="0.3">
      <c r="B2662" s="119" t="s">
        <v>142</v>
      </c>
      <c r="C2662" s="119" t="s">
        <v>1724</v>
      </c>
      <c r="D2662" s="119" t="s">
        <v>13716</v>
      </c>
      <c r="E2662" s="119" t="s">
        <v>13717</v>
      </c>
      <c r="F2662" s="119" t="s">
        <v>13718</v>
      </c>
      <c r="G2662" s="119" t="s">
        <v>13719</v>
      </c>
    </row>
    <row r="2663" spans="2:7" x14ac:dyDescent="0.3">
      <c r="B2663" s="119" t="s">
        <v>142</v>
      </c>
      <c r="C2663" s="119" t="s">
        <v>1752</v>
      </c>
      <c r="D2663" s="119" t="s">
        <v>13720</v>
      </c>
      <c r="E2663" s="119" t="s">
        <v>13721</v>
      </c>
      <c r="F2663" s="119" t="s">
        <v>13722</v>
      </c>
      <c r="G2663" s="119" t="s">
        <v>13723</v>
      </c>
    </row>
    <row r="2664" spans="2:7" x14ac:dyDescent="0.3">
      <c r="B2664" s="119" t="s">
        <v>142</v>
      </c>
      <c r="C2664" s="119" t="s">
        <v>1778</v>
      </c>
      <c r="D2664" s="119" t="s">
        <v>7542</v>
      </c>
      <c r="E2664" s="119" t="s">
        <v>13724</v>
      </c>
      <c r="F2664" s="119" t="s">
        <v>13725</v>
      </c>
      <c r="G2664" s="119" t="s">
        <v>13726</v>
      </c>
    </row>
    <row r="2665" spans="2:7" x14ac:dyDescent="0.3">
      <c r="B2665" s="119" t="s">
        <v>142</v>
      </c>
      <c r="C2665" s="119" t="s">
        <v>1805</v>
      </c>
      <c r="D2665" s="119" t="s">
        <v>13727</v>
      </c>
      <c r="E2665" s="119" t="s">
        <v>13728</v>
      </c>
      <c r="F2665" s="119" t="s">
        <v>13729</v>
      </c>
      <c r="G2665" s="119" t="s">
        <v>13730</v>
      </c>
    </row>
    <row r="2666" spans="2:7" x14ac:dyDescent="0.3">
      <c r="B2666" s="119" t="s">
        <v>142</v>
      </c>
      <c r="C2666" s="119" t="s">
        <v>1832</v>
      </c>
      <c r="D2666" s="119" t="s">
        <v>6127</v>
      </c>
      <c r="E2666" s="119" t="s">
        <v>13731</v>
      </c>
      <c r="F2666" s="119" t="s">
        <v>13732</v>
      </c>
      <c r="G2666" s="119" t="s">
        <v>13733</v>
      </c>
    </row>
    <row r="2667" spans="2:7" x14ac:dyDescent="0.3">
      <c r="B2667" s="119" t="s">
        <v>142</v>
      </c>
      <c r="C2667" s="119" t="s">
        <v>1859</v>
      </c>
      <c r="D2667" s="119" t="s">
        <v>13734</v>
      </c>
      <c r="E2667" s="119" t="s">
        <v>13735</v>
      </c>
      <c r="F2667" s="119" t="s">
        <v>13736</v>
      </c>
      <c r="G2667" s="119" t="s">
        <v>13737</v>
      </c>
    </row>
    <row r="2668" spans="2:7" x14ac:dyDescent="0.3">
      <c r="B2668" s="119" t="s">
        <v>142</v>
      </c>
      <c r="C2668" s="119" t="s">
        <v>1886</v>
      </c>
      <c r="D2668" s="119" t="s">
        <v>13738</v>
      </c>
      <c r="E2668" s="119" t="s">
        <v>13739</v>
      </c>
      <c r="F2668" s="119" t="s">
        <v>13740</v>
      </c>
      <c r="G2668" s="119" t="s">
        <v>13741</v>
      </c>
    </row>
    <row r="2669" spans="2:7" x14ac:dyDescent="0.3">
      <c r="B2669" s="119" t="s">
        <v>109</v>
      </c>
      <c r="C2669" s="119" t="s">
        <v>182</v>
      </c>
      <c r="D2669" s="119" t="s">
        <v>13742</v>
      </c>
      <c r="E2669" s="119" t="s">
        <v>13743</v>
      </c>
      <c r="F2669" s="119" t="s">
        <v>13744</v>
      </c>
      <c r="G2669" s="119" t="s">
        <v>13745</v>
      </c>
    </row>
    <row r="2670" spans="2:7" x14ac:dyDescent="0.3">
      <c r="B2670" s="119" t="s">
        <v>109</v>
      </c>
      <c r="C2670" s="119" t="s">
        <v>211</v>
      </c>
      <c r="D2670" s="119" t="s">
        <v>13746</v>
      </c>
      <c r="E2670" s="119" t="s">
        <v>13747</v>
      </c>
      <c r="F2670" s="119" t="s">
        <v>13748</v>
      </c>
      <c r="G2670" s="119" t="s">
        <v>13749</v>
      </c>
    </row>
    <row r="2671" spans="2:7" x14ac:dyDescent="0.3">
      <c r="B2671" s="119" t="s">
        <v>109</v>
      </c>
      <c r="C2671" s="119" t="s">
        <v>240</v>
      </c>
      <c r="D2671" s="119" t="s">
        <v>6679</v>
      </c>
      <c r="E2671" s="119" t="s">
        <v>13750</v>
      </c>
      <c r="F2671" s="119" t="s">
        <v>13751</v>
      </c>
      <c r="G2671" s="119" t="s">
        <v>13752</v>
      </c>
    </row>
    <row r="2672" spans="2:7" x14ac:dyDescent="0.3">
      <c r="B2672" s="119" t="s">
        <v>109</v>
      </c>
      <c r="C2672" s="119" t="s">
        <v>268</v>
      </c>
      <c r="D2672" s="119" t="s">
        <v>13753</v>
      </c>
      <c r="E2672" s="119" t="s">
        <v>13754</v>
      </c>
      <c r="F2672" s="119" t="s">
        <v>13755</v>
      </c>
      <c r="G2672" s="119" t="s">
        <v>13756</v>
      </c>
    </row>
    <row r="2673" spans="2:7" x14ac:dyDescent="0.3">
      <c r="B2673" s="119" t="s">
        <v>109</v>
      </c>
      <c r="C2673" s="119" t="s">
        <v>296</v>
      </c>
      <c r="D2673" s="119" t="s">
        <v>6679</v>
      </c>
      <c r="E2673" s="119" t="s">
        <v>13757</v>
      </c>
      <c r="F2673" s="119" t="s">
        <v>13758</v>
      </c>
      <c r="G2673" s="119" t="s">
        <v>13759</v>
      </c>
    </row>
    <row r="2674" spans="2:7" x14ac:dyDescent="0.3">
      <c r="B2674" s="119" t="s">
        <v>109</v>
      </c>
      <c r="C2674" s="119" t="s">
        <v>324</v>
      </c>
      <c r="D2674" s="119" t="s">
        <v>13760</v>
      </c>
      <c r="E2674" s="119" t="s">
        <v>13761</v>
      </c>
      <c r="F2674" s="119" t="s">
        <v>13762</v>
      </c>
      <c r="G2674" s="119" t="s">
        <v>13763</v>
      </c>
    </row>
    <row r="2675" spans="2:7" x14ac:dyDescent="0.3">
      <c r="B2675" s="119" t="s">
        <v>109</v>
      </c>
      <c r="C2675" s="119" t="s">
        <v>352</v>
      </c>
      <c r="D2675" s="119" t="s">
        <v>13764</v>
      </c>
      <c r="E2675" s="119" t="s">
        <v>13765</v>
      </c>
      <c r="F2675" s="119" t="s">
        <v>13766</v>
      </c>
      <c r="G2675" s="119" t="s">
        <v>13767</v>
      </c>
    </row>
    <row r="2676" spans="2:7" x14ac:dyDescent="0.3">
      <c r="B2676" s="119" t="s">
        <v>109</v>
      </c>
      <c r="C2676" s="119" t="s">
        <v>380</v>
      </c>
      <c r="D2676" s="119" t="s">
        <v>6679</v>
      </c>
      <c r="E2676" s="119" t="s">
        <v>13768</v>
      </c>
      <c r="F2676" s="119" t="s">
        <v>13769</v>
      </c>
      <c r="G2676" s="119" t="s">
        <v>13770</v>
      </c>
    </row>
    <row r="2677" spans="2:7" x14ac:dyDescent="0.3">
      <c r="B2677" s="119" t="s">
        <v>109</v>
      </c>
      <c r="C2677" s="119" t="s">
        <v>408</v>
      </c>
      <c r="D2677" s="119" t="s">
        <v>6679</v>
      </c>
      <c r="E2677" s="119" t="s">
        <v>13771</v>
      </c>
      <c r="F2677" s="119" t="s">
        <v>13772</v>
      </c>
      <c r="G2677" s="119" t="s">
        <v>13773</v>
      </c>
    </row>
    <row r="2678" spans="2:7" x14ac:dyDescent="0.3">
      <c r="B2678" s="119" t="s">
        <v>109</v>
      </c>
      <c r="C2678" s="119" t="s">
        <v>435</v>
      </c>
      <c r="D2678" s="119" t="s">
        <v>13742</v>
      </c>
      <c r="E2678" s="119" t="s">
        <v>13774</v>
      </c>
      <c r="F2678" s="119" t="s">
        <v>13775</v>
      </c>
      <c r="G2678" s="119" t="s">
        <v>13776</v>
      </c>
    </row>
    <row r="2679" spans="2:7" x14ac:dyDescent="0.3">
      <c r="B2679" s="119" t="s">
        <v>109</v>
      </c>
      <c r="C2679" s="119" t="s">
        <v>462</v>
      </c>
      <c r="D2679" s="119" t="s">
        <v>13753</v>
      </c>
      <c r="E2679" s="119" t="s">
        <v>13777</v>
      </c>
      <c r="F2679" s="119" t="s">
        <v>13778</v>
      </c>
      <c r="G2679" s="119" t="s">
        <v>13779</v>
      </c>
    </row>
    <row r="2680" spans="2:7" x14ac:dyDescent="0.3">
      <c r="B2680" s="119" t="s">
        <v>109</v>
      </c>
      <c r="C2680" s="119" t="s">
        <v>490</v>
      </c>
      <c r="D2680" s="119" t="s">
        <v>13753</v>
      </c>
      <c r="E2680" s="119" t="s">
        <v>13780</v>
      </c>
      <c r="F2680" s="119" t="s">
        <v>13781</v>
      </c>
      <c r="G2680" s="119" t="s">
        <v>13782</v>
      </c>
    </row>
    <row r="2681" spans="2:7" x14ac:dyDescent="0.3">
      <c r="B2681" s="119" t="s">
        <v>109</v>
      </c>
      <c r="C2681" s="119" t="s">
        <v>517</v>
      </c>
      <c r="D2681" s="119" t="s">
        <v>13783</v>
      </c>
      <c r="E2681" s="119" t="s">
        <v>13784</v>
      </c>
      <c r="F2681" s="119" t="s">
        <v>13785</v>
      </c>
      <c r="G2681" s="119" t="s">
        <v>13786</v>
      </c>
    </row>
    <row r="2682" spans="2:7" x14ac:dyDescent="0.3">
      <c r="B2682" s="119" t="s">
        <v>109</v>
      </c>
      <c r="C2682" s="119" t="s">
        <v>545</v>
      </c>
      <c r="D2682" s="119" t="s">
        <v>13787</v>
      </c>
      <c r="E2682" s="119" t="s">
        <v>13788</v>
      </c>
      <c r="F2682" s="119" t="s">
        <v>13789</v>
      </c>
      <c r="G2682" s="119" t="s">
        <v>13790</v>
      </c>
    </row>
    <row r="2683" spans="2:7" x14ac:dyDescent="0.3">
      <c r="B2683" s="119" t="s">
        <v>109</v>
      </c>
      <c r="C2683" s="119" t="s">
        <v>572</v>
      </c>
      <c r="D2683" s="119" t="s">
        <v>13746</v>
      </c>
      <c r="E2683" s="119" t="s">
        <v>13791</v>
      </c>
      <c r="F2683" s="119" t="s">
        <v>13792</v>
      </c>
      <c r="G2683" s="119" t="s">
        <v>13793</v>
      </c>
    </row>
    <row r="2684" spans="2:7" x14ac:dyDescent="0.3">
      <c r="B2684" s="119" t="s">
        <v>109</v>
      </c>
      <c r="C2684" s="119" t="s">
        <v>600</v>
      </c>
      <c r="D2684" s="119" t="s">
        <v>13540</v>
      </c>
      <c r="E2684" s="119" t="s">
        <v>13794</v>
      </c>
      <c r="F2684" s="119" t="s">
        <v>13795</v>
      </c>
      <c r="G2684" s="119" t="s">
        <v>13796</v>
      </c>
    </row>
    <row r="2685" spans="2:7" x14ac:dyDescent="0.3">
      <c r="B2685" s="119" t="s">
        <v>109</v>
      </c>
      <c r="C2685" s="119" t="s">
        <v>628</v>
      </c>
      <c r="D2685" s="119" t="s">
        <v>13746</v>
      </c>
      <c r="E2685" s="119" t="s">
        <v>13797</v>
      </c>
      <c r="F2685" s="119" t="s">
        <v>13798</v>
      </c>
      <c r="G2685" s="119" t="s">
        <v>13799</v>
      </c>
    </row>
    <row r="2686" spans="2:7" x14ac:dyDescent="0.3">
      <c r="B2686" s="119" t="s">
        <v>109</v>
      </c>
      <c r="C2686" s="119" t="s">
        <v>656</v>
      </c>
      <c r="D2686" s="119" t="s">
        <v>13800</v>
      </c>
      <c r="E2686" s="119" t="s">
        <v>13801</v>
      </c>
      <c r="F2686" s="119" t="s">
        <v>13802</v>
      </c>
      <c r="G2686" s="119" t="s">
        <v>13803</v>
      </c>
    </row>
    <row r="2687" spans="2:7" x14ac:dyDescent="0.3">
      <c r="B2687" s="119" t="s">
        <v>109</v>
      </c>
      <c r="C2687" s="119" t="s">
        <v>683</v>
      </c>
      <c r="D2687" s="119" t="s">
        <v>13746</v>
      </c>
      <c r="E2687" s="119" t="s">
        <v>13804</v>
      </c>
      <c r="F2687" s="119" t="s">
        <v>13805</v>
      </c>
      <c r="G2687" s="119" t="s">
        <v>13806</v>
      </c>
    </row>
    <row r="2688" spans="2:7" x14ac:dyDescent="0.3">
      <c r="B2688" s="119" t="s">
        <v>109</v>
      </c>
      <c r="C2688" s="119" t="s">
        <v>711</v>
      </c>
      <c r="D2688" s="119" t="s">
        <v>6679</v>
      </c>
      <c r="E2688" s="119" t="s">
        <v>13807</v>
      </c>
      <c r="F2688" s="119" t="s">
        <v>13808</v>
      </c>
      <c r="G2688" s="119" t="s">
        <v>13809</v>
      </c>
    </row>
    <row r="2689" spans="2:7" x14ac:dyDescent="0.3">
      <c r="B2689" s="119" t="s">
        <v>109</v>
      </c>
      <c r="C2689" s="119" t="s">
        <v>738</v>
      </c>
      <c r="D2689" s="119" t="s">
        <v>13810</v>
      </c>
      <c r="E2689" s="119" t="s">
        <v>13811</v>
      </c>
      <c r="F2689" s="119" t="s">
        <v>13812</v>
      </c>
      <c r="G2689" s="119" t="s">
        <v>13813</v>
      </c>
    </row>
    <row r="2690" spans="2:7" x14ac:dyDescent="0.3">
      <c r="B2690" s="119" t="s">
        <v>109</v>
      </c>
      <c r="C2690" s="119" t="s">
        <v>766</v>
      </c>
      <c r="D2690" s="119" t="s">
        <v>13753</v>
      </c>
      <c r="E2690" s="119" t="s">
        <v>13814</v>
      </c>
      <c r="F2690" s="119" t="s">
        <v>13815</v>
      </c>
      <c r="G2690" s="119" t="s">
        <v>13816</v>
      </c>
    </row>
    <row r="2691" spans="2:7" x14ac:dyDescent="0.3">
      <c r="B2691" s="119" t="s">
        <v>109</v>
      </c>
      <c r="C2691" s="119" t="s">
        <v>794</v>
      </c>
      <c r="D2691" s="119" t="s">
        <v>13746</v>
      </c>
      <c r="E2691" s="119" t="s">
        <v>13817</v>
      </c>
      <c r="F2691" s="119" t="s">
        <v>13818</v>
      </c>
      <c r="G2691" s="119" t="s">
        <v>13819</v>
      </c>
    </row>
    <row r="2692" spans="2:7" x14ac:dyDescent="0.3">
      <c r="B2692" s="119" t="s">
        <v>109</v>
      </c>
      <c r="C2692" s="119" t="s">
        <v>821</v>
      </c>
      <c r="D2692" s="119" t="s">
        <v>13820</v>
      </c>
      <c r="E2692" s="119" t="s">
        <v>13821</v>
      </c>
      <c r="F2692" s="119" t="s">
        <v>13822</v>
      </c>
      <c r="G2692" s="119" t="s">
        <v>13823</v>
      </c>
    </row>
    <row r="2693" spans="2:7" x14ac:dyDescent="0.3">
      <c r="B2693" s="119" t="s">
        <v>109</v>
      </c>
      <c r="C2693" s="119" t="s">
        <v>848</v>
      </c>
      <c r="D2693" s="119" t="s">
        <v>6679</v>
      </c>
      <c r="E2693" s="119" t="s">
        <v>13824</v>
      </c>
      <c r="F2693" s="119" t="s">
        <v>13825</v>
      </c>
      <c r="G2693" s="119" t="s">
        <v>13826</v>
      </c>
    </row>
    <row r="2694" spans="2:7" x14ac:dyDescent="0.3">
      <c r="B2694" s="119" t="s">
        <v>109</v>
      </c>
      <c r="C2694" s="119" t="s">
        <v>875</v>
      </c>
      <c r="D2694" s="119" t="s">
        <v>13810</v>
      </c>
      <c r="E2694" s="119" t="s">
        <v>13827</v>
      </c>
      <c r="F2694" s="119" t="s">
        <v>13828</v>
      </c>
      <c r="G2694" s="119" t="s">
        <v>13829</v>
      </c>
    </row>
    <row r="2695" spans="2:7" x14ac:dyDescent="0.3">
      <c r="B2695" s="119" t="s">
        <v>109</v>
      </c>
      <c r="C2695" s="119" t="s">
        <v>902</v>
      </c>
      <c r="D2695" s="119" t="s">
        <v>13746</v>
      </c>
      <c r="E2695" s="119" t="s">
        <v>13830</v>
      </c>
      <c r="F2695" s="119" t="s">
        <v>13831</v>
      </c>
      <c r="G2695" s="119" t="s">
        <v>13832</v>
      </c>
    </row>
    <row r="2696" spans="2:7" x14ac:dyDescent="0.3">
      <c r="B2696" s="119" t="s">
        <v>109</v>
      </c>
      <c r="C2696" s="119" t="s">
        <v>930</v>
      </c>
      <c r="D2696" s="119" t="s">
        <v>13810</v>
      </c>
      <c r="E2696" s="119" t="s">
        <v>13833</v>
      </c>
      <c r="F2696" s="119" t="s">
        <v>13834</v>
      </c>
      <c r="G2696" s="119" t="s">
        <v>13835</v>
      </c>
    </row>
    <row r="2697" spans="2:7" x14ac:dyDescent="0.3">
      <c r="B2697" s="119" t="s">
        <v>109</v>
      </c>
      <c r="C2697" s="119" t="s">
        <v>959</v>
      </c>
      <c r="D2697" s="119" t="s">
        <v>13746</v>
      </c>
      <c r="E2697" s="119" t="s">
        <v>13836</v>
      </c>
      <c r="F2697" s="119" t="s">
        <v>13837</v>
      </c>
      <c r="G2697" s="119" t="s">
        <v>13838</v>
      </c>
    </row>
    <row r="2698" spans="2:7" x14ac:dyDescent="0.3">
      <c r="B2698" s="119" t="s">
        <v>109</v>
      </c>
      <c r="C2698" s="119" t="s">
        <v>987</v>
      </c>
      <c r="D2698" s="119" t="s">
        <v>13760</v>
      </c>
      <c r="E2698" s="119" t="s">
        <v>13839</v>
      </c>
      <c r="F2698" s="119" t="s">
        <v>13840</v>
      </c>
      <c r="G2698" s="119" t="s">
        <v>13841</v>
      </c>
    </row>
    <row r="2699" spans="2:7" x14ac:dyDescent="0.3">
      <c r="B2699" s="119" t="s">
        <v>109</v>
      </c>
      <c r="C2699" s="119" t="s">
        <v>1015</v>
      </c>
      <c r="D2699" s="119" t="s">
        <v>13800</v>
      </c>
      <c r="E2699" s="119" t="s">
        <v>13842</v>
      </c>
      <c r="F2699" s="119" t="s">
        <v>13843</v>
      </c>
      <c r="G2699" s="119" t="s">
        <v>13844</v>
      </c>
    </row>
    <row r="2700" spans="2:7" x14ac:dyDescent="0.3">
      <c r="B2700" s="119" t="s">
        <v>109</v>
      </c>
      <c r="C2700" s="119" t="s">
        <v>1044</v>
      </c>
      <c r="D2700" s="119" t="s">
        <v>6679</v>
      </c>
      <c r="E2700" s="119" t="s">
        <v>13845</v>
      </c>
      <c r="F2700" s="119" t="s">
        <v>13846</v>
      </c>
      <c r="G2700" s="119" t="s">
        <v>13847</v>
      </c>
    </row>
    <row r="2701" spans="2:7" x14ac:dyDescent="0.3">
      <c r="B2701" s="119" t="s">
        <v>109</v>
      </c>
      <c r="C2701" s="119" t="s">
        <v>1073</v>
      </c>
      <c r="D2701" s="119" t="s">
        <v>6679</v>
      </c>
      <c r="E2701" s="119" t="s">
        <v>13848</v>
      </c>
      <c r="F2701" s="119" t="s">
        <v>13849</v>
      </c>
      <c r="G2701" s="119" t="s">
        <v>13850</v>
      </c>
    </row>
    <row r="2702" spans="2:7" x14ac:dyDescent="0.3">
      <c r="B2702" s="119" t="s">
        <v>109</v>
      </c>
      <c r="C2702" s="119" t="s">
        <v>1102</v>
      </c>
      <c r="D2702" s="119" t="s">
        <v>6679</v>
      </c>
      <c r="E2702" s="119" t="s">
        <v>13851</v>
      </c>
      <c r="F2702" s="119" t="s">
        <v>13852</v>
      </c>
      <c r="G2702" s="119" t="s">
        <v>13853</v>
      </c>
    </row>
    <row r="2703" spans="2:7" x14ac:dyDescent="0.3">
      <c r="B2703" s="119" t="s">
        <v>109</v>
      </c>
      <c r="C2703" s="119" t="s">
        <v>1131</v>
      </c>
      <c r="D2703" s="119" t="s">
        <v>13753</v>
      </c>
      <c r="E2703" s="119" t="s">
        <v>13854</v>
      </c>
      <c r="F2703" s="119" t="s">
        <v>13855</v>
      </c>
      <c r="G2703" s="119" t="s">
        <v>13856</v>
      </c>
    </row>
    <row r="2704" spans="2:7" x14ac:dyDescent="0.3">
      <c r="B2704" s="119" t="s">
        <v>109</v>
      </c>
      <c r="C2704" s="119" t="s">
        <v>1160</v>
      </c>
      <c r="D2704" s="119" t="s">
        <v>13742</v>
      </c>
      <c r="E2704" s="119" t="s">
        <v>13857</v>
      </c>
      <c r="F2704" s="119" t="s">
        <v>13858</v>
      </c>
      <c r="G2704" s="119" t="s">
        <v>13859</v>
      </c>
    </row>
    <row r="2705" spans="2:7" x14ac:dyDescent="0.3">
      <c r="B2705" s="119" t="s">
        <v>109</v>
      </c>
      <c r="C2705" s="119" t="s">
        <v>1189</v>
      </c>
      <c r="D2705" s="119" t="s">
        <v>13787</v>
      </c>
      <c r="E2705" s="119" t="s">
        <v>13860</v>
      </c>
      <c r="F2705" s="119" t="s">
        <v>13861</v>
      </c>
      <c r="G2705" s="119" t="s">
        <v>13862</v>
      </c>
    </row>
    <row r="2706" spans="2:7" x14ac:dyDescent="0.3">
      <c r="B2706" s="119" t="s">
        <v>109</v>
      </c>
      <c r="C2706" s="119" t="s">
        <v>1218</v>
      </c>
      <c r="D2706" s="119" t="s">
        <v>13764</v>
      </c>
      <c r="E2706" s="119" t="s">
        <v>13863</v>
      </c>
      <c r="F2706" s="119" t="s">
        <v>13864</v>
      </c>
      <c r="G2706" s="119" t="s">
        <v>13865</v>
      </c>
    </row>
    <row r="2707" spans="2:7" x14ac:dyDescent="0.3">
      <c r="B2707" s="119" t="s">
        <v>109</v>
      </c>
      <c r="C2707" s="119" t="s">
        <v>1246</v>
      </c>
      <c r="D2707" s="119" t="s">
        <v>13810</v>
      </c>
      <c r="E2707" s="119" t="s">
        <v>13866</v>
      </c>
      <c r="F2707" s="119" t="s">
        <v>13867</v>
      </c>
      <c r="G2707" s="119" t="s">
        <v>13868</v>
      </c>
    </row>
    <row r="2708" spans="2:7" x14ac:dyDescent="0.3">
      <c r="B2708" s="119" t="s">
        <v>109</v>
      </c>
      <c r="C2708" s="119" t="s">
        <v>1274</v>
      </c>
      <c r="D2708" s="119" t="s">
        <v>6679</v>
      </c>
      <c r="E2708" s="119" t="s">
        <v>13869</v>
      </c>
      <c r="F2708" s="119" t="s">
        <v>13870</v>
      </c>
      <c r="G2708" s="119" t="s">
        <v>13871</v>
      </c>
    </row>
    <row r="2709" spans="2:7" x14ac:dyDescent="0.3">
      <c r="B2709" s="119" t="s">
        <v>109</v>
      </c>
      <c r="C2709" s="119" t="s">
        <v>1303</v>
      </c>
      <c r="D2709" s="119" t="s">
        <v>13742</v>
      </c>
      <c r="E2709" s="119" t="s">
        <v>13872</v>
      </c>
      <c r="F2709" s="119" t="s">
        <v>13873</v>
      </c>
      <c r="G2709" s="119" t="s">
        <v>13874</v>
      </c>
    </row>
    <row r="2710" spans="2:7" x14ac:dyDescent="0.3">
      <c r="B2710" s="119" t="s">
        <v>109</v>
      </c>
      <c r="C2710" s="119" t="s">
        <v>1332</v>
      </c>
      <c r="D2710" s="119" t="s">
        <v>13800</v>
      </c>
      <c r="E2710" s="119" t="s">
        <v>13875</v>
      </c>
      <c r="F2710" s="119" t="s">
        <v>13876</v>
      </c>
      <c r="G2710" s="119" t="s">
        <v>13877</v>
      </c>
    </row>
    <row r="2711" spans="2:7" x14ac:dyDescent="0.3">
      <c r="B2711" s="119" t="s">
        <v>109</v>
      </c>
      <c r="C2711" s="119" t="s">
        <v>1360</v>
      </c>
      <c r="D2711" s="119" t="s">
        <v>13742</v>
      </c>
      <c r="E2711" s="119" t="s">
        <v>13878</v>
      </c>
      <c r="F2711" s="119" t="s">
        <v>13879</v>
      </c>
      <c r="G2711" s="119" t="s">
        <v>13880</v>
      </c>
    </row>
    <row r="2712" spans="2:7" x14ac:dyDescent="0.3">
      <c r="B2712" s="119" t="s">
        <v>109</v>
      </c>
      <c r="C2712" s="119" t="s">
        <v>1387</v>
      </c>
      <c r="D2712" s="119" t="s">
        <v>6679</v>
      </c>
      <c r="E2712" s="119" t="s">
        <v>13881</v>
      </c>
      <c r="F2712" s="119" t="s">
        <v>13882</v>
      </c>
      <c r="G2712" s="119" t="s">
        <v>13883</v>
      </c>
    </row>
    <row r="2713" spans="2:7" x14ac:dyDescent="0.3">
      <c r="B2713" s="119" t="s">
        <v>109</v>
      </c>
      <c r="C2713" s="119" t="s">
        <v>1415</v>
      </c>
      <c r="D2713" s="119" t="s">
        <v>13742</v>
      </c>
      <c r="E2713" s="119" t="s">
        <v>13884</v>
      </c>
      <c r="F2713" s="119" t="s">
        <v>13885</v>
      </c>
      <c r="G2713" s="119" t="s">
        <v>13886</v>
      </c>
    </row>
    <row r="2714" spans="2:7" x14ac:dyDescent="0.3">
      <c r="B2714" s="119" t="s">
        <v>109</v>
      </c>
      <c r="C2714" s="119" t="s">
        <v>1443</v>
      </c>
      <c r="D2714" s="119" t="s">
        <v>13810</v>
      </c>
      <c r="E2714" s="119" t="s">
        <v>13887</v>
      </c>
      <c r="F2714" s="119" t="s">
        <v>13888</v>
      </c>
      <c r="G2714" s="119" t="s">
        <v>13889</v>
      </c>
    </row>
    <row r="2715" spans="2:7" x14ac:dyDescent="0.3">
      <c r="B2715" s="119" t="s">
        <v>109</v>
      </c>
      <c r="C2715" s="119" t="s">
        <v>1471</v>
      </c>
      <c r="D2715" s="119" t="s">
        <v>6679</v>
      </c>
      <c r="E2715" s="119" t="s">
        <v>13890</v>
      </c>
      <c r="F2715" s="119" t="s">
        <v>13891</v>
      </c>
      <c r="G2715" s="119" t="s">
        <v>13892</v>
      </c>
    </row>
    <row r="2716" spans="2:7" x14ac:dyDescent="0.3">
      <c r="B2716" s="119" t="s">
        <v>109</v>
      </c>
      <c r="C2716" s="119" t="s">
        <v>1499</v>
      </c>
      <c r="D2716" s="119" t="s">
        <v>13783</v>
      </c>
      <c r="E2716" s="119" t="s">
        <v>13893</v>
      </c>
      <c r="F2716" s="119" t="s">
        <v>13894</v>
      </c>
      <c r="G2716" s="119" t="s">
        <v>13895</v>
      </c>
    </row>
    <row r="2717" spans="2:7" x14ac:dyDescent="0.3">
      <c r="B2717" s="119" t="s">
        <v>109</v>
      </c>
      <c r="C2717" s="119" t="s">
        <v>1527</v>
      </c>
      <c r="D2717" s="119" t="s">
        <v>13783</v>
      </c>
      <c r="E2717" s="119" t="s">
        <v>13896</v>
      </c>
      <c r="F2717" s="119" t="s">
        <v>13897</v>
      </c>
      <c r="G2717" s="119" t="s">
        <v>13898</v>
      </c>
    </row>
    <row r="2718" spans="2:7" x14ac:dyDescent="0.3">
      <c r="B2718" s="119" t="s">
        <v>109</v>
      </c>
      <c r="C2718" s="119" t="s">
        <v>1555</v>
      </c>
      <c r="D2718" s="119" t="s">
        <v>13760</v>
      </c>
      <c r="E2718" s="119" t="s">
        <v>13899</v>
      </c>
      <c r="F2718" s="119" t="s">
        <v>13900</v>
      </c>
      <c r="G2718" s="119" t="s">
        <v>13901</v>
      </c>
    </row>
    <row r="2719" spans="2:7" x14ac:dyDescent="0.3">
      <c r="B2719" s="119" t="s">
        <v>109</v>
      </c>
      <c r="C2719" s="119" t="s">
        <v>1583</v>
      </c>
      <c r="D2719" s="119" t="s">
        <v>13753</v>
      </c>
      <c r="E2719" s="119" t="s">
        <v>13902</v>
      </c>
      <c r="F2719" s="119" t="s">
        <v>13903</v>
      </c>
      <c r="G2719" s="119" t="s">
        <v>13904</v>
      </c>
    </row>
    <row r="2720" spans="2:7" x14ac:dyDescent="0.3">
      <c r="B2720" s="119" t="s">
        <v>109</v>
      </c>
      <c r="C2720" s="119" t="s">
        <v>1611</v>
      </c>
      <c r="D2720" s="119" t="s">
        <v>13810</v>
      </c>
      <c r="E2720" s="119" t="s">
        <v>13905</v>
      </c>
      <c r="F2720" s="119" t="s">
        <v>13906</v>
      </c>
      <c r="G2720" s="119" t="s">
        <v>13907</v>
      </c>
    </row>
    <row r="2721" spans="2:7" x14ac:dyDescent="0.3">
      <c r="B2721" s="119" t="s">
        <v>109</v>
      </c>
      <c r="C2721" s="119" t="s">
        <v>1639</v>
      </c>
      <c r="D2721" s="119" t="s">
        <v>13746</v>
      </c>
      <c r="E2721" s="119" t="s">
        <v>13908</v>
      </c>
      <c r="F2721" s="119" t="s">
        <v>13909</v>
      </c>
      <c r="G2721" s="119" t="s">
        <v>13910</v>
      </c>
    </row>
    <row r="2722" spans="2:7" x14ac:dyDescent="0.3">
      <c r="B2722" s="119" t="s">
        <v>109</v>
      </c>
      <c r="C2722" s="119" t="s">
        <v>1666</v>
      </c>
      <c r="D2722" s="119" t="s">
        <v>13753</v>
      </c>
      <c r="E2722" s="119" t="s">
        <v>13911</v>
      </c>
      <c r="F2722" s="119" t="s">
        <v>13912</v>
      </c>
      <c r="G2722" s="119" t="s">
        <v>13913</v>
      </c>
    </row>
    <row r="2723" spans="2:7" x14ac:dyDescent="0.3">
      <c r="B2723" s="119" t="s">
        <v>109</v>
      </c>
      <c r="C2723" s="119" t="s">
        <v>1693</v>
      </c>
      <c r="D2723" s="119" t="s">
        <v>13746</v>
      </c>
      <c r="E2723" s="119" t="s">
        <v>13914</v>
      </c>
      <c r="F2723" s="119" t="s">
        <v>13915</v>
      </c>
      <c r="G2723" s="119" t="s">
        <v>13916</v>
      </c>
    </row>
    <row r="2724" spans="2:7" x14ac:dyDescent="0.3">
      <c r="B2724" s="119" t="s">
        <v>142</v>
      </c>
      <c r="C2724" s="119" t="s">
        <v>1913</v>
      </c>
      <c r="D2724" s="119" t="s">
        <v>13917</v>
      </c>
      <c r="E2724" s="119" t="s">
        <v>13918</v>
      </c>
      <c r="F2724" s="119" t="s">
        <v>13919</v>
      </c>
      <c r="G2724" s="119" t="s">
        <v>13920</v>
      </c>
    </row>
    <row r="2725" spans="2:7" x14ac:dyDescent="0.3">
      <c r="B2725" s="119" t="s">
        <v>142</v>
      </c>
      <c r="C2725" s="119" t="s">
        <v>1940</v>
      </c>
      <c r="D2725" s="119" t="s">
        <v>13921</v>
      </c>
      <c r="E2725" s="119" t="s">
        <v>13922</v>
      </c>
      <c r="F2725" s="119" t="s">
        <v>13923</v>
      </c>
      <c r="G2725" s="119" t="s">
        <v>13924</v>
      </c>
    </row>
    <row r="2726" spans="2:7" x14ac:dyDescent="0.3">
      <c r="B2726" s="119" t="s">
        <v>142</v>
      </c>
      <c r="C2726" s="119" t="s">
        <v>1966</v>
      </c>
      <c r="D2726" s="119" t="s">
        <v>13925</v>
      </c>
      <c r="E2726" s="119" t="s">
        <v>13926</v>
      </c>
      <c r="F2726" s="119" t="s">
        <v>13927</v>
      </c>
      <c r="G2726" s="119" t="s">
        <v>13928</v>
      </c>
    </row>
    <row r="2727" spans="2:7" x14ac:dyDescent="0.3">
      <c r="B2727" s="119" t="s">
        <v>142</v>
      </c>
      <c r="C2727" s="119" t="s">
        <v>1993</v>
      </c>
      <c r="D2727" s="119" t="s">
        <v>6458</v>
      </c>
      <c r="E2727" s="119" t="s">
        <v>13929</v>
      </c>
      <c r="F2727" s="119" t="s">
        <v>13930</v>
      </c>
      <c r="G2727" s="119" t="s">
        <v>13931</v>
      </c>
    </row>
    <row r="2728" spans="2:7" x14ac:dyDescent="0.3">
      <c r="B2728" s="119" t="s">
        <v>142</v>
      </c>
      <c r="C2728" s="119" t="s">
        <v>2020</v>
      </c>
      <c r="D2728" s="119" t="s">
        <v>6895</v>
      </c>
      <c r="E2728" s="119" t="s">
        <v>13932</v>
      </c>
      <c r="F2728" s="119" t="s">
        <v>13933</v>
      </c>
      <c r="G2728" s="119" t="s">
        <v>13934</v>
      </c>
    </row>
    <row r="2729" spans="2:7" x14ac:dyDescent="0.3">
      <c r="B2729" s="119" t="s">
        <v>142</v>
      </c>
      <c r="C2729" s="119" t="s">
        <v>2046</v>
      </c>
      <c r="D2729" s="119" t="s">
        <v>13935</v>
      </c>
      <c r="E2729" s="119" t="s">
        <v>13936</v>
      </c>
      <c r="F2729" s="119" t="s">
        <v>13937</v>
      </c>
      <c r="G2729" s="119" t="s">
        <v>13938</v>
      </c>
    </row>
    <row r="2730" spans="2:7" x14ac:dyDescent="0.3">
      <c r="B2730" s="119" t="s">
        <v>142</v>
      </c>
      <c r="C2730" s="119" t="s">
        <v>2072</v>
      </c>
      <c r="D2730" s="119" t="s">
        <v>13939</v>
      </c>
      <c r="E2730" s="119" t="s">
        <v>13940</v>
      </c>
      <c r="F2730" s="119" t="s">
        <v>13941</v>
      </c>
      <c r="G2730" s="119" t="s">
        <v>13942</v>
      </c>
    </row>
    <row r="2731" spans="2:7" x14ac:dyDescent="0.3">
      <c r="B2731" s="119" t="s">
        <v>142</v>
      </c>
      <c r="C2731" s="119" t="s">
        <v>2097</v>
      </c>
      <c r="D2731" s="119" t="s">
        <v>13943</v>
      </c>
      <c r="E2731" s="119" t="s">
        <v>13944</v>
      </c>
      <c r="F2731" s="119" t="s">
        <v>13945</v>
      </c>
      <c r="G2731" s="119" t="s">
        <v>13946</v>
      </c>
    </row>
    <row r="2732" spans="2:7" x14ac:dyDescent="0.3">
      <c r="B2732" s="119" t="s">
        <v>142</v>
      </c>
      <c r="C2732" s="119" t="s">
        <v>2123</v>
      </c>
      <c r="D2732" s="119" t="s">
        <v>13935</v>
      </c>
      <c r="E2732" s="119" t="s">
        <v>13947</v>
      </c>
      <c r="F2732" s="119" t="s">
        <v>13948</v>
      </c>
      <c r="G2732" s="119" t="s">
        <v>13949</v>
      </c>
    </row>
    <row r="2733" spans="2:7" x14ac:dyDescent="0.3">
      <c r="B2733" s="119" t="s">
        <v>142</v>
      </c>
      <c r="C2733" s="119" t="s">
        <v>2148</v>
      </c>
      <c r="D2733" s="119" t="s">
        <v>5901</v>
      </c>
      <c r="E2733" s="119" t="s">
        <v>13950</v>
      </c>
      <c r="F2733" s="119" t="s">
        <v>13951</v>
      </c>
      <c r="G2733" s="119" t="s">
        <v>13952</v>
      </c>
    </row>
    <row r="2734" spans="2:7" x14ac:dyDescent="0.3">
      <c r="B2734" s="119" t="s">
        <v>142</v>
      </c>
      <c r="C2734" s="119" t="s">
        <v>2173</v>
      </c>
      <c r="D2734" s="119" t="s">
        <v>6987</v>
      </c>
      <c r="E2734" s="119" t="s">
        <v>13953</v>
      </c>
      <c r="F2734" s="119" t="s">
        <v>13954</v>
      </c>
      <c r="G2734" s="119" t="s">
        <v>13955</v>
      </c>
    </row>
    <row r="2735" spans="2:7" x14ac:dyDescent="0.3">
      <c r="B2735" s="119" t="s">
        <v>142</v>
      </c>
      <c r="C2735" s="119" t="s">
        <v>2198</v>
      </c>
      <c r="D2735" s="119" t="s">
        <v>13956</v>
      </c>
      <c r="E2735" s="119" t="s">
        <v>13957</v>
      </c>
      <c r="F2735" s="119" t="s">
        <v>13958</v>
      </c>
      <c r="G2735" s="119" t="s">
        <v>13959</v>
      </c>
    </row>
    <row r="2736" spans="2:7" x14ac:dyDescent="0.3">
      <c r="B2736" s="119" t="s">
        <v>142</v>
      </c>
      <c r="C2736" s="119" t="s">
        <v>2224</v>
      </c>
      <c r="D2736" s="119" t="s">
        <v>13960</v>
      </c>
      <c r="E2736" s="119" t="s">
        <v>13961</v>
      </c>
      <c r="F2736" s="119" t="s">
        <v>13962</v>
      </c>
      <c r="G2736" s="119" t="s">
        <v>13963</v>
      </c>
    </row>
    <row r="2737" spans="2:7" x14ac:dyDescent="0.3">
      <c r="B2737" s="119" t="s">
        <v>142</v>
      </c>
      <c r="C2737" s="119" t="s">
        <v>2249</v>
      </c>
      <c r="D2737" s="119" t="s">
        <v>13964</v>
      </c>
      <c r="E2737" s="119" t="s">
        <v>13965</v>
      </c>
      <c r="F2737" s="119" t="s">
        <v>13966</v>
      </c>
      <c r="G2737" s="119" t="s">
        <v>13967</v>
      </c>
    </row>
    <row r="2738" spans="2:7" x14ac:dyDescent="0.3">
      <c r="B2738" s="119" t="s">
        <v>130</v>
      </c>
      <c r="C2738" s="119" t="s">
        <v>5744</v>
      </c>
      <c r="D2738" s="119" t="s">
        <v>1618</v>
      </c>
      <c r="E2738" s="119" t="s">
        <v>13968</v>
      </c>
      <c r="F2738" s="119" t="s">
        <v>13969</v>
      </c>
      <c r="G2738" s="119" t="s">
        <v>13970</v>
      </c>
    </row>
    <row r="2739" spans="2:7" x14ac:dyDescent="0.3">
      <c r="B2739" s="119" t="s">
        <v>142</v>
      </c>
      <c r="C2739" s="119" t="s">
        <v>2274</v>
      </c>
      <c r="D2739" s="119" t="s">
        <v>13971</v>
      </c>
      <c r="E2739" s="119" t="s">
        <v>13972</v>
      </c>
      <c r="F2739" s="119" t="s">
        <v>13973</v>
      </c>
      <c r="G2739" s="119" t="s">
        <v>13974</v>
      </c>
    </row>
    <row r="2740" spans="2:7" x14ac:dyDescent="0.3">
      <c r="B2740" s="119" t="s">
        <v>142</v>
      </c>
      <c r="C2740" s="119" t="s">
        <v>2300</v>
      </c>
      <c r="D2740" s="119" t="s">
        <v>13975</v>
      </c>
      <c r="E2740" s="119" t="s">
        <v>13976</v>
      </c>
      <c r="F2740" s="119" t="s">
        <v>13977</v>
      </c>
      <c r="G2740" s="119" t="s">
        <v>13978</v>
      </c>
    </row>
    <row r="2741" spans="2:7" x14ac:dyDescent="0.3">
      <c r="B2741" s="119" t="s">
        <v>142</v>
      </c>
      <c r="C2741" s="119" t="s">
        <v>2325</v>
      </c>
      <c r="D2741" s="119" t="s">
        <v>5901</v>
      </c>
      <c r="E2741" s="119" t="s">
        <v>13552</v>
      </c>
      <c r="F2741" s="119" t="s">
        <v>13979</v>
      </c>
      <c r="G2741" s="119" t="s">
        <v>13980</v>
      </c>
    </row>
    <row r="2742" spans="2:7" x14ac:dyDescent="0.3">
      <c r="B2742" s="119" t="s">
        <v>142</v>
      </c>
      <c r="C2742" s="119" t="s">
        <v>2350</v>
      </c>
      <c r="D2742" s="119" t="s">
        <v>13981</v>
      </c>
      <c r="E2742" s="119" t="s">
        <v>13982</v>
      </c>
      <c r="F2742" s="119" t="s">
        <v>13983</v>
      </c>
      <c r="G2742" s="119" t="s">
        <v>13984</v>
      </c>
    </row>
    <row r="2743" spans="2:7" x14ac:dyDescent="0.3">
      <c r="B2743" s="119" t="s">
        <v>142</v>
      </c>
      <c r="C2743" s="119" t="s">
        <v>2375</v>
      </c>
      <c r="D2743" s="119" t="s">
        <v>13985</v>
      </c>
      <c r="E2743" s="119" t="s">
        <v>13986</v>
      </c>
      <c r="F2743" s="119" t="s">
        <v>13987</v>
      </c>
      <c r="G2743" s="119" t="s">
        <v>13988</v>
      </c>
    </row>
    <row r="2744" spans="2:7" x14ac:dyDescent="0.3">
      <c r="B2744" s="119" t="s">
        <v>142</v>
      </c>
      <c r="C2744" s="119" t="s">
        <v>2400</v>
      </c>
      <c r="D2744" s="119" t="s">
        <v>13989</v>
      </c>
      <c r="E2744" s="119" t="s">
        <v>13990</v>
      </c>
      <c r="F2744" s="119" t="s">
        <v>13991</v>
      </c>
      <c r="G2744" s="119" t="s">
        <v>13992</v>
      </c>
    </row>
    <row r="2745" spans="2:7" x14ac:dyDescent="0.3">
      <c r="B2745" s="119" t="s">
        <v>142</v>
      </c>
      <c r="C2745" s="119" t="s">
        <v>2425</v>
      </c>
      <c r="D2745" s="119" t="s">
        <v>11</v>
      </c>
      <c r="E2745" s="119" t="s">
        <v>13993</v>
      </c>
      <c r="F2745" s="119" t="s">
        <v>13994</v>
      </c>
      <c r="G2745" s="119" t="s">
        <v>13995</v>
      </c>
    </row>
    <row r="2746" spans="2:7" x14ac:dyDescent="0.3">
      <c r="B2746" s="119" t="s">
        <v>142</v>
      </c>
      <c r="C2746" s="119" t="s">
        <v>2450</v>
      </c>
      <c r="D2746" s="119" t="s">
        <v>13985</v>
      </c>
      <c r="E2746" s="119" t="s">
        <v>13996</v>
      </c>
      <c r="F2746" s="119" t="s">
        <v>13997</v>
      </c>
      <c r="G2746" s="119" t="s">
        <v>13998</v>
      </c>
    </row>
    <row r="2747" spans="2:7" x14ac:dyDescent="0.3">
      <c r="B2747" s="119" t="s">
        <v>142</v>
      </c>
      <c r="C2747" s="119" t="s">
        <v>2475</v>
      </c>
      <c r="D2747" s="119" t="s">
        <v>6307</v>
      </c>
      <c r="E2747" s="119" t="s">
        <v>13999</v>
      </c>
      <c r="F2747" s="119" t="s">
        <v>14000</v>
      </c>
      <c r="G2747" s="119" t="s">
        <v>14001</v>
      </c>
    </row>
    <row r="2748" spans="2:7" x14ac:dyDescent="0.3">
      <c r="B2748" s="119" t="s">
        <v>142</v>
      </c>
      <c r="C2748" s="119" t="s">
        <v>2500</v>
      </c>
      <c r="D2748" s="119" t="s">
        <v>13956</v>
      </c>
      <c r="E2748" s="119" t="s">
        <v>14002</v>
      </c>
      <c r="F2748" s="119" t="s">
        <v>14003</v>
      </c>
      <c r="G2748" s="119" t="s">
        <v>14004</v>
      </c>
    </row>
    <row r="2749" spans="2:7" x14ac:dyDescent="0.3">
      <c r="B2749" s="119" t="s">
        <v>142</v>
      </c>
      <c r="C2749" s="119" t="s">
        <v>2525</v>
      </c>
      <c r="D2749" s="119" t="s">
        <v>6987</v>
      </c>
      <c r="E2749" s="119" t="s">
        <v>14005</v>
      </c>
      <c r="F2749" s="119" t="s">
        <v>14006</v>
      </c>
      <c r="G2749" s="119" t="s">
        <v>14007</v>
      </c>
    </row>
    <row r="2750" spans="2:7" x14ac:dyDescent="0.3">
      <c r="B2750" s="119" t="s">
        <v>142</v>
      </c>
      <c r="C2750" s="119" t="s">
        <v>2550</v>
      </c>
      <c r="D2750" s="119" t="s">
        <v>14008</v>
      </c>
      <c r="E2750" s="119" t="s">
        <v>14009</v>
      </c>
      <c r="F2750" s="119" t="s">
        <v>14010</v>
      </c>
      <c r="G2750" s="119" t="s">
        <v>14011</v>
      </c>
    </row>
    <row r="2751" spans="2:7" x14ac:dyDescent="0.3">
      <c r="B2751" s="119" t="s">
        <v>142</v>
      </c>
      <c r="C2751" s="119" t="s">
        <v>2575</v>
      </c>
      <c r="D2751" s="119" t="s">
        <v>14012</v>
      </c>
      <c r="E2751" s="119" t="s">
        <v>14013</v>
      </c>
      <c r="F2751" s="119" t="s">
        <v>14014</v>
      </c>
      <c r="G2751" s="119" t="s">
        <v>14015</v>
      </c>
    </row>
    <row r="2752" spans="2:7" x14ac:dyDescent="0.3">
      <c r="B2752" s="119" t="s">
        <v>142</v>
      </c>
      <c r="C2752" s="119" t="s">
        <v>2600</v>
      </c>
      <c r="D2752" s="119" t="s">
        <v>14016</v>
      </c>
      <c r="E2752" s="119" t="s">
        <v>14017</v>
      </c>
      <c r="F2752" s="119" t="s">
        <v>14018</v>
      </c>
      <c r="G2752" s="119" t="s">
        <v>14019</v>
      </c>
    </row>
    <row r="2753" spans="2:7" x14ac:dyDescent="0.3">
      <c r="B2753" s="119" t="s">
        <v>130</v>
      </c>
      <c r="C2753" s="119" t="s">
        <v>5749</v>
      </c>
      <c r="D2753" s="119" t="s">
        <v>1618</v>
      </c>
      <c r="E2753" s="119" t="s">
        <v>14020</v>
      </c>
      <c r="F2753" s="119" t="s">
        <v>14021</v>
      </c>
      <c r="G2753" s="119" t="s">
        <v>14022</v>
      </c>
    </row>
    <row r="2754" spans="2:7" x14ac:dyDescent="0.3">
      <c r="B2754" s="119" t="s">
        <v>142</v>
      </c>
      <c r="C2754" s="119" t="s">
        <v>2625</v>
      </c>
      <c r="D2754" s="119" t="s">
        <v>13917</v>
      </c>
      <c r="E2754" s="119" t="s">
        <v>14023</v>
      </c>
      <c r="F2754" s="119" t="s">
        <v>14024</v>
      </c>
      <c r="G2754" s="119" t="s">
        <v>14025</v>
      </c>
    </row>
    <row r="2755" spans="2:7" x14ac:dyDescent="0.3">
      <c r="B2755" s="119" t="s">
        <v>142</v>
      </c>
      <c r="C2755" s="119" t="s">
        <v>2649</v>
      </c>
      <c r="D2755" s="119" t="s">
        <v>13956</v>
      </c>
      <c r="E2755" s="119" t="s">
        <v>14026</v>
      </c>
      <c r="F2755" s="119" t="s">
        <v>14027</v>
      </c>
      <c r="G2755" s="119" t="s">
        <v>14028</v>
      </c>
    </row>
    <row r="2756" spans="2:7" x14ac:dyDescent="0.3">
      <c r="B2756" s="119" t="s">
        <v>109</v>
      </c>
      <c r="C2756" s="119" t="s">
        <v>1721</v>
      </c>
      <c r="D2756" s="119" t="s">
        <v>14029</v>
      </c>
      <c r="E2756" s="119" t="s">
        <v>14030</v>
      </c>
      <c r="F2756" s="119" t="s">
        <v>14031</v>
      </c>
      <c r="G2756" s="119" t="s">
        <v>14032</v>
      </c>
    </row>
    <row r="2757" spans="2:7" x14ac:dyDescent="0.3">
      <c r="B2757" s="119" t="s">
        <v>109</v>
      </c>
      <c r="C2757" s="119" t="s">
        <v>1749</v>
      </c>
      <c r="D2757" s="119" t="s">
        <v>14033</v>
      </c>
      <c r="E2757" s="119" t="s">
        <v>14034</v>
      </c>
      <c r="F2757" s="119" t="s">
        <v>14035</v>
      </c>
      <c r="G2757" s="119" t="s">
        <v>14036</v>
      </c>
    </row>
    <row r="2758" spans="2:7" x14ac:dyDescent="0.3">
      <c r="B2758" s="119" t="s">
        <v>109</v>
      </c>
      <c r="C2758" s="119" t="s">
        <v>1775</v>
      </c>
      <c r="D2758" s="119" t="s">
        <v>14037</v>
      </c>
      <c r="E2758" s="119" t="s">
        <v>14038</v>
      </c>
      <c r="F2758" s="119" t="s">
        <v>14039</v>
      </c>
      <c r="G2758" s="119" t="s">
        <v>14040</v>
      </c>
    </row>
    <row r="2759" spans="2:7" x14ac:dyDescent="0.3">
      <c r="B2759" s="119" t="s">
        <v>109</v>
      </c>
      <c r="C2759" s="119" t="s">
        <v>1802</v>
      </c>
      <c r="D2759" s="119" t="s">
        <v>14041</v>
      </c>
      <c r="E2759" s="119" t="s">
        <v>14042</v>
      </c>
      <c r="F2759" s="119" t="s">
        <v>14043</v>
      </c>
      <c r="G2759" s="119" t="s">
        <v>14044</v>
      </c>
    </row>
    <row r="2760" spans="2:7" x14ac:dyDescent="0.3">
      <c r="B2760" s="119" t="s">
        <v>109</v>
      </c>
      <c r="C2760" s="119" t="s">
        <v>1829</v>
      </c>
      <c r="D2760" s="119" t="s">
        <v>14045</v>
      </c>
      <c r="E2760" s="119" t="s">
        <v>14046</v>
      </c>
      <c r="F2760" s="119" t="s">
        <v>14047</v>
      </c>
      <c r="G2760" s="119" t="s">
        <v>14048</v>
      </c>
    </row>
    <row r="2761" spans="2:7" x14ac:dyDescent="0.3">
      <c r="B2761" s="119" t="s">
        <v>109</v>
      </c>
      <c r="C2761" s="119" t="s">
        <v>1856</v>
      </c>
      <c r="D2761" s="119" t="s">
        <v>14049</v>
      </c>
      <c r="E2761" s="119" t="s">
        <v>14050</v>
      </c>
      <c r="F2761" s="119" t="s">
        <v>14051</v>
      </c>
      <c r="G2761" s="119" t="s">
        <v>14052</v>
      </c>
    </row>
    <row r="2762" spans="2:7" x14ac:dyDescent="0.3">
      <c r="B2762" s="119" t="s">
        <v>109</v>
      </c>
      <c r="C2762" s="119" t="s">
        <v>1883</v>
      </c>
      <c r="D2762" s="119" t="s">
        <v>14041</v>
      </c>
      <c r="E2762" s="119" t="s">
        <v>14053</v>
      </c>
      <c r="F2762" s="119" t="s">
        <v>14054</v>
      </c>
      <c r="G2762" s="119" t="s">
        <v>14055</v>
      </c>
    </row>
    <row r="2763" spans="2:7" x14ac:dyDescent="0.3">
      <c r="B2763" s="119" t="s">
        <v>109</v>
      </c>
      <c r="C2763" s="119" t="s">
        <v>1910</v>
      </c>
      <c r="D2763" s="119" t="s">
        <v>14056</v>
      </c>
      <c r="E2763" s="119" t="s">
        <v>14057</v>
      </c>
      <c r="F2763" s="119" t="s">
        <v>14058</v>
      </c>
      <c r="G2763" s="119" t="s">
        <v>14059</v>
      </c>
    </row>
    <row r="2764" spans="2:7" x14ac:dyDescent="0.3">
      <c r="B2764" s="119" t="s">
        <v>109</v>
      </c>
      <c r="C2764" s="119" t="s">
        <v>1937</v>
      </c>
      <c r="D2764" s="119" t="s">
        <v>14056</v>
      </c>
      <c r="E2764" s="119" t="s">
        <v>14060</v>
      </c>
      <c r="F2764" s="119" t="s">
        <v>14061</v>
      </c>
      <c r="G2764" s="119" t="s">
        <v>14062</v>
      </c>
    </row>
    <row r="2765" spans="2:7" x14ac:dyDescent="0.3">
      <c r="B2765" s="119" t="s">
        <v>109</v>
      </c>
      <c r="C2765" s="119" t="s">
        <v>1963</v>
      </c>
      <c r="D2765" s="119" t="s">
        <v>14063</v>
      </c>
      <c r="E2765" s="119" t="s">
        <v>14064</v>
      </c>
      <c r="F2765" s="119" t="s">
        <v>14065</v>
      </c>
      <c r="G2765" s="119" t="s">
        <v>14066</v>
      </c>
    </row>
    <row r="2766" spans="2:7" x14ac:dyDescent="0.3">
      <c r="B2766" s="119" t="s">
        <v>109</v>
      </c>
      <c r="C2766" s="119" t="s">
        <v>1990</v>
      </c>
      <c r="D2766" s="119" t="s">
        <v>14045</v>
      </c>
      <c r="E2766" s="119" t="s">
        <v>14067</v>
      </c>
      <c r="F2766" s="119" t="s">
        <v>14068</v>
      </c>
      <c r="G2766" s="119" t="s">
        <v>14069</v>
      </c>
    </row>
    <row r="2767" spans="2:7" x14ac:dyDescent="0.3">
      <c r="B2767" s="119" t="s">
        <v>109</v>
      </c>
      <c r="C2767" s="119" t="s">
        <v>2017</v>
      </c>
      <c r="D2767" s="119" t="s">
        <v>14029</v>
      </c>
      <c r="E2767" s="119" t="s">
        <v>14070</v>
      </c>
      <c r="F2767" s="119" t="s">
        <v>14071</v>
      </c>
      <c r="G2767" s="119" t="s">
        <v>14072</v>
      </c>
    </row>
    <row r="2768" spans="2:7" x14ac:dyDescent="0.3">
      <c r="B2768" s="119" t="s">
        <v>109</v>
      </c>
      <c r="C2768" s="119" t="s">
        <v>2043</v>
      </c>
      <c r="D2768" s="119" t="s">
        <v>14063</v>
      </c>
      <c r="E2768" s="119" t="s">
        <v>14073</v>
      </c>
      <c r="F2768" s="119" t="s">
        <v>14074</v>
      </c>
      <c r="G2768" s="119" t="s">
        <v>14075</v>
      </c>
    </row>
    <row r="2769" spans="2:7" x14ac:dyDescent="0.3">
      <c r="B2769" s="119" t="s">
        <v>109</v>
      </c>
      <c r="C2769" s="119" t="s">
        <v>2069</v>
      </c>
      <c r="D2769" s="119" t="s">
        <v>14076</v>
      </c>
      <c r="E2769" s="119" t="s">
        <v>14077</v>
      </c>
      <c r="F2769" s="119" t="s">
        <v>14078</v>
      </c>
      <c r="G2769" s="119" t="s">
        <v>14079</v>
      </c>
    </row>
    <row r="2770" spans="2:7" x14ac:dyDescent="0.3">
      <c r="B2770" s="119" t="s">
        <v>109</v>
      </c>
      <c r="C2770" s="119" t="s">
        <v>2094</v>
      </c>
      <c r="D2770" s="119" t="s">
        <v>7193</v>
      </c>
      <c r="E2770" s="119" t="s">
        <v>14080</v>
      </c>
      <c r="F2770" s="119" t="s">
        <v>14081</v>
      </c>
      <c r="G2770" s="119" t="s">
        <v>14082</v>
      </c>
    </row>
    <row r="2771" spans="2:7" x14ac:dyDescent="0.3">
      <c r="B2771" s="119" t="s">
        <v>109</v>
      </c>
      <c r="C2771" s="119" t="s">
        <v>2120</v>
      </c>
      <c r="D2771" s="119" t="s">
        <v>14083</v>
      </c>
      <c r="E2771" s="119" t="s">
        <v>14084</v>
      </c>
      <c r="F2771" s="119" t="s">
        <v>14085</v>
      </c>
      <c r="G2771" s="119" t="s">
        <v>14086</v>
      </c>
    </row>
    <row r="2772" spans="2:7" x14ac:dyDescent="0.3">
      <c r="B2772" s="119" t="s">
        <v>109</v>
      </c>
      <c r="C2772" s="119" t="s">
        <v>2145</v>
      </c>
      <c r="D2772" s="119" t="s">
        <v>14033</v>
      </c>
      <c r="E2772" s="119" t="s">
        <v>14087</v>
      </c>
      <c r="F2772" s="119" t="s">
        <v>14088</v>
      </c>
      <c r="G2772" s="119" t="s">
        <v>14089</v>
      </c>
    </row>
    <row r="2773" spans="2:7" x14ac:dyDescent="0.3">
      <c r="B2773" s="119" t="s">
        <v>109</v>
      </c>
      <c r="C2773" s="119" t="s">
        <v>2170</v>
      </c>
      <c r="D2773" s="119" t="s">
        <v>7193</v>
      </c>
      <c r="E2773" s="119" t="s">
        <v>14090</v>
      </c>
      <c r="F2773" s="119" t="s">
        <v>14091</v>
      </c>
      <c r="G2773" s="119" t="s">
        <v>14092</v>
      </c>
    </row>
    <row r="2774" spans="2:7" x14ac:dyDescent="0.3">
      <c r="B2774" s="119" t="s">
        <v>109</v>
      </c>
      <c r="C2774" s="119" t="s">
        <v>2195</v>
      </c>
      <c r="D2774" s="119" t="s">
        <v>6458</v>
      </c>
      <c r="E2774" s="119" t="s">
        <v>14093</v>
      </c>
      <c r="F2774" s="119" t="s">
        <v>14094</v>
      </c>
      <c r="G2774" s="119" t="s">
        <v>14095</v>
      </c>
    </row>
    <row r="2775" spans="2:7" x14ac:dyDescent="0.3">
      <c r="B2775" s="119" t="s">
        <v>109</v>
      </c>
      <c r="C2775" s="119" t="s">
        <v>2221</v>
      </c>
      <c r="D2775" s="119" t="s">
        <v>14096</v>
      </c>
      <c r="E2775" s="119" t="s">
        <v>14097</v>
      </c>
      <c r="F2775" s="119" t="s">
        <v>14098</v>
      </c>
      <c r="G2775" s="119" t="s">
        <v>14099</v>
      </c>
    </row>
    <row r="2776" spans="2:7" x14ac:dyDescent="0.3">
      <c r="B2776" s="119" t="s">
        <v>109</v>
      </c>
      <c r="C2776" s="119" t="s">
        <v>2246</v>
      </c>
      <c r="D2776" s="119" t="s">
        <v>14100</v>
      </c>
      <c r="E2776" s="119" t="s">
        <v>14101</v>
      </c>
      <c r="F2776" s="119" t="s">
        <v>14102</v>
      </c>
      <c r="G2776" s="119" t="s">
        <v>14103</v>
      </c>
    </row>
    <row r="2777" spans="2:7" x14ac:dyDescent="0.3">
      <c r="B2777" s="119" t="s">
        <v>109</v>
      </c>
      <c r="C2777" s="119" t="s">
        <v>2271</v>
      </c>
      <c r="D2777" s="119" t="s">
        <v>14056</v>
      </c>
      <c r="E2777" s="119" t="s">
        <v>14104</v>
      </c>
      <c r="F2777" s="119" t="s">
        <v>14105</v>
      </c>
      <c r="G2777" s="119" t="s">
        <v>14106</v>
      </c>
    </row>
    <row r="2778" spans="2:7" x14ac:dyDescent="0.3">
      <c r="B2778" s="119" t="s">
        <v>109</v>
      </c>
      <c r="C2778" s="119" t="s">
        <v>2297</v>
      </c>
      <c r="D2778" s="119" t="s">
        <v>14107</v>
      </c>
      <c r="E2778" s="119" t="s">
        <v>14108</v>
      </c>
      <c r="F2778" s="119" t="s">
        <v>14109</v>
      </c>
      <c r="G2778" s="119" t="s">
        <v>14110</v>
      </c>
    </row>
    <row r="2779" spans="2:7" x14ac:dyDescent="0.3">
      <c r="B2779" s="119" t="s">
        <v>109</v>
      </c>
      <c r="C2779" s="119" t="s">
        <v>2322</v>
      </c>
      <c r="D2779" s="119" t="s">
        <v>14111</v>
      </c>
      <c r="E2779" s="119" t="s">
        <v>14112</v>
      </c>
      <c r="F2779" s="119" t="s">
        <v>14113</v>
      </c>
      <c r="G2779" s="119" t="s">
        <v>14114</v>
      </c>
    </row>
    <row r="2780" spans="2:7" x14ac:dyDescent="0.3">
      <c r="B2780" s="119" t="s">
        <v>109</v>
      </c>
      <c r="C2780" s="119" t="s">
        <v>2347</v>
      </c>
      <c r="D2780" s="119" t="s">
        <v>14033</v>
      </c>
      <c r="E2780" s="119" t="s">
        <v>14115</v>
      </c>
      <c r="F2780" s="119" t="s">
        <v>14116</v>
      </c>
      <c r="G2780" s="119" t="s">
        <v>14117</v>
      </c>
    </row>
    <row r="2781" spans="2:7" x14ac:dyDescent="0.3">
      <c r="B2781" s="119" t="s">
        <v>109</v>
      </c>
      <c r="C2781" s="119" t="s">
        <v>2372</v>
      </c>
      <c r="D2781" s="119" t="s">
        <v>14056</v>
      </c>
      <c r="E2781" s="119" t="s">
        <v>14118</v>
      </c>
      <c r="F2781" s="119" t="s">
        <v>14119</v>
      </c>
      <c r="G2781" s="119" t="s">
        <v>14120</v>
      </c>
    </row>
    <row r="2782" spans="2:7" x14ac:dyDescent="0.3">
      <c r="B2782" s="119" t="s">
        <v>109</v>
      </c>
      <c r="C2782" s="119" t="s">
        <v>2397</v>
      </c>
      <c r="D2782" s="119" t="s">
        <v>14029</v>
      </c>
      <c r="E2782" s="119" t="s">
        <v>14121</v>
      </c>
      <c r="F2782" s="119" t="s">
        <v>14122</v>
      </c>
      <c r="G2782" s="119" t="s">
        <v>14123</v>
      </c>
    </row>
    <row r="2783" spans="2:7" x14ac:dyDescent="0.3">
      <c r="B2783" s="119" t="s">
        <v>109</v>
      </c>
      <c r="C2783" s="119" t="s">
        <v>2422</v>
      </c>
      <c r="D2783" s="119" t="s">
        <v>14045</v>
      </c>
      <c r="E2783" s="119" t="s">
        <v>14124</v>
      </c>
      <c r="F2783" s="119" t="s">
        <v>14125</v>
      </c>
      <c r="G2783" s="119" t="s">
        <v>14126</v>
      </c>
    </row>
    <row r="2784" spans="2:7" x14ac:dyDescent="0.3">
      <c r="B2784" s="119" t="s">
        <v>109</v>
      </c>
      <c r="C2784" s="119" t="s">
        <v>2447</v>
      </c>
      <c r="D2784" s="119" t="s">
        <v>14045</v>
      </c>
      <c r="E2784" s="119" t="s">
        <v>14127</v>
      </c>
      <c r="F2784" s="119" t="s">
        <v>14128</v>
      </c>
      <c r="G2784" s="119" t="s">
        <v>14129</v>
      </c>
    </row>
    <row r="2785" spans="2:7" x14ac:dyDescent="0.3">
      <c r="B2785" s="119" t="s">
        <v>109</v>
      </c>
      <c r="C2785" s="119" t="s">
        <v>2472</v>
      </c>
      <c r="D2785" s="119" t="s">
        <v>7193</v>
      </c>
      <c r="E2785" s="119" t="s">
        <v>14130</v>
      </c>
      <c r="F2785" s="119" t="s">
        <v>14131</v>
      </c>
      <c r="G2785" s="119" t="s">
        <v>14132</v>
      </c>
    </row>
    <row r="2786" spans="2:7" x14ac:dyDescent="0.3">
      <c r="B2786" s="119" t="s">
        <v>109</v>
      </c>
      <c r="C2786" s="119" t="s">
        <v>2497</v>
      </c>
      <c r="D2786" s="119" t="s">
        <v>14033</v>
      </c>
      <c r="E2786" s="119" t="s">
        <v>14133</v>
      </c>
      <c r="F2786" s="119" t="s">
        <v>14134</v>
      </c>
      <c r="G2786" s="119" t="s">
        <v>14135</v>
      </c>
    </row>
    <row r="2787" spans="2:7" x14ac:dyDescent="0.3">
      <c r="B2787" s="119" t="s">
        <v>109</v>
      </c>
      <c r="C2787" s="119" t="s">
        <v>2522</v>
      </c>
      <c r="D2787" s="119" t="s">
        <v>7193</v>
      </c>
      <c r="E2787" s="119" t="s">
        <v>14136</v>
      </c>
      <c r="F2787" s="119" t="s">
        <v>14137</v>
      </c>
      <c r="G2787" s="119" t="s">
        <v>14138</v>
      </c>
    </row>
    <row r="2788" spans="2:7" x14ac:dyDescent="0.3">
      <c r="B2788" s="119" t="s">
        <v>109</v>
      </c>
      <c r="C2788" s="119" t="s">
        <v>2547</v>
      </c>
      <c r="D2788" s="119" t="s">
        <v>14041</v>
      </c>
      <c r="E2788" s="119" t="s">
        <v>14139</v>
      </c>
      <c r="F2788" s="119" t="s">
        <v>14140</v>
      </c>
      <c r="G2788" s="119" t="s">
        <v>14141</v>
      </c>
    </row>
    <row r="2789" spans="2:7" x14ac:dyDescent="0.3">
      <c r="B2789" s="119" t="s">
        <v>109</v>
      </c>
      <c r="C2789" s="119" t="s">
        <v>2572</v>
      </c>
      <c r="D2789" s="119" t="s">
        <v>14056</v>
      </c>
      <c r="E2789" s="119" t="s">
        <v>14142</v>
      </c>
      <c r="F2789" s="119" t="s">
        <v>14143</v>
      </c>
      <c r="G2789" s="119" t="s">
        <v>14144</v>
      </c>
    </row>
    <row r="2790" spans="2:7" x14ac:dyDescent="0.3">
      <c r="B2790" s="119" t="s">
        <v>109</v>
      </c>
      <c r="C2790" s="119" t="s">
        <v>2597</v>
      </c>
      <c r="D2790" s="119" t="s">
        <v>14049</v>
      </c>
      <c r="E2790" s="119" t="s">
        <v>14145</v>
      </c>
      <c r="F2790" s="119" t="s">
        <v>14146</v>
      </c>
      <c r="G2790" s="119" t="s">
        <v>14147</v>
      </c>
    </row>
    <row r="2791" spans="2:7" x14ac:dyDescent="0.3">
      <c r="B2791" s="119" t="s">
        <v>109</v>
      </c>
      <c r="C2791" s="119" t="s">
        <v>2622</v>
      </c>
      <c r="D2791" s="119" t="s">
        <v>14148</v>
      </c>
      <c r="E2791" s="119" t="s">
        <v>14149</v>
      </c>
      <c r="F2791" s="119" t="s">
        <v>14150</v>
      </c>
      <c r="G2791" s="119" t="s">
        <v>14151</v>
      </c>
    </row>
    <row r="2792" spans="2:7" x14ac:dyDescent="0.3">
      <c r="B2792" s="119" t="s">
        <v>109</v>
      </c>
      <c r="C2792" s="119" t="s">
        <v>2646</v>
      </c>
      <c r="D2792" s="119" t="s">
        <v>7193</v>
      </c>
      <c r="E2792" s="119" t="s">
        <v>14152</v>
      </c>
      <c r="F2792" s="119" t="s">
        <v>14153</v>
      </c>
      <c r="G2792" s="119" t="s">
        <v>14154</v>
      </c>
    </row>
    <row r="2793" spans="2:7" x14ac:dyDescent="0.3">
      <c r="B2793" s="119" t="s">
        <v>109</v>
      </c>
      <c r="C2793" s="119" t="s">
        <v>2670</v>
      </c>
      <c r="D2793" s="119" t="s">
        <v>14148</v>
      </c>
      <c r="E2793" s="119" t="s">
        <v>14155</v>
      </c>
      <c r="F2793" s="119" t="s">
        <v>14156</v>
      </c>
      <c r="G2793" s="119" t="s">
        <v>14157</v>
      </c>
    </row>
    <row r="2794" spans="2:7" x14ac:dyDescent="0.3">
      <c r="B2794" s="119" t="s">
        <v>109</v>
      </c>
      <c r="C2794" s="119" t="s">
        <v>2694</v>
      </c>
      <c r="D2794" s="119" t="s">
        <v>14033</v>
      </c>
      <c r="E2794" s="119" t="s">
        <v>14158</v>
      </c>
      <c r="F2794" s="119" t="s">
        <v>14159</v>
      </c>
      <c r="G2794" s="119" t="s">
        <v>14160</v>
      </c>
    </row>
    <row r="2795" spans="2:7" x14ac:dyDescent="0.3">
      <c r="B2795" s="119" t="s">
        <v>109</v>
      </c>
      <c r="C2795" s="119" t="s">
        <v>2718</v>
      </c>
      <c r="D2795" s="119" t="s">
        <v>14096</v>
      </c>
      <c r="E2795" s="119" t="s">
        <v>14161</v>
      </c>
      <c r="F2795" s="119" t="s">
        <v>14162</v>
      </c>
      <c r="G2795" s="119" t="s">
        <v>14163</v>
      </c>
    </row>
    <row r="2796" spans="2:7" x14ac:dyDescent="0.3">
      <c r="B2796" s="119" t="s">
        <v>109</v>
      </c>
      <c r="C2796" s="119" t="s">
        <v>2742</v>
      </c>
      <c r="D2796" s="119" t="s">
        <v>14041</v>
      </c>
      <c r="E2796" s="119" t="s">
        <v>14164</v>
      </c>
      <c r="F2796" s="119" t="s">
        <v>14165</v>
      </c>
      <c r="G2796" s="119" t="s">
        <v>14166</v>
      </c>
    </row>
    <row r="2797" spans="2:7" x14ac:dyDescent="0.3">
      <c r="B2797" s="119" t="s">
        <v>109</v>
      </c>
      <c r="C2797" s="119" t="s">
        <v>2767</v>
      </c>
      <c r="D2797" s="119" t="s">
        <v>6458</v>
      </c>
      <c r="E2797" s="119" t="s">
        <v>14167</v>
      </c>
      <c r="F2797" s="119" t="s">
        <v>14168</v>
      </c>
      <c r="G2797" s="119" t="s">
        <v>14169</v>
      </c>
    </row>
    <row r="2798" spans="2:7" x14ac:dyDescent="0.3">
      <c r="B2798" s="119" t="s">
        <v>109</v>
      </c>
      <c r="C2798" s="119" t="s">
        <v>2792</v>
      </c>
      <c r="D2798" s="119" t="s">
        <v>14033</v>
      </c>
      <c r="E2798" s="119" t="s">
        <v>14170</v>
      </c>
      <c r="F2798" s="119" t="s">
        <v>14171</v>
      </c>
      <c r="G2798" s="119" t="s">
        <v>14172</v>
      </c>
    </row>
    <row r="2799" spans="2:7" x14ac:dyDescent="0.3">
      <c r="B2799" s="119" t="s">
        <v>109</v>
      </c>
      <c r="C2799" s="119" t="s">
        <v>2817</v>
      </c>
      <c r="D2799" s="119" t="s">
        <v>14037</v>
      </c>
      <c r="E2799" s="119" t="s">
        <v>14173</v>
      </c>
      <c r="F2799" s="119" t="s">
        <v>14174</v>
      </c>
      <c r="G2799" s="119" t="s">
        <v>14175</v>
      </c>
    </row>
    <row r="2800" spans="2:7" x14ac:dyDescent="0.3">
      <c r="B2800" s="119" t="s">
        <v>142</v>
      </c>
      <c r="C2800" s="119" t="s">
        <v>2673</v>
      </c>
      <c r="D2800" s="119" t="s">
        <v>14176</v>
      </c>
      <c r="E2800" s="119" t="s">
        <v>14177</v>
      </c>
      <c r="F2800" s="119" t="s">
        <v>14178</v>
      </c>
      <c r="G2800" s="119" t="s">
        <v>14179</v>
      </c>
    </row>
    <row r="2801" spans="2:7" x14ac:dyDescent="0.3">
      <c r="B2801" s="119" t="s">
        <v>142</v>
      </c>
      <c r="C2801" s="119" t="s">
        <v>2697</v>
      </c>
      <c r="D2801" s="119" t="s">
        <v>14180</v>
      </c>
      <c r="E2801" s="119" t="s">
        <v>14181</v>
      </c>
      <c r="F2801" s="119" t="s">
        <v>14182</v>
      </c>
      <c r="G2801" s="119" t="s">
        <v>14183</v>
      </c>
    </row>
    <row r="2802" spans="2:7" x14ac:dyDescent="0.3">
      <c r="B2802" s="119" t="s">
        <v>142</v>
      </c>
      <c r="C2802" s="119" t="s">
        <v>2721</v>
      </c>
      <c r="D2802" s="119" t="s">
        <v>14184</v>
      </c>
      <c r="E2802" s="119" t="s">
        <v>14185</v>
      </c>
      <c r="F2802" s="119" t="s">
        <v>14186</v>
      </c>
      <c r="G2802" s="119" t="s">
        <v>14187</v>
      </c>
    </row>
    <row r="2803" spans="2:7" x14ac:dyDescent="0.3">
      <c r="B2803" s="119" t="s">
        <v>142</v>
      </c>
      <c r="C2803" s="119" t="s">
        <v>2745</v>
      </c>
      <c r="D2803" s="119" t="s">
        <v>14188</v>
      </c>
      <c r="E2803" s="119" t="s">
        <v>14189</v>
      </c>
      <c r="F2803" s="119" t="s">
        <v>14190</v>
      </c>
      <c r="G2803" s="119" t="s">
        <v>14191</v>
      </c>
    </row>
    <row r="2804" spans="2:7" x14ac:dyDescent="0.3">
      <c r="B2804" s="119" t="s">
        <v>142</v>
      </c>
      <c r="C2804" s="119" t="s">
        <v>2770</v>
      </c>
      <c r="D2804" s="119" t="s">
        <v>14192</v>
      </c>
      <c r="E2804" s="119" t="s">
        <v>14193</v>
      </c>
      <c r="F2804" s="119" t="s">
        <v>14194</v>
      </c>
      <c r="G2804" s="119" t="s">
        <v>14195</v>
      </c>
    </row>
    <row r="2805" spans="2:7" x14ac:dyDescent="0.3">
      <c r="B2805" s="119" t="s">
        <v>142</v>
      </c>
      <c r="C2805" s="119" t="s">
        <v>2795</v>
      </c>
      <c r="D2805" s="119" t="s">
        <v>14196</v>
      </c>
      <c r="E2805" s="119" t="s">
        <v>14197</v>
      </c>
      <c r="F2805" s="119" t="s">
        <v>14198</v>
      </c>
      <c r="G2805" s="119" t="s">
        <v>14199</v>
      </c>
    </row>
    <row r="2806" spans="2:7" x14ac:dyDescent="0.3">
      <c r="B2806" s="119" t="s">
        <v>142</v>
      </c>
      <c r="C2806" s="119" t="s">
        <v>2820</v>
      </c>
      <c r="D2806" s="119" t="s">
        <v>14200</v>
      </c>
      <c r="E2806" s="119" t="s">
        <v>14201</v>
      </c>
      <c r="F2806" s="119" t="s">
        <v>14202</v>
      </c>
      <c r="G2806" s="119" t="s">
        <v>14203</v>
      </c>
    </row>
    <row r="2807" spans="2:7" x14ac:dyDescent="0.3">
      <c r="B2807" s="119" t="s">
        <v>142</v>
      </c>
      <c r="C2807" s="119" t="s">
        <v>2845</v>
      </c>
      <c r="D2807" s="119" t="s">
        <v>14196</v>
      </c>
      <c r="E2807" s="119" t="s">
        <v>14204</v>
      </c>
      <c r="F2807" s="119" t="s">
        <v>14205</v>
      </c>
      <c r="G2807" s="119" t="s">
        <v>14206</v>
      </c>
    </row>
    <row r="2808" spans="2:7" x14ac:dyDescent="0.3">
      <c r="B2808" s="119" t="s">
        <v>142</v>
      </c>
      <c r="C2808" s="119" t="s">
        <v>2870</v>
      </c>
      <c r="D2808" s="119" t="s">
        <v>14196</v>
      </c>
      <c r="E2808" s="119" t="s">
        <v>14207</v>
      </c>
      <c r="F2808" s="119" t="s">
        <v>14208</v>
      </c>
      <c r="G2808" s="119" t="s">
        <v>14209</v>
      </c>
    </row>
    <row r="2809" spans="2:7" x14ac:dyDescent="0.3">
      <c r="B2809" s="119" t="s">
        <v>142</v>
      </c>
      <c r="C2809" s="119" t="s">
        <v>2895</v>
      </c>
      <c r="D2809" s="119" t="s">
        <v>14210</v>
      </c>
      <c r="E2809" s="119" t="s">
        <v>14211</v>
      </c>
      <c r="F2809" s="119" t="s">
        <v>14212</v>
      </c>
      <c r="G2809" s="119" t="s">
        <v>14213</v>
      </c>
    </row>
    <row r="2810" spans="2:7" x14ac:dyDescent="0.3">
      <c r="B2810" s="119" t="s">
        <v>142</v>
      </c>
      <c r="C2810" s="119" t="s">
        <v>2920</v>
      </c>
      <c r="D2810" s="119" t="s">
        <v>14214</v>
      </c>
      <c r="E2810" s="119" t="s">
        <v>14215</v>
      </c>
      <c r="F2810" s="119" t="s">
        <v>14216</v>
      </c>
      <c r="G2810" s="119" t="s">
        <v>14217</v>
      </c>
    </row>
    <row r="2811" spans="2:7" x14ac:dyDescent="0.3">
      <c r="B2811" s="119" t="s">
        <v>142</v>
      </c>
      <c r="C2811" s="119" t="s">
        <v>2945</v>
      </c>
      <c r="D2811" s="119" t="s">
        <v>2899</v>
      </c>
      <c r="E2811" s="119" t="s">
        <v>14218</v>
      </c>
      <c r="F2811" s="119" t="s">
        <v>14219</v>
      </c>
      <c r="G2811" s="119" t="s">
        <v>14220</v>
      </c>
    </row>
    <row r="2812" spans="2:7" x14ac:dyDescent="0.3">
      <c r="B2812" s="119" t="s">
        <v>142</v>
      </c>
      <c r="C2812" s="119" t="s">
        <v>2969</v>
      </c>
      <c r="D2812" s="119" t="s">
        <v>14221</v>
      </c>
      <c r="E2812" s="119" t="s">
        <v>14222</v>
      </c>
      <c r="F2812" s="119" t="s">
        <v>14223</v>
      </c>
      <c r="G2812" s="119" t="s">
        <v>14224</v>
      </c>
    </row>
    <row r="2813" spans="2:7" x14ac:dyDescent="0.3">
      <c r="B2813" s="119" t="s">
        <v>142</v>
      </c>
      <c r="C2813" s="119" t="s">
        <v>2993</v>
      </c>
      <c r="D2813" s="119" t="s">
        <v>12310</v>
      </c>
      <c r="E2813" s="119" t="s">
        <v>14225</v>
      </c>
      <c r="F2813" s="119" t="s">
        <v>14226</v>
      </c>
      <c r="G2813" s="119" t="s">
        <v>14227</v>
      </c>
    </row>
    <row r="2814" spans="2:7" x14ac:dyDescent="0.3">
      <c r="B2814" s="119" t="s">
        <v>142</v>
      </c>
      <c r="C2814" s="119" t="s">
        <v>3016</v>
      </c>
      <c r="D2814" s="119" t="s">
        <v>14228</v>
      </c>
      <c r="E2814" s="119" t="s">
        <v>14229</v>
      </c>
      <c r="F2814" s="119" t="s">
        <v>14230</v>
      </c>
      <c r="G2814" s="119" t="s">
        <v>14231</v>
      </c>
    </row>
    <row r="2815" spans="2:7" x14ac:dyDescent="0.3">
      <c r="B2815" s="119" t="s">
        <v>142</v>
      </c>
      <c r="C2815" s="119" t="s">
        <v>3040</v>
      </c>
      <c r="D2815" s="119" t="s">
        <v>14232</v>
      </c>
      <c r="E2815" s="119" t="s">
        <v>14233</v>
      </c>
      <c r="F2815" s="119" t="s">
        <v>14234</v>
      </c>
      <c r="G2815" s="119" t="s">
        <v>14235</v>
      </c>
    </row>
    <row r="2816" spans="2:7" x14ac:dyDescent="0.3">
      <c r="B2816" s="119" t="s">
        <v>142</v>
      </c>
      <c r="C2816" s="119" t="s">
        <v>3060</v>
      </c>
      <c r="D2816" s="119" t="s">
        <v>2899</v>
      </c>
      <c r="E2816" s="119" t="s">
        <v>14236</v>
      </c>
      <c r="F2816" s="119" t="s">
        <v>14237</v>
      </c>
      <c r="G2816" s="119" t="s">
        <v>14238</v>
      </c>
    </row>
    <row r="2817" spans="2:7" x14ac:dyDescent="0.3">
      <c r="B2817" s="119" t="s">
        <v>142</v>
      </c>
      <c r="C2817" s="119" t="s">
        <v>3081</v>
      </c>
      <c r="D2817" s="119" t="s">
        <v>14239</v>
      </c>
      <c r="E2817" s="119" t="s">
        <v>14240</v>
      </c>
      <c r="F2817" s="119" t="s">
        <v>14241</v>
      </c>
      <c r="G2817" s="119" t="s">
        <v>14242</v>
      </c>
    </row>
    <row r="2818" spans="2:7" x14ac:dyDescent="0.3">
      <c r="B2818" s="119" t="s">
        <v>142</v>
      </c>
      <c r="C2818" s="119" t="s">
        <v>3102</v>
      </c>
      <c r="D2818" s="119" t="s">
        <v>14196</v>
      </c>
      <c r="E2818" s="119" t="s">
        <v>14243</v>
      </c>
      <c r="F2818" s="119" t="s">
        <v>14244</v>
      </c>
      <c r="G2818" s="119" t="s">
        <v>14245</v>
      </c>
    </row>
    <row r="2819" spans="2:7" x14ac:dyDescent="0.3">
      <c r="B2819" s="119" t="s">
        <v>142</v>
      </c>
      <c r="C2819" s="119" t="s">
        <v>3122</v>
      </c>
      <c r="D2819" s="119" t="s">
        <v>14246</v>
      </c>
      <c r="E2819" s="119" t="s">
        <v>14247</v>
      </c>
      <c r="F2819" s="119" t="s">
        <v>14248</v>
      </c>
      <c r="G2819" s="119" t="s">
        <v>14249</v>
      </c>
    </row>
    <row r="2820" spans="2:7" x14ac:dyDescent="0.3">
      <c r="B2820" s="119" t="s">
        <v>142</v>
      </c>
      <c r="C2820" s="119" t="s">
        <v>3141</v>
      </c>
      <c r="D2820" s="119" t="s">
        <v>14250</v>
      </c>
      <c r="E2820" s="119" t="s">
        <v>14251</v>
      </c>
      <c r="F2820" s="119" t="s">
        <v>14252</v>
      </c>
      <c r="G2820" s="119" t="s">
        <v>14253</v>
      </c>
    </row>
    <row r="2821" spans="2:7" x14ac:dyDescent="0.3">
      <c r="B2821" s="119" t="s">
        <v>142</v>
      </c>
      <c r="C2821" s="119" t="s">
        <v>3161</v>
      </c>
      <c r="D2821" s="119" t="s">
        <v>14254</v>
      </c>
      <c r="E2821" s="119" t="s">
        <v>14255</v>
      </c>
      <c r="F2821" s="119" t="s">
        <v>14256</v>
      </c>
      <c r="G2821" s="119" t="s">
        <v>14257</v>
      </c>
    </row>
    <row r="2822" spans="2:7" x14ac:dyDescent="0.3">
      <c r="B2822" s="119" t="s">
        <v>142</v>
      </c>
      <c r="C2822" s="119" t="s">
        <v>3181</v>
      </c>
      <c r="D2822" s="119" t="s">
        <v>14258</v>
      </c>
      <c r="E2822" s="119" t="s">
        <v>14259</v>
      </c>
      <c r="F2822" s="119" t="s">
        <v>14260</v>
      </c>
      <c r="G2822" s="119" t="s">
        <v>14261</v>
      </c>
    </row>
    <row r="2823" spans="2:7" x14ac:dyDescent="0.3">
      <c r="B2823" s="119" t="s">
        <v>142</v>
      </c>
      <c r="C2823" s="119" t="s">
        <v>3200</v>
      </c>
      <c r="D2823" s="119" t="s">
        <v>14262</v>
      </c>
      <c r="E2823" s="119" t="s">
        <v>14263</v>
      </c>
      <c r="F2823" s="119" t="s">
        <v>14264</v>
      </c>
      <c r="G2823" s="119" t="s">
        <v>14265</v>
      </c>
    </row>
    <row r="2824" spans="2:7" x14ac:dyDescent="0.3">
      <c r="B2824" s="119" t="s">
        <v>142</v>
      </c>
      <c r="C2824" s="119" t="s">
        <v>3219</v>
      </c>
      <c r="D2824" s="119" t="s">
        <v>14266</v>
      </c>
      <c r="E2824" s="119" t="s">
        <v>14267</v>
      </c>
      <c r="F2824" s="119" t="s">
        <v>14268</v>
      </c>
      <c r="G2824" s="119" t="s">
        <v>14269</v>
      </c>
    </row>
    <row r="2825" spans="2:7" x14ac:dyDescent="0.3">
      <c r="B2825" s="119" t="s">
        <v>142</v>
      </c>
      <c r="C2825" s="119" t="s">
        <v>3238</v>
      </c>
      <c r="D2825" s="119" t="s">
        <v>14270</v>
      </c>
      <c r="E2825" s="119" t="s">
        <v>14271</v>
      </c>
      <c r="F2825" s="119" t="s">
        <v>14272</v>
      </c>
      <c r="G2825" s="119" t="s">
        <v>14273</v>
      </c>
    </row>
    <row r="2826" spans="2:7" x14ac:dyDescent="0.3">
      <c r="B2826" s="119" t="s">
        <v>142</v>
      </c>
      <c r="C2826" s="119" t="s">
        <v>3257</v>
      </c>
      <c r="D2826" s="119" t="s">
        <v>14274</v>
      </c>
      <c r="E2826" s="119" t="s">
        <v>14275</v>
      </c>
      <c r="F2826" s="119" t="s">
        <v>14276</v>
      </c>
      <c r="G2826" s="119" t="s">
        <v>14277</v>
      </c>
    </row>
    <row r="2827" spans="2:7" x14ac:dyDescent="0.3">
      <c r="B2827" s="119" t="s">
        <v>142</v>
      </c>
      <c r="C2827" s="119" t="s">
        <v>3277</v>
      </c>
      <c r="D2827" s="119" t="s">
        <v>7437</v>
      </c>
      <c r="E2827" s="119" t="s">
        <v>14278</v>
      </c>
      <c r="F2827" s="119" t="s">
        <v>14279</v>
      </c>
      <c r="G2827" s="119" t="s">
        <v>14280</v>
      </c>
    </row>
    <row r="2828" spans="2:7" x14ac:dyDescent="0.3">
      <c r="B2828" s="119" t="s">
        <v>142</v>
      </c>
      <c r="C2828" s="119" t="s">
        <v>3297</v>
      </c>
      <c r="D2828" s="119" t="s">
        <v>14200</v>
      </c>
      <c r="E2828" s="119" t="s">
        <v>14281</v>
      </c>
      <c r="F2828" s="119" t="s">
        <v>14282</v>
      </c>
      <c r="G2828" s="119" t="s">
        <v>14283</v>
      </c>
    </row>
    <row r="2829" spans="2:7" x14ac:dyDescent="0.3">
      <c r="B2829" s="119" t="s">
        <v>142</v>
      </c>
      <c r="C2829" s="119" t="s">
        <v>3317</v>
      </c>
      <c r="D2829" s="119" t="s">
        <v>14284</v>
      </c>
      <c r="E2829" s="119" t="s">
        <v>14285</v>
      </c>
      <c r="F2829" s="119" t="s">
        <v>14286</v>
      </c>
      <c r="G2829" s="119" t="s">
        <v>14287</v>
      </c>
    </row>
    <row r="2830" spans="2:7" x14ac:dyDescent="0.3">
      <c r="B2830" s="119" t="s">
        <v>142</v>
      </c>
      <c r="C2830" s="119" t="s">
        <v>3337</v>
      </c>
      <c r="D2830" s="119" t="s">
        <v>14176</v>
      </c>
      <c r="E2830" s="119" t="s">
        <v>14288</v>
      </c>
      <c r="F2830" s="119" t="s">
        <v>14289</v>
      </c>
      <c r="G2830" s="119" t="s">
        <v>14290</v>
      </c>
    </row>
    <row r="2831" spans="2:7" x14ac:dyDescent="0.3">
      <c r="B2831" s="119" t="s">
        <v>142</v>
      </c>
      <c r="C2831" s="119" t="s">
        <v>3356</v>
      </c>
      <c r="D2831" s="119" t="s">
        <v>14196</v>
      </c>
      <c r="E2831" s="119" t="s">
        <v>14291</v>
      </c>
      <c r="F2831" s="119" t="s">
        <v>14292</v>
      </c>
      <c r="G2831" s="119" t="s">
        <v>14293</v>
      </c>
    </row>
    <row r="2832" spans="2:7" x14ac:dyDescent="0.3">
      <c r="B2832" s="119" t="s">
        <v>142</v>
      </c>
      <c r="C2832" s="119" t="s">
        <v>3375</v>
      </c>
      <c r="D2832" s="119" t="s">
        <v>2899</v>
      </c>
      <c r="E2832" s="119" t="s">
        <v>14294</v>
      </c>
      <c r="F2832" s="119" t="s">
        <v>14295</v>
      </c>
      <c r="G2832" s="119" t="s">
        <v>14296</v>
      </c>
    </row>
    <row r="2833" spans="2:7" x14ac:dyDescent="0.3">
      <c r="B2833" s="119" t="s">
        <v>142</v>
      </c>
      <c r="C2833" s="119" t="s">
        <v>3394</v>
      </c>
      <c r="D2833" s="119" t="s">
        <v>14297</v>
      </c>
      <c r="E2833" s="119" t="s">
        <v>14298</v>
      </c>
      <c r="F2833" s="119" t="s">
        <v>14299</v>
      </c>
      <c r="G2833" s="119" t="s">
        <v>14300</v>
      </c>
    </row>
    <row r="2834" spans="2:7" x14ac:dyDescent="0.3">
      <c r="B2834" s="119" t="s">
        <v>142</v>
      </c>
      <c r="C2834" s="119" t="s">
        <v>3414</v>
      </c>
      <c r="D2834" s="119" t="s">
        <v>14246</v>
      </c>
      <c r="E2834" s="119" t="s">
        <v>14301</v>
      </c>
      <c r="F2834" s="119" t="s">
        <v>14302</v>
      </c>
      <c r="G2834" s="119" t="s">
        <v>14303</v>
      </c>
    </row>
    <row r="2835" spans="2:7" x14ac:dyDescent="0.3">
      <c r="B2835" s="119" t="s">
        <v>142</v>
      </c>
      <c r="C2835" s="119" t="s">
        <v>3433</v>
      </c>
      <c r="D2835" s="119" t="s">
        <v>14254</v>
      </c>
      <c r="E2835" s="119" t="s">
        <v>14304</v>
      </c>
      <c r="F2835" s="119" t="s">
        <v>14305</v>
      </c>
      <c r="G2835" s="119" t="s">
        <v>14306</v>
      </c>
    </row>
    <row r="2836" spans="2:7" x14ac:dyDescent="0.3">
      <c r="B2836" s="119" t="s">
        <v>142</v>
      </c>
      <c r="C2836" s="119" t="s">
        <v>3453</v>
      </c>
      <c r="D2836" s="119" t="s">
        <v>14266</v>
      </c>
      <c r="E2836" s="119" t="s">
        <v>14307</v>
      </c>
      <c r="F2836" s="119" t="s">
        <v>14308</v>
      </c>
      <c r="G2836" s="119" t="s">
        <v>14309</v>
      </c>
    </row>
    <row r="2837" spans="2:7" x14ac:dyDescent="0.3">
      <c r="B2837" s="119" t="s">
        <v>142</v>
      </c>
      <c r="C2837" s="119" t="s">
        <v>3473</v>
      </c>
      <c r="D2837" s="119" t="s">
        <v>14310</v>
      </c>
      <c r="E2837" s="119" t="s">
        <v>14311</v>
      </c>
      <c r="F2837" s="119" t="s">
        <v>14312</v>
      </c>
      <c r="G2837" s="119" t="s">
        <v>14313</v>
      </c>
    </row>
    <row r="2838" spans="2:7" x14ac:dyDescent="0.3">
      <c r="B2838" s="119" t="s">
        <v>142</v>
      </c>
      <c r="C2838" s="119" t="s">
        <v>3493</v>
      </c>
      <c r="D2838" s="119" t="s">
        <v>7437</v>
      </c>
      <c r="E2838" s="119" t="s">
        <v>14314</v>
      </c>
      <c r="F2838" s="119" t="s">
        <v>14315</v>
      </c>
      <c r="G2838" s="119" t="s">
        <v>14316</v>
      </c>
    </row>
    <row r="2839" spans="2:7" x14ac:dyDescent="0.3">
      <c r="B2839" s="119" t="s">
        <v>142</v>
      </c>
      <c r="C2839" s="119" t="s">
        <v>3512</v>
      </c>
      <c r="D2839" s="119" t="s">
        <v>14258</v>
      </c>
      <c r="E2839" s="119" t="s">
        <v>14317</v>
      </c>
      <c r="F2839" s="119" t="s">
        <v>14318</v>
      </c>
      <c r="G2839" s="119" t="s">
        <v>14319</v>
      </c>
    </row>
    <row r="2840" spans="2:7" x14ac:dyDescent="0.3">
      <c r="B2840" s="119" t="s">
        <v>142</v>
      </c>
      <c r="C2840" s="119" t="s">
        <v>3531</v>
      </c>
      <c r="D2840" s="119" t="s">
        <v>14180</v>
      </c>
      <c r="E2840" s="119" t="s">
        <v>14320</v>
      </c>
      <c r="F2840" s="119" t="s">
        <v>13725</v>
      </c>
      <c r="G2840" s="119" t="s">
        <v>14321</v>
      </c>
    </row>
    <row r="2841" spans="2:7" x14ac:dyDescent="0.3">
      <c r="B2841" s="119" t="s">
        <v>142</v>
      </c>
      <c r="C2841" s="119" t="s">
        <v>3550</v>
      </c>
      <c r="D2841" s="119" t="s">
        <v>14322</v>
      </c>
      <c r="E2841" s="119" t="s">
        <v>14323</v>
      </c>
      <c r="F2841" s="119" t="s">
        <v>14324</v>
      </c>
      <c r="G2841" s="119" t="s">
        <v>14325</v>
      </c>
    </row>
    <row r="2842" spans="2:7" x14ac:dyDescent="0.3">
      <c r="B2842" s="119" t="s">
        <v>142</v>
      </c>
      <c r="C2842" s="119" t="s">
        <v>3569</v>
      </c>
      <c r="D2842" s="119" t="s">
        <v>2899</v>
      </c>
      <c r="E2842" s="119" t="s">
        <v>14326</v>
      </c>
      <c r="F2842" s="119" t="s">
        <v>14327</v>
      </c>
      <c r="G2842" s="119" t="s">
        <v>14328</v>
      </c>
    </row>
    <row r="2843" spans="2:7" x14ac:dyDescent="0.3">
      <c r="B2843" s="119" t="s">
        <v>109</v>
      </c>
      <c r="C2843" s="119" t="s">
        <v>2842</v>
      </c>
      <c r="D2843" s="119" t="s">
        <v>14329</v>
      </c>
      <c r="E2843" s="119" t="s">
        <v>14330</v>
      </c>
      <c r="F2843" s="119" t="s">
        <v>14331</v>
      </c>
      <c r="G2843" s="119" t="s">
        <v>14332</v>
      </c>
    </row>
    <row r="2844" spans="2:7" x14ac:dyDescent="0.3">
      <c r="B2844" s="119" t="s">
        <v>109</v>
      </c>
      <c r="C2844" s="119" t="s">
        <v>2867</v>
      </c>
      <c r="D2844" s="119" t="s">
        <v>14333</v>
      </c>
      <c r="E2844" s="119" t="s">
        <v>14334</v>
      </c>
      <c r="F2844" s="119" t="s">
        <v>14335</v>
      </c>
      <c r="G2844" s="119" t="s">
        <v>14336</v>
      </c>
    </row>
    <row r="2845" spans="2:7" x14ac:dyDescent="0.3">
      <c r="B2845" s="119" t="s">
        <v>109</v>
      </c>
      <c r="C2845" s="119" t="s">
        <v>2892</v>
      </c>
      <c r="D2845" s="119" t="s">
        <v>14337</v>
      </c>
      <c r="E2845" s="119" t="s">
        <v>14338</v>
      </c>
      <c r="F2845" s="119" t="s">
        <v>14339</v>
      </c>
      <c r="G2845" s="119" t="s">
        <v>14340</v>
      </c>
    </row>
    <row r="2846" spans="2:7" x14ac:dyDescent="0.3">
      <c r="B2846" s="119" t="s">
        <v>109</v>
      </c>
      <c r="C2846" s="119" t="s">
        <v>2917</v>
      </c>
      <c r="D2846" s="119" t="s">
        <v>14333</v>
      </c>
      <c r="E2846" s="119" t="s">
        <v>14341</v>
      </c>
      <c r="F2846" s="119" t="s">
        <v>14342</v>
      </c>
      <c r="G2846" s="119" t="s">
        <v>14343</v>
      </c>
    </row>
    <row r="2847" spans="2:7" x14ac:dyDescent="0.3">
      <c r="B2847" s="119" t="s">
        <v>109</v>
      </c>
      <c r="C2847" s="119" t="s">
        <v>2942</v>
      </c>
      <c r="D2847" s="119" t="s">
        <v>14344</v>
      </c>
      <c r="E2847" s="119" t="s">
        <v>14345</v>
      </c>
      <c r="F2847" s="119" t="s">
        <v>14346</v>
      </c>
      <c r="G2847" s="119" t="s">
        <v>14347</v>
      </c>
    </row>
    <row r="2848" spans="2:7" x14ac:dyDescent="0.3">
      <c r="B2848" s="119" t="s">
        <v>109</v>
      </c>
      <c r="C2848" s="119" t="s">
        <v>2966</v>
      </c>
      <c r="D2848" s="119" t="s">
        <v>14348</v>
      </c>
      <c r="E2848" s="119" t="s">
        <v>14349</v>
      </c>
      <c r="F2848" s="119" t="s">
        <v>14350</v>
      </c>
      <c r="G2848" s="119" t="s">
        <v>14351</v>
      </c>
    </row>
    <row r="2849" spans="2:7" x14ac:dyDescent="0.3">
      <c r="B2849" s="119" t="s">
        <v>109</v>
      </c>
      <c r="C2849" s="119" t="s">
        <v>2990</v>
      </c>
      <c r="D2849" s="119" t="s">
        <v>14352</v>
      </c>
      <c r="E2849" s="119" t="s">
        <v>14353</v>
      </c>
      <c r="F2849" s="119" t="s">
        <v>14354</v>
      </c>
      <c r="G2849" s="119" t="s">
        <v>14355</v>
      </c>
    </row>
    <row r="2850" spans="2:7" x14ac:dyDescent="0.3">
      <c r="B2850" s="119" t="s">
        <v>109</v>
      </c>
      <c r="C2850" s="119" t="s">
        <v>3013</v>
      </c>
      <c r="D2850" s="119" t="s">
        <v>14344</v>
      </c>
      <c r="E2850" s="119" t="s">
        <v>14356</v>
      </c>
      <c r="F2850" s="119" t="s">
        <v>14357</v>
      </c>
      <c r="G2850" s="119" t="s">
        <v>14358</v>
      </c>
    </row>
    <row r="2851" spans="2:7" x14ac:dyDescent="0.3">
      <c r="B2851" s="119" t="s">
        <v>109</v>
      </c>
      <c r="C2851" s="119" t="s">
        <v>3037</v>
      </c>
      <c r="D2851" s="119" t="s">
        <v>14359</v>
      </c>
      <c r="E2851" s="119" t="s">
        <v>14360</v>
      </c>
      <c r="F2851" s="119" t="s">
        <v>14361</v>
      </c>
      <c r="G2851" s="119" t="s">
        <v>14362</v>
      </c>
    </row>
    <row r="2852" spans="2:7" x14ac:dyDescent="0.3">
      <c r="B2852" s="119" t="s">
        <v>109</v>
      </c>
      <c r="C2852" s="119" t="s">
        <v>3058</v>
      </c>
      <c r="D2852" s="119" t="s">
        <v>14352</v>
      </c>
      <c r="E2852" s="119" t="s">
        <v>14363</v>
      </c>
      <c r="F2852" s="119" t="s">
        <v>14364</v>
      </c>
      <c r="G2852" s="119" t="s">
        <v>14365</v>
      </c>
    </row>
    <row r="2853" spans="2:7" x14ac:dyDescent="0.3">
      <c r="B2853" s="119" t="s">
        <v>109</v>
      </c>
      <c r="C2853" s="119" t="s">
        <v>3079</v>
      </c>
      <c r="D2853" s="119" t="s">
        <v>14366</v>
      </c>
      <c r="E2853" s="119" t="s">
        <v>14367</v>
      </c>
      <c r="F2853" s="119" t="s">
        <v>14368</v>
      </c>
      <c r="G2853" s="119" t="s">
        <v>14369</v>
      </c>
    </row>
    <row r="2854" spans="2:7" x14ac:dyDescent="0.3">
      <c r="B2854" s="119" t="s">
        <v>109</v>
      </c>
      <c r="C2854" s="119" t="s">
        <v>3100</v>
      </c>
      <c r="D2854" s="119" t="s">
        <v>14370</v>
      </c>
      <c r="E2854" s="119" t="s">
        <v>14371</v>
      </c>
      <c r="F2854" s="119" t="s">
        <v>14372</v>
      </c>
      <c r="G2854" s="119" t="s">
        <v>14373</v>
      </c>
    </row>
    <row r="2855" spans="2:7" x14ac:dyDescent="0.3">
      <c r="B2855" s="119" t="s">
        <v>109</v>
      </c>
      <c r="C2855" s="119" t="s">
        <v>3120</v>
      </c>
      <c r="D2855" s="119" t="s">
        <v>14333</v>
      </c>
      <c r="E2855" s="119" t="s">
        <v>14374</v>
      </c>
      <c r="F2855" s="119" t="s">
        <v>14375</v>
      </c>
      <c r="G2855" s="119" t="s">
        <v>14376</v>
      </c>
    </row>
    <row r="2856" spans="2:7" x14ac:dyDescent="0.3">
      <c r="B2856" s="119" t="s">
        <v>109</v>
      </c>
      <c r="C2856" s="119" t="s">
        <v>3139</v>
      </c>
      <c r="D2856" s="119" t="s">
        <v>14352</v>
      </c>
      <c r="E2856" s="119" t="s">
        <v>14377</v>
      </c>
      <c r="F2856" s="119" t="s">
        <v>14378</v>
      </c>
      <c r="G2856" s="119" t="s">
        <v>14379</v>
      </c>
    </row>
    <row r="2857" spans="2:7" x14ac:dyDescent="0.3">
      <c r="B2857" s="119" t="s">
        <v>109</v>
      </c>
      <c r="C2857" s="119" t="s">
        <v>3159</v>
      </c>
      <c r="D2857" s="119" t="s">
        <v>14329</v>
      </c>
      <c r="E2857" s="119" t="s">
        <v>14380</v>
      </c>
      <c r="F2857" s="119" t="s">
        <v>14381</v>
      </c>
      <c r="G2857" s="119" t="s">
        <v>14382</v>
      </c>
    </row>
    <row r="2858" spans="2:7" x14ac:dyDescent="0.3">
      <c r="B2858" s="119" t="s">
        <v>109</v>
      </c>
      <c r="C2858" s="119" t="s">
        <v>3179</v>
      </c>
      <c r="D2858" s="119" t="s">
        <v>14370</v>
      </c>
      <c r="E2858" s="119" t="s">
        <v>14383</v>
      </c>
      <c r="F2858" s="119" t="s">
        <v>14384</v>
      </c>
      <c r="G2858" s="119" t="s">
        <v>14385</v>
      </c>
    </row>
    <row r="2859" spans="2:7" x14ac:dyDescent="0.3">
      <c r="B2859" s="119" t="s">
        <v>109</v>
      </c>
      <c r="C2859" s="119" t="s">
        <v>3198</v>
      </c>
      <c r="D2859" s="119" t="s">
        <v>14352</v>
      </c>
      <c r="E2859" s="119" t="s">
        <v>14386</v>
      </c>
      <c r="F2859" s="119" t="s">
        <v>14387</v>
      </c>
      <c r="G2859" s="119" t="s">
        <v>14388</v>
      </c>
    </row>
    <row r="2860" spans="2:7" x14ac:dyDescent="0.3">
      <c r="B2860" s="119" t="s">
        <v>109</v>
      </c>
      <c r="C2860" s="119" t="s">
        <v>3217</v>
      </c>
      <c r="D2860" s="119" t="s">
        <v>14352</v>
      </c>
      <c r="E2860" s="119" t="s">
        <v>14389</v>
      </c>
      <c r="F2860" s="119" t="s">
        <v>14390</v>
      </c>
      <c r="G2860" s="119" t="s">
        <v>14391</v>
      </c>
    </row>
    <row r="2861" spans="2:7" x14ac:dyDescent="0.3">
      <c r="B2861" s="119" t="s">
        <v>109</v>
      </c>
      <c r="C2861" s="119" t="s">
        <v>3236</v>
      </c>
      <c r="D2861" s="119" t="s">
        <v>14366</v>
      </c>
      <c r="E2861" s="119" t="s">
        <v>14392</v>
      </c>
      <c r="F2861" s="119" t="s">
        <v>14393</v>
      </c>
      <c r="G2861" s="119" t="s">
        <v>14394</v>
      </c>
    </row>
    <row r="2862" spans="2:7" x14ac:dyDescent="0.3">
      <c r="B2862" s="119" t="s">
        <v>109</v>
      </c>
      <c r="C2862" s="119" t="s">
        <v>3255</v>
      </c>
      <c r="D2862" s="119" t="s">
        <v>14366</v>
      </c>
      <c r="E2862" s="119" t="s">
        <v>14395</v>
      </c>
      <c r="F2862" s="119" t="s">
        <v>14396</v>
      </c>
      <c r="G2862" s="119" t="s">
        <v>14397</v>
      </c>
    </row>
    <row r="2863" spans="2:7" x14ac:dyDescent="0.3">
      <c r="B2863" s="119" t="s">
        <v>109</v>
      </c>
      <c r="C2863" s="119" t="s">
        <v>3275</v>
      </c>
      <c r="D2863" s="119" t="s">
        <v>14348</v>
      </c>
      <c r="E2863" s="119" t="s">
        <v>14398</v>
      </c>
      <c r="F2863" s="119" t="s">
        <v>14399</v>
      </c>
      <c r="G2863" s="119" t="s">
        <v>14400</v>
      </c>
    </row>
    <row r="2864" spans="2:7" x14ac:dyDescent="0.3">
      <c r="B2864" s="119" t="s">
        <v>109</v>
      </c>
      <c r="C2864" s="119" t="s">
        <v>3295</v>
      </c>
      <c r="D2864" s="119" t="s">
        <v>14329</v>
      </c>
      <c r="E2864" s="119" t="s">
        <v>14401</v>
      </c>
      <c r="F2864" s="119" t="s">
        <v>14402</v>
      </c>
      <c r="G2864" s="119" t="s">
        <v>14403</v>
      </c>
    </row>
    <row r="2865" spans="2:7" x14ac:dyDescent="0.3">
      <c r="B2865" s="119" t="s">
        <v>109</v>
      </c>
      <c r="C2865" s="119" t="s">
        <v>3315</v>
      </c>
      <c r="D2865" s="119" t="s">
        <v>14329</v>
      </c>
      <c r="E2865" s="119" t="s">
        <v>14404</v>
      </c>
      <c r="F2865" s="119" t="s">
        <v>14405</v>
      </c>
      <c r="G2865" s="119" t="s">
        <v>14406</v>
      </c>
    </row>
    <row r="2866" spans="2:7" x14ac:dyDescent="0.3">
      <c r="B2866" s="119" t="s">
        <v>109</v>
      </c>
      <c r="C2866" s="119" t="s">
        <v>3335</v>
      </c>
      <c r="D2866" s="119" t="s">
        <v>14366</v>
      </c>
      <c r="E2866" s="119" t="s">
        <v>14407</v>
      </c>
      <c r="F2866" s="119" t="s">
        <v>14408</v>
      </c>
      <c r="G2866" s="119" t="s">
        <v>14409</v>
      </c>
    </row>
    <row r="2867" spans="2:7" x14ac:dyDescent="0.3">
      <c r="B2867" s="119" t="s">
        <v>109</v>
      </c>
      <c r="C2867" s="119" t="s">
        <v>3354</v>
      </c>
      <c r="D2867" s="119" t="s">
        <v>14344</v>
      </c>
      <c r="E2867" s="119" t="s">
        <v>14410</v>
      </c>
      <c r="F2867" s="119" t="s">
        <v>14411</v>
      </c>
      <c r="G2867" s="119" t="s">
        <v>14412</v>
      </c>
    </row>
    <row r="2868" spans="2:7" x14ac:dyDescent="0.3">
      <c r="B2868" s="119" t="s">
        <v>109</v>
      </c>
      <c r="C2868" s="119" t="s">
        <v>3373</v>
      </c>
      <c r="D2868" s="119" t="s">
        <v>14413</v>
      </c>
      <c r="E2868" s="119" t="s">
        <v>14414</v>
      </c>
      <c r="F2868" s="119" t="s">
        <v>14415</v>
      </c>
      <c r="G2868" s="119" t="s">
        <v>14416</v>
      </c>
    </row>
    <row r="2869" spans="2:7" x14ac:dyDescent="0.3">
      <c r="B2869" s="119" t="s">
        <v>109</v>
      </c>
      <c r="C2869" s="119" t="s">
        <v>3392</v>
      </c>
      <c r="D2869" s="119" t="s">
        <v>14348</v>
      </c>
      <c r="E2869" s="119" t="s">
        <v>14417</v>
      </c>
      <c r="F2869" s="119" t="s">
        <v>14418</v>
      </c>
      <c r="G2869" s="119" t="s">
        <v>14419</v>
      </c>
    </row>
    <row r="2870" spans="2:7" x14ac:dyDescent="0.3">
      <c r="B2870" s="119" t="s">
        <v>109</v>
      </c>
      <c r="C2870" s="119" t="s">
        <v>3412</v>
      </c>
      <c r="D2870" s="119" t="s">
        <v>14359</v>
      </c>
      <c r="E2870" s="119" t="s">
        <v>14420</v>
      </c>
      <c r="F2870" s="119" t="s">
        <v>14421</v>
      </c>
      <c r="G2870" s="119" t="s">
        <v>14422</v>
      </c>
    </row>
    <row r="2871" spans="2:7" x14ac:dyDescent="0.3">
      <c r="B2871" s="119" t="s">
        <v>109</v>
      </c>
      <c r="C2871" s="119" t="s">
        <v>3431</v>
      </c>
      <c r="D2871" s="119" t="s">
        <v>14344</v>
      </c>
      <c r="E2871" s="119" t="s">
        <v>14423</v>
      </c>
      <c r="F2871" s="119" t="s">
        <v>14424</v>
      </c>
      <c r="G2871" s="119" t="s">
        <v>14425</v>
      </c>
    </row>
    <row r="2872" spans="2:7" x14ac:dyDescent="0.3">
      <c r="B2872" s="119" t="s">
        <v>109</v>
      </c>
      <c r="C2872" s="119" t="s">
        <v>3451</v>
      </c>
      <c r="D2872" s="119" t="s">
        <v>14366</v>
      </c>
      <c r="E2872" s="119" t="s">
        <v>14426</v>
      </c>
      <c r="F2872" s="119" t="s">
        <v>14427</v>
      </c>
      <c r="G2872" s="119" t="s">
        <v>14428</v>
      </c>
    </row>
    <row r="2873" spans="2:7" x14ac:dyDescent="0.3">
      <c r="B2873" s="119" t="s">
        <v>109</v>
      </c>
      <c r="C2873" s="119" t="s">
        <v>3471</v>
      </c>
      <c r="D2873" s="119" t="s">
        <v>14344</v>
      </c>
      <c r="E2873" s="119" t="s">
        <v>14429</v>
      </c>
      <c r="F2873" s="119" t="s">
        <v>14430</v>
      </c>
      <c r="G2873" s="119" t="s">
        <v>14431</v>
      </c>
    </row>
    <row r="2874" spans="2:7" x14ac:dyDescent="0.3">
      <c r="B2874" s="119" t="s">
        <v>109</v>
      </c>
      <c r="C2874" s="119" t="s">
        <v>3491</v>
      </c>
      <c r="D2874" s="119" t="s">
        <v>14337</v>
      </c>
      <c r="E2874" s="119" t="s">
        <v>14432</v>
      </c>
      <c r="F2874" s="119" t="s">
        <v>14433</v>
      </c>
      <c r="G2874" s="119" t="s">
        <v>14434</v>
      </c>
    </row>
    <row r="2875" spans="2:7" x14ac:dyDescent="0.3">
      <c r="B2875" s="119" t="s">
        <v>109</v>
      </c>
      <c r="C2875" s="119" t="s">
        <v>3510</v>
      </c>
      <c r="D2875" s="119" t="s">
        <v>14370</v>
      </c>
      <c r="E2875" s="119" t="s">
        <v>14435</v>
      </c>
      <c r="F2875" s="119" t="s">
        <v>14436</v>
      </c>
      <c r="G2875" s="119" t="s">
        <v>14437</v>
      </c>
    </row>
    <row r="2876" spans="2:7" x14ac:dyDescent="0.3">
      <c r="B2876" s="119" t="s">
        <v>109</v>
      </c>
      <c r="C2876" s="119" t="s">
        <v>3529</v>
      </c>
      <c r="D2876" s="119" t="s">
        <v>14366</v>
      </c>
      <c r="E2876" s="119" t="s">
        <v>14438</v>
      </c>
      <c r="F2876" s="119" t="s">
        <v>14439</v>
      </c>
      <c r="G2876" s="119" t="s">
        <v>14440</v>
      </c>
    </row>
    <row r="2877" spans="2:7" x14ac:dyDescent="0.3">
      <c r="B2877" s="119" t="s">
        <v>109</v>
      </c>
      <c r="C2877" s="119" t="s">
        <v>3548</v>
      </c>
      <c r="D2877" s="119" t="s">
        <v>14352</v>
      </c>
      <c r="E2877" s="119" t="s">
        <v>14441</v>
      </c>
      <c r="F2877" s="119" t="s">
        <v>14442</v>
      </c>
      <c r="G2877" s="119" t="s">
        <v>14443</v>
      </c>
    </row>
    <row r="2878" spans="2:7" x14ac:dyDescent="0.3">
      <c r="B2878" s="119" t="s">
        <v>109</v>
      </c>
      <c r="C2878" s="119" t="s">
        <v>3567</v>
      </c>
      <c r="D2878" s="119" t="s">
        <v>14348</v>
      </c>
      <c r="E2878" s="119" t="s">
        <v>14444</v>
      </c>
      <c r="F2878" s="119" t="s">
        <v>14445</v>
      </c>
      <c r="G2878" s="119" t="s">
        <v>14446</v>
      </c>
    </row>
    <row r="2879" spans="2:7" x14ac:dyDescent="0.3">
      <c r="B2879" s="119" t="s">
        <v>109</v>
      </c>
      <c r="C2879" s="119" t="s">
        <v>3586</v>
      </c>
      <c r="D2879" s="119" t="s">
        <v>14333</v>
      </c>
      <c r="E2879" s="119" t="s">
        <v>14447</v>
      </c>
      <c r="F2879" s="119" t="s">
        <v>14448</v>
      </c>
      <c r="G2879" s="119" t="s">
        <v>14449</v>
      </c>
    </row>
    <row r="2880" spans="2:7" x14ac:dyDescent="0.3">
      <c r="B2880" s="119" t="s">
        <v>109</v>
      </c>
      <c r="C2880" s="119" t="s">
        <v>3605</v>
      </c>
      <c r="D2880" s="119" t="s">
        <v>14348</v>
      </c>
      <c r="E2880" s="119" t="s">
        <v>14450</v>
      </c>
      <c r="F2880" s="119" t="s">
        <v>14451</v>
      </c>
      <c r="G2880" s="119" t="s">
        <v>14452</v>
      </c>
    </row>
    <row r="2881" spans="2:7" x14ac:dyDescent="0.3">
      <c r="B2881" s="119" t="s">
        <v>109</v>
      </c>
      <c r="C2881" s="119" t="s">
        <v>3624</v>
      </c>
      <c r="D2881" s="119" t="s">
        <v>14348</v>
      </c>
      <c r="E2881" s="119" t="s">
        <v>14453</v>
      </c>
      <c r="F2881" s="119" t="s">
        <v>14454</v>
      </c>
      <c r="G2881" s="119" t="s">
        <v>14455</v>
      </c>
    </row>
    <row r="2882" spans="2:7" x14ac:dyDescent="0.3">
      <c r="B2882" s="119" t="s">
        <v>109</v>
      </c>
      <c r="C2882" s="119" t="s">
        <v>3642</v>
      </c>
      <c r="D2882" s="119" t="s">
        <v>14352</v>
      </c>
      <c r="E2882" s="119" t="s">
        <v>14456</v>
      </c>
      <c r="F2882" s="119" t="s">
        <v>14457</v>
      </c>
      <c r="G2882" s="119" t="s">
        <v>14458</v>
      </c>
    </row>
    <row r="2883" spans="2:7" x14ac:dyDescent="0.3">
      <c r="B2883" s="119" t="s">
        <v>109</v>
      </c>
      <c r="C2883" s="119" t="s">
        <v>3660</v>
      </c>
      <c r="D2883" s="119" t="s">
        <v>14352</v>
      </c>
      <c r="E2883" s="119" t="s">
        <v>14459</v>
      </c>
      <c r="F2883" s="119" t="s">
        <v>14460</v>
      </c>
      <c r="G2883" s="119" t="s">
        <v>14461</v>
      </c>
    </row>
    <row r="2884" spans="2:7" x14ac:dyDescent="0.3">
      <c r="B2884" s="119" t="s">
        <v>109</v>
      </c>
      <c r="C2884" s="119" t="s">
        <v>3677</v>
      </c>
      <c r="D2884" s="119" t="s">
        <v>14352</v>
      </c>
      <c r="E2884" s="119" t="s">
        <v>14462</v>
      </c>
      <c r="F2884" s="119" t="s">
        <v>14463</v>
      </c>
      <c r="G2884" s="119" t="s">
        <v>14464</v>
      </c>
    </row>
    <row r="2885" spans="2:7" x14ac:dyDescent="0.3">
      <c r="B2885" s="119" t="s">
        <v>109</v>
      </c>
      <c r="C2885" s="119" t="s">
        <v>3694</v>
      </c>
      <c r="D2885" s="119" t="s">
        <v>14329</v>
      </c>
      <c r="E2885" s="119" t="s">
        <v>14465</v>
      </c>
      <c r="F2885" s="119" t="s">
        <v>14466</v>
      </c>
      <c r="G2885" s="119" t="s">
        <v>14467</v>
      </c>
    </row>
    <row r="2886" spans="2:7" x14ac:dyDescent="0.3">
      <c r="B2886" s="119" t="s">
        <v>109</v>
      </c>
      <c r="C2886" s="119" t="s">
        <v>3711</v>
      </c>
      <c r="D2886" s="119" t="s">
        <v>14337</v>
      </c>
      <c r="E2886" s="119" t="s">
        <v>14468</v>
      </c>
      <c r="F2886" s="119" t="s">
        <v>14469</v>
      </c>
      <c r="G2886" s="119" t="s">
        <v>14470</v>
      </c>
    </row>
    <row r="2887" spans="2:7" x14ac:dyDescent="0.3">
      <c r="B2887" s="119" t="s">
        <v>109</v>
      </c>
      <c r="C2887" s="119" t="s">
        <v>3728</v>
      </c>
      <c r="D2887" s="119" t="s">
        <v>14370</v>
      </c>
      <c r="E2887" s="119" t="s">
        <v>14471</v>
      </c>
      <c r="F2887" s="119" t="s">
        <v>14472</v>
      </c>
      <c r="G2887" s="119" t="s">
        <v>14473</v>
      </c>
    </row>
    <row r="2888" spans="2:7" x14ac:dyDescent="0.3">
      <c r="B2888" s="119" t="s">
        <v>142</v>
      </c>
      <c r="C2888" s="119" t="s">
        <v>3588</v>
      </c>
      <c r="D2888" s="119" t="s">
        <v>14474</v>
      </c>
      <c r="E2888" s="119" t="s">
        <v>14475</v>
      </c>
      <c r="F2888" s="119" t="s">
        <v>14476</v>
      </c>
      <c r="G2888" s="119" t="s">
        <v>14477</v>
      </c>
    </row>
    <row r="2889" spans="2:7" x14ac:dyDescent="0.3">
      <c r="B2889" s="119" t="s">
        <v>142</v>
      </c>
      <c r="C2889" s="119" t="s">
        <v>3607</v>
      </c>
      <c r="D2889" s="119" t="s">
        <v>14478</v>
      </c>
      <c r="E2889" s="119" t="s">
        <v>14479</v>
      </c>
      <c r="F2889" s="119" t="s">
        <v>14480</v>
      </c>
      <c r="G2889" s="119" t="s">
        <v>14481</v>
      </c>
    </row>
    <row r="2890" spans="2:7" x14ac:dyDescent="0.3">
      <c r="B2890" s="119" t="s">
        <v>142</v>
      </c>
      <c r="C2890" s="119" t="s">
        <v>3626</v>
      </c>
      <c r="D2890" s="119" t="s">
        <v>14482</v>
      </c>
      <c r="E2890" s="119" t="s">
        <v>14483</v>
      </c>
      <c r="F2890" s="119" t="s">
        <v>14484</v>
      </c>
      <c r="G2890" s="119" t="s">
        <v>14485</v>
      </c>
    </row>
    <row r="2891" spans="2:7" x14ac:dyDescent="0.3">
      <c r="B2891" s="119" t="s">
        <v>142</v>
      </c>
      <c r="C2891" s="119" t="s">
        <v>3644</v>
      </c>
      <c r="D2891" s="119" t="s">
        <v>14486</v>
      </c>
      <c r="E2891" s="119" t="s">
        <v>14487</v>
      </c>
      <c r="F2891" s="119" t="s">
        <v>14488</v>
      </c>
      <c r="G2891" s="119" t="s">
        <v>14489</v>
      </c>
    </row>
    <row r="2892" spans="2:7" x14ac:dyDescent="0.3">
      <c r="B2892" s="119" t="s">
        <v>142</v>
      </c>
      <c r="C2892" s="119" t="s">
        <v>3662</v>
      </c>
      <c r="D2892" s="119" t="s">
        <v>14490</v>
      </c>
      <c r="E2892" s="119" t="s">
        <v>14491</v>
      </c>
      <c r="F2892" s="119" t="s">
        <v>14492</v>
      </c>
      <c r="G2892" s="119" t="s">
        <v>14493</v>
      </c>
    </row>
    <row r="2893" spans="2:7" x14ac:dyDescent="0.3">
      <c r="B2893" s="119" t="s">
        <v>142</v>
      </c>
      <c r="C2893" s="119" t="s">
        <v>3679</v>
      </c>
      <c r="D2893" s="119" t="s">
        <v>14494</v>
      </c>
      <c r="E2893" s="119" t="s">
        <v>14495</v>
      </c>
      <c r="F2893" s="119" t="s">
        <v>14496</v>
      </c>
      <c r="G2893" s="119" t="s">
        <v>14497</v>
      </c>
    </row>
    <row r="2894" spans="2:7" x14ac:dyDescent="0.3">
      <c r="B2894" s="119" t="s">
        <v>142</v>
      </c>
      <c r="C2894" s="119" t="s">
        <v>3696</v>
      </c>
      <c r="D2894" s="119" t="s">
        <v>14498</v>
      </c>
      <c r="E2894" s="119" t="s">
        <v>14499</v>
      </c>
      <c r="F2894" s="119" t="s">
        <v>14500</v>
      </c>
      <c r="G2894" s="119" t="s">
        <v>14501</v>
      </c>
    </row>
    <row r="2895" spans="2:7" x14ac:dyDescent="0.3">
      <c r="B2895" s="119" t="s">
        <v>142</v>
      </c>
      <c r="C2895" s="119" t="s">
        <v>3713</v>
      </c>
      <c r="D2895" s="119" t="s">
        <v>14502</v>
      </c>
      <c r="E2895" s="119" t="s">
        <v>14503</v>
      </c>
      <c r="F2895" s="119" t="s">
        <v>14504</v>
      </c>
      <c r="G2895" s="119" t="s">
        <v>14505</v>
      </c>
    </row>
    <row r="2896" spans="2:7" x14ac:dyDescent="0.3">
      <c r="B2896" s="119" t="s">
        <v>142</v>
      </c>
      <c r="C2896" s="119" t="s">
        <v>3730</v>
      </c>
      <c r="D2896" s="119" t="s">
        <v>14506</v>
      </c>
      <c r="E2896" s="119" t="s">
        <v>14507</v>
      </c>
      <c r="F2896" s="119" t="s">
        <v>14508</v>
      </c>
      <c r="G2896" s="119" t="s">
        <v>14509</v>
      </c>
    </row>
    <row r="2897" spans="2:7" x14ac:dyDescent="0.3">
      <c r="B2897" s="119" t="s">
        <v>142</v>
      </c>
      <c r="C2897" s="119" t="s">
        <v>3747</v>
      </c>
      <c r="D2897" s="119" t="s">
        <v>14510</v>
      </c>
      <c r="E2897" s="119" t="s">
        <v>14511</v>
      </c>
      <c r="F2897" s="119" t="s">
        <v>14512</v>
      </c>
      <c r="G2897" s="119" t="s">
        <v>14513</v>
      </c>
    </row>
    <row r="2898" spans="2:7" x14ac:dyDescent="0.3">
      <c r="B2898" s="119" t="s">
        <v>142</v>
      </c>
      <c r="C2898" s="119" t="s">
        <v>3764</v>
      </c>
      <c r="D2898" s="119" t="s">
        <v>14514</v>
      </c>
      <c r="E2898" s="119" t="s">
        <v>14515</v>
      </c>
      <c r="F2898" s="119" t="s">
        <v>14516</v>
      </c>
      <c r="G2898" s="119" t="s">
        <v>14517</v>
      </c>
    </row>
    <row r="2899" spans="2:7" x14ac:dyDescent="0.3">
      <c r="B2899" s="119" t="s">
        <v>142</v>
      </c>
      <c r="C2899" s="119" t="s">
        <v>3780</v>
      </c>
      <c r="D2899" s="119" t="s">
        <v>14502</v>
      </c>
      <c r="E2899" s="119" t="s">
        <v>14518</v>
      </c>
      <c r="F2899" s="119" t="s">
        <v>14519</v>
      </c>
      <c r="G2899" s="119" t="s">
        <v>14520</v>
      </c>
    </row>
    <row r="2900" spans="2:7" x14ac:dyDescent="0.3">
      <c r="B2900" s="119" t="s">
        <v>142</v>
      </c>
      <c r="C2900" s="119" t="s">
        <v>3796</v>
      </c>
      <c r="D2900" s="119" t="s">
        <v>14506</v>
      </c>
      <c r="E2900" s="119" t="s">
        <v>14521</v>
      </c>
      <c r="F2900" s="119" t="s">
        <v>14522</v>
      </c>
      <c r="G2900" s="119" t="s">
        <v>14523</v>
      </c>
    </row>
    <row r="2901" spans="2:7" x14ac:dyDescent="0.3">
      <c r="B2901" s="119" t="s">
        <v>142</v>
      </c>
      <c r="C2901" s="119" t="s">
        <v>3813</v>
      </c>
      <c r="D2901" s="119" t="s">
        <v>14524</v>
      </c>
      <c r="E2901" s="119" t="s">
        <v>14525</v>
      </c>
      <c r="F2901" s="119" t="s">
        <v>14526</v>
      </c>
      <c r="G2901" s="119" t="s">
        <v>14527</v>
      </c>
    </row>
    <row r="2902" spans="2:7" x14ac:dyDescent="0.3">
      <c r="B2902" s="119" t="s">
        <v>142</v>
      </c>
      <c r="C2902" s="119" t="s">
        <v>3829</v>
      </c>
      <c r="D2902" s="119" t="s">
        <v>14528</v>
      </c>
      <c r="E2902" s="119" t="s">
        <v>14529</v>
      </c>
      <c r="F2902" s="119" t="s">
        <v>14530</v>
      </c>
      <c r="G2902" s="119" t="s">
        <v>14531</v>
      </c>
    </row>
    <row r="2903" spans="2:7" x14ac:dyDescent="0.3">
      <c r="B2903" s="119" t="s">
        <v>142</v>
      </c>
      <c r="C2903" s="119" t="s">
        <v>3846</v>
      </c>
      <c r="D2903" s="119" t="s">
        <v>14532</v>
      </c>
      <c r="E2903" s="119" t="s">
        <v>14533</v>
      </c>
      <c r="F2903" s="119" t="s">
        <v>14534</v>
      </c>
      <c r="G2903" s="119" t="s">
        <v>14535</v>
      </c>
    </row>
    <row r="2904" spans="2:7" x14ac:dyDescent="0.3">
      <c r="B2904" s="119" t="s">
        <v>142</v>
      </c>
      <c r="C2904" s="119" t="s">
        <v>3862</v>
      </c>
      <c r="D2904" s="119" t="s">
        <v>14506</v>
      </c>
      <c r="E2904" s="119" t="s">
        <v>14536</v>
      </c>
      <c r="F2904" s="119" t="s">
        <v>14537</v>
      </c>
      <c r="G2904" s="119" t="s">
        <v>14538</v>
      </c>
    </row>
    <row r="2905" spans="2:7" x14ac:dyDescent="0.3">
      <c r="B2905" s="119" t="s">
        <v>142</v>
      </c>
      <c r="C2905" s="119" t="s">
        <v>3878</v>
      </c>
      <c r="D2905" s="119" t="s">
        <v>14532</v>
      </c>
      <c r="E2905" s="119" t="s">
        <v>14539</v>
      </c>
      <c r="F2905" s="119" t="s">
        <v>14540</v>
      </c>
      <c r="G2905" s="119" t="s">
        <v>14541</v>
      </c>
    </row>
    <row r="2906" spans="2:7" x14ac:dyDescent="0.3">
      <c r="B2906" s="119" t="s">
        <v>142</v>
      </c>
      <c r="C2906" s="119" t="s">
        <v>3895</v>
      </c>
      <c r="D2906" s="119" t="s">
        <v>14502</v>
      </c>
      <c r="E2906" s="119" t="s">
        <v>14542</v>
      </c>
      <c r="F2906" s="119" t="s">
        <v>14543</v>
      </c>
      <c r="G2906" s="119" t="s">
        <v>14544</v>
      </c>
    </row>
    <row r="2907" spans="2:7" x14ac:dyDescent="0.3">
      <c r="B2907" s="119" t="s">
        <v>142</v>
      </c>
      <c r="C2907" s="119" t="s">
        <v>3911</v>
      </c>
      <c r="D2907" s="119" t="s">
        <v>14498</v>
      </c>
      <c r="E2907" s="119" t="s">
        <v>14545</v>
      </c>
      <c r="F2907" s="119" t="s">
        <v>14546</v>
      </c>
      <c r="G2907" s="119" t="s">
        <v>14547</v>
      </c>
    </row>
    <row r="2908" spans="2:7" x14ac:dyDescent="0.3">
      <c r="B2908" s="119" t="s">
        <v>142</v>
      </c>
      <c r="C2908" s="119" t="s">
        <v>3926</v>
      </c>
      <c r="D2908" s="119" t="s">
        <v>6660</v>
      </c>
      <c r="E2908" s="119" t="s">
        <v>14548</v>
      </c>
      <c r="F2908" s="119" t="s">
        <v>14549</v>
      </c>
      <c r="G2908" s="119" t="s">
        <v>14550</v>
      </c>
    </row>
    <row r="2909" spans="2:7" x14ac:dyDescent="0.3">
      <c r="B2909" s="119" t="s">
        <v>142</v>
      </c>
      <c r="C2909" s="119" t="s">
        <v>3941</v>
      </c>
      <c r="D2909" s="119" t="s">
        <v>14551</v>
      </c>
      <c r="E2909" s="119" t="s">
        <v>14552</v>
      </c>
      <c r="F2909" s="119" t="s">
        <v>14553</v>
      </c>
      <c r="G2909" s="119" t="s">
        <v>14554</v>
      </c>
    </row>
    <row r="2910" spans="2:7" x14ac:dyDescent="0.3">
      <c r="B2910" s="119" t="s">
        <v>142</v>
      </c>
      <c r="C2910" s="119" t="s">
        <v>3957</v>
      </c>
      <c r="D2910" s="119" t="s">
        <v>14555</v>
      </c>
      <c r="E2910" s="119" t="s">
        <v>14556</v>
      </c>
      <c r="F2910" s="119" t="s">
        <v>14557</v>
      </c>
      <c r="G2910" s="119" t="s">
        <v>14558</v>
      </c>
    </row>
    <row r="2911" spans="2:7" x14ac:dyDescent="0.3">
      <c r="B2911" s="119" t="s">
        <v>142</v>
      </c>
      <c r="C2911" s="119" t="s">
        <v>3972</v>
      </c>
      <c r="D2911" s="119" t="s">
        <v>14559</v>
      </c>
      <c r="E2911" s="119" t="s">
        <v>14560</v>
      </c>
      <c r="F2911" s="119" t="s">
        <v>14561</v>
      </c>
      <c r="G2911" s="119" t="s">
        <v>14562</v>
      </c>
    </row>
    <row r="2912" spans="2:7" x14ac:dyDescent="0.3">
      <c r="B2912" s="119" t="s">
        <v>142</v>
      </c>
      <c r="C2912" s="119" t="s">
        <v>3988</v>
      </c>
      <c r="D2912" s="119" t="s">
        <v>14563</v>
      </c>
      <c r="E2912" s="119" t="s">
        <v>14564</v>
      </c>
      <c r="F2912" s="119" t="s">
        <v>14565</v>
      </c>
      <c r="G2912" s="119" t="s">
        <v>14566</v>
      </c>
    </row>
    <row r="2913" spans="2:7" x14ac:dyDescent="0.3">
      <c r="B2913" s="119" t="s">
        <v>142</v>
      </c>
      <c r="C2913" s="119" t="s">
        <v>4004</v>
      </c>
      <c r="D2913" s="119" t="s">
        <v>14567</v>
      </c>
      <c r="E2913" s="119" t="s">
        <v>14568</v>
      </c>
      <c r="F2913" s="119" t="s">
        <v>14569</v>
      </c>
      <c r="G2913" s="119" t="s">
        <v>14570</v>
      </c>
    </row>
    <row r="2914" spans="2:7" x14ac:dyDescent="0.3">
      <c r="B2914" s="119" t="s">
        <v>142</v>
      </c>
      <c r="C2914" s="119" t="s">
        <v>4018</v>
      </c>
      <c r="D2914" s="119" t="s">
        <v>14571</v>
      </c>
      <c r="E2914" s="119" t="s">
        <v>14572</v>
      </c>
      <c r="F2914" s="119" t="s">
        <v>14573</v>
      </c>
      <c r="G2914" s="119" t="s">
        <v>14574</v>
      </c>
    </row>
    <row r="2915" spans="2:7" x14ac:dyDescent="0.3">
      <c r="B2915" s="119" t="s">
        <v>142</v>
      </c>
      <c r="C2915" s="119" t="s">
        <v>4033</v>
      </c>
      <c r="D2915" s="119" t="s">
        <v>6983</v>
      </c>
      <c r="E2915" s="119" t="s">
        <v>14575</v>
      </c>
      <c r="F2915" s="119" t="s">
        <v>14576</v>
      </c>
      <c r="G2915" s="119" t="s">
        <v>14577</v>
      </c>
    </row>
    <row r="2916" spans="2:7" x14ac:dyDescent="0.3">
      <c r="B2916" s="119" t="s">
        <v>142</v>
      </c>
      <c r="C2916" s="119" t="s">
        <v>4047</v>
      </c>
      <c r="D2916" s="119" t="s">
        <v>14578</v>
      </c>
      <c r="E2916" s="119" t="s">
        <v>14579</v>
      </c>
      <c r="F2916" s="119" t="s">
        <v>14580</v>
      </c>
      <c r="G2916" s="119" t="s">
        <v>14581</v>
      </c>
    </row>
    <row r="2917" spans="2:7" x14ac:dyDescent="0.3">
      <c r="B2917" s="119" t="s">
        <v>142</v>
      </c>
      <c r="C2917" s="119" t="s">
        <v>4062</v>
      </c>
      <c r="D2917" s="119" t="s">
        <v>14582</v>
      </c>
      <c r="E2917" s="119" t="s">
        <v>14583</v>
      </c>
      <c r="F2917" s="119" t="s">
        <v>14584</v>
      </c>
      <c r="G2917" s="119" t="s">
        <v>14585</v>
      </c>
    </row>
    <row r="2918" spans="2:7" x14ac:dyDescent="0.3">
      <c r="B2918" s="119" t="s">
        <v>142</v>
      </c>
      <c r="C2918" s="119" t="s">
        <v>4077</v>
      </c>
      <c r="D2918" s="119" t="s">
        <v>6983</v>
      </c>
      <c r="E2918" s="119" t="s">
        <v>14586</v>
      </c>
      <c r="F2918" s="119" t="s">
        <v>14587</v>
      </c>
      <c r="G2918" s="119" t="s">
        <v>14588</v>
      </c>
    </row>
    <row r="2919" spans="2:7" x14ac:dyDescent="0.3">
      <c r="B2919" s="119" t="s">
        <v>142</v>
      </c>
      <c r="C2919" s="119" t="s">
        <v>4091</v>
      </c>
      <c r="D2919" s="119" t="s">
        <v>14589</v>
      </c>
      <c r="E2919" s="119" t="s">
        <v>14590</v>
      </c>
      <c r="F2919" s="119" t="s">
        <v>14591</v>
      </c>
      <c r="G2919" s="119" t="s">
        <v>14592</v>
      </c>
    </row>
    <row r="2920" spans="2:7" x14ac:dyDescent="0.3">
      <c r="B2920" s="119" t="s">
        <v>142</v>
      </c>
      <c r="C2920" s="119" t="s">
        <v>4104</v>
      </c>
      <c r="D2920" s="119" t="s">
        <v>6191</v>
      </c>
      <c r="E2920" s="119" t="s">
        <v>14593</v>
      </c>
      <c r="F2920" s="119" t="s">
        <v>14594</v>
      </c>
      <c r="G2920" s="119" t="s">
        <v>14595</v>
      </c>
    </row>
    <row r="2921" spans="2:7" x14ac:dyDescent="0.3">
      <c r="B2921" s="119" t="s">
        <v>142</v>
      </c>
      <c r="C2921" s="119" t="s">
        <v>4117</v>
      </c>
      <c r="D2921" s="119" t="s">
        <v>6983</v>
      </c>
      <c r="E2921" s="119" t="s">
        <v>14596</v>
      </c>
      <c r="F2921" s="119" t="s">
        <v>14597</v>
      </c>
      <c r="G2921" s="119" t="s">
        <v>14598</v>
      </c>
    </row>
    <row r="2922" spans="2:7" x14ac:dyDescent="0.3">
      <c r="B2922" s="119" t="s">
        <v>142</v>
      </c>
      <c r="C2922" s="119" t="s">
        <v>4130</v>
      </c>
      <c r="D2922" s="119" t="s">
        <v>14599</v>
      </c>
      <c r="E2922" s="119" t="s">
        <v>14600</v>
      </c>
      <c r="F2922" s="119" t="s">
        <v>14601</v>
      </c>
      <c r="G2922" s="119" t="s">
        <v>14602</v>
      </c>
    </row>
    <row r="2923" spans="2:7" x14ac:dyDescent="0.3">
      <c r="B2923" s="119" t="s">
        <v>142</v>
      </c>
      <c r="C2923" s="119" t="s">
        <v>4143</v>
      </c>
      <c r="D2923" s="119" t="s">
        <v>14563</v>
      </c>
      <c r="E2923" s="119" t="s">
        <v>14603</v>
      </c>
      <c r="F2923" s="119" t="s">
        <v>14604</v>
      </c>
      <c r="G2923" s="119" t="s">
        <v>14605</v>
      </c>
    </row>
    <row r="2924" spans="2:7" x14ac:dyDescent="0.3">
      <c r="B2924" s="119" t="s">
        <v>142</v>
      </c>
      <c r="C2924" s="119" t="s">
        <v>4156</v>
      </c>
      <c r="D2924" s="119" t="s">
        <v>14599</v>
      </c>
      <c r="E2924" s="119" t="s">
        <v>14606</v>
      </c>
      <c r="F2924" s="119" t="s">
        <v>14607</v>
      </c>
      <c r="G2924" s="119" t="s">
        <v>14608</v>
      </c>
    </row>
    <row r="2925" spans="2:7" x14ac:dyDescent="0.3">
      <c r="B2925" s="119" t="s">
        <v>142</v>
      </c>
      <c r="C2925" s="119" t="s">
        <v>4168</v>
      </c>
      <c r="D2925" s="119" t="s">
        <v>14609</v>
      </c>
      <c r="E2925" s="119" t="s">
        <v>14610</v>
      </c>
      <c r="F2925" s="119" t="s">
        <v>14611</v>
      </c>
      <c r="G2925" s="119" t="s">
        <v>14612</v>
      </c>
    </row>
    <row r="2926" spans="2:7" x14ac:dyDescent="0.3">
      <c r="B2926" s="119" t="s">
        <v>142</v>
      </c>
      <c r="C2926" s="119" t="s">
        <v>4180</v>
      </c>
      <c r="D2926" s="119" t="s">
        <v>14599</v>
      </c>
      <c r="E2926" s="119" t="s">
        <v>14613</v>
      </c>
      <c r="F2926" s="119" t="s">
        <v>14614</v>
      </c>
      <c r="G2926" s="119" t="s">
        <v>14615</v>
      </c>
    </row>
    <row r="2927" spans="2:7" x14ac:dyDescent="0.3">
      <c r="B2927" s="119" t="s">
        <v>142</v>
      </c>
      <c r="C2927" s="119" t="s">
        <v>4192</v>
      </c>
      <c r="D2927" s="119" t="s">
        <v>14559</v>
      </c>
      <c r="E2927" s="119" t="s">
        <v>14616</v>
      </c>
      <c r="F2927" s="119" t="s">
        <v>14617</v>
      </c>
      <c r="G2927" s="119" t="s">
        <v>14618</v>
      </c>
    </row>
    <row r="2928" spans="2:7" x14ac:dyDescent="0.3">
      <c r="B2928" s="119" t="s">
        <v>142</v>
      </c>
      <c r="C2928" s="119" t="s">
        <v>4204</v>
      </c>
      <c r="D2928" s="119" t="s">
        <v>14559</v>
      </c>
      <c r="E2928" s="119" t="s">
        <v>14619</v>
      </c>
      <c r="F2928" s="119" t="s">
        <v>14620</v>
      </c>
      <c r="G2928" s="119" t="s">
        <v>14621</v>
      </c>
    </row>
    <row r="2929" spans="2:7" x14ac:dyDescent="0.3">
      <c r="B2929" s="119" t="s">
        <v>142</v>
      </c>
      <c r="C2929" s="119" t="s">
        <v>4216</v>
      </c>
      <c r="D2929" s="119" t="s">
        <v>14609</v>
      </c>
      <c r="E2929" s="119" t="s">
        <v>14622</v>
      </c>
      <c r="F2929" s="119" t="s">
        <v>14623</v>
      </c>
      <c r="G2929" s="119" t="s">
        <v>14624</v>
      </c>
    </row>
    <row r="2930" spans="2:7" x14ac:dyDescent="0.3">
      <c r="B2930" s="119" t="s">
        <v>142</v>
      </c>
      <c r="C2930" s="119" t="s">
        <v>4228</v>
      </c>
      <c r="D2930" s="119" t="s">
        <v>14555</v>
      </c>
      <c r="E2930" s="119" t="s">
        <v>14625</v>
      </c>
      <c r="F2930" s="119" t="s">
        <v>14626</v>
      </c>
      <c r="G2930" s="119" t="s">
        <v>14627</v>
      </c>
    </row>
    <row r="2931" spans="2:7" x14ac:dyDescent="0.3">
      <c r="B2931" s="119" t="s">
        <v>142</v>
      </c>
      <c r="C2931" s="119" t="s">
        <v>4241</v>
      </c>
      <c r="D2931" s="119" t="s">
        <v>14628</v>
      </c>
      <c r="E2931" s="119" t="s">
        <v>14629</v>
      </c>
      <c r="F2931" s="119" t="s">
        <v>14630</v>
      </c>
      <c r="G2931" s="119" t="s">
        <v>14631</v>
      </c>
    </row>
    <row r="2932" spans="2:7" x14ac:dyDescent="0.3">
      <c r="B2932" s="119" t="s">
        <v>142</v>
      </c>
      <c r="C2932" s="119" t="s">
        <v>4254</v>
      </c>
      <c r="D2932" s="119" t="s">
        <v>14632</v>
      </c>
      <c r="E2932" s="119" t="s">
        <v>14633</v>
      </c>
      <c r="F2932" s="119" t="s">
        <v>14634</v>
      </c>
      <c r="G2932" s="119" t="s">
        <v>14635</v>
      </c>
    </row>
    <row r="2933" spans="2:7" x14ac:dyDescent="0.3">
      <c r="B2933" s="119" t="s">
        <v>142</v>
      </c>
      <c r="C2933" s="119" t="s">
        <v>4267</v>
      </c>
      <c r="D2933" s="119" t="s">
        <v>14636</v>
      </c>
      <c r="E2933" s="119" t="s">
        <v>14637</v>
      </c>
      <c r="F2933" s="119" t="s">
        <v>14638</v>
      </c>
      <c r="G2933" s="119" t="s">
        <v>14639</v>
      </c>
    </row>
    <row r="2934" spans="2:7" x14ac:dyDescent="0.3">
      <c r="B2934" s="119" t="s">
        <v>142</v>
      </c>
      <c r="C2934" s="119" t="s">
        <v>4279</v>
      </c>
      <c r="D2934" s="119" t="s">
        <v>7312</v>
      </c>
      <c r="E2934" s="119" t="s">
        <v>14640</v>
      </c>
      <c r="F2934" s="119" t="s">
        <v>14641</v>
      </c>
      <c r="G2934" s="119" t="s">
        <v>14642</v>
      </c>
    </row>
    <row r="2935" spans="2:7" x14ac:dyDescent="0.3">
      <c r="B2935" s="119" t="s">
        <v>142</v>
      </c>
      <c r="C2935" s="119" t="s">
        <v>4290</v>
      </c>
      <c r="D2935" s="119" t="s">
        <v>14643</v>
      </c>
      <c r="E2935" s="119" t="s">
        <v>14644</v>
      </c>
      <c r="F2935" s="119" t="s">
        <v>14645</v>
      </c>
      <c r="G2935" s="119" t="s">
        <v>14646</v>
      </c>
    </row>
    <row r="2936" spans="2:7" x14ac:dyDescent="0.3">
      <c r="B2936" s="119" t="s">
        <v>142</v>
      </c>
      <c r="C2936" s="119" t="s">
        <v>4301</v>
      </c>
      <c r="D2936" s="119" t="s">
        <v>8703</v>
      </c>
      <c r="E2936" s="119" t="s">
        <v>14647</v>
      </c>
      <c r="F2936" s="119" t="s">
        <v>14648</v>
      </c>
      <c r="G2936" s="119" t="s">
        <v>14649</v>
      </c>
    </row>
    <row r="2937" spans="2:7" x14ac:dyDescent="0.3">
      <c r="B2937" s="119" t="s">
        <v>142</v>
      </c>
      <c r="C2937" s="119" t="s">
        <v>4312</v>
      </c>
      <c r="D2937" s="119" t="s">
        <v>11973</v>
      </c>
      <c r="E2937" s="119" t="s">
        <v>14650</v>
      </c>
      <c r="F2937" s="119" t="s">
        <v>14651</v>
      </c>
      <c r="G2937" s="119" t="s">
        <v>14652</v>
      </c>
    </row>
    <row r="2938" spans="2:7" x14ac:dyDescent="0.3">
      <c r="B2938" s="119" t="s">
        <v>142</v>
      </c>
      <c r="C2938" s="119" t="s">
        <v>4323</v>
      </c>
      <c r="D2938" s="119" t="s">
        <v>14653</v>
      </c>
      <c r="E2938" s="119" t="s">
        <v>14654</v>
      </c>
      <c r="F2938" s="119" t="s">
        <v>14655</v>
      </c>
      <c r="G2938" s="119" t="s">
        <v>14656</v>
      </c>
    </row>
    <row r="2939" spans="2:7" x14ac:dyDescent="0.3">
      <c r="B2939" s="119" t="s">
        <v>142</v>
      </c>
      <c r="C2939" s="119" t="s">
        <v>4334</v>
      </c>
      <c r="D2939" s="119" t="s">
        <v>14657</v>
      </c>
      <c r="E2939" s="119" t="s">
        <v>14658</v>
      </c>
      <c r="F2939" s="119" t="s">
        <v>14659</v>
      </c>
      <c r="G2939" s="119" t="s">
        <v>14660</v>
      </c>
    </row>
    <row r="2940" spans="2:7" x14ac:dyDescent="0.3">
      <c r="B2940" s="119" t="s">
        <v>142</v>
      </c>
      <c r="C2940" s="119" t="s">
        <v>4345</v>
      </c>
      <c r="D2940" s="119" t="s">
        <v>14661</v>
      </c>
      <c r="E2940" s="119" t="s">
        <v>14662</v>
      </c>
      <c r="F2940" s="119" t="s">
        <v>14663</v>
      </c>
      <c r="G2940" s="119" t="s">
        <v>14664</v>
      </c>
    </row>
    <row r="2941" spans="2:7" x14ac:dyDescent="0.3">
      <c r="B2941" s="119" t="s">
        <v>142</v>
      </c>
      <c r="C2941" s="119" t="s">
        <v>4357</v>
      </c>
      <c r="D2941" s="119" t="s">
        <v>14665</v>
      </c>
      <c r="E2941" s="119" t="s">
        <v>14666</v>
      </c>
      <c r="F2941" s="119" t="s">
        <v>14667</v>
      </c>
      <c r="G2941" s="119" t="s">
        <v>14668</v>
      </c>
    </row>
    <row r="2942" spans="2:7" x14ac:dyDescent="0.3">
      <c r="B2942" s="119" t="s">
        <v>142</v>
      </c>
      <c r="C2942" s="119" t="s">
        <v>4369</v>
      </c>
      <c r="D2942" s="119" t="s">
        <v>14669</v>
      </c>
      <c r="E2942" s="119" t="s">
        <v>14670</v>
      </c>
      <c r="F2942" s="119" t="s">
        <v>14671</v>
      </c>
      <c r="G2942" s="119" t="s">
        <v>14672</v>
      </c>
    </row>
    <row r="2943" spans="2:7" x14ac:dyDescent="0.3">
      <c r="B2943" s="119" t="s">
        <v>142</v>
      </c>
      <c r="C2943" s="119" t="s">
        <v>4381</v>
      </c>
      <c r="D2943" s="119" t="s">
        <v>7082</v>
      </c>
      <c r="E2943" s="119" t="s">
        <v>14673</v>
      </c>
      <c r="F2943" s="119" t="s">
        <v>14674</v>
      </c>
      <c r="G2943" s="119" t="s">
        <v>14675</v>
      </c>
    </row>
    <row r="2944" spans="2:7" x14ac:dyDescent="0.3">
      <c r="B2944" s="119" t="s">
        <v>142</v>
      </c>
      <c r="C2944" s="119" t="s">
        <v>4392</v>
      </c>
      <c r="D2944" s="119" t="s">
        <v>14676</v>
      </c>
      <c r="E2944" s="119" t="s">
        <v>14677</v>
      </c>
      <c r="F2944" s="119" t="s">
        <v>14678</v>
      </c>
      <c r="G2944" s="119" t="s">
        <v>14679</v>
      </c>
    </row>
    <row r="2945" spans="2:7" x14ac:dyDescent="0.3">
      <c r="B2945" s="119" t="s">
        <v>142</v>
      </c>
      <c r="C2945" s="119" t="s">
        <v>4403</v>
      </c>
      <c r="D2945" s="119" t="s">
        <v>14680</v>
      </c>
      <c r="E2945" s="119" t="s">
        <v>14681</v>
      </c>
      <c r="F2945" s="119" t="s">
        <v>14682</v>
      </c>
      <c r="G2945" s="119" t="s">
        <v>14683</v>
      </c>
    </row>
    <row r="2946" spans="2:7" x14ac:dyDescent="0.3">
      <c r="B2946" s="119" t="s">
        <v>142</v>
      </c>
      <c r="C2946" s="119" t="s">
        <v>4414</v>
      </c>
      <c r="D2946" s="119" t="s">
        <v>14684</v>
      </c>
      <c r="E2946" s="119" t="s">
        <v>14685</v>
      </c>
      <c r="F2946" s="119" t="s">
        <v>14686</v>
      </c>
      <c r="G2946" s="119" t="s">
        <v>14687</v>
      </c>
    </row>
    <row r="2947" spans="2:7" x14ac:dyDescent="0.3">
      <c r="B2947" s="119" t="s">
        <v>142</v>
      </c>
      <c r="C2947" s="119" t="s">
        <v>4425</v>
      </c>
      <c r="D2947" s="119" t="s">
        <v>14688</v>
      </c>
      <c r="E2947" s="119" t="s">
        <v>14689</v>
      </c>
      <c r="F2947" s="119" t="s">
        <v>14690</v>
      </c>
      <c r="G2947" s="119" t="s">
        <v>14691</v>
      </c>
    </row>
    <row r="2948" spans="2:7" x14ac:dyDescent="0.3">
      <c r="B2948" s="119" t="s">
        <v>142</v>
      </c>
      <c r="C2948" s="119" t="s">
        <v>4436</v>
      </c>
      <c r="D2948" s="119" t="s">
        <v>14692</v>
      </c>
      <c r="E2948" s="119" t="s">
        <v>14693</v>
      </c>
      <c r="F2948" s="119" t="s">
        <v>14694</v>
      </c>
      <c r="G2948" s="119" t="s">
        <v>14695</v>
      </c>
    </row>
    <row r="2949" spans="2:7" x14ac:dyDescent="0.3">
      <c r="B2949" s="119" t="s">
        <v>142</v>
      </c>
      <c r="C2949" s="119" t="s">
        <v>4447</v>
      </c>
      <c r="D2949" s="119" t="s">
        <v>14696</v>
      </c>
      <c r="E2949" s="119" t="s">
        <v>14697</v>
      </c>
      <c r="F2949" s="119" t="s">
        <v>14698</v>
      </c>
      <c r="G2949" s="119" t="s">
        <v>14699</v>
      </c>
    </row>
    <row r="2950" spans="2:7" x14ac:dyDescent="0.3">
      <c r="B2950" s="119" t="s">
        <v>142</v>
      </c>
      <c r="C2950" s="119" t="s">
        <v>4458</v>
      </c>
      <c r="D2950" s="119" t="s">
        <v>7082</v>
      </c>
      <c r="E2950" s="119" t="s">
        <v>14700</v>
      </c>
      <c r="F2950" s="119" t="s">
        <v>14701</v>
      </c>
      <c r="G2950" s="119" t="s">
        <v>14702</v>
      </c>
    </row>
    <row r="2951" spans="2:7" x14ac:dyDescent="0.3">
      <c r="B2951" s="119" t="s">
        <v>142</v>
      </c>
      <c r="C2951" s="119" t="s">
        <v>4468</v>
      </c>
      <c r="D2951" s="119" t="s">
        <v>14684</v>
      </c>
      <c r="E2951" s="119" t="s">
        <v>14703</v>
      </c>
      <c r="F2951" s="119" t="s">
        <v>14704</v>
      </c>
      <c r="G2951" s="119" t="s">
        <v>14705</v>
      </c>
    </row>
    <row r="2952" spans="2:7" x14ac:dyDescent="0.3">
      <c r="B2952" s="119" t="s">
        <v>142</v>
      </c>
      <c r="C2952" s="119" t="s">
        <v>4478</v>
      </c>
      <c r="D2952" s="119" t="s">
        <v>14657</v>
      </c>
      <c r="E2952" s="119" t="s">
        <v>14706</v>
      </c>
      <c r="F2952" s="119" t="s">
        <v>14707</v>
      </c>
      <c r="G2952" s="119" t="s">
        <v>14708</v>
      </c>
    </row>
    <row r="2953" spans="2:7" x14ac:dyDescent="0.3">
      <c r="B2953" s="119" t="s">
        <v>142</v>
      </c>
      <c r="C2953" s="119" t="s">
        <v>4488</v>
      </c>
      <c r="D2953" s="119" t="s">
        <v>14571</v>
      </c>
      <c r="E2953" s="119" t="s">
        <v>14709</v>
      </c>
      <c r="F2953" s="119" t="s">
        <v>14710</v>
      </c>
      <c r="G2953" s="119" t="s">
        <v>14711</v>
      </c>
    </row>
    <row r="2954" spans="2:7" x14ac:dyDescent="0.3">
      <c r="B2954" s="119" t="s">
        <v>142</v>
      </c>
      <c r="C2954" s="119" t="s">
        <v>4498</v>
      </c>
      <c r="D2954" s="119" t="s">
        <v>14712</v>
      </c>
      <c r="E2954" s="119" t="s">
        <v>14713</v>
      </c>
      <c r="F2954" s="119" t="s">
        <v>14714</v>
      </c>
      <c r="G2954" s="119" t="s">
        <v>14715</v>
      </c>
    </row>
    <row r="2955" spans="2:7" x14ac:dyDescent="0.3">
      <c r="B2955" s="119" t="s">
        <v>142</v>
      </c>
      <c r="C2955" s="119" t="s">
        <v>4508</v>
      </c>
      <c r="D2955" s="119" t="s">
        <v>14676</v>
      </c>
      <c r="E2955" s="119" t="s">
        <v>14716</v>
      </c>
      <c r="F2955" s="119" t="s">
        <v>14717</v>
      </c>
      <c r="G2955" s="119" t="s">
        <v>14718</v>
      </c>
    </row>
    <row r="2956" spans="2:7" x14ac:dyDescent="0.3">
      <c r="B2956" s="119" t="s">
        <v>142</v>
      </c>
      <c r="C2956" s="119" t="s">
        <v>4518</v>
      </c>
      <c r="D2956" s="119" t="s">
        <v>14657</v>
      </c>
      <c r="E2956" s="119" t="s">
        <v>14719</v>
      </c>
      <c r="F2956" s="119" t="s">
        <v>14720</v>
      </c>
      <c r="G2956" s="119" t="s">
        <v>14721</v>
      </c>
    </row>
    <row r="2957" spans="2:7" x14ac:dyDescent="0.3">
      <c r="B2957" s="119" t="s">
        <v>142</v>
      </c>
      <c r="C2957" s="119" t="s">
        <v>4528</v>
      </c>
      <c r="D2957" s="119" t="s">
        <v>14722</v>
      </c>
      <c r="E2957" s="119" t="s">
        <v>14723</v>
      </c>
      <c r="F2957" s="119" t="s">
        <v>14724</v>
      </c>
      <c r="G2957" s="119" t="s">
        <v>14725</v>
      </c>
    </row>
    <row r="2958" spans="2:7" x14ac:dyDescent="0.3">
      <c r="B2958" s="119" t="s">
        <v>142</v>
      </c>
      <c r="C2958" s="119" t="s">
        <v>4538</v>
      </c>
      <c r="D2958" s="119" t="s">
        <v>14726</v>
      </c>
      <c r="E2958" s="119" t="s">
        <v>14727</v>
      </c>
      <c r="F2958" s="119" t="s">
        <v>14728</v>
      </c>
      <c r="G2958" s="119" t="s">
        <v>14729</v>
      </c>
    </row>
    <row r="2959" spans="2:7" x14ac:dyDescent="0.3">
      <c r="B2959" s="119" t="s">
        <v>142</v>
      </c>
      <c r="C2959" s="119" t="s">
        <v>4547</v>
      </c>
      <c r="D2959" s="119" t="s">
        <v>14730</v>
      </c>
      <c r="E2959" s="119" t="s">
        <v>14731</v>
      </c>
      <c r="F2959" s="119" t="s">
        <v>14732</v>
      </c>
      <c r="G2959" s="119" t="s">
        <v>14733</v>
      </c>
    </row>
    <row r="2960" spans="2:7" x14ac:dyDescent="0.3">
      <c r="B2960" s="119" t="s">
        <v>142</v>
      </c>
      <c r="C2960" s="119" t="s">
        <v>4556</v>
      </c>
      <c r="D2960" s="119" t="s">
        <v>14734</v>
      </c>
      <c r="E2960" s="119" t="s">
        <v>14735</v>
      </c>
      <c r="F2960" s="119" t="s">
        <v>14736</v>
      </c>
      <c r="G2960" s="119" t="s">
        <v>14737</v>
      </c>
    </row>
    <row r="2961" spans="2:7" x14ac:dyDescent="0.3">
      <c r="B2961" s="119" t="s">
        <v>142</v>
      </c>
      <c r="C2961" s="119" t="s">
        <v>4565</v>
      </c>
      <c r="D2961" s="119" t="s">
        <v>14676</v>
      </c>
      <c r="E2961" s="119" t="s">
        <v>14738</v>
      </c>
      <c r="F2961" s="119" t="s">
        <v>14739</v>
      </c>
      <c r="G2961" s="119" t="s">
        <v>14740</v>
      </c>
    </row>
    <row r="2962" spans="2:7" x14ac:dyDescent="0.3">
      <c r="B2962" s="119" t="s">
        <v>142</v>
      </c>
      <c r="C2962" s="119" t="s">
        <v>4575</v>
      </c>
      <c r="D2962" s="119" t="s">
        <v>14741</v>
      </c>
      <c r="E2962" s="119" t="s">
        <v>14742</v>
      </c>
      <c r="F2962" s="119" t="s">
        <v>14743</v>
      </c>
      <c r="G2962" s="119" t="s">
        <v>14744</v>
      </c>
    </row>
    <row r="2963" spans="2:7" x14ac:dyDescent="0.3">
      <c r="B2963" s="119" t="s">
        <v>142</v>
      </c>
      <c r="C2963" s="119" t="s">
        <v>4584</v>
      </c>
      <c r="D2963" s="119" t="s">
        <v>14745</v>
      </c>
      <c r="E2963" s="119" t="s">
        <v>14746</v>
      </c>
      <c r="F2963" s="119" t="s">
        <v>14747</v>
      </c>
      <c r="G2963" s="119" t="s">
        <v>14748</v>
      </c>
    </row>
    <row r="2964" spans="2:7" x14ac:dyDescent="0.3">
      <c r="B2964" s="119" t="s">
        <v>142</v>
      </c>
      <c r="C2964" s="119" t="s">
        <v>4594</v>
      </c>
      <c r="D2964" s="119" t="s">
        <v>14684</v>
      </c>
      <c r="E2964" s="119" t="s">
        <v>14749</v>
      </c>
      <c r="F2964" s="119" t="s">
        <v>14750</v>
      </c>
      <c r="G2964" s="119" t="s">
        <v>14751</v>
      </c>
    </row>
    <row r="2965" spans="2:7" x14ac:dyDescent="0.3">
      <c r="B2965" s="119" t="s">
        <v>142</v>
      </c>
      <c r="C2965" s="119" t="s">
        <v>4604</v>
      </c>
      <c r="D2965" s="119" t="s">
        <v>14752</v>
      </c>
      <c r="E2965" s="119" t="s">
        <v>14753</v>
      </c>
      <c r="F2965" s="119" t="s">
        <v>14754</v>
      </c>
      <c r="G2965" s="119" t="s">
        <v>14755</v>
      </c>
    </row>
    <row r="2966" spans="2:7" x14ac:dyDescent="0.3">
      <c r="B2966" s="119" t="s">
        <v>142</v>
      </c>
      <c r="C2966" s="119" t="s">
        <v>4613</v>
      </c>
      <c r="D2966" s="119" t="s">
        <v>14636</v>
      </c>
      <c r="E2966" s="119" t="s">
        <v>14756</v>
      </c>
      <c r="F2966" s="119" t="s">
        <v>14757</v>
      </c>
      <c r="G2966" s="119" t="s">
        <v>14758</v>
      </c>
    </row>
    <row r="2967" spans="2:7" x14ac:dyDescent="0.3">
      <c r="B2967" s="119" t="s">
        <v>142</v>
      </c>
      <c r="C2967" s="119" t="s">
        <v>4623</v>
      </c>
      <c r="D2967" s="119" t="s">
        <v>1506</v>
      </c>
      <c r="E2967" s="119" t="s">
        <v>14759</v>
      </c>
      <c r="F2967" s="119" t="s">
        <v>14760</v>
      </c>
      <c r="G2967" s="119" t="s">
        <v>14761</v>
      </c>
    </row>
    <row r="2968" spans="2:7" x14ac:dyDescent="0.3">
      <c r="B2968" s="119" t="s">
        <v>142</v>
      </c>
      <c r="C2968" s="119" t="s">
        <v>4633</v>
      </c>
      <c r="D2968" s="119" t="s">
        <v>14762</v>
      </c>
      <c r="E2968" s="119" t="s">
        <v>14763</v>
      </c>
      <c r="F2968" s="119" t="s">
        <v>14764</v>
      </c>
      <c r="G2968" s="119" t="s">
        <v>14765</v>
      </c>
    </row>
    <row r="2969" spans="2:7" x14ac:dyDescent="0.3">
      <c r="B2969" s="119" t="s">
        <v>142</v>
      </c>
      <c r="C2969" s="119" t="s">
        <v>4643</v>
      </c>
      <c r="D2969" s="119" t="s">
        <v>14766</v>
      </c>
      <c r="E2969" s="119" t="s">
        <v>14767</v>
      </c>
      <c r="F2969" s="119" t="s">
        <v>14768</v>
      </c>
      <c r="G2969" s="119" t="s">
        <v>14769</v>
      </c>
    </row>
    <row r="2970" spans="2:7" x14ac:dyDescent="0.3">
      <c r="B2970" s="119" t="s">
        <v>142</v>
      </c>
      <c r="C2970" s="119" t="s">
        <v>4653</v>
      </c>
      <c r="D2970" s="119" t="s">
        <v>8865</v>
      </c>
      <c r="E2970" s="119" t="s">
        <v>14770</v>
      </c>
      <c r="F2970" s="119" t="s">
        <v>14771</v>
      </c>
      <c r="G2970" s="119" t="s">
        <v>14772</v>
      </c>
    </row>
    <row r="2971" spans="2:7" x14ac:dyDescent="0.3">
      <c r="B2971" s="119" t="s">
        <v>142</v>
      </c>
      <c r="C2971" s="119" t="s">
        <v>4662</v>
      </c>
      <c r="D2971" s="119" t="s">
        <v>14773</v>
      </c>
      <c r="E2971" s="119" t="s">
        <v>14774</v>
      </c>
      <c r="F2971" s="119" t="s">
        <v>14775</v>
      </c>
      <c r="G2971" s="119" t="s">
        <v>14776</v>
      </c>
    </row>
    <row r="2972" spans="2:7" x14ac:dyDescent="0.3">
      <c r="B2972" s="119" t="s">
        <v>142</v>
      </c>
      <c r="C2972" s="119" t="s">
        <v>4671</v>
      </c>
      <c r="D2972" s="119" t="s">
        <v>14712</v>
      </c>
      <c r="E2972" s="119" t="s">
        <v>14777</v>
      </c>
      <c r="F2972" s="119" t="s">
        <v>14778</v>
      </c>
      <c r="G2972" s="119" t="s">
        <v>14779</v>
      </c>
    </row>
    <row r="2973" spans="2:7" x14ac:dyDescent="0.3">
      <c r="B2973" s="119" t="s">
        <v>142</v>
      </c>
      <c r="C2973" s="119" t="s">
        <v>4681</v>
      </c>
      <c r="D2973" s="119" t="s">
        <v>14780</v>
      </c>
      <c r="E2973" s="119" t="s">
        <v>14781</v>
      </c>
      <c r="F2973" s="119" t="s">
        <v>14782</v>
      </c>
      <c r="G2973" s="119" t="s">
        <v>14783</v>
      </c>
    </row>
    <row r="2974" spans="2:7" x14ac:dyDescent="0.3">
      <c r="B2974" s="119" t="s">
        <v>109</v>
      </c>
      <c r="C2974" s="119" t="s">
        <v>3745</v>
      </c>
      <c r="D2974" s="119" t="s">
        <v>14784</v>
      </c>
      <c r="E2974" s="119" t="s">
        <v>14785</v>
      </c>
      <c r="F2974" s="119" t="s">
        <v>14786</v>
      </c>
      <c r="G2974" s="119" t="s">
        <v>14787</v>
      </c>
    </row>
    <row r="2975" spans="2:7" x14ac:dyDescent="0.3">
      <c r="B2975" s="119" t="s">
        <v>109</v>
      </c>
      <c r="C2975" s="119" t="s">
        <v>3762</v>
      </c>
      <c r="D2975" s="119" t="s">
        <v>14788</v>
      </c>
      <c r="E2975" s="119" t="s">
        <v>14789</v>
      </c>
      <c r="F2975" s="119" t="s">
        <v>14790</v>
      </c>
      <c r="G2975" s="119" t="s">
        <v>14791</v>
      </c>
    </row>
    <row r="2976" spans="2:7" x14ac:dyDescent="0.3">
      <c r="B2976" s="119" t="s">
        <v>109</v>
      </c>
      <c r="C2976" s="119" t="s">
        <v>3778</v>
      </c>
      <c r="D2976" s="119" t="s">
        <v>14792</v>
      </c>
      <c r="E2976" s="119" t="s">
        <v>14793</v>
      </c>
      <c r="F2976" s="119" t="s">
        <v>14794</v>
      </c>
      <c r="G2976" s="119" t="s">
        <v>14795</v>
      </c>
    </row>
    <row r="2977" spans="2:7" x14ac:dyDescent="0.3">
      <c r="B2977" s="119" t="s">
        <v>109</v>
      </c>
      <c r="C2977" s="119" t="s">
        <v>3794</v>
      </c>
      <c r="D2977" s="119" t="s">
        <v>14796</v>
      </c>
      <c r="E2977" s="119" t="s">
        <v>14797</v>
      </c>
      <c r="F2977" s="119" t="s">
        <v>14798</v>
      </c>
      <c r="G2977" s="119" t="s">
        <v>14799</v>
      </c>
    </row>
    <row r="2978" spans="2:7" x14ac:dyDescent="0.3">
      <c r="B2978" s="119" t="s">
        <v>109</v>
      </c>
      <c r="C2978" s="119" t="s">
        <v>3811</v>
      </c>
      <c r="D2978" s="119" t="s">
        <v>14788</v>
      </c>
      <c r="E2978" s="119" t="s">
        <v>14800</v>
      </c>
      <c r="F2978" s="119" t="s">
        <v>14801</v>
      </c>
      <c r="G2978" s="119" t="s">
        <v>14802</v>
      </c>
    </row>
    <row r="2979" spans="2:7" x14ac:dyDescent="0.3">
      <c r="B2979" s="119" t="s">
        <v>109</v>
      </c>
      <c r="C2979" s="119" t="s">
        <v>3827</v>
      </c>
      <c r="D2979" s="119" t="s">
        <v>14803</v>
      </c>
      <c r="E2979" s="119" t="s">
        <v>14804</v>
      </c>
      <c r="F2979" s="119" t="s">
        <v>14805</v>
      </c>
      <c r="G2979" s="119" t="s">
        <v>14806</v>
      </c>
    </row>
    <row r="2980" spans="2:7" x14ac:dyDescent="0.3">
      <c r="B2980" s="119" t="s">
        <v>109</v>
      </c>
      <c r="C2980" s="119" t="s">
        <v>3844</v>
      </c>
      <c r="D2980" s="119" t="s">
        <v>14807</v>
      </c>
      <c r="E2980" s="119" t="s">
        <v>14808</v>
      </c>
      <c r="F2980" s="119" t="s">
        <v>14809</v>
      </c>
      <c r="G2980" s="119" t="s">
        <v>14810</v>
      </c>
    </row>
    <row r="2981" spans="2:7" x14ac:dyDescent="0.3">
      <c r="B2981" s="119" t="s">
        <v>109</v>
      </c>
      <c r="C2981" s="119" t="s">
        <v>3860</v>
      </c>
      <c r="D2981" s="119" t="s">
        <v>14788</v>
      </c>
      <c r="E2981" s="119" t="s">
        <v>14811</v>
      </c>
      <c r="F2981" s="119" t="s">
        <v>14812</v>
      </c>
      <c r="G2981" s="119" t="s">
        <v>14813</v>
      </c>
    </row>
    <row r="2982" spans="2:7" x14ac:dyDescent="0.3">
      <c r="B2982" s="119" t="s">
        <v>109</v>
      </c>
      <c r="C2982" s="119" t="s">
        <v>3876</v>
      </c>
      <c r="D2982" s="119" t="s">
        <v>14788</v>
      </c>
      <c r="E2982" s="119" t="s">
        <v>14814</v>
      </c>
      <c r="F2982" s="119" t="s">
        <v>14815</v>
      </c>
      <c r="G2982" s="119" t="s">
        <v>14816</v>
      </c>
    </row>
    <row r="2983" spans="2:7" x14ac:dyDescent="0.3">
      <c r="B2983" s="119" t="s">
        <v>109</v>
      </c>
      <c r="C2983" s="119" t="s">
        <v>3893</v>
      </c>
      <c r="D2983" s="119" t="s">
        <v>14817</v>
      </c>
      <c r="E2983" s="119" t="s">
        <v>14818</v>
      </c>
      <c r="F2983" s="119" t="s">
        <v>14819</v>
      </c>
      <c r="G2983" s="119" t="s">
        <v>14820</v>
      </c>
    </row>
    <row r="2984" spans="2:7" x14ac:dyDescent="0.3">
      <c r="B2984" s="119" t="s">
        <v>109</v>
      </c>
      <c r="C2984" s="119" t="s">
        <v>3909</v>
      </c>
      <c r="D2984" s="119" t="s">
        <v>14784</v>
      </c>
      <c r="E2984" s="119" t="s">
        <v>14821</v>
      </c>
      <c r="F2984" s="119" t="s">
        <v>14822</v>
      </c>
      <c r="G2984" s="119" t="s">
        <v>14823</v>
      </c>
    </row>
    <row r="2985" spans="2:7" x14ac:dyDescent="0.3">
      <c r="B2985" s="119" t="s">
        <v>109</v>
      </c>
      <c r="C2985" s="119" t="s">
        <v>3924</v>
      </c>
      <c r="D2985" s="119" t="s">
        <v>14807</v>
      </c>
      <c r="E2985" s="119" t="s">
        <v>14824</v>
      </c>
      <c r="F2985" s="119" t="s">
        <v>14825</v>
      </c>
      <c r="G2985" s="119" t="s">
        <v>14826</v>
      </c>
    </row>
    <row r="2986" spans="2:7" x14ac:dyDescent="0.3">
      <c r="B2986" s="119" t="s">
        <v>109</v>
      </c>
      <c r="C2986" s="119" t="s">
        <v>3939</v>
      </c>
      <c r="D2986" s="119" t="s">
        <v>14784</v>
      </c>
      <c r="E2986" s="119" t="s">
        <v>14827</v>
      </c>
      <c r="F2986" s="119" t="s">
        <v>14828</v>
      </c>
      <c r="G2986" s="119" t="s">
        <v>14829</v>
      </c>
    </row>
    <row r="2987" spans="2:7" x14ac:dyDescent="0.3">
      <c r="B2987" s="119" t="s">
        <v>109</v>
      </c>
      <c r="C2987" s="119" t="s">
        <v>3955</v>
      </c>
      <c r="D2987" s="119" t="s">
        <v>14784</v>
      </c>
      <c r="E2987" s="119" t="s">
        <v>14830</v>
      </c>
      <c r="F2987" s="119" t="s">
        <v>14831</v>
      </c>
      <c r="G2987" s="119" t="s">
        <v>14832</v>
      </c>
    </row>
    <row r="2988" spans="2:7" x14ac:dyDescent="0.3">
      <c r="B2988" s="119" t="s">
        <v>109</v>
      </c>
      <c r="C2988" s="119" t="s">
        <v>3970</v>
      </c>
      <c r="D2988" s="119" t="s">
        <v>14833</v>
      </c>
      <c r="E2988" s="119" t="s">
        <v>14834</v>
      </c>
      <c r="F2988" s="119" t="s">
        <v>14835</v>
      </c>
      <c r="G2988" s="119" t="s">
        <v>14836</v>
      </c>
    </row>
    <row r="2989" spans="2:7" x14ac:dyDescent="0.3">
      <c r="B2989" s="119" t="s">
        <v>109</v>
      </c>
      <c r="C2989" s="119" t="s">
        <v>3986</v>
      </c>
      <c r="D2989" s="119" t="s">
        <v>14788</v>
      </c>
      <c r="E2989" s="119" t="s">
        <v>14837</v>
      </c>
      <c r="F2989" s="119" t="s">
        <v>14838</v>
      </c>
      <c r="G2989" s="119" t="s">
        <v>14839</v>
      </c>
    </row>
    <row r="2990" spans="2:7" x14ac:dyDescent="0.3">
      <c r="B2990" s="119" t="s">
        <v>109</v>
      </c>
      <c r="C2990" s="119" t="s">
        <v>4002</v>
      </c>
      <c r="D2990" s="119" t="s">
        <v>14840</v>
      </c>
      <c r="E2990" s="119" t="s">
        <v>14841</v>
      </c>
      <c r="F2990" s="119" t="s">
        <v>14842</v>
      </c>
      <c r="G2990" s="119" t="s">
        <v>14843</v>
      </c>
    </row>
    <row r="2991" spans="2:7" x14ac:dyDescent="0.3">
      <c r="B2991" s="119" t="s">
        <v>109</v>
      </c>
      <c r="C2991" s="119" t="s">
        <v>4016</v>
      </c>
      <c r="D2991" s="119" t="s">
        <v>14807</v>
      </c>
      <c r="E2991" s="119" t="s">
        <v>14844</v>
      </c>
      <c r="F2991" s="119" t="s">
        <v>14845</v>
      </c>
      <c r="G2991" s="119" t="s">
        <v>14846</v>
      </c>
    </row>
    <row r="2992" spans="2:7" x14ac:dyDescent="0.3">
      <c r="B2992" s="119" t="s">
        <v>109</v>
      </c>
      <c r="C2992" s="119" t="s">
        <v>4031</v>
      </c>
      <c r="D2992" s="119" t="s">
        <v>14784</v>
      </c>
      <c r="E2992" s="119" t="s">
        <v>14847</v>
      </c>
      <c r="F2992" s="119" t="s">
        <v>14848</v>
      </c>
      <c r="G2992" s="119" t="s">
        <v>14849</v>
      </c>
    </row>
    <row r="2993" spans="2:7" x14ac:dyDescent="0.3">
      <c r="B2993" s="119" t="s">
        <v>109</v>
      </c>
      <c r="C2993" s="119" t="s">
        <v>4045</v>
      </c>
      <c r="D2993" s="119" t="s">
        <v>14840</v>
      </c>
      <c r="E2993" s="119" t="s">
        <v>14850</v>
      </c>
      <c r="F2993" s="119" t="s">
        <v>14851</v>
      </c>
      <c r="G2993" s="119" t="s">
        <v>14852</v>
      </c>
    </row>
    <row r="2994" spans="2:7" x14ac:dyDescent="0.3">
      <c r="B2994" s="119" t="s">
        <v>109</v>
      </c>
      <c r="C2994" s="119" t="s">
        <v>4060</v>
      </c>
      <c r="D2994" s="119" t="s">
        <v>14803</v>
      </c>
      <c r="E2994" s="119" t="s">
        <v>14853</v>
      </c>
      <c r="F2994" s="119" t="s">
        <v>14854</v>
      </c>
      <c r="G2994" s="119" t="s">
        <v>14855</v>
      </c>
    </row>
    <row r="2995" spans="2:7" x14ac:dyDescent="0.3">
      <c r="B2995" s="119" t="s">
        <v>109</v>
      </c>
      <c r="C2995" s="119" t="s">
        <v>4075</v>
      </c>
      <c r="D2995" s="119" t="s">
        <v>14807</v>
      </c>
      <c r="E2995" s="119" t="s">
        <v>14856</v>
      </c>
      <c r="F2995" s="119" t="s">
        <v>14857</v>
      </c>
      <c r="G2995" s="119" t="s">
        <v>14858</v>
      </c>
    </row>
    <row r="2996" spans="2:7" x14ac:dyDescent="0.3">
      <c r="B2996" s="119" t="s">
        <v>109</v>
      </c>
      <c r="C2996" s="119" t="s">
        <v>4089</v>
      </c>
      <c r="D2996" s="119" t="s">
        <v>13956</v>
      </c>
      <c r="E2996" s="119" t="s">
        <v>14859</v>
      </c>
      <c r="F2996" s="119" t="s">
        <v>14860</v>
      </c>
      <c r="G2996" s="119" t="s">
        <v>14861</v>
      </c>
    </row>
    <row r="2997" spans="2:7" x14ac:dyDescent="0.3">
      <c r="B2997" s="119" t="s">
        <v>109</v>
      </c>
      <c r="C2997" s="119" t="s">
        <v>4102</v>
      </c>
      <c r="D2997" s="119" t="s">
        <v>14840</v>
      </c>
      <c r="E2997" s="119" t="s">
        <v>14862</v>
      </c>
      <c r="F2997" s="119" t="s">
        <v>14863</v>
      </c>
      <c r="G2997" s="119" t="s">
        <v>14864</v>
      </c>
    </row>
    <row r="2998" spans="2:7" x14ac:dyDescent="0.3">
      <c r="B2998" s="119" t="s">
        <v>109</v>
      </c>
      <c r="C2998" s="119" t="s">
        <v>4115</v>
      </c>
      <c r="D2998" s="119" t="s">
        <v>14788</v>
      </c>
      <c r="E2998" s="119" t="s">
        <v>14865</v>
      </c>
      <c r="F2998" s="119" t="s">
        <v>14866</v>
      </c>
      <c r="G2998" s="119" t="s">
        <v>14867</v>
      </c>
    </row>
    <row r="2999" spans="2:7" x14ac:dyDescent="0.3">
      <c r="B2999" s="119" t="s">
        <v>109</v>
      </c>
      <c r="C2999" s="119" t="s">
        <v>4128</v>
      </c>
      <c r="D2999" s="119" t="s">
        <v>14796</v>
      </c>
      <c r="E2999" s="119" t="s">
        <v>14868</v>
      </c>
      <c r="F2999" s="119" t="s">
        <v>14869</v>
      </c>
      <c r="G2999" s="119" t="s">
        <v>14870</v>
      </c>
    </row>
    <row r="3000" spans="2:7" x14ac:dyDescent="0.3">
      <c r="B3000" s="119" t="s">
        <v>109</v>
      </c>
      <c r="C3000" s="119" t="s">
        <v>4141</v>
      </c>
      <c r="D3000" s="119" t="s">
        <v>14840</v>
      </c>
      <c r="E3000" s="119" t="s">
        <v>14871</v>
      </c>
      <c r="F3000" s="119" t="s">
        <v>14872</v>
      </c>
      <c r="G3000" s="119" t="s">
        <v>14873</v>
      </c>
    </row>
    <row r="3001" spans="2:7" x14ac:dyDescent="0.3">
      <c r="B3001" s="119" t="s">
        <v>109</v>
      </c>
      <c r="C3001" s="119" t="s">
        <v>4154</v>
      </c>
      <c r="D3001" s="119" t="s">
        <v>14807</v>
      </c>
      <c r="E3001" s="119" t="s">
        <v>14874</v>
      </c>
      <c r="F3001" s="119" t="s">
        <v>14875</v>
      </c>
      <c r="G3001" s="119" t="s">
        <v>14876</v>
      </c>
    </row>
    <row r="3002" spans="2:7" x14ac:dyDescent="0.3">
      <c r="B3002" s="119" t="s">
        <v>109</v>
      </c>
      <c r="C3002" s="119" t="s">
        <v>4166</v>
      </c>
      <c r="D3002" s="119" t="s">
        <v>14788</v>
      </c>
      <c r="E3002" s="119" t="s">
        <v>14877</v>
      </c>
      <c r="F3002" s="119" t="s">
        <v>14878</v>
      </c>
      <c r="G3002" s="119" t="s">
        <v>14879</v>
      </c>
    </row>
    <row r="3003" spans="2:7" x14ac:dyDescent="0.3">
      <c r="B3003" s="119" t="s">
        <v>109</v>
      </c>
      <c r="C3003" s="119" t="s">
        <v>4178</v>
      </c>
      <c r="D3003" s="119" t="s">
        <v>14880</v>
      </c>
      <c r="E3003" s="119" t="s">
        <v>14881</v>
      </c>
      <c r="F3003" s="119" t="s">
        <v>14882</v>
      </c>
      <c r="G3003" s="119" t="s">
        <v>14883</v>
      </c>
    </row>
    <row r="3004" spans="2:7" x14ac:dyDescent="0.3">
      <c r="B3004" s="119" t="s">
        <v>109</v>
      </c>
      <c r="C3004" s="119" t="s">
        <v>4190</v>
      </c>
      <c r="D3004" s="119" t="s">
        <v>14840</v>
      </c>
      <c r="E3004" s="119" t="s">
        <v>14884</v>
      </c>
      <c r="F3004" s="119" t="s">
        <v>14885</v>
      </c>
      <c r="G3004" s="119" t="s">
        <v>14886</v>
      </c>
    </row>
    <row r="3005" spans="2:7" x14ac:dyDescent="0.3">
      <c r="B3005" s="119" t="s">
        <v>109</v>
      </c>
      <c r="C3005" s="119" t="s">
        <v>4202</v>
      </c>
      <c r="D3005" s="119" t="s">
        <v>14784</v>
      </c>
      <c r="E3005" s="119" t="s">
        <v>14887</v>
      </c>
      <c r="F3005" s="119" t="s">
        <v>14888</v>
      </c>
      <c r="G3005" s="119" t="s">
        <v>14889</v>
      </c>
    </row>
    <row r="3006" spans="2:7" x14ac:dyDescent="0.3">
      <c r="B3006" s="119" t="s">
        <v>109</v>
      </c>
      <c r="C3006" s="119" t="s">
        <v>4214</v>
      </c>
      <c r="D3006" s="119" t="s">
        <v>14890</v>
      </c>
      <c r="E3006" s="119" t="s">
        <v>14891</v>
      </c>
      <c r="F3006" s="119" t="s">
        <v>14892</v>
      </c>
      <c r="G3006" s="119" t="s">
        <v>14893</v>
      </c>
    </row>
    <row r="3007" spans="2:7" x14ac:dyDescent="0.3">
      <c r="B3007" s="119" t="s">
        <v>109</v>
      </c>
      <c r="C3007" s="119" t="s">
        <v>4226</v>
      </c>
      <c r="D3007" s="119" t="s">
        <v>14788</v>
      </c>
      <c r="E3007" s="119" t="s">
        <v>14894</v>
      </c>
      <c r="F3007" s="119" t="s">
        <v>14895</v>
      </c>
      <c r="G3007" s="119" t="s">
        <v>14896</v>
      </c>
    </row>
    <row r="3008" spans="2:7" x14ac:dyDescent="0.3">
      <c r="B3008" s="119" t="s">
        <v>109</v>
      </c>
      <c r="C3008" s="119" t="s">
        <v>4239</v>
      </c>
      <c r="D3008" s="119" t="s">
        <v>14817</v>
      </c>
      <c r="E3008" s="119" t="s">
        <v>14897</v>
      </c>
      <c r="F3008" s="119" t="s">
        <v>14898</v>
      </c>
      <c r="G3008" s="119" t="s">
        <v>14899</v>
      </c>
    </row>
    <row r="3009" spans="2:7" x14ac:dyDescent="0.3">
      <c r="B3009" s="119" t="s">
        <v>109</v>
      </c>
      <c r="C3009" s="119" t="s">
        <v>4252</v>
      </c>
      <c r="D3009" s="119" t="s">
        <v>14807</v>
      </c>
      <c r="E3009" s="119" t="s">
        <v>14900</v>
      </c>
      <c r="F3009" s="119" t="s">
        <v>14901</v>
      </c>
      <c r="G3009" s="119" t="s">
        <v>14902</v>
      </c>
    </row>
    <row r="3010" spans="2:7" x14ac:dyDescent="0.3">
      <c r="B3010" s="119" t="s">
        <v>109</v>
      </c>
      <c r="C3010" s="119" t="s">
        <v>4265</v>
      </c>
      <c r="D3010" s="119" t="s">
        <v>14840</v>
      </c>
      <c r="E3010" s="119" t="s">
        <v>14903</v>
      </c>
      <c r="F3010" s="119" t="s">
        <v>14904</v>
      </c>
      <c r="G3010" s="119" t="s">
        <v>14905</v>
      </c>
    </row>
    <row r="3011" spans="2:7" x14ac:dyDescent="0.3">
      <c r="B3011" s="119" t="s">
        <v>109</v>
      </c>
      <c r="C3011" s="119" t="s">
        <v>4277</v>
      </c>
      <c r="D3011" s="119" t="s">
        <v>14807</v>
      </c>
      <c r="E3011" s="119" t="s">
        <v>14906</v>
      </c>
      <c r="F3011" s="119" t="s">
        <v>14907</v>
      </c>
      <c r="G3011" s="119" t="s">
        <v>14908</v>
      </c>
    </row>
    <row r="3012" spans="2:7" x14ac:dyDescent="0.3">
      <c r="B3012" s="119" t="s">
        <v>109</v>
      </c>
      <c r="C3012" s="119" t="s">
        <v>4288</v>
      </c>
      <c r="D3012" s="119" t="s">
        <v>14788</v>
      </c>
      <c r="E3012" s="119" t="s">
        <v>14909</v>
      </c>
      <c r="F3012" s="119" t="s">
        <v>14910</v>
      </c>
      <c r="G3012" s="119" t="s">
        <v>14911</v>
      </c>
    </row>
    <row r="3013" spans="2:7" x14ac:dyDescent="0.3">
      <c r="B3013" s="119" t="s">
        <v>109</v>
      </c>
      <c r="C3013" s="119" t="s">
        <v>4299</v>
      </c>
      <c r="D3013" s="119" t="s">
        <v>14803</v>
      </c>
      <c r="E3013" s="119" t="s">
        <v>14912</v>
      </c>
      <c r="F3013" s="119" t="s">
        <v>14913</v>
      </c>
      <c r="G3013" s="119" t="s">
        <v>14914</v>
      </c>
    </row>
    <row r="3014" spans="2:7" x14ac:dyDescent="0.3">
      <c r="B3014" s="119" t="s">
        <v>109</v>
      </c>
      <c r="C3014" s="119" t="s">
        <v>4310</v>
      </c>
      <c r="D3014" s="119" t="s">
        <v>14915</v>
      </c>
      <c r="E3014" s="119" t="s">
        <v>13854</v>
      </c>
      <c r="F3014" s="119" t="s">
        <v>14916</v>
      </c>
      <c r="G3014" s="119" t="s">
        <v>14917</v>
      </c>
    </row>
    <row r="3015" spans="2:7" x14ac:dyDescent="0.3">
      <c r="B3015" s="119" t="s">
        <v>109</v>
      </c>
      <c r="C3015" s="119" t="s">
        <v>4321</v>
      </c>
      <c r="D3015" s="119" t="s">
        <v>14784</v>
      </c>
      <c r="E3015" s="119" t="s">
        <v>14918</v>
      </c>
      <c r="F3015" s="119" t="s">
        <v>14919</v>
      </c>
      <c r="G3015" s="119" t="s">
        <v>14920</v>
      </c>
    </row>
    <row r="3016" spans="2:7" x14ac:dyDescent="0.3">
      <c r="B3016" s="119" t="s">
        <v>109</v>
      </c>
      <c r="C3016" s="119" t="s">
        <v>4332</v>
      </c>
      <c r="D3016" s="119" t="s">
        <v>14784</v>
      </c>
      <c r="E3016" s="119" t="s">
        <v>14921</v>
      </c>
      <c r="F3016" s="119" t="s">
        <v>14922</v>
      </c>
      <c r="G3016" s="119" t="s">
        <v>14923</v>
      </c>
    </row>
    <row r="3017" spans="2:7" x14ac:dyDescent="0.3">
      <c r="B3017" s="119" t="s">
        <v>109</v>
      </c>
      <c r="C3017" s="119" t="s">
        <v>4343</v>
      </c>
      <c r="D3017" s="119" t="s">
        <v>14784</v>
      </c>
      <c r="E3017" s="119" t="s">
        <v>14924</v>
      </c>
      <c r="F3017" s="119" t="s">
        <v>14925</v>
      </c>
      <c r="G3017" s="119" t="s">
        <v>14926</v>
      </c>
    </row>
    <row r="3018" spans="2:7" x14ac:dyDescent="0.3">
      <c r="B3018" s="119" t="s">
        <v>109</v>
      </c>
      <c r="C3018" s="119" t="s">
        <v>4355</v>
      </c>
      <c r="D3018" s="119" t="s">
        <v>14788</v>
      </c>
      <c r="E3018" s="119" t="s">
        <v>14927</v>
      </c>
      <c r="F3018" s="119" t="s">
        <v>14928</v>
      </c>
      <c r="G3018" s="119" t="s">
        <v>14929</v>
      </c>
    </row>
    <row r="3019" spans="2:7" x14ac:dyDescent="0.3">
      <c r="B3019" s="119" t="s">
        <v>109</v>
      </c>
      <c r="C3019" s="119" t="s">
        <v>4367</v>
      </c>
      <c r="D3019" s="119" t="s">
        <v>14788</v>
      </c>
      <c r="E3019" s="119" t="s">
        <v>14930</v>
      </c>
      <c r="F3019" s="119" t="s">
        <v>14931</v>
      </c>
      <c r="G3019" s="119" t="s">
        <v>14932</v>
      </c>
    </row>
    <row r="3020" spans="2:7" x14ac:dyDescent="0.3">
      <c r="B3020" s="119" t="s">
        <v>109</v>
      </c>
      <c r="C3020" s="119" t="s">
        <v>4379</v>
      </c>
      <c r="D3020" s="119" t="s">
        <v>14788</v>
      </c>
      <c r="E3020" s="119" t="s">
        <v>14933</v>
      </c>
      <c r="F3020" s="119" t="s">
        <v>14934</v>
      </c>
      <c r="G3020" s="119" t="s">
        <v>14935</v>
      </c>
    </row>
    <row r="3021" spans="2:7" x14ac:dyDescent="0.3">
      <c r="B3021" s="119" t="s">
        <v>109</v>
      </c>
      <c r="C3021" s="119" t="s">
        <v>4390</v>
      </c>
      <c r="D3021" s="119" t="s">
        <v>14915</v>
      </c>
      <c r="E3021" s="119" t="s">
        <v>14936</v>
      </c>
      <c r="F3021" s="119" t="s">
        <v>14937</v>
      </c>
      <c r="G3021" s="119" t="s">
        <v>14938</v>
      </c>
    </row>
    <row r="3022" spans="2:7" x14ac:dyDescent="0.3">
      <c r="B3022" s="119" t="s">
        <v>109</v>
      </c>
      <c r="C3022" s="119" t="s">
        <v>4401</v>
      </c>
      <c r="D3022" s="119" t="s">
        <v>14840</v>
      </c>
      <c r="E3022" s="119" t="s">
        <v>14939</v>
      </c>
      <c r="F3022" s="119" t="s">
        <v>14940</v>
      </c>
      <c r="G3022" s="119" t="s">
        <v>14941</v>
      </c>
    </row>
    <row r="3023" spans="2:7" x14ac:dyDescent="0.3">
      <c r="B3023" s="119" t="s">
        <v>109</v>
      </c>
      <c r="C3023" s="119" t="s">
        <v>4412</v>
      </c>
      <c r="D3023" s="119" t="s">
        <v>14788</v>
      </c>
      <c r="E3023" s="119" t="s">
        <v>14942</v>
      </c>
      <c r="F3023" s="119" t="s">
        <v>14943</v>
      </c>
      <c r="G3023" s="119" t="s">
        <v>14944</v>
      </c>
    </row>
    <row r="3024" spans="2:7" x14ac:dyDescent="0.3">
      <c r="B3024" s="119" t="s">
        <v>109</v>
      </c>
      <c r="C3024" s="119" t="s">
        <v>4423</v>
      </c>
      <c r="D3024" s="119" t="s">
        <v>14840</v>
      </c>
      <c r="E3024" s="119" t="s">
        <v>14945</v>
      </c>
      <c r="F3024" s="119" t="s">
        <v>14946</v>
      </c>
      <c r="G3024" s="119" t="s">
        <v>14947</v>
      </c>
    </row>
    <row r="3025" spans="2:7" x14ac:dyDescent="0.3">
      <c r="B3025" s="119" t="s">
        <v>109</v>
      </c>
      <c r="C3025" s="119" t="s">
        <v>4434</v>
      </c>
      <c r="D3025" s="119" t="s">
        <v>14803</v>
      </c>
      <c r="E3025" s="119" t="s">
        <v>14948</v>
      </c>
      <c r="F3025" s="119" t="s">
        <v>14949</v>
      </c>
      <c r="G3025" s="119" t="s">
        <v>14950</v>
      </c>
    </row>
    <row r="3026" spans="2:7" x14ac:dyDescent="0.3">
      <c r="B3026" s="119" t="s">
        <v>109</v>
      </c>
      <c r="C3026" s="119" t="s">
        <v>4445</v>
      </c>
      <c r="D3026" s="119" t="s">
        <v>14840</v>
      </c>
      <c r="E3026" s="119" t="s">
        <v>14951</v>
      </c>
      <c r="F3026" s="119" t="s">
        <v>14952</v>
      </c>
      <c r="G3026" s="119" t="s">
        <v>14953</v>
      </c>
    </row>
    <row r="3027" spans="2:7" x14ac:dyDescent="0.3">
      <c r="B3027" s="119" t="s">
        <v>109</v>
      </c>
      <c r="C3027" s="119" t="s">
        <v>4456</v>
      </c>
      <c r="D3027" s="119" t="s">
        <v>14817</v>
      </c>
      <c r="E3027" s="119" t="s">
        <v>14954</v>
      </c>
      <c r="F3027" s="119" t="s">
        <v>14955</v>
      </c>
      <c r="G3027" s="119" t="s">
        <v>14956</v>
      </c>
    </row>
    <row r="3028" spans="2:7" x14ac:dyDescent="0.3">
      <c r="B3028" s="119" t="s">
        <v>109</v>
      </c>
      <c r="C3028" s="119" t="s">
        <v>4466</v>
      </c>
      <c r="D3028" s="119" t="s">
        <v>14788</v>
      </c>
      <c r="E3028" s="119" t="s">
        <v>14957</v>
      </c>
      <c r="F3028" s="119" t="s">
        <v>14958</v>
      </c>
      <c r="G3028" s="119" t="s">
        <v>14959</v>
      </c>
    </row>
    <row r="3029" spans="2:7" x14ac:dyDescent="0.3">
      <c r="B3029" s="119" t="s">
        <v>109</v>
      </c>
      <c r="C3029" s="119" t="s">
        <v>4476</v>
      </c>
      <c r="D3029" s="119" t="s">
        <v>14803</v>
      </c>
      <c r="E3029" s="119" t="s">
        <v>14960</v>
      </c>
      <c r="F3029" s="119" t="s">
        <v>14961</v>
      </c>
      <c r="G3029" s="119" t="s">
        <v>14962</v>
      </c>
    </row>
    <row r="3030" spans="2:7" x14ac:dyDescent="0.3">
      <c r="B3030" s="119" t="s">
        <v>109</v>
      </c>
      <c r="C3030" s="119" t="s">
        <v>4486</v>
      </c>
      <c r="D3030" s="119" t="s">
        <v>14796</v>
      </c>
      <c r="E3030" s="119" t="s">
        <v>14963</v>
      </c>
      <c r="F3030" s="119" t="s">
        <v>14964</v>
      </c>
      <c r="G3030" s="119" t="s">
        <v>14965</v>
      </c>
    </row>
    <row r="3031" spans="2:7" x14ac:dyDescent="0.3">
      <c r="B3031" s="119" t="s">
        <v>109</v>
      </c>
      <c r="C3031" s="119" t="s">
        <v>4496</v>
      </c>
      <c r="D3031" s="119" t="s">
        <v>14807</v>
      </c>
      <c r="E3031" s="119" t="s">
        <v>14966</v>
      </c>
      <c r="F3031" s="119" t="s">
        <v>14967</v>
      </c>
      <c r="G3031" s="119" t="s">
        <v>14968</v>
      </c>
    </row>
    <row r="3032" spans="2:7" x14ac:dyDescent="0.3">
      <c r="B3032" s="119" t="s">
        <v>109</v>
      </c>
      <c r="C3032" s="119" t="s">
        <v>4506</v>
      </c>
      <c r="D3032" s="119" t="s">
        <v>14880</v>
      </c>
      <c r="E3032" s="119" t="s">
        <v>14969</v>
      </c>
      <c r="F3032" s="119" t="s">
        <v>14970</v>
      </c>
      <c r="G3032" s="119" t="s">
        <v>14971</v>
      </c>
    </row>
    <row r="3033" spans="2:7" x14ac:dyDescent="0.3">
      <c r="B3033" s="119" t="s">
        <v>109</v>
      </c>
      <c r="C3033" s="119" t="s">
        <v>4516</v>
      </c>
      <c r="D3033" s="119" t="s">
        <v>14792</v>
      </c>
      <c r="E3033" s="119" t="s">
        <v>14972</v>
      </c>
      <c r="F3033" s="119" t="s">
        <v>14973</v>
      </c>
      <c r="G3033" s="119" t="s">
        <v>14974</v>
      </c>
    </row>
    <row r="3034" spans="2:7" x14ac:dyDescent="0.3">
      <c r="B3034" s="119" t="s">
        <v>109</v>
      </c>
      <c r="C3034" s="119" t="s">
        <v>4526</v>
      </c>
      <c r="D3034" s="119" t="s">
        <v>14796</v>
      </c>
      <c r="E3034" s="119" t="s">
        <v>14975</v>
      </c>
      <c r="F3034" s="119" t="s">
        <v>14976</v>
      </c>
      <c r="G3034" s="119" t="s">
        <v>14977</v>
      </c>
    </row>
    <row r="3035" spans="2:7" x14ac:dyDescent="0.3">
      <c r="B3035" s="119" t="s">
        <v>109</v>
      </c>
      <c r="C3035" s="119" t="s">
        <v>4536</v>
      </c>
      <c r="D3035" s="119" t="s">
        <v>14807</v>
      </c>
      <c r="E3035" s="119" t="s">
        <v>14978</v>
      </c>
      <c r="F3035" s="119" t="s">
        <v>14979</v>
      </c>
      <c r="G3035" s="119" t="s">
        <v>14980</v>
      </c>
    </row>
    <row r="3036" spans="2:7" x14ac:dyDescent="0.3">
      <c r="B3036" s="119" t="s">
        <v>109</v>
      </c>
      <c r="C3036" s="119" t="s">
        <v>4545</v>
      </c>
      <c r="D3036" s="119" t="s">
        <v>14792</v>
      </c>
      <c r="E3036" s="119" t="s">
        <v>14981</v>
      </c>
      <c r="F3036" s="119" t="s">
        <v>14982</v>
      </c>
      <c r="G3036" s="119" t="s">
        <v>14983</v>
      </c>
    </row>
    <row r="3037" spans="2:7" x14ac:dyDescent="0.3">
      <c r="B3037" s="119" t="s">
        <v>109</v>
      </c>
      <c r="C3037" s="119" t="s">
        <v>4554</v>
      </c>
      <c r="D3037" s="119" t="s">
        <v>14788</v>
      </c>
      <c r="E3037" s="119" t="s">
        <v>14984</v>
      </c>
      <c r="F3037" s="119" t="s">
        <v>14985</v>
      </c>
      <c r="G3037" s="119" t="s">
        <v>14986</v>
      </c>
    </row>
    <row r="3038" spans="2:7" x14ac:dyDescent="0.3">
      <c r="B3038" s="119" t="s">
        <v>109</v>
      </c>
      <c r="C3038" s="119" t="s">
        <v>4563</v>
      </c>
      <c r="D3038" s="119" t="s">
        <v>14807</v>
      </c>
      <c r="E3038" s="119" t="s">
        <v>14987</v>
      </c>
      <c r="F3038" s="119" t="s">
        <v>14988</v>
      </c>
      <c r="G3038" s="119" t="s">
        <v>14989</v>
      </c>
    </row>
    <row r="3039" spans="2:7" x14ac:dyDescent="0.3">
      <c r="B3039" s="119" t="s">
        <v>109</v>
      </c>
      <c r="C3039" s="119" t="s">
        <v>4573</v>
      </c>
      <c r="D3039" s="119" t="s">
        <v>14784</v>
      </c>
      <c r="E3039" s="119" t="s">
        <v>14990</v>
      </c>
      <c r="F3039" s="119" t="s">
        <v>14991</v>
      </c>
      <c r="G3039" s="119" t="s">
        <v>14992</v>
      </c>
    </row>
    <row r="3040" spans="2:7" x14ac:dyDescent="0.3">
      <c r="B3040" s="119" t="s">
        <v>109</v>
      </c>
      <c r="C3040" s="119" t="s">
        <v>4582</v>
      </c>
      <c r="D3040" s="119" t="s">
        <v>14796</v>
      </c>
      <c r="E3040" s="119" t="s">
        <v>14993</v>
      </c>
      <c r="F3040" s="119" t="s">
        <v>14994</v>
      </c>
      <c r="G3040" s="119" t="s">
        <v>14995</v>
      </c>
    </row>
    <row r="3041" spans="2:7" x14ac:dyDescent="0.3">
      <c r="B3041" s="119" t="s">
        <v>109</v>
      </c>
      <c r="C3041" s="119" t="s">
        <v>4592</v>
      </c>
      <c r="D3041" s="119" t="s">
        <v>14807</v>
      </c>
      <c r="E3041" s="119" t="s">
        <v>14996</v>
      </c>
      <c r="F3041" s="119" t="s">
        <v>14997</v>
      </c>
      <c r="G3041" s="119" t="s">
        <v>14998</v>
      </c>
    </row>
    <row r="3042" spans="2:7" x14ac:dyDescent="0.3">
      <c r="B3042" s="119" t="s">
        <v>109</v>
      </c>
      <c r="C3042" s="119" t="s">
        <v>4602</v>
      </c>
      <c r="D3042" s="119" t="s">
        <v>14803</v>
      </c>
      <c r="E3042" s="119" t="s">
        <v>14999</v>
      </c>
      <c r="F3042" s="119" t="s">
        <v>15000</v>
      </c>
      <c r="G3042" s="119" t="s">
        <v>15001</v>
      </c>
    </row>
    <row r="3043" spans="2:7" x14ac:dyDescent="0.3">
      <c r="B3043" s="119" t="s">
        <v>109</v>
      </c>
      <c r="C3043" s="119" t="s">
        <v>4611</v>
      </c>
      <c r="D3043" s="119" t="s">
        <v>14796</v>
      </c>
      <c r="E3043" s="119" t="s">
        <v>15002</v>
      </c>
      <c r="F3043" s="119" t="s">
        <v>15003</v>
      </c>
      <c r="G3043" s="119" t="s">
        <v>15004</v>
      </c>
    </row>
    <row r="3044" spans="2:7" x14ac:dyDescent="0.3">
      <c r="B3044" s="119" t="s">
        <v>109</v>
      </c>
      <c r="C3044" s="119" t="s">
        <v>4621</v>
      </c>
      <c r="D3044" s="119" t="s">
        <v>14807</v>
      </c>
      <c r="E3044" s="119" t="s">
        <v>15005</v>
      </c>
      <c r="F3044" s="119" t="s">
        <v>15006</v>
      </c>
      <c r="G3044" s="119" t="s">
        <v>15007</v>
      </c>
    </row>
    <row r="3045" spans="2:7" x14ac:dyDescent="0.3">
      <c r="B3045" s="119" t="s">
        <v>109</v>
      </c>
      <c r="C3045" s="119" t="s">
        <v>4631</v>
      </c>
      <c r="D3045" s="119" t="s">
        <v>15008</v>
      </c>
      <c r="E3045" s="119" t="s">
        <v>15009</v>
      </c>
      <c r="F3045" s="119" t="s">
        <v>15010</v>
      </c>
      <c r="G3045" s="119" t="s">
        <v>15011</v>
      </c>
    </row>
    <row r="3046" spans="2:7" x14ac:dyDescent="0.3">
      <c r="B3046" s="119" t="s">
        <v>109</v>
      </c>
      <c r="C3046" s="119" t="s">
        <v>4641</v>
      </c>
      <c r="D3046" s="119" t="s">
        <v>14803</v>
      </c>
      <c r="E3046" s="119" t="s">
        <v>15012</v>
      </c>
      <c r="F3046" s="119" t="s">
        <v>15013</v>
      </c>
      <c r="G3046" s="119" t="s">
        <v>15014</v>
      </c>
    </row>
    <row r="3047" spans="2:7" x14ac:dyDescent="0.3">
      <c r="B3047" s="119" t="s">
        <v>109</v>
      </c>
      <c r="C3047" s="119" t="s">
        <v>4651</v>
      </c>
      <c r="D3047" s="119" t="s">
        <v>14833</v>
      </c>
      <c r="E3047" s="119" t="s">
        <v>15015</v>
      </c>
      <c r="F3047" s="119" t="s">
        <v>15016</v>
      </c>
      <c r="G3047" s="119" t="s">
        <v>15017</v>
      </c>
    </row>
    <row r="3048" spans="2:7" x14ac:dyDescent="0.3">
      <c r="B3048" s="119" t="s">
        <v>109</v>
      </c>
      <c r="C3048" s="119" t="s">
        <v>4660</v>
      </c>
      <c r="D3048" s="119" t="s">
        <v>14807</v>
      </c>
      <c r="E3048" s="119" t="s">
        <v>15018</v>
      </c>
      <c r="F3048" s="119" t="s">
        <v>15019</v>
      </c>
      <c r="G3048" s="119" t="s">
        <v>15020</v>
      </c>
    </row>
    <row r="3049" spans="2:7" x14ac:dyDescent="0.3">
      <c r="B3049" s="119" t="s">
        <v>109</v>
      </c>
      <c r="C3049" s="119" t="s">
        <v>4669</v>
      </c>
      <c r="D3049" s="119" t="s">
        <v>15021</v>
      </c>
      <c r="E3049" s="119" t="s">
        <v>15022</v>
      </c>
      <c r="F3049" s="119" t="s">
        <v>15023</v>
      </c>
      <c r="G3049" s="119" t="s">
        <v>15024</v>
      </c>
    </row>
    <row r="3050" spans="2:7" x14ac:dyDescent="0.3">
      <c r="B3050" s="119" t="s">
        <v>109</v>
      </c>
      <c r="C3050" s="119" t="s">
        <v>4679</v>
      </c>
      <c r="D3050" s="119" t="s">
        <v>15025</v>
      </c>
      <c r="E3050" s="119" t="s">
        <v>15026</v>
      </c>
      <c r="F3050" s="119" t="s">
        <v>15027</v>
      </c>
      <c r="G3050" s="119" t="s">
        <v>15028</v>
      </c>
    </row>
    <row r="3051" spans="2:7" x14ac:dyDescent="0.3">
      <c r="B3051" s="119" t="s">
        <v>109</v>
      </c>
      <c r="C3051" s="119" t="s">
        <v>4689</v>
      </c>
      <c r="D3051" s="119" t="s">
        <v>15029</v>
      </c>
      <c r="E3051" s="119" t="s">
        <v>15030</v>
      </c>
      <c r="F3051" s="119" t="s">
        <v>15031</v>
      </c>
      <c r="G3051" s="119" t="s">
        <v>15032</v>
      </c>
    </row>
    <row r="3052" spans="2:7" x14ac:dyDescent="0.3">
      <c r="B3052" s="119" t="s">
        <v>109</v>
      </c>
      <c r="C3052" s="119" t="s">
        <v>4699</v>
      </c>
      <c r="D3052" s="119" t="s">
        <v>15033</v>
      </c>
      <c r="E3052" s="119" t="s">
        <v>15034</v>
      </c>
      <c r="F3052" s="119" t="s">
        <v>15035</v>
      </c>
      <c r="G3052" s="119" t="s">
        <v>15036</v>
      </c>
    </row>
    <row r="3053" spans="2:7" x14ac:dyDescent="0.3">
      <c r="B3053" s="119" t="s">
        <v>109</v>
      </c>
      <c r="C3053" s="119" t="s">
        <v>4709</v>
      </c>
      <c r="D3053" s="119" t="s">
        <v>15037</v>
      </c>
      <c r="E3053" s="119" t="s">
        <v>15038</v>
      </c>
      <c r="F3053" s="119" t="s">
        <v>15039</v>
      </c>
      <c r="G3053" s="119" t="s">
        <v>15040</v>
      </c>
    </row>
    <row r="3054" spans="2:7" x14ac:dyDescent="0.3">
      <c r="B3054" s="119" t="s">
        <v>109</v>
      </c>
      <c r="C3054" s="119" t="s">
        <v>4718</v>
      </c>
      <c r="D3054" s="119" t="s">
        <v>15021</v>
      </c>
      <c r="E3054" s="119" t="s">
        <v>15041</v>
      </c>
      <c r="F3054" s="119" t="s">
        <v>15042</v>
      </c>
      <c r="G3054" s="119" t="s">
        <v>15043</v>
      </c>
    </row>
    <row r="3055" spans="2:7" x14ac:dyDescent="0.3">
      <c r="B3055" s="119" t="s">
        <v>109</v>
      </c>
      <c r="C3055" s="119" t="s">
        <v>4727</v>
      </c>
      <c r="D3055" s="119" t="s">
        <v>15029</v>
      </c>
      <c r="E3055" s="119" t="s">
        <v>15044</v>
      </c>
      <c r="F3055" s="119" t="s">
        <v>15045</v>
      </c>
      <c r="G3055" s="119" t="s">
        <v>15046</v>
      </c>
    </row>
    <row r="3056" spans="2:7" x14ac:dyDescent="0.3">
      <c r="B3056" s="119" t="s">
        <v>109</v>
      </c>
      <c r="C3056" s="119" t="s">
        <v>4736</v>
      </c>
      <c r="D3056" s="119" t="s">
        <v>15047</v>
      </c>
      <c r="E3056" s="119" t="s">
        <v>15048</v>
      </c>
      <c r="F3056" s="119" t="s">
        <v>15049</v>
      </c>
      <c r="G3056" s="119" t="s">
        <v>15050</v>
      </c>
    </row>
    <row r="3057" spans="2:7" x14ac:dyDescent="0.3">
      <c r="B3057" s="119" t="s">
        <v>109</v>
      </c>
      <c r="C3057" s="119" t="s">
        <v>4744</v>
      </c>
      <c r="D3057" s="119" t="s">
        <v>15021</v>
      </c>
      <c r="E3057" s="119" t="s">
        <v>15051</v>
      </c>
      <c r="F3057" s="119" t="s">
        <v>15052</v>
      </c>
      <c r="G3057" s="119" t="s">
        <v>15053</v>
      </c>
    </row>
    <row r="3058" spans="2:7" x14ac:dyDescent="0.3">
      <c r="B3058" s="119" t="s">
        <v>109</v>
      </c>
      <c r="C3058" s="119" t="s">
        <v>4753</v>
      </c>
      <c r="D3058" s="119" t="s">
        <v>15054</v>
      </c>
      <c r="E3058" s="119" t="s">
        <v>15055</v>
      </c>
      <c r="F3058" s="119" t="s">
        <v>15056</v>
      </c>
      <c r="G3058" s="119" t="s">
        <v>15057</v>
      </c>
    </row>
    <row r="3059" spans="2:7" x14ac:dyDescent="0.3">
      <c r="B3059" s="119" t="s">
        <v>109</v>
      </c>
      <c r="C3059" s="119" t="s">
        <v>4762</v>
      </c>
      <c r="D3059" s="119" t="s">
        <v>15021</v>
      </c>
      <c r="E3059" s="119" t="s">
        <v>15058</v>
      </c>
      <c r="F3059" s="119" t="s">
        <v>15059</v>
      </c>
      <c r="G3059" s="119" t="s">
        <v>15060</v>
      </c>
    </row>
    <row r="3060" spans="2:7" x14ac:dyDescent="0.3">
      <c r="B3060" s="119" t="s">
        <v>109</v>
      </c>
      <c r="C3060" s="119" t="s">
        <v>4771</v>
      </c>
      <c r="D3060" s="119" t="s">
        <v>15061</v>
      </c>
      <c r="E3060" s="119" t="s">
        <v>15062</v>
      </c>
      <c r="F3060" s="119" t="s">
        <v>15063</v>
      </c>
      <c r="G3060" s="119" t="s">
        <v>15064</v>
      </c>
    </row>
    <row r="3061" spans="2:7" x14ac:dyDescent="0.3">
      <c r="B3061" s="119" t="s">
        <v>109</v>
      </c>
      <c r="C3061" s="119" t="s">
        <v>4779</v>
      </c>
      <c r="D3061" s="119" t="s">
        <v>15065</v>
      </c>
      <c r="E3061" s="119" t="s">
        <v>15066</v>
      </c>
      <c r="F3061" s="119" t="s">
        <v>15067</v>
      </c>
      <c r="G3061" s="119" t="s">
        <v>15068</v>
      </c>
    </row>
    <row r="3062" spans="2:7" x14ac:dyDescent="0.3">
      <c r="B3062" s="119" t="s">
        <v>109</v>
      </c>
      <c r="C3062" s="119" t="s">
        <v>4787</v>
      </c>
      <c r="D3062" s="119" t="s">
        <v>15047</v>
      </c>
      <c r="E3062" s="119" t="s">
        <v>15069</v>
      </c>
      <c r="F3062" s="119" t="s">
        <v>15070</v>
      </c>
      <c r="G3062" s="119" t="s">
        <v>15071</v>
      </c>
    </row>
    <row r="3063" spans="2:7" x14ac:dyDescent="0.3">
      <c r="B3063" s="119" t="s">
        <v>109</v>
      </c>
      <c r="C3063" s="119" t="s">
        <v>4794</v>
      </c>
      <c r="D3063" s="119" t="s">
        <v>15072</v>
      </c>
      <c r="E3063" s="119" t="s">
        <v>15073</v>
      </c>
      <c r="F3063" s="119" t="s">
        <v>15074</v>
      </c>
      <c r="G3063" s="119" t="s">
        <v>15075</v>
      </c>
    </row>
    <row r="3064" spans="2:7" x14ac:dyDescent="0.3">
      <c r="B3064" s="119" t="s">
        <v>109</v>
      </c>
      <c r="C3064" s="119" t="s">
        <v>4801</v>
      </c>
      <c r="D3064" s="119" t="s">
        <v>15021</v>
      </c>
      <c r="E3064" s="119" t="s">
        <v>15076</v>
      </c>
      <c r="F3064" s="119" t="s">
        <v>15077</v>
      </c>
      <c r="G3064" s="119" t="s">
        <v>15078</v>
      </c>
    </row>
    <row r="3065" spans="2:7" x14ac:dyDescent="0.3">
      <c r="B3065" s="119" t="s">
        <v>109</v>
      </c>
      <c r="C3065" s="119" t="s">
        <v>4809</v>
      </c>
      <c r="D3065" s="119" t="s">
        <v>15021</v>
      </c>
      <c r="E3065" s="119" t="s">
        <v>15079</v>
      </c>
      <c r="F3065" s="119" t="s">
        <v>15080</v>
      </c>
      <c r="G3065" s="119" t="s">
        <v>15081</v>
      </c>
    </row>
    <row r="3066" spans="2:7" x14ac:dyDescent="0.3">
      <c r="B3066" s="119" t="s">
        <v>109</v>
      </c>
      <c r="C3066" s="119" t="s">
        <v>4816</v>
      </c>
      <c r="D3066" s="119" t="s">
        <v>15021</v>
      </c>
      <c r="E3066" s="119" t="s">
        <v>15082</v>
      </c>
      <c r="F3066" s="119" t="s">
        <v>15083</v>
      </c>
      <c r="G3066" s="119" t="s">
        <v>15084</v>
      </c>
    </row>
    <row r="3067" spans="2:7" x14ac:dyDescent="0.3">
      <c r="B3067" s="119" t="s">
        <v>109</v>
      </c>
      <c r="C3067" s="119" t="s">
        <v>4824</v>
      </c>
      <c r="D3067" s="119" t="s">
        <v>15021</v>
      </c>
      <c r="E3067" s="119" t="s">
        <v>15085</v>
      </c>
      <c r="F3067" s="119" t="s">
        <v>15086</v>
      </c>
      <c r="G3067" s="119" t="s">
        <v>15087</v>
      </c>
    </row>
    <row r="3068" spans="2:7" x14ac:dyDescent="0.3">
      <c r="B3068" s="119" t="s">
        <v>109</v>
      </c>
      <c r="C3068" s="119" t="s">
        <v>4831</v>
      </c>
      <c r="D3068" s="119" t="s">
        <v>15021</v>
      </c>
      <c r="E3068" s="119" t="s">
        <v>15088</v>
      </c>
      <c r="F3068" s="119" t="s">
        <v>15089</v>
      </c>
      <c r="G3068" s="119" t="s">
        <v>15090</v>
      </c>
    </row>
    <row r="3069" spans="2:7" x14ac:dyDescent="0.3">
      <c r="B3069" s="119" t="s">
        <v>109</v>
      </c>
      <c r="C3069" s="119" t="s">
        <v>4839</v>
      </c>
      <c r="D3069" s="119" t="s">
        <v>15061</v>
      </c>
      <c r="E3069" s="119" t="s">
        <v>15091</v>
      </c>
      <c r="F3069" s="119" t="s">
        <v>15092</v>
      </c>
      <c r="G3069" s="119" t="s">
        <v>15093</v>
      </c>
    </row>
    <row r="3070" spans="2:7" x14ac:dyDescent="0.3">
      <c r="B3070" s="119" t="s">
        <v>109</v>
      </c>
      <c r="C3070" s="119" t="s">
        <v>4847</v>
      </c>
      <c r="D3070" s="119" t="s">
        <v>15094</v>
      </c>
      <c r="E3070" s="119" t="s">
        <v>15095</v>
      </c>
      <c r="F3070" s="119" t="s">
        <v>15096</v>
      </c>
      <c r="G3070" s="119" t="s">
        <v>15097</v>
      </c>
    </row>
    <row r="3071" spans="2:7" x14ac:dyDescent="0.3">
      <c r="B3071" s="119" t="s">
        <v>109</v>
      </c>
      <c r="C3071" s="119" t="s">
        <v>4853</v>
      </c>
      <c r="D3071" s="119" t="s">
        <v>15037</v>
      </c>
      <c r="E3071" s="119" t="s">
        <v>15098</v>
      </c>
      <c r="F3071" s="119" t="s">
        <v>15099</v>
      </c>
      <c r="G3071" s="119" t="s">
        <v>15100</v>
      </c>
    </row>
    <row r="3072" spans="2:7" x14ac:dyDescent="0.3">
      <c r="B3072" s="119" t="s">
        <v>109</v>
      </c>
      <c r="C3072" s="119" t="s">
        <v>4860</v>
      </c>
      <c r="D3072" s="119" t="s">
        <v>15047</v>
      </c>
      <c r="E3072" s="119" t="s">
        <v>15101</v>
      </c>
      <c r="F3072" s="119" t="s">
        <v>15102</v>
      </c>
      <c r="G3072" s="119" t="s">
        <v>15103</v>
      </c>
    </row>
    <row r="3073" spans="2:7" x14ac:dyDescent="0.3">
      <c r="B3073" s="119" t="s">
        <v>109</v>
      </c>
      <c r="C3073" s="119" t="s">
        <v>4866</v>
      </c>
      <c r="D3073" s="119" t="s">
        <v>15104</v>
      </c>
      <c r="E3073" s="119" t="s">
        <v>15105</v>
      </c>
      <c r="F3073" s="119" t="s">
        <v>15106</v>
      </c>
      <c r="G3073" s="119" t="s">
        <v>15107</v>
      </c>
    </row>
    <row r="3074" spans="2:7" x14ac:dyDescent="0.3">
      <c r="B3074" s="119" t="s">
        <v>109</v>
      </c>
      <c r="C3074" s="119" t="s">
        <v>4872</v>
      </c>
      <c r="D3074" s="119" t="s">
        <v>15033</v>
      </c>
      <c r="E3074" s="119" t="s">
        <v>15108</v>
      </c>
      <c r="F3074" s="119" t="s">
        <v>15109</v>
      </c>
      <c r="G3074" s="119" t="s">
        <v>15110</v>
      </c>
    </row>
    <row r="3075" spans="2:7" x14ac:dyDescent="0.3">
      <c r="B3075" s="119" t="s">
        <v>109</v>
      </c>
      <c r="C3075" s="119" t="s">
        <v>4878</v>
      </c>
      <c r="D3075" s="119" t="s">
        <v>6162</v>
      </c>
      <c r="E3075" s="119" t="s">
        <v>15111</v>
      </c>
      <c r="F3075" s="119" t="s">
        <v>15112</v>
      </c>
      <c r="G3075" s="119" t="s">
        <v>15113</v>
      </c>
    </row>
    <row r="3076" spans="2:7" x14ac:dyDescent="0.3">
      <c r="B3076" s="119" t="s">
        <v>109</v>
      </c>
      <c r="C3076" s="119" t="s">
        <v>4885</v>
      </c>
      <c r="D3076" s="119" t="s">
        <v>15114</v>
      </c>
      <c r="E3076" s="119" t="s">
        <v>15115</v>
      </c>
      <c r="F3076" s="119" t="s">
        <v>15116</v>
      </c>
      <c r="G3076" s="119" t="s">
        <v>15117</v>
      </c>
    </row>
    <row r="3077" spans="2:7" x14ac:dyDescent="0.3">
      <c r="B3077" s="119" t="s">
        <v>109</v>
      </c>
      <c r="C3077" s="119" t="s">
        <v>4892</v>
      </c>
      <c r="D3077" s="119" t="s">
        <v>15118</v>
      </c>
      <c r="E3077" s="119" t="s">
        <v>15119</v>
      </c>
      <c r="F3077" s="119" t="s">
        <v>15120</v>
      </c>
      <c r="G3077" s="119" t="s">
        <v>15121</v>
      </c>
    </row>
    <row r="3078" spans="2:7" x14ac:dyDescent="0.3">
      <c r="B3078" s="119" t="s">
        <v>109</v>
      </c>
      <c r="C3078" s="119" t="s">
        <v>4898</v>
      </c>
      <c r="D3078" s="119" t="s">
        <v>15122</v>
      </c>
      <c r="E3078" s="119" t="s">
        <v>15123</v>
      </c>
      <c r="F3078" s="119" t="s">
        <v>15124</v>
      </c>
      <c r="G3078" s="119" t="s">
        <v>15125</v>
      </c>
    </row>
    <row r="3079" spans="2:7" x14ac:dyDescent="0.3">
      <c r="B3079" s="119" t="s">
        <v>109</v>
      </c>
      <c r="C3079" s="119" t="s">
        <v>4905</v>
      </c>
      <c r="D3079" s="119" t="s">
        <v>15126</v>
      </c>
      <c r="E3079" s="119" t="s">
        <v>15127</v>
      </c>
      <c r="F3079" s="119" t="s">
        <v>15128</v>
      </c>
      <c r="G3079" s="119" t="s">
        <v>15129</v>
      </c>
    </row>
    <row r="3080" spans="2:7" x14ac:dyDescent="0.3">
      <c r="B3080" s="119" t="s">
        <v>109</v>
      </c>
      <c r="C3080" s="119" t="s">
        <v>4911</v>
      </c>
      <c r="D3080" s="119" t="s">
        <v>15130</v>
      </c>
      <c r="E3080" s="119" t="s">
        <v>15131</v>
      </c>
      <c r="F3080" s="119" t="s">
        <v>15132</v>
      </c>
      <c r="G3080" s="119" t="s">
        <v>15133</v>
      </c>
    </row>
    <row r="3081" spans="2:7" x14ac:dyDescent="0.3">
      <c r="B3081" s="119" t="s">
        <v>109</v>
      </c>
      <c r="C3081" s="119" t="s">
        <v>4917</v>
      </c>
      <c r="D3081" s="119" t="s">
        <v>15134</v>
      </c>
      <c r="E3081" s="119" t="s">
        <v>15135</v>
      </c>
      <c r="F3081" s="119" t="s">
        <v>15136</v>
      </c>
      <c r="G3081" s="119" t="s">
        <v>15137</v>
      </c>
    </row>
    <row r="3082" spans="2:7" x14ac:dyDescent="0.3">
      <c r="B3082" s="119" t="s">
        <v>109</v>
      </c>
      <c r="C3082" s="119" t="s">
        <v>4923</v>
      </c>
      <c r="D3082" s="119" t="s">
        <v>15138</v>
      </c>
      <c r="E3082" s="119" t="s">
        <v>15139</v>
      </c>
      <c r="F3082" s="119" t="s">
        <v>15140</v>
      </c>
      <c r="G3082" s="119" t="s">
        <v>15141</v>
      </c>
    </row>
    <row r="3083" spans="2:7" x14ac:dyDescent="0.3">
      <c r="B3083" s="119" t="s">
        <v>109</v>
      </c>
      <c r="C3083" s="119" t="s">
        <v>4930</v>
      </c>
      <c r="D3083" s="119" t="s">
        <v>15138</v>
      </c>
      <c r="E3083" s="119" t="s">
        <v>15142</v>
      </c>
      <c r="F3083" s="119" t="s">
        <v>15143</v>
      </c>
      <c r="G3083" s="119" t="s">
        <v>15144</v>
      </c>
    </row>
    <row r="3084" spans="2:7" x14ac:dyDescent="0.3">
      <c r="B3084" s="119" t="s">
        <v>109</v>
      </c>
      <c r="C3084" s="119" t="s">
        <v>4937</v>
      </c>
      <c r="D3084" s="119" t="s">
        <v>15134</v>
      </c>
      <c r="E3084" s="119" t="s">
        <v>15145</v>
      </c>
      <c r="F3084" s="119" t="s">
        <v>15146</v>
      </c>
      <c r="G3084" s="119" t="s">
        <v>15147</v>
      </c>
    </row>
    <row r="3085" spans="2:7" x14ac:dyDescent="0.3">
      <c r="B3085" s="119" t="s">
        <v>109</v>
      </c>
      <c r="C3085" s="119" t="s">
        <v>4943</v>
      </c>
      <c r="D3085" s="119" t="s">
        <v>15148</v>
      </c>
      <c r="E3085" s="119" t="s">
        <v>15149</v>
      </c>
      <c r="F3085" s="119" t="s">
        <v>15150</v>
      </c>
      <c r="G3085" s="119" t="s">
        <v>15151</v>
      </c>
    </row>
    <row r="3086" spans="2:7" x14ac:dyDescent="0.3">
      <c r="B3086" s="119" t="s">
        <v>109</v>
      </c>
      <c r="C3086" s="119" t="s">
        <v>4950</v>
      </c>
      <c r="D3086" s="119" t="s">
        <v>15152</v>
      </c>
      <c r="E3086" s="119" t="s">
        <v>15153</v>
      </c>
      <c r="F3086" s="119" t="s">
        <v>15154</v>
      </c>
      <c r="G3086" s="119" t="s">
        <v>15155</v>
      </c>
    </row>
    <row r="3087" spans="2:7" x14ac:dyDescent="0.3">
      <c r="B3087" s="119" t="s">
        <v>109</v>
      </c>
      <c r="C3087" s="119" t="s">
        <v>4957</v>
      </c>
      <c r="D3087" s="119" t="s">
        <v>15156</v>
      </c>
      <c r="E3087" s="119" t="s">
        <v>15157</v>
      </c>
      <c r="F3087" s="119" t="s">
        <v>15158</v>
      </c>
      <c r="G3087" s="119" t="s">
        <v>15159</v>
      </c>
    </row>
    <row r="3088" spans="2:7" x14ac:dyDescent="0.3">
      <c r="B3088" s="119" t="s">
        <v>109</v>
      </c>
      <c r="C3088" s="119" t="s">
        <v>4964</v>
      </c>
      <c r="D3088" s="119" t="s">
        <v>15160</v>
      </c>
      <c r="E3088" s="119" t="s">
        <v>15161</v>
      </c>
      <c r="F3088" s="119" t="s">
        <v>15162</v>
      </c>
      <c r="G3088" s="119" t="s">
        <v>15163</v>
      </c>
    </row>
    <row r="3089" spans="2:7" x14ac:dyDescent="0.3">
      <c r="B3089" s="119" t="s">
        <v>109</v>
      </c>
      <c r="C3089" s="119" t="s">
        <v>4971</v>
      </c>
      <c r="D3089" s="119" t="s">
        <v>15164</v>
      </c>
      <c r="E3089" s="119" t="s">
        <v>15165</v>
      </c>
      <c r="F3089" s="119" t="s">
        <v>15166</v>
      </c>
      <c r="G3089" s="119" t="s">
        <v>15167</v>
      </c>
    </row>
    <row r="3090" spans="2:7" x14ac:dyDescent="0.3">
      <c r="B3090" s="119" t="s">
        <v>109</v>
      </c>
      <c r="C3090" s="119" t="s">
        <v>4977</v>
      </c>
      <c r="D3090" s="119" t="s">
        <v>6014</v>
      </c>
      <c r="E3090" s="119" t="s">
        <v>15168</v>
      </c>
      <c r="F3090" s="119" t="s">
        <v>15169</v>
      </c>
      <c r="G3090" s="119" t="s">
        <v>15170</v>
      </c>
    </row>
    <row r="3091" spans="2:7" x14ac:dyDescent="0.3">
      <c r="B3091" s="119" t="s">
        <v>109</v>
      </c>
      <c r="C3091" s="119" t="s">
        <v>4983</v>
      </c>
      <c r="D3091" s="119" t="s">
        <v>15148</v>
      </c>
      <c r="E3091" s="119" t="s">
        <v>15171</v>
      </c>
      <c r="F3091" s="119" t="s">
        <v>15172</v>
      </c>
      <c r="G3091" s="119" t="s">
        <v>15173</v>
      </c>
    </row>
    <row r="3092" spans="2:7" x14ac:dyDescent="0.3">
      <c r="B3092" s="119" t="s">
        <v>109</v>
      </c>
      <c r="C3092" s="119" t="s">
        <v>4989</v>
      </c>
      <c r="D3092" s="119" t="s">
        <v>15156</v>
      </c>
      <c r="E3092" s="119" t="s">
        <v>15174</v>
      </c>
      <c r="F3092" s="119" t="s">
        <v>15175</v>
      </c>
      <c r="G3092" s="119" t="s">
        <v>15176</v>
      </c>
    </row>
    <row r="3093" spans="2:7" x14ac:dyDescent="0.3">
      <c r="B3093" s="119" t="s">
        <v>109</v>
      </c>
      <c r="C3093" s="119" t="s">
        <v>4995</v>
      </c>
      <c r="D3093" s="119" t="s">
        <v>15152</v>
      </c>
      <c r="E3093" s="119" t="s">
        <v>15177</v>
      </c>
      <c r="F3093" s="119" t="s">
        <v>15178</v>
      </c>
      <c r="G3093" s="119" t="s">
        <v>15179</v>
      </c>
    </row>
    <row r="3094" spans="2:7" x14ac:dyDescent="0.3">
      <c r="B3094" s="119" t="s">
        <v>109</v>
      </c>
      <c r="C3094" s="119" t="s">
        <v>5001</v>
      </c>
      <c r="D3094" s="119" t="s">
        <v>15180</v>
      </c>
      <c r="E3094" s="119" t="s">
        <v>15181</v>
      </c>
      <c r="F3094" s="119" t="s">
        <v>15182</v>
      </c>
      <c r="G3094" s="119" t="s">
        <v>15183</v>
      </c>
    </row>
    <row r="3095" spans="2:7" x14ac:dyDescent="0.3">
      <c r="B3095" s="119" t="s">
        <v>109</v>
      </c>
      <c r="C3095" s="119" t="s">
        <v>5008</v>
      </c>
      <c r="D3095" s="119" t="s">
        <v>15184</v>
      </c>
      <c r="E3095" s="119" t="s">
        <v>15185</v>
      </c>
      <c r="F3095" s="119" t="s">
        <v>15186</v>
      </c>
      <c r="G3095" s="119" t="s">
        <v>15187</v>
      </c>
    </row>
    <row r="3096" spans="2:7" x14ac:dyDescent="0.3">
      <c r="B3096" s="119" t="s">
        <v>109</v>
      </c>
      <c r="C3096" s="119" t="s">
        <v>5015</v>
      </c>
      <c r="D3096" s="119" t="s">
        <v>15148</v>
      </c>
      <c r="E3096" s="119" t="s">
        <v>15188</v>
      </c>
      <c r="F3096" s="119" t="s">
        <v>15189</v>
      </c>
      <c r="G3096" s="119" t="s">
        <v>15190</v>
      </c>
    </row>
    <row r="3097" spans="2:7" x14ac:dyDescent="0.3">
      <c r="B3097" s="119" t="s">
        <v>109</v>
      </c>
      <c r="C3097" s="119" t="s">
        <v>5022</v>
      </c>
      <c r="D3097" s="119" t="s">
        <v>15191</v>
      </c>
      <c r="E3097" s="119" t="s">
        <v>15192</v>
      </c>
      <c r="F3097" s="119" t="s">
        <v>15193</v>
      </c>
      <c r="G3097" s="119" t="s">
        <v>15194</v>
      </c>
    </row>
    <row r="3098" spans="2:7" x14ac:dyDescent="0.3">
      <c r="B3098" s="119" t="s">
        <v>109</v>
      </c>
      <c r="C3098" s="119" t="s">
        <v>5029</v>
      </c>
      <c r="D3098" s="119" t="s">
        <v>15148</v>
      </c>
      <c r="E3098" s="119" t="s">
        <v>15195</v>
      </c>
      <c r="F3098" s="119" t="s">
        <v>15196</v>
      </c>
      <c r="G3098" s="119" t="s">
        <v>15197</v>
      </c>
    </row>
    <row r="3099" spans="2:7" x14ac:dyDescent="0.3">
      <c r="B3099" s="119" t="s">
        <v>109</v>
      </c>
      <c r="C3099" s="119" t="s">
        <v>5036</v>
      </c>
      <c r="D3099" s="119" t="s">
        <v>15198</v>
      </c>
      <c r="E3099" s="119" t="s">
        <v>15199</v>
      </c>
      <c r="F3099" s="119" t="s">
        <v>15200</v>
      </c>
      <c r="G3099" s="119" t="s">
        <v>15201</v>
      </c>
    </row>
    <row r="3100" spans="2:7" x14ac:dyDescent="0.3">
      <c r="B3100" s="119" t="s">
        <v>109</v>
      </c>
      <c r="C3100" s="119" t="s">
        <v>5043</v>
      </c>
      <c r="D3100" s="119" t="s">
        <v>6399</v>
      </c>
      <c r="E3100" s="119" t="s">
        <v>15202</v>
      </c>
      <c r="F3100" s="119" t="s">
        <v>15203</v>
      </c>
      <c r="G3100" s="119" t="s">
        <v>15204</v>
      </c>
    </row>
    <row r="3101" spans="2:7" x14ac:dyDescent="0.3">
      <c r="B3101" s="119" t="s">
        <v>109</v>
      </c>
      <c r="C3101" s="119" t="s">
        <v>5049</v>
      </c>
      <c r="D3101" s="119" t="s">
        <v>15180</v>
      </c>
      <c r="E3101" s="119" t="s">
        <v>15205</v>
      </c>
      <c r="F3101" s="119" t="s">
        <v>15206</v>
      </c>
      <c r="G3101" s="119" t="s">
        <v>15207</v>
      </c>
    </row>
    <row r="3102" spans="2:7" x14ac:dyDescent="0.3">
      <c r="B3102" s="119" t="s">
        <v>109</v>
      </c>
      <c r="C3102" s="119" t="s">
        <v>5055</v>
      </c>
      <c r="D3102" s="119" t="s">
        <v>15122</v>
      </c>
      <c r="E3102" s="119" t="s">
        <v>15208</v>
      </c>
      <c r="F3102" s="119" t="s">
        <v>15209</v>
      </c>
      <c r="G3102" s="119" t="s">
        <v>15210</v>
      </c>
    </row>
    <row r="3103" spans="2:7" x14ac:dyDescent="0.3">
      <c r="B3103" s="119" t="s">
        <v>109</v>
      </c>
      <c r="C3103" s="119" t="s">
        <v>5060</v>
      </c>
      <c r="D3103" s="119" t="s">
        <v>15211</v>
      </c>
      <c r="E3103" s="119" t="s">
        <v>15212</v>
      </c>
      <c r="F3103" s="119" t="s">
        <v>15213</v>
      </c>
      <c r="G3103" s="119" t="s">
        <v>15214</v>
      </c>
    </row>
    <row r="3104" spans="2:7" x14ac:dyDescent="0.3">
      <c r="B3104" s="119" t="s">
        <v>109</v>
      </c>
      <c r="C3104" s="119" t="s">
        <v>5066</v>
      </c>
      <c r="D3104" s="119" t="s">
        <v>15215</v>
      </c>
      <c r="E3104" s="119" t="s">
        <v>15216</v>
      </c>
      <c r="F3104" s="119" t="s">
        <v>15217</v>
      </c>
      <c r="G3104" s="119" t="s">
        <v>15218</v>
      </c>
    </row>
    <row r="3105" spans="2:7" x14ac:dyDescent="0.3">
      <c r="B3105" s="119" t="s">
        <v>109</v>
      </c>
      <c r="C3105" s="119" t="s">
        <v>5071</v>
      </c>
      <c r="D3105" s="119" t="s">
        <v>15184</v>
      </c>
      <c r="E3105" s="119" t="s">
        <v>15219</v>
      </c>
      <c r="F3105" s="119" t="s">
        <v>15220</v>
      </c>
      <c r="G3105" s="119" t="s">
        <v>15221</v>
      </c>
    </row>
    <row r="3106" spans="2:7" x14ac:dyDescent="0.3">
      <c r="B3106" s="119" t="s">
        <v>109</v>
      </c>
      <c r="C3106" s="119" t="s">
        <v>5076</v>
      </c>
      <c r="D3106" s="119" t="s">
        <v>15118</v>
      </c>
      <c r="E3106" s="119" t="s">
        <v>15222</v>
      </c>
      <c r="F3106" s="119" t="s">
        <v>15223</v>
      </c>
      <c r="G3106" s="119" t="s">
        <v>15224</v>
      </c>
    </row>
    <row r="3107" spans="2:7" x14ac:dyDescent="0.3">
      <c r="B3107" s="119" t="s">
        <v>109</v>
      </c>
      <c r="C3107" s="119" t="s">
        <v>5081</v>
      </c>
      <c r="D3107" s="119" t="s">
        <v>15138</v>
      </c>
      <c r="E3107" s="119" t="s">
        <v>15225</v>
      </c>
      <c r="F3107" s="119" t="s">
        <v>15226</v>
      </c>
      <c r="G3107" s="119" t="s">
        <v>15227</v>
      </c>
    </row>
    <row r="3108" spans="2:7" x14ac:dyDescent="0.3">
      <c r="B3108" s="119" t="s">
        <v>109</v>
      </c>
      <c r="C3108" s="119" t="s">
        <v>5086</v>
      </c>
      <c r="D3108" s="119" t="s">
        <v>15180</v>
      </c>
      <c r="E3108" s="119" t="s">
        <v>15228</v>
      </c>
      <c r="F3108" s="119" t="s">
        <v>15229</v>
      </c>
      <c r="G3108" s="119" t="s">
        <v>15230</v>
      </c>
    </row>
    <row r="3109" spans="2:7" x14ac:dyDescent="0.3">
      <c r="B3109" s="119" t="s">
        <v>109</v>
      </c>
      <c r="C3109" s="119" t="s">
        <v>5091</v>
      </c>
      <c r="D3109" s="119" t="s">
        <v>15122</v>
      </c>
      <c r="E3109" s="119" t="s">
        <v>15231</v>
      </c>
      <c r="F3109" s="119" t="s">
        <v>15232</v>
      </c>
      <c r="G3109" s="119" t="s">
        <v>15233</v>
      </c>
    </row>
    <row r="3110" spans="2:7" x14ac:dyDescent="0.3">
      <c r="B3110" s="119" t="s">
        <v>109</v>
      </c>
      <c r="C3110" s="119" t="s">
        <v>5096</v>
      </c>
      <c r="D3110" s="119" t="s">
        <v>15198</v>
      </c>
      <c r="E3110" s="119" t="s">
        <v>15234</v>
      </c>
      <c r="F3110" s="119" t="s">
        <v>15235</v>
      </c>
      <c r="G3110" s="119" t="s">
        <v>15236</v>
      </c>
    </row>
    <row r="3111" spans="2:7" x14ac:dyDescent="0.3">
      <c r="B3111" s="119" t="s">
        <v>109</v>
      </c>
      <c r="C3111" s="119" t="s">
        <v>5101</v>
      </c>
      <c r="D3111" s="119" t="s">
        <v>6162</v>
      </c>
      <c r="E3111" s="119" t="s">
        <v>15237</v>
      </c>
      <c r="F3111" s="119" t="s">
        <v>15238</v>
      </c>
      <c r="G3111" s="119" t="s">
        <v>15239</v>
      </c>
    </row>
    <row r="3112" spans="2:7" x14ac:dyDescent="0.3">
      <c r="B3112" s="119" t="s">
        <v>109</v>
      </c>
      <c r="C3112" s="119" t="s">
        <v>5106</v>
      </c>
      <c r="D3112" s="119" t="s">
        <v>15240</v>
      </c>
      <c r="E3112" s="119" t="s">
        <v>15241</v>
      </c>
      <c r="F3112" s="119" t="s">
        <v>15242</v>
      </c>
      <c r="G3112" s="119" t="s">
        <v>15243</v>
      </c>
    </row>
    <row r="3113" spans="2:7" x14ac:dyDescent="0.3">
      <c r="B3113" s="119" t="s">
        <v>109</v>
      </c>
      <c r="C3113" s="119" t="s">
        <v>5111</v>
      </c>
      <c r="D3113" s="119" t="s">
        <v>15244</v>
      </c>
      <c r="E3113" s="119" t="s">
        <v>15245</v>
      </c>
      <c r="F3113" s="119" t="s">
        <v>15246</v>
      </c>
      <c r="G3113" s="119" t="s">
        <v>15247</v>
      </c>
    </row>
    <row r="3114" spans="2:7" x14ac:dyDescent="0.3">
      <c r="B3114" s="119" t="s">
        <v>109</v>
      </c>
      <c r="C3114" s="119" t="s">
        <v>5116</v>
      </c>
      <c r="D3114" s="119" t="s">
        <v>15122</v>
      </c>
      <c r="E3114" s="119" t="s">
        <v>15248</v>
      </c>
      <c r="F3114" s="119" t="s">
        <v>15249</v>
      </c>
      <c r="G3114" s="119" t="s">
        <v>15250</v>
      </c>
    </row>
    <row r="3115" spans="2:7" x14ac:dyDescent="0.3">
      <c r="B3115" s="119" t="s">
        <v>109</v>
      </c>
      <c r="C3115" s="119" t="s">
        <v>5122</v>
      </c>
      <c r="D3115" s="119" t="s">
        <v>6108</v>
      </c>
      <c r="E3115" s="119" t="s">
        <v>15251</v>
      </c>
      <c r="F3115" s="119" t="s">
        <v>15252</v>
      </c>
      <c r="G3115" s="119" t="s">
        <v>15253</v>
      </c>
    </row>
    <row r="3116" spans="2:7" x14ac:dyDescent="0.3">
      <c r="B3116" s="119" t="s">
        <v>109</v>
      </c>
      <c r="C3116" s="119" t="s">
        <v>5127</v>
      </c>
      <c r="D3116" s="119" t="s">
        <v>15254</v>
      </c>
      <c r="E3116" s="119" t="s">
        <v>15255</v>
      </c>
      <c r="F3116" s="119" t="s">
        <v>15256</v>
      </c>
      <c r="G3116" s="119" t="s">
        <v>15257</v>
      </c>
    </row>
    <row r="3117" spans="2:7" x14ac:dyDescent="0.3">
      <c r="B3117" s="119" t="s">
        <v>109</v>
      </c>
      <c r="C3117" s="119" t="s">
        <v>5133</v>
      </c>
      <c r="D3117" s="119" t="s">
        <v>15258</v>
      </c>
      <c r="E3117" s="119" t="s">
        <v>15259</v>
      </c>
      <c r="F3117" s="119" t="s">
        <v>15260</v>
      </c>
      <c r="G3117" s="119" t="s">
        <v>15261</v>
      </c>
    </row>
    <row r="3118" spans="2:7" x14ac:dyDescent="0.3">
      <c r="B3118" s="119" t="s">
        <v>109</v>
      </c>
      <c r="C3118" s="119" t="s">
        <v>5139</v>
      </c>
      <c r="D3118" s="119" t="s">
        <v>15148</v>
      </c>
      <c r="E3118" s="119" t="s">
        <v>15262</v>
      </c>
      <c r="F3118" s="119" t="s">
        <v>15263</v>
      </c>
      <c r="G3118" s="119" t="s">
        <v>15264</v>
      </c>
    </row>
    <row r="3119" spans="2:7" x14ac:dyDescent="0.3">
      <c r="B3119" s="119" t="s">
        <v>109</v>
      </c>
      <c r="C3119" s="119" t="s">
        <v>5144</v>
      </c>
      <c r="D3119" s="119" t="s">
        <v>8548</v>
      </c>
      <c r="E3119" s="119" t="s">
        <v>15265</v>
      </c>
      <c r="F3119" s="119" t="s">
        <v>15266</v>
      </c>
      <c r="G3119" s="119" t="s">
        <v>15267</v>
      </c>
    </row>
    <row r="3120" spans="2:7" x14ac:dyDescent="0.3">
      <c r="B3120" s="119" t="s">
        <v>109</v>
      </c>
      <c r="C3120" s="119" t="s">
        <v>5149</v>
      </c>
      <c r="D3120" s="119" t="s">
        <v>15268</v>
      </c>
      <c r="E3120" s="119" t="s">
        <v>15269</v>
      </c>
      <c r="F3120" s="119" t="s">
        <v>15270</v>
      </c>
      <c r="G3120" s="119" t="s">
        <v>15271</v>
      </c>
    </row>
    <row r="3121" spans="2:7" x14ac:dyDescent="0.3">
      <c r="B3121" s="119" t="s">
        <v>109</v>
      </c>
      <c r="C3121" s="119" t="s">
        <v>5154</v>
      </c>
      <c r="D3121" s="119" t="s">
        <v>15122</v>
      </c>
      <c r="E3121" s="119" t="s">
        <v>15272</v>
      </c>
      <c r="F3121" s="119" t="s">
        <v>15273</v>
      </c>
      <c r="G3121" s="119" t="s">
        <v>15274</v>
      </c>
    </row>
    <row r="3122" spans="2:7" x14ac:dyDescent="0.3">
      <c r="B3122" s="119" t="s">
        <v>109</v>
      </c>
      <c r="C3122" s="119" t="s">
        <v>5159</v>
      </c>
      <c r="D3122" s="119" t="s">
        <v>15275</v>
      </c>
      <c r="E3122" s="119" t="s">
        <v>15276</v>
      </c>
      <c r="F3122" s="119" t="s">
        <v>15277</v>
      </c>
      <c r="G3122" s="119" t="s">
        <v>15278</v>
      </c>
    </row>
    <row r="3123" spans="2:7" x14ac:dyDescent="0.3">
      <c r="B3123" s="119" t="s">
        <v>109</v>
      </c>
      <c r="C3123" s="119" t="s">
        <v>5165</v>
      </c>
      <c r="D3123" s="119" t="s">
        <v>6073</v>
      </c>
      <c r="E3123" s="119" t="s">
        <v>15279</v>
      </c>
      <c r="F3123" s="119" t="s">
        <v>15280</v>
      </c>
      <c r="G3123" s="119" t="s">
        <v>15281</v>
      </c>
    </row>
    <row r="3124" spans="2:7" x14ac:dyDescent="0.3">
      <c r="B3124" s="119" t="s">
        <v>109</v>
      </c>
      <c r="C3124" s="119" t="s">
        <v>5170</v>
      </c>
      <c r="D3124" s="119" t="s">
        <v>15114</v>
      </c>
      <c r="E3124" s="119" t="s">
        <v>15115</v>
      </c>
      <c r="F3124" s="119" t="s">
        <v>15116</v>
      </c>
      <c r="G3124" s="119" t="s">
        <v>15117</v>
      </c>
    </row>
    <row r="3125" spans="2:7" x14ac:dyDescent="0.3">
      <c r="B3125" s="119" t="s">
        <v>109</v>
      </c>
      <c r="C3125" s="119" t="s">
        <v>5175</v>
      </c>
      <c r="D3125" s="119" t="s">
        <v>15198</v>
      </c>
      <c r="E3125" s="119" t="s">
        <v>15282</v>
      </c>
      <c r="F3125" s="119" t="s">
        <v>15283</v>
      </c>
      <c r="G3125" s="119" t="s">
        <v>15284</v>
      </c>
    </row>
    <row r="3126" spans="2:7" x14ac:dyDescent="0.3">
      <c r="B3126" s="119" t="s">
        <v>109</v>
      </c>
      <c r="C3126" s="119" t="s">
        <v>5180</v>
      </c>
      <c r="D3126" s="119" t="s">
        <v>15285</v>
      </c>
      <c r="E3126" s="119" t="s">
        <v>15286</v>
      </c>
      <c r="F3126" s="119" t="s">
        <v>15287</v>
      </c>
      <c r="G3126" s="119" t="s">
        <v>15288</v>
      </c>
    </row>
    <row r="3127" spans="2:7" x14ac:dyDescent="0.3">
      <c r="B3127" s="119" t="s">
        <v>109</v>
      </c>
      <c r="C3127" s="119" t="s">
        <v>5185</v>
      </c>
      <c r="D3127" s="119" t="s">
        <v>15130</v>
      </c>
      <c r="E3127" s="119" t="s">
        <v>15289</v>
      </c>
      <c r="F3127" s="119" t="s">
        <v>15290</v>
      </c>
      <c r="G3127" s="119" t="s">
        <v>15291</v>
      </c>
    </row>
    <row r="3128" spans="2:7" x14ac:dyDescent="0.3">
      <c r="B3128" s="119" t="s">
        <v>109</v>
      </c>
      <c r="C3128" s="119" t="s">
        <v>5190</v>
      </c>
      <c r="D3128" s="119" t="s">
        <v>15122</v>
      </c>
      <c r="E3128" s="119" t="s">
        <v>15292</v>
      </c>
      <c r="F3128" s="119" t="s">
        <v>15293</v>
      </c>
      <c r="G3128" s="119" t="s">
        <v>15294</v>
      </c>
    </row>
    <row r="3129" spans="2:7" x14ac:dyDescent="0.3">
      <c r="B3129" s="119" t="s">
        <v>109</v>
      </c>
      <c r="C3129" s="119" t="s">
        <v>5195</v>
      </c>
      <c r="D3129" s="119" t="s">
        <v>15148</v>
      </c>
      <c r="E3129" s="119" t="s">
        <v>15295</v>
      </c>
      <c r="F3129" s="119" t="s">
        <v>15296</v>
      </c>
      <c r="G3129" s="119" t="s">
        <v>15297</v>
      </c>
    </row>
    <row r="3130" spans="2:7" x14ac:dyDescent="0.3">
      <c r="B3130" s="119" t="s">
        <v>109</v>
      </c>
      <c r="C3130" s="119" t="s">
        <v>5200</v>
      </c>
      <c r="D3130" s="119" t="s">
        <v>15130</v>
      </c>
      <c r="E3130" s="119" t="s">
        <v>15298</v>
      </c>
      <c r="F3130" s="119" t="s">
        <v>15299</v>
      </c>
      <c r="G3130" s="119" t="s">
        <v>15300</v>
      </c>
    </row>
    <row r="3131" spans="2:7" x14ac:dyDescent="0.3">
      <c r="B3131" s="119" t="s">
        <v>109</v>
      </c>
      <c r="C3131" s="119" t="s">
        <v>5205</v>
      </c>
      <c r="D3131" s="119" t="s">
        <v>15122</v>
      </c>
      <c r="E3131" s="119" t="s">
        <v>15301</v>
      </c>
      <c r="F3131" s="119" t="s">
        <v>15302</v>
      </c>
      <c r="G3131" s="119" t="s">
        <v>15303</v>
      </c>
    </row>
    <row r="3132" spans="2:7" x14ac:dyDescent="0.3">
      <c r="B3132" s="119" t="s">
        <v>109</v>
      </c>
      <c r="C3132" s="119" t="s">
        <v>5210</v>
      </c>
      <c r="D3132" s="119" t="s">
        <v>15118</v>
      </c>
      <c r="E3132" s="119" t="s">
        <v>15304</v>
      </c>
      <c r="F3132" s="119" t="s">
        <v>15305</v>
      </c>
      <c r="G3132" s="119" t="s">
        <v>15306</v>
      </c>
    </row>
    <row r="3133" spans="2:7" x14ac:dyDescent="0.3">
      <c r="B3133" s="119" t="s">
        <v>109</v>
      </c>
      <c r="C3133" s="119" t="s">
        <v>5215</v>
      </c>
      <c r="D3133" s="119" t="s">
        <v>15307</v>
      </c>
      <c r="E3133" s="119" t="s">
        <v>15308</v>
      </c>
      <c r="F3133" s="119" t="s">
        <v>15309</v>
      </c>
      <c r="G3133" s="119" t="s">
        <v>15310</v>
      </c>
    </row>
    <row r="3134" spans="2:7" x14ac:dyDescent="0.3">
      <c r="B3134" s="119" t="s">
        <v>109</v>
      </c>
      <c r="C3134" s="119" t="s">
        <v>5220</v>
      </c>
      <c r="D3134" s="119" t="s">
        <v>15307</v>
      </c>
      <c r="E3134" s="119" t="s">
        <v>15311</v>
      </c>
      <c r="F3134" s="119" t="s">
        <v>15312</v>
      </c>
      <c r="G3134" s="119" t="s">
        <v>15313</v>
      </c>
    </row>
    <row r="3135" spans="2:7" x14ac:dyDescent="0.3">
      <c r="B3135" s="119" t="s">
        <v>109</v>
      </c>
      <c r="C3135" s="119" t="s">
        <v>5225</v>
      </c>
      <c r="D3135" s="119" t="s">
        <v>2799</v>
      </c>
      <c r="E3135" s="119" t="s">
        <v>15314</v>
      </c>
      <c r="F3135" s="119" t="s">
        <v>15315</v>
      </c>
      <c r="G3135" s="119" t="s">
        <v>15316</v>
      </c>
    </row>
    <row r="3136" spans="2:7" x14ac:dyDescent="0.3">
      <c r="B3136" s="119" t="s">
        <v>109</v>
      </c>
      <c r="C3136" s="119" t="s">
        <v>5231</v>
      </c>
      <c r="D3136" s="119" t="s">
        <v>15317</v>
      </c>
      <c r="E3136" s="119" t="s">
        <v>15318</v>
      </c>
      <c r="F3136" s="119" t="s">
        <v>15319</v>
      </c>
      <c r="G3136" s="119" t="s">
        <v>15320</v>
      </c>
    </row>
    <row r="3137" spans="2:7" x14ac:dyDescent="0.3">
      <c r="B3137" s="119" t="s">
        <v>109</v>
      </c>
      <c r="C3137" s="119" t="s">
        <v>5237</v>
      </c>
      <c r="D3137" s="119" t="s">
        <v>15317</v>
      </c>
      <c r="E3137" s="119" t="s">
        <v>15321</v>
      </c>
      <c r="F3137" s="119" t="s">
        <v>15322</v>
      </c>
      <c r="G3137" s="119" t="s">
        <v>15323</v>
      </c>
    </row>
    <row r="3138" spans="2:7" x14ac:dyDescent="0.3">
      <c r="B3138" s="119" t="s">
        <v>109</v>
      </c>
      <c r="C3138" s="119" t="s">
        <v>5243</v>
      </c>
      <c r="D3138" s="119" t="s">
        <v>9114</v>
      </c>
      <c r="E3138" s="119" t="s">
        <v>15324</v>
      </c>
      <c r="F3138" s="119" t="s">
        <v>15325</v>
      </c>
      <c r="G3138" s="119" t="s">
        <v>15326</v>
      </c>
    </row>
    <row r="3139" spans="2:7" x14ac:dyDescent="0.3">
      <c r="B3139" s="119" t="s">
        <v>109</v>
      </c>
      <c r="C3139" s="119" t="s">
        <v>5249</v>
      </c>
      <c r="D3139" s="119" t="s">
        <v>15317</v>
      </c>
      <c r="E3139" s="119" t="s">
        <v>15327</v>
      </c>
      <c r="F3139" s="119" t="s">
        <v>15328</v>
      </c>
      <c r="G3139" s="119" t="s">
        <v>15329</v>
      </c>
    </row>
    <row r="3140" spans="2:7" x14ac:dyDescent="0.3">
      <c r="B3140" s="119" t="s">
        <v>109</v>
      </c>
      <c r="C3140" s="119" t="s">
        <v>5255</v>
      </c>
      <c r="D3140" s="119" t="s">
        <v>15317</v>
      </c>
      <c r="E3140" s="119" t="s">
        <v>15330</v>
      </c>
      <c r="F3140" s="119" t="s">
        <v>15331</v>
      </c>
      <c r="G3140" s="119" t="s">
        <v>15332</v>
      </c>
    </row>
    <row r="3141" spans="2:7" x14ac:dyDescent="0.3">
      <c r="B3141" s="119" t="s">
        <v>109</v>
      </c>
      <c r="C3141" s="119" t="s">
        <v>5260</v>
      </c>
      <c r="D3141" s="119" t="s">
        <v>15317</v>
      </c>
      <c r="E3141" s="119" t="s">
        <v>15333</v>
      </c>
      <c r="F3141" s="119" t="s">
        <v>15334</v>
      </c>
      <c r="G3141" s="119" t="s">
        <v>15335</v>
      </c>
    </row>
    <row r="3142" spans="2:7" x14ac:dyDescent="0.3">
      <c r="B3142" s="119" t="s">
        <v>109</v>
      </c>
      <c r="C3142" s="119" t="s">
        <v>5266</v>
      </c>
      <c r="D3142" s="119" t="s">
        <v>15336</v>
      </c>
      <c r="E3142" s="119" t="s">
        <v>15337</v>
      </c>
      <c r="F3142" s="119" t="s">
        <v>15338</v>
      </c>
      <c r="G3142" s="119" t="s">
        <v>15339</v>
      </c>
    </row>
    <row r="3143" spans="2:7" x14ac:dyDescent="0.3">
      <c r="B3143" s="119" t="s">
        <v>109</v>
      </c>
      <c r="C3143" s="119" t="s">
        <v>5272</v>
      </c>
      <c r="D3143" s="119" t="s">
        <v>15307</v>
      </c>
      <c r="E3143" s="119" t="s">
        <v>15340</v>
      </c>
      <c r="F3143" s="119" t="s">
        <v>15341</v>
      </c>
      <c r="G3143" s="119" t="s">
        <v>15342</v>
      </c>
    </row>
    <row r="3144" spans="2:7" x14ac:dyDescent="0.3">
      <c r="B3144" s="119" t="s">
        <v>109</v>
      </c>
      <c r="C3144" s="119" t="s">
        <v>5278</v>
      </c>
      <c r="D3144" s="119" t="s">
        <v>15336</v>
      </c>
      <c r="E3144" s="119" t="s">
        <v>15343</v>
      </c>
      <c r="F3144" s="119" t="s">
        <v>15344</v>
      </c>
      <c r="G3144" s="119" t="s">
        <v>15345</v>
      </c>
    </row>
    <row r="3145" spans="2:7" x14ac:dyDescent="0.3">
      <c r="B3145" s="119" t="s">
        <v>109</v>
      </c>
      <c r="C3145" s="119" t="s">
        <v>5284</v>
      </c>
      <c r="D3145" s="119" t="s">
        <v>15307</v>
      </c>
      <c r="E3145" s="119" t="s">
        <v>15346</v>
      </c>
      <c r="F3145" s="119" t="s">
        <v>15347</v>
      </c>
      <c r="G3145" s="119" t="s">
        <v>15348</v>
      </c>
    </row>
    <row r="3146" spans="2:7" x14ac:dyDescent="0.3">
      <c r="B3146" s="119" t="s">
        <v>109</v>
      </c>
      <c r="C3146" s="119" t="s">
        <v>5290</v>
      </c>
      <c r="D3146" s="119" t="s">
        <v>15317</v>
      </c>
      <c r="E3146" s="119" t="s">
        <v>15349</v>
      </c>
      <c r="F3146" s="119" t="s">
        <v>15350</v>
      </c>
      <c r="G3146" s="119" t="s">
        <v>15351</v>
      </c>
    </row>
    <row r="3147" spans="2:7" x14ac:dyDescent="0.3">
      <c r="B3147" s="119" t="s">
        <v>109</v>
      </c>
      <c r="C3147" s="119" t="s">
        <v>5296</v>
      </c>
      <c r="D3147" s="119" t="s">
        <v>2799</v>
      </c>
      <c r="E3147" s="119" t="s">
        <v>15352</v>
      </c>
      <c r="F3147" s="119" t="s">
        <v>15353</v>
      </c>
      <c r="G3147" s="119" t="s">
        <v>15354</v>
      </c>
    </row>
    <row r="3148" spans="2:7" x14ac:dyDescent="0.3">
      <c r="B3148" s="119" t="s">
        <v>109</v>
      </c>
      <c r="C3148" s="119" t="s">
        <v>5302</v>
      </c>
      <c r="D3148" s="119" t="s">
        <v>2799</v>
      </c>
      <c r="E3148" s="119" t="s">
        <v>15355</v>
      </c>
      <c r="F3148" s="119" t="s">
        <v>15356</v>
      </c>
      <c r="G3148" s="119" t="s">
        <v>15357</v>
      </c>
    </row>
    <row r="3149" spans="2:7" x14ac:dyDescent="0.3">
      <c r="B3149" s="119" t="s">
        <v>109</v>
      </c>
      <c r="C3149" s="119" t="s">
        <v>5307</v>
      </c>
      <c r="D3149" s="119" t="s">
        <v>15336</v>
      </c>
      <c r="E3149" s="119" t="s">
        <v>15358</v>
      </c>
      <c r="F3149" s="119" t="s">
        <v>15359</v>
      </c>
      <c r="G3149" s="119" t="s">
        <v>15360</v>
      </c>
    </row>
    <row r="3150" spans="2:7" x14ac:dyDescent="0.3">
      <c r="B3150" s="119" t="s">
        <v>109</v>
      </c>
      <c r="C3150" s="119" t="s">
        <v>5313</v>
      </c>
      <c r="D3150" s="119" t="s">
        <v>15317</v>
      </c>
      <c r="E3150" s="119" t="s">
        <v>15361</v>
      </c>
      <c r="F3150" s="119" t="s">
        <v>15362</v>
      </c>
      <c r="G3150" s="119" t="s">
        <v>15363</v>
      </c>
    </row>
    <row r="3151" spans="2:7" x14ac:dyDescent="0.3">
      <c r="B3151" s="119" t="s">
        <v>109</v>
      </c>
      <c r="C3151" s="119" t="s">
        <v>5318</v>
      </c>
      <c r="D3151" s="119" t="s">
        <v>15336</v>
      </c>
      <c r="E3151" s="119" t="s">
        <v>15364</v>
      </c>
      <c r="F3151" s="119" t="s">
        <v>15365</v>
      </c>
      <c r="G3151" s="119" t="s">
        <v>15366</v>
      </c>
    </row>
    <row r="3152" spans="2:7" x14ac:dyDescent="0.3">
      <c r="B3152" s="119" t="s">
        <v>109</v>
      </c>
      <c r="C3152" s="119" t="s">
        <v>5323</v>
      </c>
      <c r="D3152" s="119" t="s">
        <v>2799</v>
      </c>
      <c r="E3152" s="119" t="s">
        <v>15367</v>
      </c>
      <c r="F3152" s="119" t="s">
        <v>15368</v>
      </c>
      <c r="G3152" s="119" t="s">
        <v>15369</v>
      </c>
    </row>
    <row r="3153" spans="2:7" x14ac:dyDescent="0.3">
      <c r="B3153" s="119" t="s">
        <v>109</v>
      </c>
      <c r="C3153" s="119" t="s">
        <v>5328</v>
      </c>
      <c r="D3153" s="119" t="s">
        <v>15307</v>
      </c>
      <c r="E3153" s="119" t="s">
        <v>15370</v>
      </c>
      <c r="F3153" s="119" t="s">
        <v>15371</v>
      </c>
      <c r="G3153" s="119" t="s">
        <v>15372</v>
      </c>
    </row>
    <row r="3154" spans="2:7" x14ac:dyDescent="0.3">
      <c r="B3154" s="119" t="s">
        <v>109</v>
      </c>
      <c r="C3154" s="119" t="s">
        <v>5334</v>
      </c>
      <c r="D3154" s="119" t="s">
        <v>15317</v>
      </c>
      <c r="E3154" s="119" t="s">
        <v>15373</v>
      </c>
      <c r="F3154" s="119" t="s">
        <v>15374</v>
      </c>
      <c r="G3154" s="119" t="s">
        <v>15375</v>
      </c>
    </row>
    <row r="3155" spans="2:7" x14ac:dyDescent="0.3">
      <c r="B3155" s="119" t="s">
        <v>109</v>
      </c>
      <c r="C3155" s="119" t="s">
        <v>5340</v>
      </c>
      <c r="D3155" s="119" t="s">
        <v>9114</v>
      </c>
      <c r="E3155" s="119" t="s">
        <v>15376</v>
      </c>
      <c r="F3155" s="119" t="s">
        <v>15377</v>
      </c>
      <c r="G3155" s="119" t="s">
        <v>15378</v>
      </c>
    </row>
    <row r="3156" spans="2:7" x14ac:dyDescent="0.3">
      <c r="B3156" s="119" t="s">
        <v>109</v>
      </c>
      <c r="C3156" s="119" t="s">
        <v>5346</v>
      </c>
      <c r="D3156" s="119" t="s">
        <v>15307</v>
      </c>
      <c r="E3156" s="119" t="s">
        <v>15379</v>
      </c>
      <c r="F3156" s="119" t="s">
        <v>15380</v>
      </c>
      <c r="G3156" s="119" t="s">
        <v>15381</v>
      </c>
    </row>
    <row r="3157" spans="2:7" x14ac:dyDescent="0.3">
      <c r="B3157" s="119" t="s">
        <v>109</v>
      </c>
      <c r="C3157" s="119" t="s">
        <v>5352</v>
      </c>
      <c r="D3157" s="119" t="s">
        <v>9114</v>
      </c>
      <c r="E3157" s="119" t="s">
        <v>15382</v>
      </c>
      <c r="F3157" s="119" t="s">
        <v>15383</v>
      </c>
      <c r="G3157" s="119" t="s">
        <v>15384</v>
      </c>
    </row>
    <row r="3158" spans="2:7" x14ac:dyDescent="0.3">
      <c r="B3158" s="119" t="s">
        <v>109</v>
      </c>
      <c r="C3158" s="119" t="s">
        <v>5357</v>
      </c>
      <c r="D3158" s="119" t="s">
        <v>15317</v>
      </c>
      <c r="E3158" s="119" t="s">
        <v>15385</v>
      </c>
      <c r="F3158" s="119" t="s">
        <v>15386</v>
      </c>
      <c r="G3158" s="119" t="s">
        <v>15387</v>
      </c>
    </row>
    <row r="3159" spans="2:7" x14ac:dyDescent="0.3">
      <c r="B3159" s="119" t="s">
        <v>109</v>
      </c>
      <c r="C3159" s="119" t="s">
        <v>5362</v>
      </c>
      <c r="D3159" s="119" t="s">
        <v>9114</v>
      </c>
      <c r="E3159" s="119" t="s">
        <v>15388</v>
      </c>
      <c r="F3159" s="119" t="s">
        <v>15389</v>
      </c>
      <c r="G3159" s="119" t="s">
        <v>15390</v>
      </c>
    </row>
    <row r="3160" spans="2:7" x14ac:dyDescent="0.3">
      <c r="B3160" s="119" t="s">
        <v>109</v>
      </c>
      <c r="C3160" s="119" t="s">
        <v>5367</v>
      </c>
      <c r="D3160" s="119" t="s">
        <v>15317</v>
      </c>
      <c r="E3160" s="119" t="s">
        <v>15391</v>
      </c>
      <c r="F3160" s="119" t="s">
        <v>15392</v>
      </c>
      <c r="G3160" s="119" t="s">
        <v>15393</v>
      </c>
    </row>
    <row r="3161" spans="2:7" x14ac:dyDescent="0.3">
      <c r="B3161" s="119" t="s">
        <v>109</v>
      </c>
      <c r="C3161" s="119" t="s">
        <v>5373</v>
      </c>
      <c r="D3161" s="119" t="s">
        <v>2799</v>
      </c>
      <c r="E3161" s="119" t="s">
        <v>15394</v>
      </c>
      <c r="F3161" s="119" t="s">
        <v>15395</v>
      </c>
      <c r="G3161" s="119" t="s">
        <v>15396</v>
      </c>
    </row>
    <row r="3162" spans="2:7" x14ac:dyDescent="0.3">
      <c r="B3162" s="119" t="s">
        <v>109</v>
      </c>
      <c r="C3162" s="119" t="s">
        <v>5379</v>
      </c>
      <c r="D3162" s="119" t="s">
        <v>15307</v>
      </c>
      <c r="E3162" s="119" t="s">
        <v>15397</v>
      </c>
      <c r="F3162" s="119" t="s">
        <v>15398</v>
      </c>
      <c r="G3162" s="119" t="s">
        <v>15399</v>
      </c>
    </row>
    <row r="3163" spans="2:7" x14ac:dyDescent="0.3">
      <c r="B3163" s="119" t="s">
        <v>109</v>
      </c>
      <c r="C3163" s="119" t="s">
        <v>5384</v>
      </c>
      <c r="D3163" s="119" t="s">
        <v>9114</v>
      </c>
      <c r="E3163" s="119" t="s">
        <v>15400</v>
      </c>
      <c r="F3163" s="119" t="s">
        <v>15401</v>
      </c>
      <c r="G3163" s="119" t="s">
        <v>15402</v>
      </c>
    </row>
    <row r="3164" spans="2:7" x14ac:dyDescent="0.3">
      <c r="B3164" s="119" t="s">
        <v>109</v>
      </c>
      <c r="C3164" s="119" t="s">
        <v>5389</v>
      </c>
      <c r="D3164" s="119" t="s">
        <v>15307</v>
      </c>
      <c r="E3164" s="119" t="s">
        <v>15403</v>
      </c>
      <c r="F3164" s="119" t="s">
        <v>15404</v>
      </c>
      <c r="G3164" s="119" t="s">
        <v>15405</v>
      </c>
    </row>
    <row r="3165" spans="2:7" x14ac:dyDescent="0.3">
      <c r="B3165" s="119" t="s">
        <v>109</v>
      </c>
      <c r="C3165" s="119" t="s">
        <v>5394</v>
      </c>
      <c r="D3165" s="119" t="s">
        <v>15336</v>
      </c>
      <c r="E3165" s="119" t="s">
        <v>15406</v>
      </c>
      <c r="F3165" s="119" t="s">
        <v>15407</v>
      </c>
      <c r="G3165" s="119" t="s">
        <v>15408</v>
      </c>
    </row>
    <row r="3166" spans="2:7" x14ac:dyDescent="0.3">
      <c r="B3166" s="119" t="s">
        <v>109</v>
      </c>
      <c r="C3166" s="119" t="s">
        <v>5400</v>
      </c>
      <c r="D3166" s="119" t="s">
        <v>15307</v>
      </c>
      <c r="E3166" s="119" t="s">
        <v>15409</v>
      </c>
      <c r="F3166" s="119" t="s">
        <v>15410</v>
      </c>
      <c r="G3166" s="119" t="s">
        <v>15411</v>
      </c>
    </row>
    <row r="3167" spans="2:7" x14ac:dyDescent="0.3">
      <c r="B3167" s="119" t="s">
        <v>109</v>
      </c>
      <c r="C3167" s="119" t="s">
        <v>5406</v>
      </c>
      <c r="D3167" s="119" t="s">
        <v>15336</v>
      </c>
      <c r="E3167" s="119" t="s">
        <v>15412</v>
      </c>
      <c r="F3167" s="119" t="s">
        <v>15413</v>
      </c>
      <c r="G3167" s="119" t="s">
        <v>15414</v>
      </c>
    </row>
    <row r="3168" spans="2:7" x14ac:dyDescent="0.3">
      <c r="B3168" s="119" t="s">
        <v>109</v>
      </c>
      <c r="C3168" s="119" t="s">
        <v>5412</v>
      </c>
      <c r="D3168" s="119" t="s">
        <v>9114</v>
      </c>
      <c r="E3168" s="119" t="s">
        <v>15415</v>
      </c>
      <c r="F3168" s="119" t="s">
        <v>15416</v>
      </c>
      <c r="G3168" s="119" t="s">
        <v>15417</v>
      </c>
    </row>
    <row r="3169" spans="2:7" x14ac:dyDescent="0.3">
      <c r="B3169" s="119" t="s">
        <v>109</v>
      </c>
      <c r="C3169" s="119" t="s">
        <v>5417</v>
      </c>
      <c r="D3169" s="119" t="s">
        <v>15317</v>
      </c>
      <c r="E3169" s="119" t="s">
        <v>15418</v>
      </c>
      <c r="F3169" s="119" t="s">
        <v>15419</v>
      </c>
      <c r="G3169" s="119" t="s">
        <v>15420</v>
      </c>
    </row>
    <row r="3170" spans="2:7" x14ac:dyDescent="0.3">
      <c r="B3170" s="119" t="s">
        <v>109</v>
      </c>
      <c r="C3170" s="119" t="s">
        <v>5422</v>
      </c>
      <c r="D3170" s="119" t="s">
        <v>15421</v>
      </c>
      <c r="E3170" s="119" t="s">
        <v>15422</v>
      </c>
      <c r="F3170" s="119" t="s">
        <v>15423</v>
      </c>
      <c r="G3170" s="119" t="s">
        <v>15424</v>
      </c>
    </row>
    <row r="3171" spans="2:7" x14ac:dyDescent="0.3">
      <c r="B3171" s="119" t="s">
        <v>109</v>
      </c>
      <c r="C3171" s="119" t="s">
        <v>5428</v>
      </c>
      <c r="D3171" s="119" t="s">
        <v>15425</v>
      </c>
      <c r="E3171" s="119" t="s">
        <v>15426</v>
      </c>
      <c r="F3171" s="119" t="s">
        <v>15427</v>
      </c>
      <c r="G3171" s="119" t="s">
        <v>15428</v>
      </c>
    </row>
    <row r="3172" spans="2:7" x14ac:dyDescent="0.3">
      <c r="B3172" s="119" t="s">
        <v>109</v>
      </c>
      <c r="C3172" s="119" t="s">
        <v>5434</v>
      </c>
      <c r="D3172" s="119" t="s">
        <v>15421</v>
      </c>
      <c r="E3172" s="119" t="s">
        <v>15429</v>
      </c>
      <c r="F3172" s="119" t="s">
        <v>15430</v>
      </c>
      <c r="G3172" s="119" t="s">
        <v>15431</v>
      </c>
    </row>
    <row r="3173" spans="2:7" x14ac:dyDescent="0.3">
      <c r="B3173" s="119" t="s">
        <v>109</v>
      </c>
      <c r="C3173" s="119" t="s">
        <v>5440</v>
      </c>
      <c r="D3173" s="119" t="s">
        <v>15421</v>
      </c>
      <c r="E3173" s="119" t="s">
        <v>15432</v>
      </c>
      <c r="F3173" s="119" t="s">
        <v>15433</v>
      </c>
      <c r="G3173" s="119" t="s">
        <v>15434</v>
      </c>
    </row>
    <row r="3174" spans="2:7" x14ac:dyDescent="0.3">
      <c r="B3174" s="119" t="s">
        <v>109</v>
      </c>
      <c r="C3174" s="119" t="s">
        <v>5446</v>
      </c>
      <c r="D3174" s="119" t="s">
        <v>14628</v>
      </c>
      <c r="E3174" s="119" t="s">
        <v>15435</v>
      </c>
      <c r="F3174" s="119" t="s">
        <v>15436</v>
      </c>
      <c r="G3174" s="119" t="s">
        <v>15437</v>
      </c>
    </row>
    <row r="3175" spans="2:7" x14ac:dyDescent="0.3">
      <c r="B3175" s="119" t="s">
        <v>109</v>
      </c>
      <c r="C3175" s="119" t="s">
        <v>5452</v>
      </c>
      <c r="D3175" s="119" t="s">
        <v>15438</v>
      </c>
      <c r="E3175" s="119" t="s">
        <v>15439</v>
      </c>
      <c r="F3175" s="119" t="s">
        <v>15440</v>
      </c>
      <c r="G3175" s="119" t="s">
        <v>15441</v>
      </c>
    </row>
    <row r="3176" spans="2:7" x14ac:dyDescent="0.3">
      <c r="B3176" s="119" t="s">
        <v>109</v>
      </c>
      <c r="C3176" s="119" t="s">
        <v>5458</v>
      </c>
      <c r="D3176" s="119" t="s">
        <v>15421</v>
      </c>
      <c r="E3176" s="119" t="s">
        <v>15442</v>
      </c>
      <c r="F3176" s="119" t="s">
        <v>15443</v>
      </c>
      <c r="G3176" s="119" t="s">
        <v>15444</v>
      </c>
    </row>
    <row r="3177" spans="2:7" x14ac:dyDescent="0.3">
      <c r="B3177" s="119" t="s">
        <v>109</v>
      </c>
      <c r="C3177" s="119" t="s">
        <v>5463</v>
      </c>
      <c r="D3177" s="119" t="s">
        <v>15445</v>
      </c>
      <c r="E3177" s="119" t="s">
        <v>15446</v>
      </c>
      <c r="F3177" s="119" t="s">
        <v>15447</v>
      </c>
      <c r="G3177" s="119" t="s">
        <v>15448</v>
      </c>
    </row>
    <row r="3178" spans="2:7" x14ac:dyDescent="0.3">
      <c r="B3178" s="119" t="s">
        <v>109</v>
      </c>
      <c r="C3178" s="119" t="s">
        <v>5469</v>
      </c>
      <c r="D3178" s="119" t="s">
        <v>15449</v>
      </c>
      <c r="E3178" s="119" t="s">
        <v>15450</v>
      </c>
      <c r="F3178" s="119" t="s">
        <v>15451</v>
      </c>
      <c r="G3178" s="119" t="s">
        <v>15452</v>
      </c>
    </row>
    <row r="3179" spans="2:7" x14ac:dyDescent="0.3">
      <c r="B3179" s="119" t="s">
        <v>109</v>
      </c>
      <c r="C3179" s="119" t="s">
        <v>5475</v>
      </c>
      <c r="D3179" s="119" t="s">
        <v>15453</v>
      </c>
      <c r="E3179" s="119" t="s">
        <v>15454</v>
      </c>
      <c r="F3179" s="119" t="s">
        <v>15455</v>
      </c>
      <c r="G3179" s="119" t="s">
        <v>15456</v>
      </c>
    </row>
    <row r="3180" spans="2:7" x14ac:dyDescent="0.3">
      <c r="B3180" s="119" t="s">
        <v>109</v>
      </c>
      <c r="C3180" s="119" t="s">
        <v>5481</v>
      </c>
      <c r="D3180" s="119" t="s">
        <v>15457</v>
      </c>
      <c r="E3180" s="119" t="s">
        <v>15458</v>
      </c>
      <c r="F3180" s="119" t="s">
        <v>15459</v>
      </c>
      <c r="G3180" s="119" t="s">
        <v>15460</v>
      </c>
    </row>
    <row r="3181" spans="2:7" x14ac:dyDescent="0.3">
      <c r="B3181" s="119" t="s">
        <v>109</v>
      </c>
      <c r="C3181" s="119" t="s">
        <v>5487</v>
      </c>
      <c r="D3181" s="119" t="s">
        <v>15461</v>
      </c>
      <c r="E3181" s="119" t="s">
        <v>15462</v>
      </c>
      <c r="F3181" s="119" t="s">
        <v>15463</v>
      </c>
      <c r="G3181" s="119" t="s">
        <v>15464</v>
      </c>
    </row>
    <row r="3182" spans="2:7" x14ac:dyDescent="0.3">
      <c r="B3182" s="119" t="s">
        <v>109</v>
      </c>
      <c r="C3182" s="119" t="s">
        <v>5493</v>
      </c>
      <c r="D3182" s="119" t="s">
        <v>15465</v>
      </c>
      <c r="E3182" s="119" t="s">
        <v>15466</v>
      </c>
      <c r="F3182" s="119" t="s">
        <v>15467</v>
      </c>
      <c r="G3182" s="119" t="s">
        <v>15468</v>
      </c>
    </row>
    <row r="3183" spans="2:7" x14ac:dyDescent="0.3">
      <c r="B3183" s="119" t="s">
        <v>109</v>
      </c>
      <c r="C3183" s="119" t="s">
        <v>5499</v>
      </c>
      <c r="D3183" s="119" t="s">
        <v>15461</v>
      </c>
      <c r="E3183" s="119" t="s">
        <v>15469</v>
      </c>
      <c r="F3183" s="119" t="s">
        <v>15470</v>
      </c>
      <c r="G3183" s="119" t="s">
        <v>15471</v>
      </c>
    </row>
    <row r="3184" spans="2:7" x14ac:dyDescent="0.3">
      <c r="B3184" s="119" t="s">
        <v>109</v>
      </c>
      <c r="C3184" s="119" t="s">
        <v>5505</v>
      </c>
      <c r="D3184" s="119" t="s">
        <v>5374</v>
      </c>
      <c r="E3184" s="119" t="s">
        <v>15472</v>
      </c>
      <c r="F3184" s="119" t="s">
        <v>15473</v>
      </c>
      <c r="G3184" s="119" t="s">
        <v>15474</v>
      </c>
    </row>
    <row r="3185" spans="2:7" x14ac:dyDescent="0.3">
      <c r="B3185" s="119" t="s">
        <v>109</v>
      </c>
      <c r="C3185" s="119" t="s">
        <v>5510</v>
      </c>
      <c r="D3185" s="119" t="s">
        <v>4242</v>
      </c>
      <c r="E3185" s="119" t="s">
        <v>15475</v>
      </c>
      <c r="F3185" s="119" t="s">
        <v>15476</v>
      </c>
      <c r="G3185" s="119" t="s">
        <v>15477</v>
      </c>
    </row>
    <row r="3186" spans="2:7" x14ac:dyDescent="0.3">
      <c r="B3186" s="119" t="s">
        <v>109</v>
      </c>
      <c r="C3186" s="119" t="s">
        <v>5516</v>
      </c>
      <c r="D3186" s="119" t="s">
        <v>3435</v>
      </c>
      <c r="E3186" s="119" t="s">
        <v>15478</v>
      </c>
      <c r="F3186" s="119" t="s">
        <v>15479</v>
      </c>
      <c r="G3186" s="119" t="s">
        <v>15480</v>
      </c>
    </row>
    <row r="3187" spans="2:7" x14ac:dyDescent="0.3">
      <c r="B3187" s="119" t="s">
        <v>109</v>
      </c>
      <c r="C3187" s="119" t="s">
        <v>5522</v>
      </c>
      <c r="D3187" s="119" t="s">
        <v>15481</v>
      </c>
      <c r="E3187" s="119" t="s">
        <v>15482</v>
      </c>
      <c r="F3187" s="119" t="s">
        <v>15483</v>
      </c>
      <c r="G3187" s="119" t="s">
        <v>15484</v>
      </c>
    </row>
    <row r="3188" spans="2:7" x14ac:dyDescent="0.3">
      <c r="B3188" s="119" t="s">
        <v>109</v>
      </c>
      <c r="C3188" s="119" t="s">
        <v>5528</v>
      </c>
      <c r="D3188" s="119" t="s">
        <v>15421</v>
      </c>
      <c r="E3188" s="119" t="s">
        <v>15485</v>
      </c>
      <c r="F3188" s="119" t="s">
        <v>15486</v>
      </c>
      <c r="G3188" s="119" t="s">
        <v>15487</v>
      </c>
    </row>
    <row r="3189" spans="2:7" x14ac:dyDescent="0.3">
      <c r="B3189" s="119" t="s">
        <v>109</v>
      </c>
      <c r="C3189" s="119" t="s">
        <v>5534</v>
      </c>
      <c r="D3189" s="119" t="s">
        <v>5329</v>
      </c>
      <c r="E3189" s="119" t="s">
        <v>15488</v>
      </c>
      <c r="F3189" s="119" t="s">
        <v>15489</v>
      </c>
      <c r="G3189" s="119" t="s">
        <v>15490</v>
      </c>
    </row>
    <row r="3190" spans="2:7" x14ac:dyDescent="0.3">
      <c r="B3190" s="119" t="s">
        <v>109</v>
      </c>
      <c r="C3190" s="119" t="s">
        <v>5540</v>
      </c>
      <c r="D3190" s="119" t="s">
        <v>11201</v>
      </c>
      <c r="E3190" s="119" t="s">
        <v>15491</v>
      </c>
      <c r="F3190" s="119" t="s">
        <v>15492</v>
      </c>
      <c r="G3190" s="119" t="s">
        <v>15493</v>
      </c>
    </row>
    <row r="3191" spans="2:7" x14ac:dyDescent="0.3">
      <c r="B3191" s="119" t="s">
        <v>109</v>
      </c>
      <c r="C3191" s="119" t="s">
        <v>5545</v>
      </c>
      <c r="D3191" s="119" t="s">
        <v>15421</v>
      </c>
      <c r="E3191" s="119" t="s">
        <v>15494</v>
      </c>
      <c r="F3191" s="119" t="s">
        <v>15495</v>
      </c>
      <c r="G3191" s="119" t="s">
        <v>15496</v>
      </c>
    </row>
    <row r="3192" spans="2:7" x14ac:dyDescent="0.3">
      <c r="B3192" s="119" t="s">
        <v>109</v>
      </c>
      <c r="C3192" s="119" t="s">
        <v>5551</v>
      </c>
      <c r="D3192" s="119" t="s">
        <v>15497</v>
      </c>
      <c r="E3192" s="119" t="s">
        <v>15498</v>
      </c>
      <c r="F3192" s="119" t="s">
        <v>15499</v>
      </c>
      <c r="G3192" s="119" t="s">
        <v>15500</v>
      </c>
    </row>
    <row r="3193" spans="2:7" x14ac:dyDescent="0.3">
      <c r="B3193" s="119" t="s">
        <v>109</v>
      </c>
      <c r="C3193" s="119" t="s">
        <v>5557</v>
      </c>
      <c r="D3193" s="119" t="s">
        <v>6307</v>
      </c>
      <c r="E3193" s="119" t="s">
        <v>15501</v>
      </c>
      <c r="F3193" s="119" t="s">
        <v>15502</v>
      </c>
      <c r="G3193" s="119" t="s">
        <v>15503</v>
      </c>
    </row>
    <row r="3194" spans="2:7" x14ac:dyDescent="0.3">
      <c r="B3194" s="119" t="s">
        <v>109</v>
      </c>
      <c r="C3194" s="119" t="s">
        <v>5563</v>
      </c>
      <c r="D3194" s="119" t="s">
        <v>15504</v>
      </c>
      <c r="E3194" s="119" t="s">
        <v>15505</v>
      </c>
      <c r="F3194" s="119" t="s">
        <v>15506</v>
      </c>
      <c r="G3194" s="119" t="s">
        <v>15507</v>
      </c>
    </row>
    <row r="3195" spans="2:7" x14ac:dyDescent="0.3">
      <c r="B3195" s="119" t="s">
        <v>109</v>
      </c>
      <c r="C3195" s="119" t="s">
        <v>5568</v>
      </c>
      <c r="D3195" s="119" t="s">
        <v>1110</v>
      </c>
      <c r="E3195" s="119" t="s">
        <v>15508</v>
      </c>
      <c r="F3195" s="119" t="s">
        <v>15509</v>
      </c>
      <c r="G3195" s="119" t="s">
        <v>15510</v>
      </c>
    </row>
    <row r="3196" spans="2:7" x14ac:dyDescent="0.3">
      <c r="B3196" s="119" t="s">
        <v>109</v>
      </c>
      <c r="C3196" s="119" t="s">
        <v>5574</v>
      </c>
      <c r="D3196" s="119" t="s">
        <v>15421</v>
      </c>
      <c r="E3196" s="119" t="s">
        <v>15511</v>
      </c>
      <c r="F3196" s="119" t="s">
        <v>15512</v>
      </c>
      <c r="G3196" s="119" t="s">
        <v>15513</v>
      </c>
    </row>
    <row r="3197" spans="2:7" x14ac:dyDescent="0.3">
      <c r="B3197" s="119" t="s">
        <v>109</v>
      </c>
      <c r="C3197" s="119" t="s">
        <v>5579</v>
      </c>
      <c r="D3197" s="119" t="s">
        <v>15421</v>
      </c>
      <c r="E3197" s="119" t="s">
        <v>15514</v>
      </c>
      <c r="F3197" s="119" t="s">
        <v>15515</v>
      </c>
      <c r="G3197" s="119" t="s">
        <v>15516</v>
      </c>
    </row>
    <row r="3198" spans="2:7" x14ac:dyDescent="0.3">
      <c r="B3198" s="119" t="s">
        <v>109</v>
      </c>
      <c r="C3198" s="119" t="s">
        <v>5584</v>
      </c>
      <c r="D3198" s="119" t="s">
        <v>15517</v>
      </c>
      <c r="E3198" s="119" t="s">
        <v>15518</v>
      </c>
      <c r="F3198" s="119" t="s">
        <v>15519</v>
      </c>
      <c r="G3198" s="119" t="s">
        <v>15520</v>
      </c>
    </row>
    <row r="3199" spans="2:7" x14ac:dyDescent="0.3">
      <c r="B3199" s="119" t="s">
        <v>109</v>
      </c>
      <c r="C3199" s="119" t="s">
        <v>5589</v>
      </c>
      <c r="D3199" s="119" t="s">
        <v>15521</v>
      </c>
      <c r="E3199" s="119" t="s">
        <v>15522</v>
      </c>
      <c r="F3199" s="119" t="s">
        <v>15523</v>
      </c>
      <c r="G3199" s="119" t="s">
        <v>15524</v>
      </c>
    </row>
    <row r="3200" spans="2:7" x14ac:dyDescent="0.3">
      <c r="B3200" s="119" t="s">
        <v>109</v>
      </c>
      <c r="C3200" s="119" t="s">
        <v>5595</v>
      </c>
      <c r="D3200" s="119" t="s">
        <v>15445</v>
      </c>
      <c r="E3200" s="119" t="s">
        <v>15525</v>
      </c>
      <c r="F3200" s="119" t="s">
        <v>15526</v>
      </c>
      <c r="G3200" s="119" t="s">
        <v>15527</v>
      </c>
    </row>
    <row r="3201" spans="2:7" x14ac:dyDescent="0.3">
      <c r="B3201" s="119" t="s">
        <v>109</v>
      </c>
      <c r="C3201" s="119" t="s">
        <v>5600</v>
      </c>
      <c r="D3201" s="119" t="s">
        <v>15528</v>
      </c>
      <c r="E3201" s="119" t="s">
        <v>15529</v>
      </c>
      <c r="F3201" s="119" t="s">
        <v>15530</v>
      </c>
      <c r="G3201" s="119" t="s">
        <v>15531</v>
      </c>
    </row>
    <row r="3202" spans="2:7" x14ac:dyDescent="0.3">
      <c r="B3202" s="119" t="s">
        <v>109</v>
      </c>
      <c r="C3202" s="119" t="s">
        <v>5606</v>
      </c>
      <c r="D3202" s="119" t="s">
        <v>15421</v>
      </c>
      <c r="E3202" s="119" t="s">
        <v>15532</v>
      </c>
      <c r="F3202" s="119" t="s">
        <v>15533</v>
      </c>
      <c r="G3202" s="119" t="s">
        <v>15534</v>
      </c>
    </row>
    <row r="3203" spans="2:7" x14ac:dyDescent="0.3">
      <c r="B3203" s="119" t="s">
        <v>109</v>
      </c>
      <c r="C3203" s="119" t="s">
        <v>5612</v>
      </c>
      <c r="D3203" s="119" t="s">
        <v>15449</v>
      </c>
      <c r="E3203" s="119" t="s">
        <v>15535</v>
      </c>
      <c r="F3203" s="119" t="s">
        <v>15536</v>
      </c>
      <c r="G3203" s="119" t="s">
        <v>15537</v>
      </c>
    </row>
    <row r="3204" spans="2:7" x14ac:dyDescent="0.3">
      <c r="B3204" s="119" t="s">
        <v>109</v>
      </c>
      <c r="C3204" s="119" t="s">
        <v>5618</v>
      </c>
      <c r="D3204" s="119" t="s">
        <v>5374</v>
      </c>
      <c r="E3204" s="119" t="s">
        <v>15538</v>
      </c>
      <c r="F3204" s="119" t="s">
        <v>15539</v>
      </c>
      <c r="G3204" s="119" t="s">
        <v>15540</v>
      </c>
    </row>
    <row r="3205" spans="2:7" x14ac:dyDescent="0.3">
      <c r="B3205" s="119" t="s">
        <v>109</v>
      </c>
      <c r="C3205" s="119" t="s">
        <v>5624</v>
      </c>
      <c r="D3205" s="119" t="s">
        <v>15541</v>
      </c>
      <c r="E3205" s="119" t="s">
        <v>15542</v>
      </c>
      <c r="F3205" s="119" t="s">
        <v>15543</v>
      </c>
      <c r="G3205" s="119" t="s">
        <v>15544</v>
      </c>
    </row>
    <row r="3206" spans="2:7" x14ac:dyDescent="0.3">
      <c r="B3206" s="119" t="s">
        <v>109</v>
      </c>
      <c r="C3206" s="119" t="s">
        <v>5630</v>
      </c>
      <c r="D3206" s="119" t="s">
        <v>5329</v>
      </c>
      <c r="E3206" s="119" t="s">
        <v>15545</v>
      </c>
      <c r="F3206" s="119" t="s">
        <v>15546</v>
      </c>
      <c r="G3206" s="119" t="s">
        <v>15547</v>
      </c>
    </row>
    <row r="3207" spans="2:7" x14ac:dyDescent="0.3">
      <c r="B3207" s="119" t="s">
        <v>109</v>
      </c>
      <c r="C3207" s="119" t="s">
        <v>5635</v>
      </c>
      <c r="D3207" s="119" t="s">
        <v>15504</v>
      </c>
      <c r="E3207" s="119" t="s">
        <v>15548</v>
      </c>
      <c r="F3207" s="119" t="s">
        <v>15549</v>
      </c>
      <c r="G3207" s="119" t="s">
        <v>15550</v>
      </c>
    </row>
    <row r="3208" spans="2:7" x14ac:dyDescent="0.3">
      <c r="B3208" s="119" t="s">
        <v>109</v>
      </c>
      <c r="C3208" s="119" t="s">
        <v>5641</v>
      </c>
      <c r="D3208" s="119" t="s">
        <v>15551</v>
      </c>
      <c r="E3208" s="119" t="s">
        <v>15552</v>
      </c>
      <c r="F3208" s="119" t="s">
        <v>15553</v>
      </c>
      <c r="G3208" s="119" t="s">
        <v>15554</v>
      </c>
    </row>
    <row r="3209" spans="2:7" x14ac:dyDescent="0.3">
      <c r="B3209" s="119" t="s">
        <v>109</v>
      </c>
      <c r="C3209" s="119" t="s">
        <v>5647</v>
      </c>
      <c r="D3209" s="119" t="s">
        <v>15555</v>
      </c>
      <c r="E3209" s="119" t="s">
        <v>15556</v>
      </c>
      <c r="F3209" s="119" t="s">
        <v>15557</v>
      </c>
      <c r="G3209" s="119" t="s">
        <v>15558</v>
      </c>
    </row>
    <row r="3210" spans="2:7" x14ac:dyDescent="0.3">
      <c r="B3210" s="119" t="s">
        <v>109</v>
      </c>
      <c r="C3210" s="119" t="s">
        <v>5652</v>
      </c>
      <c r="D3210" s="119" t="s">
        <v>15555</v>
      </c>
      <c r="E3210" s="119" t="s">
        <v>15559</v>
      </c>
      <c r="F3210" s="119" t="s">
        <v>15560</v>
      </c>
      <c r="G3210" s="119" t="s">
        <v>15561</v>
      </c>
    </row>
    <row r="3211" spans="2:7" x14ac:dyDescent="0.3">
      <c r="B3211" s="119" t="s">
        <v>109</v>
      </c>
      <c r="C3211" s="119" t="s">
        <v>5658</v>
      </c>
      <c r="D3211" s="119" t="s">
        <v>15562</v>
      </c>
      <c r="E3211" s="119" t="s">
        <v>15563</v>
      </c>
      <c r="F3211" s="119" t="s">
        <v>15564</v>
      </c>
      <c r="G3211" s="119" t="s">
        <v>15565</v>
      </c>
    </row>
    <row r="3212" spans="2:7" x14ac:dyDescent="0.3">
      <c r="B3212" s="119" t="s">
        <v>109</v>
      </c>
      <c r="C3212" s="119" t="s">
        <v>5664</v>
      </c>
      <c r="D3212" s="119" t="s">
        <v>15566</v>
      </c>
      <c r="E3212" s="119" t="s">
        <v>15567</v>
      </c>
      <c r="F3212" s="119" t="s">
        <v>15568</v>
      </c>
      <c r="G3212" s="119" t="s">
        <v>15569</v>
      </c>
    </row>
    <row r="3213" spans="2:7" x14ac:dyDescent="0.3">
      <c r="B3213" s="119" t="s">
        <v>109</v>
      </c>
      <c r="C3213" s="119" t="s">
        <v>5670</v>
      </c>
      <c r="D3213" s="119" t="s">
        <v>15570</v>
      </c>
      <c r="E3213" s="119" t="s">
        <v>15571</v>
      </c>
      <c r="F3213" s="119" t="s">
        <v>15572</v>
      </c>
      <c r="G3213" s="119" t="s">
        <v>15573</v>
      </c>
    </row>
    <row r="3214" spans="2:7" x14ac:dyDescent="0.3">
      <c r="B3214" s="119" t="s">
        <v>109</v>
      </c>
      <c r="C3214" s="119" t="s">
        <v>5676</v>
      </c>
      <c r="D3214" s="119" t="s">
        <v>15570</v>
      </c>
      <c r="E3214" s="119" t="s">
        <v>15574</v>
      </c>
      <c r="F3214" s="119" t="s">
        <v>15575</v>
      </c>
      <c r="G3214" s="119" t="s">
        <v>15576</v>
      </c>
    </row>
    <row r="3215" spans="2:7" x14ac:dyDescent="0.3">
      <c r="B3215" s="119" t="s">
        <v>109</v>
      </c>
      <c r="C3215" s="119" t="s">
        <v>5682</v>
      </c>
      <c r="D3215" s="119" t="s">
        <v>15577</v>
      </c>
      <c r="E3215" s="119" t="s">
        <v>15578</v>
      </c>
      <c r="F3215" s="119" t="s">
        <v>15579</v>
      </c>
      <c r="G3215" s="119" t="s">
        <v>15580</v>
      </c>
    </row>
    <row r="3216" spans="2:7" x14ac:dyDescent="0.3">
      <c r="B3216" s="119" t="s">
        <v>109</v>
      </c>
      <c r="C3216" s="119" t="s">
        <v>5688</v>
      </c>
      <c r="D3216" s="119" t="s">
        <v>15581</v>
      </c>
      <c r="E3216" s="119" t="s">
        <v>15582</v>
      </c>
      <c r="F3216" s="119" t="s">
        <v>15583</v>
      </c>
      <c r="G3216" s="119" t="s">
        <v>15584</v>
      </c>
    </row>
    <row r="3217" spans="2:7" x14ac:dyDescent="0.3">
      <c r="B3217" s="119" t="s">
        <v>109</v>
      </c>
      <c r="C3217" s="119" t="s">
        <v>5693</v>
      </c>
      <c r="D3217" s="119" t="s">
        <v>15585</v>
      </c>
      <c r="E3217" s="119" t="s">
        <v>15586</v>
      </c>
      <c r="F3217" s="119" t="s">
        <v>15587</v>
      </c>
      <c r="G3217" s="119" t="s">
        <v>15588</v>
      </c>
    </row>
    <row r="3218" spans="2:7" x14ac:dyDescent="0.3">
      <c r="B3218" s="119" t="s">
        <v>109</v>
      </c>
      <c r="C3218" s="119" t="s">
        <v>5699</v>
      </c>
      <c r="D3218" s="119" t="s">
        <v>15589</v>
      </c>
      <c r="E3218" s="119" t="s">
        <v>15590</v>
      </c>
      <c r="F3218" s="119" t="s">
        <v>15591</v>
      </c>
      <c r="G3218" s="119" t="s">
        <v>15592</v>
      </c>
    </row>
    <row r="3219" spans="2:7" x14ac:dyDescent="0.3">
      <c r="B3219" s="119" t="s">
        <v>109</v>
      </c>
      <c r="C3219" s="119" t="s">
        <v>5705</v>
      </c>
      <c r="D3219" s="119" t="s">
        <v>15570</v>
      </c>
      <c r="E3219" s="119" t="s">
        <v>15593</v>
      </c>
      <c r="F3219" s="119" t="s">
        <v>15594</v>
      </c>
      <c r="G3219" s="119" t="s">
        <v>15595</v>
      </c>
    </row>
    <row r="3220" spans="2:7" x14ac:dyDescent="0.3">
      <c r="B3220" s="119" t="s">
        <v>109</v>
      </c>
      <c r="C3220" s="119" t="s">
        <v>5711</v>
      </c>
      <c r="D3220" s="119" t="s">
        <v>15596</v>
      </c>
      <c r="E3220" s="119" t="s">
        <v>15597</v>
      </c>
      <c r="F3220" s="119" t="s">
        <v>15598</v>
      </c>
      <c r="G3220" s="119" t="s">
        <v>15599</v>
      </c>
    </row>
    <row r="3221" spans="2:7" x14ac:dyDescent="0.3">
      <c r="B3221" s="119" t="s">
        <v>109</v>
      </c>
      <c r="C3221" s="119" t="s">
        <v>5717</v>
      </c>
      <c r="D3221" s="119" t="s">
        <v>15600</v>
      </c>
      <c r="E3221" s="119" t="s">
        <v>15601</v>
      </c>
      <c r="F3221" s="119" t="s">
        <v>15602</v>
      </c>
      <c r="G3221" s="119" t="s">
        <v>15603</v>
      </c>
    </row>
    <row r="3222" spans="2:7" x14ac:dyDescent="0.3">
      <c r="B3222" s="119" t="s">
        <v>109</v>
      </c>
      <c r="C3222" s="119" t="s">
        <v>5723</v>
      </c>
      <c r="D3222" s="119" t="s">
        <v>15596</v>
      </c>
      <c r="E3222" s="119" t="s">
        <v>15604</v>
      </c>
      <c r="F3222" s="119" t="s">
        <v>15605</v>
      </c>
      <c r="G3222" s="119" t="s">
        <v>15606</v>
      </c>
    </row>
    <row r="3223" spans="2:7" x14ac:dyDescent="0.3">
      <c r="B3223" s="119" t="s">
        <v>109</v>
      </c>
      <c r="C3223" s="119" t="s">
        <v>5728</v>
      </c>
      <c r="D3223" s="119" t="s">
        <v>13515</v>
      </c>
      <c r="E3223" s="119" t="s">
        <v>15607</v>
      </c>
      <c r="F3223" s="119" t="s">
        <v>15608</v>
      </c>
      <c r="G3223" s="119" t="s">
        <v>15609</v>
      </c>
    </row>
    <row r="3224" spans="2:7" x14ac:dyDescent="0.3">
      <c r="B3224" s="119" t="s">
        <v>109</v>
      </c>
      <c r="C3224" s="119" t="s">
        <v>5734</v>
      </c>
      <c r="D3224" s="119" t="s">
        <v>15566</v>
      </c>
      <c r="E3224" s="119" t="s">
        <v>15610</v>
      </c>
      <c r="F3224" s="119" t="s">
        <v>15611</v>
      </c>
      <c r="G3224" s="119" t="s">
        <v>15612</v>
      </c>
    </row>
    <row r="3225" spans="2:7" x14ac:dyDescent="0.3">
      <c r="B3225" s="119" t="s">
        <v>109</v>
      </c>
      <c r="C3225" s="119" t="s">
        <v>5740</v>
      </c>
      <c r="D3225" s="119" t="s">
        <v>6955</v>
      </c>
      <c r="E3225" s="119" t="s">
        <v>15613</v>
      </c>
      <c r="F3225" s="119" t="s">
        <v>15614</v>
      </c>
      <c r="G3225" s="119" t="s">
        <v>15615</v>
      </c>
    </row>
    <row r="3226" spans="2:7" x14ac:dyDescent="0.3">
      <c r="B3226" s="119" t="s">
        <v>109</v>
      </c>
      <c r="C3226" s="119" t="s">
        <v>5745</v>
      </c>
      <c r="D3226" s="119" t="s">
        <v>15616</v>
      </c>
      <c r="E3226" s="119" t="s">
        <v>15617</v>
      </c>
      <c r="F3226" s="119" t="s">
        <v>15618</v>
      </c>
      <c r="G3226" s="119" t="s">
        <v>15619</v>
      </c>
    </row>
    <row r="3227" spans="2:7" x14ac:dyDescent="0.3">
      <c r="B3227" s="119" t="s">
        <v>109</v>
      </c>
      <c r="C3227" s="119" t="s">
        <v>5750</v>
      </c>
      <c r="D3227" s="119" t="s">
        <v>6955</v>
      </c>
      <c r="E3227" s="119" t="s">
        <v>15620</v>
      </c>
      <c r="F3227" s="119" t="s">
        <v>15621</v>
      </c>
      <c r="G3227" s="119" t="s">
        <v>15622</v>
      </c>
    </row>
    <row r="3228" spans="2:7" x14ac:dyDescent="0.3">
      <c r="B3228" s="119" t="s">
        <v>109</v>
      </c>
      <c r="C3228" s="119" t="s">
        <v>5755</v>
      </c>
      <c r="D3228" s="119" t="s">
        <v>15623</v>
      </c>
      <c r="E3228" s="119" t="s">
        <v>15624</v>
      </c>
      <c r="F3228" s="119" t="s">
        <v>15625</v>
      </c>
      <c r="G3228" s="119" t="s">
        <v>15626</v>
      </c>
    </row>
    <row r="3229" spans="2:7" x14ac:dyDescent="0.3">
      <c r="B3229" s="119" t="s">
        <v>109</v>
      </c>
      <c r="C3229" s="119" t="s">
        <v>5759</v>
      </c>
      <c r="D3229" s="119" t="s">
        <v>15600</v>
      </c>
      <c r="E3229" s="119" t="s">
        <v>15627</v>
      </c>
      <c r="F3229" s="119" t="s">
        <v>15628</v>
      </c>
      <c r="G3229" s="119" t="s">
        <v>15629</v>
      </c>
    </row>
    <row r="3230" spans="2:7" x14ac:dyDescent="0.3">
      <c r="B3230" s="119" t="s">
        <v>109</v>
      </c>
      <c r="C3230" s="119" t="s">
        <v>5764</v>
      </c>
      <c r="D3230" s="119" t="s">
        <v>15581</v>
      </c>
      <c r="E3230" s="119" t="s">
        <v>15630</v>
      </c>
      <c r="F3230" s="119" t="s">
        <v>15631</v>
      </c>
      <c r="G3230" s="119" t="s">
        <v>15632</v>
      </c>
    </row>
    <row r="3231" spans="2:7" x14ac:dyDescent="0.3">
      <c r="B3231" s="119" t="s">
        <v>109</v>
      </c>
      <c r="C3231" s="119" t="s">
        <v>5769</v>
      </c>
      <c r="D3231" s="119" t="s">
        <v>15589</v>
      </c>
      <c r="E3231" s="119" t="s">
        <v>15633</v>
      </c>
      <c r="F3231" s="119" t="s">
        <v>15634</v>
      </c>
      <c r="G3231" s="119" t="s">
        <v>15635</v>
      </c>
    </row>
    <row r="3232" spans="2:7" x14ac:dyDescent="0.3">
      <c r="B3232" s="119" t="s">
        <v>109</v>
      </c>
      <c r="C3232" s="119" t="s">
        <v>5774</v>
      </c>
      <c r="D3232" s="119" t="s">
        <v>15636</v>
      </c>
      <c r="E3232" s="119" t="s">
        <v>15637</v>
      </c>
      <c r="F3232" s="119" t="s">
        <v>15638</v>
      </c>
      <c r="G3232" s="119" t="s">
        <v>15639</v>
      </c>
    </row>
    <row r="3233" spans="2:7" x14ac:dyDescent="0.3">
      <c r="B3233" s="119" t="s">
        <v>109</v>
      </c>
      <c r="C3233" s="119" t="s">
        <v>5778</v>
      </c>
      <c r="D3233" s="119" t="s">
        <v>5984</v>
      </c>
      <c r="E3233" s="119" t="s">
        <v>15640</v>
      </c>
      <c r="F3233" s="119" t="s">
        <v>15641</v>
      </c>
      <c r="G3233" s="119" t="s">
        <v>15642</v>
      </c>
    </row>
    <row r="3234" spans="2:7" x14ac:dyDescent="0.3">
      <c r="B3234" s="119" t="s">
        <v>109</v>
      </c>
      <c r="C3234" s="119" t="s">
        <v>5782</v>
      </c>
      <c r="D3234" s="119" t="s">
        <v>15562</v>
      </c>
      <c r="E3234" s="119" t="s">
        <v>15643</v>
      </c>
      <c r="F3234" s="119" t="s">
        <v>15644</v>
      </c>
      <c r="G3234" s="119" t="s">
        <v>15645</v>
      </c>
    </row>
    <row r="3235" spans="2:7" x14ac:dyDescent="0.3">
      <c r="B3235" s="119" t="s">
        <v>109</v>
      </c>
      <c r="C3235" s="119" t="s">
        <v>5787</v>
      </c>
      <c r="D3235" s="119" t="s">
        <v>1506</v>
      </c>
      <c r="E3235" s="119" t="s">
        <v>15646</v>
      </c>
      <c r="F3235" s="119" t="s">
        <v>15647</v>
      </c>
      <c r="G3235" s="119" t="s">
        <v>15648</v>
      </c>
    </row>
    <row r="3236" spans="2:7" x14ac:dyDescent="0.3">
      <c r="B3236" s="119" t="s">
        <v>109</v>
      </c>
      <c r="C3236" s="119" t="s">
        <v>5792</v>
      </c>
      <c r="D3236" s="119" t="s">
        <v>13515</v>
      </c>
      <c r="E3236" s="119" t="s">
        <v>15649</v>
      </c>
      <c r="F3236" s="119" t="s">
        <v>15650</v>
      </c>
      <c r="G3236" s="119" t="s">
        <v>15651</v>
      </c>
    </row>
    <row r="3237" spans="2:7" x14ac:dyDescent="0.3">
      <c r="B3237" s="119" t="s">
        <v>109</v>
      </c>
      <c r="C3237" s="119" t="s">
        <v>5796</v>
      </c>
      <c r="D3237" s="119" t="s">
        <v>15577</v>
      </c>
      <c r="E3237" s="119" t="s">
        <v>15652</v>
      </c>
      <c r="F3237" s="119" t="s">
        <v>15653</v>
      </c>
      <c r="G3237" s="119" t="s">
        <v>15654</v>
      </c>
    </row>
    <row r="3238" spans="2:7" x14ac:dyDescent="0.3">
      <c r="B3238" s="119" t="s">
        <v>109</v>
      </c>
      <c r="C3238" s="119" t="s">
        <v>5800</v>
      </c>
      <c r="D3238" s="119" t="s">
        <v>15655</v>
      </c>
      <c r="E3238" s="119" t="s">
        <v>15656</v>
      </c>
      <c r="F3238" s="119" t="s">
        <v>15657</v>
      </c>
      <c r="G3238" s="119" t="s">
        <v>15658</v>
      </c>
    </row>
    <row r="3239" spans="2:7" x14ac:dyDescent="0.3">
      <c r="B3239" s="119" t="s">
        <v>109</v>
      </c>
      <c r="C3239" s="119" t="s">
        <v>5805</v>
      </c>
      <c r="D3239" s="119" t="s">
        <v>15659</v>
      </c>
      <c r="E3239" s="119" t="s">
        <v>15660</v>
      </c>
      <c r="F3239" s="119" t="s">
        <v>15661</v>
      </c>
      <c r="G3239" s="119" t="s">
        <v>15662</v>
      </c>
    </row>
    <row r="3240" spans="2:7" x14ac:dyDescent="0.3">
      <c r="B3240" s="119" t="s">
        <v>109</v>
      </c>
      <c r="C3240" s="119" t="s">
        <v>5810</v>
      </c>
      <c r="D3240" s="119" t="s">
        <v>15636</v>
      </c>
      <c r="E3240" s="119" t="s">
        <v>15663</v>
      </c>
      <c r="F3240" s="119" t="s">
        <v>15664</v>
      </c>
      <c r="G3240" s="119" t="s">
        <v>15665</v>
      </c>
    </row>
    <row r="3241" spans="2:7" x14ac:dyDescent="0.3">
      <c r="B3241" s="119" t="s">
        <v>109</v>
      </c>
      <c r="C3241" s="119" t="s">
        <v>5815</v>
      </c>
      <c r="D3241" s="119" t="s">
        <v>15577</v>
      </c>
      <c r="E3241" s="119" t="s">
        <v>15666</v>
      </c>
      <c r="F3241" s="119" t="s">
        <v>15667</v>
      </c>
      <c r="G3241" s="119" t="s">
        <v>15668</v>
      </c>
    </row>
    <row r="3242" spans="2:7" x14ac:dyDescent="0.3">
      <c r="B3242" s="119" t="s">
        <v>109</v>
      </c>
      <c r="C3242" s="119" t="s">
        <v>5820</v>
      </c>
      <c r="D3242" s="119" t="s">
        <v>15659</v>
      </c>
      <c r="E3242" s="119" t="s">
        <v>15669</v>
      </c>
      <c r="F3242" s="119" t="s">
        <v>15670</v>
      </c>
      <c r="G3242" s="119" t="s">
        <v>15671</v>
      </c>
    </row>
    <row r="3243" spans="2:7" x14ac:dyDescent="0.3">
      <c r="B3243" s="119" t="s">
        <v>109</v>
      </c>
      <c r="C3243" s="119" t="s">
        <v>5825</v>
      </c>
      <c r="D3243" s="119" t="s">
        <v>15616</v>
      </c>
      <c r="E3243" s="119" t="s">
        <v>15672</v>
      </c>
      <c r="F3243" s="119" t="s">
        <v>15673</v>
      </c>
      <c r="G3243" s="119" t="s">
        <v>15674</v>
      </c>
    </row>
    <row r="3244" spans="2:7" x14ac:dyDescent="0.3">
      <c r="B3244" s="119" t="s">
        <v>109</v>
      </c>
      <c r="C3244" s="119" t="s">
        <v>5830</v>
      </c>
      <c r="D3244" s="119" t="s">
        <v>15585</v>
      </c>
      <c r="E3244" s="119" t="s">
        <v>15675</v>
      </c>
      <c r="F3244" s="119" t="s">
        <v>15676</v>
      </c>
      <c r="G3244" s="119" t="s">
        <v>15677</v>
      </c>
    </row>
    <row r="3245" spans="2:7" x14ac:dyDescent="0.3">
      <c r="B3245" s="119" t="s">
        <v>109</v>
      </c>
      <c r="C3245" s="119" t="s">
        <v>5835</v>
      </c>
      <c r="D3245" s="119" t="s">
        <v>15616</v>
      </c>
      <c r="E3245" s="119" t="s">
        <v>15678</v>
      </c>
      <c r="F3245" s="119" t="s">
        <v>15679</v>
      </c>
      <c r="G3245" s="119" t="s">
        <v>15680</v>
      </c>
    </row>
    <row r="3246" spans="2:7" x14ac:dyDescent="0.3">
      <c r="B3246" s="119" t="s">
        <v>109</v>
      </c>
      <c r="C3246" s="119" t="s">
        <v>5839</v>
      </c>
      <c r="D3246" s="119" t="s">
        <v>15581</v>
      </c>
      <c r="E3246" s="119" t="s">
        <v>15681</v>
      </c>
      <c r="F3246" s="119" t="s">
        <v>15682</v>
      </c>
      <c r="G3246" s="119" t="s">
        <v>15683</v>
      </c>
    </row>
    <row r="3247" spans="2:7" x14ac:dyDescent="0.3">
      <c r="B3247" s="119" t="s">
        <v>109</v>
      </c>
      <c r="C3247" s="119" t="s">
        <v>5844</v>
      </c>
      <c r="D3247" s="119" t="s">
        <v>15623</v>
      </c>
      <c r="E3247" s="119" t="s">
        <v>15684</v>
      </c>
      <c r="F3247" s="119" t="s">
        <v>15685</v>
      </c>
      <c r="G3247" s="119" t="s">
        <v>15686</v>
      </c>
    </row>
    <row r="3248" spans="2:7" x14ac:dyDescent="0.3">
      <c r="B3248" s="119" t="s">
        <v>109</v>
      </c>
      <c r="C3248" s="119" t="s">
        <v>5849</v>
      </c>
      <c r="D3248" s="119" t="s">
        <v>15687</v>
      </c>
      <c r="E3248" s="119" t="s">
        <v>15688</v>
      </c>
      <c r="F3248" s="119" t="s">
        <v>15689</v>
      </c>
      <c r="G3248" s="119" t="s">
        <v>15690</v>
      </c>
    </row>
    <row r="3249" spans="2:7" x14ac:dyDescent="0.3">
      <c r="B3249" s="119" t="s">
        <v>109</v>
      </c>
      <c r="C3249" s="119" t="s">
        <v>5854</v>
      </c>
      <c r="D3249" s="119" t="s">
        <v>15655</v>
      </c>
      <c r="E3249" s="119" t="s">
        <v>15691</v>
      </c>
      <c r="F3249" s="119" t="s">
        <v>15692</v>
      </c>
      <c r="G3249" s="119" t="s">
        <v>15693</v>
      </c>
    </row>
    <row r="3250" spans="2:7" x14ac:dyDescent="0.3">
      <c r="B3250" s="119" t="s">
        <v>109</v>
      </c>
      <c r="C3250" s="119" t="s">
        <v>5859</v>
      </c>
      <c r="D3250" s="119" t="s">
        <v>15577</v>
      </c>
      <c r="E3250" s="119" t="s">
        <v>15694</v>
      </c>
      <c r="F3250" s="119" t="s">
        <v>15695</v>
      </c>
      <c r="G3250" s="119" t="s">
        <v>15696</v>
      </c>
    </row>
    <row r="3251" spans="2:7" x14ac:dyDescent="0.3">
      <c r="B3251" s="119" t="s">
        <v>109</v>
      </c>
      <c r="C3251" s="119" t="s">
        <v>5864</v>
      </c>
      <c r="D3251" s="119" t="s">
        <v>15596</v>
      </c>
      <c r="E3251" s="119" t="s">
        <v>15697</v>
      </c>
      <c r="F3251" s="119" t="s">
        <v>15698</v>
      </c>
      <c r="G3251" s="119" t="s">
        <v>15699</v>
      </c>
    </row>
    <row r="3252" spans="2:7" x14ac:dyDescent="0.3">
      <c r="B3252" s="119" t="s">
        <v>109</v>
      </c>
      <c r="C3252" s="119" t="s">
        <v>5868</v>
      </c>
      <c r="D3252" s="119" t="s">
        <v>15636</v>
      </c>
      <c r="E3252" s="119" t="s">
        <v>15700</v>
      </c>
      <c r="F3252" s="119" t="s">
        <v>15701</v>
      </c>
      <c r="G3252" s="119" t="s">
        <v>15702</v>
      </c>
    </row>
    <row r="3253" spans="2:7" x14ac:dyDescent="0.3">
      <c r="B3253" s="119" t="s">
        <v>109</v>
      </c>
      <c r="C3253" s="119" t="s">
        <v>5873</v>
      </c>
      <c r="D3253" s="119" t="s">
        <v>15600</v>
      </c>
      <c r="E3253" s="119" t="s">
        <v>15703</v>
      </c>
      <c r="F3253" s="119" t="s">
        <v>15704</v>
      </c>
      <c r="G3253" s="119" t="s">
        <v>15705</v>
      </c>
    </row>
    <row r="3254" spans="2:7" x14ac:dyDescent="0.3">
      <c r="B3254" s="119" t="s">
        <v>109</v>
      </c>
      <c r="C3254" s="119" t="s">
        <v>5878</v>
      </c>
      <c r="D3254" s="119" t="s">
        <v>15555</v>
      </c>
      <c r="E3254" s="119" t="s">
        <v>15706</v>
      </c>
      <c r="F3254" s="119" t="s">
        <v>15707</v>
      </c>
      <c r="G3254" s="119" t="s">
        <v>15708</v>
      </c>
    </row>
    <row r="3255" spans="2:7" x14ac:dyDescent="0.3">
      <c r="B3255" s="119" t="s">
        <v>109</v>
      </c>
      <c r="C3255" s="119" t="s">
        <v>5882</v>
      </c>
      <c r="D3255" s="119" t="s">
        <v>15659</v>
      </c>
      <c r="E3255" s="119" t="s">
        <v>15709</v>
      </c>
      <c r="F3255" s="119" t="s">
        <v>15710</v>
      </c>
      <c r="G3255" s="119" t="s">
        <v>15711</v>
      </c>
    </row>
    <row r="3256" spans="2:7" x14ac:dyDescent="0.3">
      <c r="B3256" s="119" t="s">
        <v>109</v>
      </c>
      <c r="C3256" s="119" t="s">
        <v>5886</v>
      </c>
      <c r="D3256" s="119" t="s">
        <v>1506</v>
      </c>
      <c r="E3256" s="119" t="s">
        <v>15712</v>
      </c>
      <c r="F3256" s="119" t="s">
        <v>15713</v>
      </c>
      <c r="G3256" s="119" t="s">
        <v>15714</v>
      </c>
    </row>
    <row r="3257" spans="2:7" x14ac:dyDescent="0.3">
      <c r="B3257" s="119" t="s">
        <v>109</v>
      </c>
      <c r="C3257" s="119" t="s">
        <v>5890</v>
      </c>
      <c r="D3257" s="119" t="s">
        <v>5984</v>
      </c>
      <c r="E3257" s="119" t="s">
        <v>15715</v>
      </c>
      <c r="F3257" s="119" t="s">
        <v>15716</v>
      </c>
      <c r="G3257" s="119" t="s">
        <v>15717</v>
      </c>
    </row>
    <row r="3258" spans="2:7" x14ac:dyDescent="0.3">
      <c r="B3258" s="119" t="s">
        <v>109</v>
      </c>
      <c r="C3258" s="119" t="s">
        <v>5895</v>
      </c>
      <c r="D3258" s="119" t="s">
        <v>15562</v>
      </c>
      <c r="E3258" s="119" t="s">
        <v>15718</v>
      </c>
      <c r="F3258" s="119" t="s">
        <v>15719</v>
      </c>
      <c r="G3258" s="119" t="s">
        <v>15720</v>
      </c>
    </row>
    <row r="3259" spans="2:7" x14ac:dyDescent="0.3">
      <c r="B3259" s="119" t="s">
        <v>109</v>
      </c>
      <c r="C3259" s="119" t="s">
        <v>5900</v>
      </c>
      <c r="D3259" s="119" t="s">
        <v>15589</v>
      </c>
      <c r="E3259" s="119" t="s">
        <v>15721</v>
      </c>
      <c r="F3259" s="119" t="s">
        <v>15722</v>
      </c>
      <c r="G3259" s="119" t="s">
        <v>15723</v>
      </c>
    </row>
    <row r="3260" spans="2:7" x14ac:dyDescent="0.3">
      <c r="B3260" s="119" t="s">
        <v>109</v>
      </c>
      <c r="C3260" s="119" t="s">
        <v>5905</v>
      </c>
      <c r="D3260" s="119" t="s">
        <v>15616</v>
      </c>
      <c r="E3260" s="119" t="s">
        <v>15724</v>
      </c>
      <c r="F3260" s="119" t="s">
        <v>15725</v>
      </c>
      <c r="G3260" s="119" t="s">
        <v>15726</v>
      </c>
    </row>
    <row r="3261" spans="2:7" x14ac:dyDescent="0.3">
      <c r="B3261" s="119" t="s">
        <v>109</v>
      </c>
      <c r="C3261" s="119" t="s">
        <v>5910</v>
      </c>
      <c r="D3261" s="119" t="s">
        <v>15581</v>
      </c>
      <c r="E3261" s="119" t="s">
        <v>15727</v>
      </c>
      <c r="F3261" s="119" t="s">
        <v>15728</v>
      </c>
      <c r="G3261" s="119" t="s">
        <v>15729</v>
      </c>
    </row>
    <row r="3262" spans="2:7" x14ac:dyDescent="0.3">
      <c r="B3262" s="119" t="s">
        <v>109</v>
      </c>
      <c r="C3262" s="119" t="s">
        <v>5915</v>
      </c>
      <c r="D3262" s="119" t="s">
        <v>15585</v>
      </c>
      <c r="E3262" s="119" t="s">
        <v>15730</v>
      </c>
      <c r="F3262" s="119" t="s">
        <v>15731</v>
      </c>
      <c r="G3262" s="119" t="s">
        <v>15732</v>
      </c>
    </row>
    <row r="3263" spans="2:7" x14ac:dyDescent="0.3">
      <c r="B3263" s="119" t="s">
        <v>109</v>
      </c>
      <c r="C3263" s="119" t="s">
        <v>5919</v>
      </c>
      <c r="D3263" s="119" t="s">
        <v>15659</v>
      </c>
      <c r="E3263" s="119" t="s">
        <v>15733</v>
      </c>
      <c r="F3263" s="119" t="s">
        <v>15734</v>
      </c>
      <c r="G3263" s="119" t="s">
        <v>15735</v>
      </c>
    </row>
    <row r="3264" spans="2:7" x14ac:dyDescent="0.3">
      <c r="B3264" s="119" t="s">
        <v>109</v>
      </c>
      <c r="C3264" s="119" t="s">
        <v>5924</v>
      </c>
      <c r="D3264" s="119" t="s">
        <v>15636</v>
      </c>
      <c r="E3264" s="119" t="s">
        <v>15736</v>
      </c>
      <c r="F3264" s="119" t="s">
        <v>15737</v>
      </c>
      <c r="G3264" s="119" t="s">
        <v>15738</v>
      </c>
    </row>
    <row r="3265" spans="2:7" x14ac:dyDescent="0.3">
      <c r="B3265" s="119" t="s">
        <v>109</v>
      </c>
      <c r="C3265" s="119" t="s">
        <v>5929</v>
      </c>
      <c r="D3265" s="119" t="s">
        <v>13515</v>
      </c>
      <c r="E3265" s="119" t="s">
        <v>15739</v>
      </c>
      <c r="F3265" s="119" t="s">
        <v>15740</v>
      </c>
      <c r="G3265" s="119" t="s">
        <v>15741</v>
      </c>
    </row>
    <row r="3266" spans="2:7" x14ac:dyDescent="0.3">
      <c r="B3266" s="119" t="s">
        <v>109</v>
      </c>
      <c r="C3266" s="119" t="s">
        <v>5934</v>
      </c>
      <c r="D3266" s="119" t="s">
        <v>5984</v>
      </c>
      <c r="E3266" s="119" t="s">
        <v>15742</v>
      </c>
      <c r="F3266" s="119" t="s">
        <v>15743</v>
      </c>
      <c r="G3266" s="119" t="s">
        <v>15744</v>
      </c>
    </row>
    <row r="3267" spans="2:7" x14ac:dyDescent="0.3">
      <c r="B3267" s="119" t="s">
        <v>109</v>
      </c>
      <c r="C3267" s="119" t="s">
        <v>5939</v>
      </c>
      <c r="D3267" s="119" t="s">
        <v>15589</v>
      </c>
      <c r="E3267" s="119" t="s">
        <v>15745</v>
      </c>
      <c r="F3267" s="119" t="s">
        <v>15746</v>
      </c>
      <c r="G3267" s="119" t="s">
        <v>15747</v>
      </c>
    </row>
    <row r="3268" spans="2:7" x14ac:dyDescent="0.3">
      <c r="B3268" s="119" t="s">
        <v>109</v>
      </c>
      <c r="C3268" s="119" t="s">
        <v>5944</v>
      </c>
      <c r="D3268" s="119" t="s">
        <v>15659</v>
      </c>
      <c r="E3268" s="119" t="s">
        <v>15748</v>
      </c>
      <c r="F3268" s="119" t="s">
        <v>15749</v>
      </c>
      <c r="G3268" s="119" t="s">
        <v>15750</v>
      </c>
    </row>
    <row r="3269" spans="2:7" x14ac:dyDescent="0.3">
      <c r="B3269" s="119" t="s">
        <v>109</v>
      </c>
      <c r="C3269" s="119" t="s">
        <v>5949</v>
      </c>
      <c r="D3269" s="119" t="s">
        <v>1506</v>
      </c>
      <c r="E3269" s="119" t="s">
        <v>15751</v>
      </c>
      <c r="F3269" s="119" t="s">
        <v>15752</v>
      </c>
      <c r="G3269" s="119" t="s">
        <v>15753</v>
      </c>
    </row>
    <row r="3270" spans="2:7" x14ac:dyDescent="0.3">
      <c r="B3270" s="119" t="s">
        <v>109</v>
      </c>
      <c r="C3270" s="119" t="s">
        <v>5954</v>
      </c>
      <c r="D3270" s="119" t="s">
        <v>15581</v>
      </c>
      <c r="E3270" s="119" t="s">
        <v>15754</v>
      </c>
      <c r="F3270" s="119" t="s">
        <v>15755</v>
      </c>
      <c r="G3270" s="119" t="s">
        <v>15756</v>
      </c>
    </row>
    <row r="3271" spans="2:7" x14ac:dyDescent="0.3">
      <c r="B3271" s="119" t="s">
        <v>109</v>
      </c>
      <c r="C3271" s="119" t="s">
        <v>5959</v>
      </c>
      <c r="D3271" s="119" t="s">
        <v>15589</v>
      </c>
      <c r="E3271" s="119" t="s">
        <v>15757</v>
      </c>
      <c r="F3271" s="119" t="s">
        <v>15758</v>
      </c>
      <c r="G3271" s="119" t="s">
        <v>15759</v>
      </c>
    </row>
    <row r="3272" spans="2:7" x14ac:dyDescent="0.3">
      <c r="B3272" s="119" t="s">
        <v>109</v>
      </c>
      <c r="C3272" s="119" t="s">
        <v>5964</v>
      </c>
      <c r="D3272" s="119" t="s">
        <v>15596</v>
      </c>
      <c r="E3272" s="119" t="s">
        <v>15760</v>
      </c>
      <c r="F3272" s="119" t="s">
        <v>15761</v>
      </c>
      <c r="G3272" s="119" t="s">
        <v>15762</v>
      </c>
    </row>
    <row r="3273" spans="2:7" x14ac:dyDescent="0.3">
      <c r="B3273" s="119" t="s">
        <v>109</v>
      </c>
      <c r="C3273" s="119" t="s">
        <v>5969</v>
      </c>
      <c r="D3273" s="119" t="s">
        <v>5984</v>
      </c>
      <c r="E3273" s="119" t="s">
        <v>15763</v>
      </c>
      <c r="F3273" s="119" t="s">
        <v>15764</v>
      </c>
      <c r="G3273" s="119" t="s">
        <v>15765</v>
      </c>
    </row>
    <row r="3274" spans="2:7" x14ac:dyDescent="0.3">
      <c r="B3274" s="119" t="s">
        <v>109</v>
      </c>
      <c r="C3274" s="119" t="s">
        <v>5974</v>
      </c>
      <c r="D3274" s="119" t="s">
        <v>15596</v>
      </c>
      <c r="E3274" s="119" t="s">
        <v>15766</v>
      </c>
      <c r="F3274" s="119" t="s">
        <v>15767</v>
      </c>
      <c r="G3274" s="119" t="s">
        <v>15768</v>
      </c>
    </row>
    <row r="3275" spans="2:7" x14ac:dyDescent="0.3">
      <c r="B3275" s="119" t="s">
        <v>109</v>
      </c>
      <c r="C3275" s="119" t="s">
        <v>5978</v>
      </c>
      <c r="D3275" s="119" t="s">
        <v>5984</v>
      </c>
      <c r="E3275" s="119" t="s">
        <v>15769</v>
      </c>
      <c r="F3275" s="119" t="s">
        <v>15770</v>
      </c>
      <c r="G3275" s="119" t="s">
        <v>15771</v>
      </c>
    </row>
    <row r="3276" spans="2:7" x14ac:dyDescent="0.3">
      <c r="B3276" s="119" t="s">
        <v>109</v>
      </c>
      <c r="C3276" s="119" t="s">
        <v>5983</v>
      </c>
      <c r="D3276" s="119" t="s">
        <v>15636</v>
      </c>
      <c r="E3276" s="119" t="s">
        <v>15772</v>
      </c>
      <c r="F3276" s="119" t="s">
        <v>15773</v>
      </c>
      <c r="G3276" s="119" t="s">
        <v>15774</v>
      </c>
    </row>
    <row r="3277" spans="2:7" x14ac:dyDescent="0.3">
      <c r="B3277" s="119" t="s">
        <v>109</v>
      </c>
      <c r="C3277" s="119" t="s">
        <v>5988</v>
      </c>
      <c r="D3277" s="119" t="s">
        <v>15600</v>
      </c>
      <c r="E3277" s="119" t="s">
        <v>15775</v>
      </c>
      <c r="F3277" s="119" t="s">
        <v>15776</v>
      </c>
      <c r="G3277" s="119" t="s">
        <v>15777</v>
      </c>
    </row>
    <row r="3278" spans="2:7" x14ac:dyDescent="0.3">
      <c r="B3278" s="119" t="s">
        <v>109</v>
      </c>
      <c r="C3278" s="119" t="s">
        <v>5993</v>
      </c>
      <c r="D3278" s="119" t="s">
        <v>15778</v>
      </c>
      <c r="E3278" s="119" t="s">
        <v>15779</v>
      </c>
      <c r="F3278" s="119" t="s">
        <v>15780</v>
      </c>
      <c r="G3278" s="119" t="s">
        <v>15781</v>
      </c>
    </row>
    <row r="3279" spans="2:7" x14ac:dyDescent="0.3">
      <c r="B3279" s="119" t="s">
        <v>109</v>
      </c>
      <c r="C3279" s="119" t="s">
        <v>5998</v>
      </c>
      <c r="D3279" s="119" t="s">
        <v>15562</v>
      </c>
      <c r="E3279" s="119" t="s">
        <v>15782</v>
      </c>
      <c r="F3279" s="119" t="s">
        <v>15783</v>
      </c>
      <c r="G3279" s="119" t="s">
        <v>15784</v>
      </c>
    </row>
    <row r="3280" spans="2:7" x14ac:dyDescent="0.3">
      <c r="B3280" s="119" t="s">
        <v>109</v>
      </c>
      <c r="C3280" s="119" t="s">
        <v>6003</v>
      </c>
      <c r="D3280" s="119" t="s">
        <v>5984</v>
      </c>
      <c r="E3280" s="119" t="s">
        <v>15785</v>
      </c>
      <c r="F3280" s="119" t="s">
        <v>15786</v>
      </c>
      <c r="G3280" s="119" t="s">
        <v>15787</v>
      </c>
    </row>
    <row r="3281" spans="2:7" x14ac:dyDescent="0.3">
      <c r="B3281" s="119" t="s">
        <v>109</v>
      </c>
      <c r="C3281" s="119" t="s">
        <v>6008</v>
      </c>
      <c r="D3281" s="119" t="s">
        <v>15687</v>
      </c>
      <c r="E3281" s="119" t="s">
        <v>15788</v>
      </c>
      <c r="F3281" s="119" t="s">
        <v>15789</v>
      </c>
      <c r="G3281" s="119" t="s">
        <v>15790</v>
      </c>
    </row>
    <row r="3282" spans="2:7" x14ac:dyDescent="0.3">
      <c r="B3282" s="119" t="s">
        <v>109</v>
      </c>
      <c r="C3282" s="119" t="s">
        <v>6013</v>
      </c>
      <c r="D3282" s="119" t="s">
        <v>15616</v>
      </c>
      <c r="E3282" s="119" t="s">
        <v>15791</v>
      </c>
      <c r="F3282" s="119" t="s">
        <v>15792</v>
      </c>
      <c r="G3282" s="119" t="s">
        <v>15793</v>
      </c>
    </row>
    <row r="3283" spans="2:7" x14ac:dyDescent="0.3">
      <c r="B3283" s="119" t="s">
        <v>109</v>
      </c>
      <c r="C3283" s="119" t="s">
        <v>6018</v>
      </c>
      <c r="D3283" s="119" t="s">
        <v>15636</v>
      </c>
      <c r="E3283" s="119" t="s">
        <v>15794</v>
      </c>
      <c r="F3283" s="119" t="s">
        <v>15795</v>
      </c>
      <c r="G3283" s="119" t="s">
        <v>15796</v>
      </c>
    </row>
    <row r="3284" spans="2:7" x14ac:dyDescent="0.3">
      <c r="B3284" s="119" t="s">
        <v>109</v>
      </c>
      <c r="C3284" s="119" t="s">
        <v>6023</v>
      </c>
      <c r="D3284" s="119" t="s">
        <v>15555</v>
      </c>
      <c r="E3284" s="119" t="s">
        <v>15797</v>
      </c>
      <c r="F3284" s="119" t="s">
        <v>15798</v>
      </c>
      <c r="G3284" s="119" t="s">
        <v>15799</v>
      </c>
    </row>
    <row r="3285" spans="2:7" x14ac:dyDescent="0.3">
      <c r="B3285" s="119" t="s">
        <v>109</v>
      </c>
      <c r="C3285" s="119" t="s">
        <v>6028</v>
      </c>
      <c r="D3285" s="119" t="s">
        <v>15655</v>
      </c>
      <c r="E3285" s="119" t="s">
        <v>15800</v>
      </c>
      <c r="F3285" s="119" t="s">
        <v>15801</v>
      </c>
      <c r="G3285" s="119" t="s">
        <v>15802</v>
      </c>
    </row>
    <row r="3286" spans="2:7" x14ac:dyDescent="0.3">
      <c r="B3286" s="119" t="s">
        <v>109</v>
      </c>
      <c r="C3286" s="119" t="s">
        <v>6033</v>
      </c>
      <c r="D3286" s="119" t="s">
        <v>15778</v>
      </c>
      <c r="E3286" s="119" t="s">
        <v>15803</v>
      </c>
      <c r="F3286" s="119" t="s">
        <v>15804</v>
      </c>
      <c r="G3286" s="119" t="s">
        <v>15805</v>
      </c>
    </row>
    <row r="3287" spans="2:7" x14ac:dyDescent="0.3">
      <c r="B3287" s="119" t="s">
        <v>109</v>
      </c>
      <c r="C3287" s="119" t="s">
        <v>6038</v>
      </c>
      <c r="D3287" s="119" t="s">
        <v>15596</v>
      </c>
      <c r="E3287" s="119" t="s">
        <v>15806</v>
      </c>
      <c r="F3287" s="119" t="s">
        <v>15807</v>
      </c>
      <c r="G3287" s="119" t="s">
        <v>15808</v>
      </c>
    </row>
    <row r="3288" spans="2:7" x14ac:dyDescent="0.3">
      <c r="B3288" s="119" t="s">
        <v>109</v>
      </c>
      <c r="C3288" s="119" t="s">
        <v>6043</v>
      </c>
      <c r="D3288" s="119" t="s">
        <v>15585</v>
      </c>
      <c r="E3288" s="119" t="s">
        <v>15809</v>
      </c>
      <c r="F3288" s="119" t="s">
        <v>15810</v>
      </c>
      <c r="G3288" s="119" t="s">
        <v>15811</v>
      </c>
    </row>
    <row r="3289" spans="2:7" x14ac:dyDescent="0.3">
      <c r="B3289" s="119" t="s">
        <v>109</v>
      </c>
      <c r="C3289" s="119" t="s">
        <v>6048</v>
      </c>
      <c r="D3289" s="119" t="s">
        <v>15812</v>
      </c>
      <c r="E3289" s="119" t="s">
        <v>15813</v>
      </c>
      <c r="F3289" s="119" t="s">
        <v>15814</v>
      </c>
      <c r="G3289" s="119" t="s">
        <v>15815</v>
      </c>
    </row>
    <row r="3290" spans="2:7" x14ac:dyDescent="0.3">
      <c r="B3290" s="119" t="s">
        <v>109</v>
      </c>
      <c r="C3290" s="119" t="s">
        <v>6053</v>
      </c>
      <c r="D3290" s="119" t="s">
        <v>15570</v>
      </c>
      <c r="E3290" s="119" t="s">
        <v>15816</v>
      </c>
      <c r="F3290" s="119" t="s">
        <v>15817</v>
      </c>
      <c r="G3290" s="119" t="s">
        <v>15818</v>
      </c>
    </row>
    <row r="3291" spans="2:7" x14ac:dyDescent="0.3">
      <c r="B3291" s="119" t="s">
        <v>109</v>
      </c>
      <c r="C3291" s="119" t="s">
        <v>6058</v>
      </c>
      <c r="D3291" s="119" t="s">
        <v>15616</v>
      </c>
      <c r="E3291" s="119" t="s">
        <v>15819</v>
      </c>
      <c r="F3291" s="119" t="s">
        <v>15820</v>
      </c>
      <c r="G3291" s="119" t="s">
        <v>15821</v>
      </c>
    </row>
    <row r="3292" spans="2:7" x14ac:dyDescent="0.3">
      <c r="B3292" s="119" t="s">
        <v>109</v>
      </c>
      <c r="C3292" s="119" t="s">
        <v>6062</v>
      </c>
      <c r="D3292" s="119" t="s">
        <v>15566</v>
      </c>
      <c r="E3292" s="119" t="s">
        <v>15822</v>
      </c>
      <c r="F3292" s="119" t="s">
        <v>15823</v>
      </c>
      <c r="G3292" s="119" t="s">
        <v>15824</v>
      </c>
    </row>
    <row r="3293" spans="2:7" x14ac:dyDescent="0.3">
      <c r="B3293" s="119" t="s">
        <v>109</v>
      </c>
      <c r="C3293" s="119" t="s">
        <v>6067</v>
      </c>
      <c r="D3293" s="119" t="s">
        <v>15616</v>
      </c>
      <c r="E3293" s="119" t="s">
        <v>15825</v>
      </c>
      <c r="F3293" s="119" t="s">
        <v>15826</v>
      </c>
      <c r="G3293" s="119" t="s">
        <v>15827</v>
      </c>
    </row>
    <row r="3294" spans="2:7" x14ac:dyDescent="0.3">
      <c r="B3294" s="119" t="s">
        <v>109</v>
      </c>
      <c r="C3294" s="119" t="s">
        <v>6072</v>
      </c>
      <c r="D3294" s="119" t="s">
        <v>15616</v>
      </c>
      <c r="E3294" s="119" t="s">
        <v>15828</v>
      </c>
      <c r="F3294" s="119" t="s">
        <v>15829</v>
      </c>
      <c r="G3294" s="119" t="s">
        <v>15830</v>
      </c>
    </row>
    <row r="3295" spans="2:7" x14ac:dyDescent="0.3">
      <c r="B3295" s="119" t="s">
        <v>109</v>
      </c>
      <c r="C3295" s="119" t="s">
        <v>6077</v>
      </c>
      <c r="D3295" s="119" t="s">
        <v>15589</v>
      </c>
      <c r="E3295" s="119" t="s">
        <v>15831</v>
      </c>
      <c r="F3295" s="119" t="s">
        <v>15832</v>
      </c>
      <c r="G3295" s="119" t="s">
        <v>15833</v>
      </c>
    </row>
    <row r="3296" spans="2:7" x14ac:dyDescent="0.3">
      <c r="B3296" s="119" t="s">
        <v>109</v>
      </c>
      <c r="C3296" s="119" t="s">
        <v>6082</v>
      </c>
      <c r="D3296" s="119" t="s">
        <v>15555</v>
      </c>
      <c r="E3296" s="119" t="s">
        <v>15834</v>
      </c>
      <c r="F3296" s="119" t="s">
        <v>15835</v>
      </c>
      <c r="G3296" s="119" t="s">
        <v>15836</v>
      </c>
    </row>
    <row r="3297" spans="2:7" x14ac:dyDescent="0.3">
      <c r="B3297" s="119" t="s">
        <v>109</v>
      </c>
      <c r="C3297" s="119" t="s">
        <v>6087</v>
      </c>
      <c r="D3297" s="119" t="s">
        <v>15570</v>
      </c>
      <c r="E3297" s="119" t="s">
        <v>15837</v>
      </c>
      <c r="F3297" s="119" t="s">
        <v>15838</v>
      </c>
      <c r="G3297" s="119" t="s">
        <v>15839</v>
      </c>
    </row>
    <row r="3298" spans="2:7" x14ac:dyDescent="0.3">
      <c r="B3298" s="119" t="s">
        <v>109</v>
      </c>
      <c r="C3298" s="119" t="s">
        <v>6092</v>
      </c>
      <c r="D3298" s="119" t="s">
        <v>1506</v>
      </c>
      <c r="E3298" s="119" t="s">
        <v>15840</v>
      </c>
      <c r="F3298" s="119" t="s">
        <v>15841</v>
      </c>
      <c r="G3298" s="119" t="s">
        <v>15842</v>
      </c>
    </row>
    <row r="3299" spans="2:7" x14ac:dyDescent="0.3">
      <c r="B3299" s="119" t="s">
        <v>109</v>
      </c>
      <c r="C3299" s="119" t="s">
        <v>6097</v>
      </c>
      <c r="D3299" s="119" t="s">
        <v>15555</v>
      </c>
      <c r="E3299" s="119" t="s">
        <v>15843</v>
      </c>
      <c r="F3299" s="119" t="s">
        <v>15844</v>
      </c>
      <c r="G3299" s="119" t="s">
        <v>15845</v>
      </c>
    </row>
    <row r="3300" spans="2:7" x14ac:dyDescent="0.3">
      <c r="B3300" s="119" t="s">
        <v>109</v>
      </c>
      <c r="C3300" s="119" t="s">
        <v>6102</v>
      </c>
      <c r="D3300" s="119" t="s">
        <v>15846</v>
      </c>
      <c r="E3300" s="119" t="s">
        <v>15847</v>
      </c>
      <c r="F3300" s="119" t="s">
        <v>15848</v>
      </c>
      <c r="G3300" s="119" t="s">
        <v>15849</v>
      </c>
    </row>
    <row r="3301" spans="2:7" x14ac:dyDescent="0.3">
      <c r="B3301" s="119" t="s">
        <v>109</v>
      </c>
      <c r="C3301" s="119" t="s">
        <v>6107</v>
      </c>
      <c r="D3301" s="119" t="s">
        <v>15596</v>
      </c>
      <c r="E3301" s="119" t="s">
        <v>15850</v>
      </c>
      <c r="F3301" s="119" t="s">
        <v>15851</v>
      </c>
      <c r="G3301" s="119" t="s">
        <v>15852</v>
      </c>
    </row>
    <row r="3302" spans="2:7" x14ac:dyDescent="0.3">
      <c r="B3302" s="119" t="s">
        <v>109</v>
      </c>
      <c r="C3302" s="119" t="s">
        <v>6112</v>
      </c>
      <c r="D3302" s="119" t="s">
        <v>5984</v>
      </c>
      <c r="E3302" s="119" t="s">
        <v>15853</v>
      </c>
      <c r="F3302" s="119" t="s">
        <v>15854</v>
      </c>
      <c r="G3302" s="119" t="s">
        <v>15855</v>
      </c>
    </row>
    <row r="3303" spans="2:7" x14ac:dyDescent="0.3">
      <c r="B3303" s="119" t="s">
        <v>109</v>
      </c>
      <c r="C3303" s="119" t="s">
        <v>6117</v>
      </c>
      <c r="D3303" s="119" t="s">
        <v>6955</v>
      </c>
      <c r="E3303" s="119" t="s">
        <v>15856</v>
      </c>
      <c r="F3303" s="119" t="s">
        <v>15857</v>
      </c>
      <c r="G3303" s="119" t="s">
        <v>15858</v>
      </c>
    </row>
    <row r="3304" spans="2:7" x14ac:dyDescent="0.3">
      <c r="B3304" s="119" t="s">
        <v>109</v>
      </c>
      <c r="C3304" s="119" t="s">
        <v>6122</v>
      </c>
      <c r="D3304" s="119" t="s">
        <v>15581</v>
      </c>
      <c r="E3304" s="119" t="s">
        <v>15859</v>
      </c>
      <c r="F3304" s="119" t="s">
        <v>15860</v>
      </c>
      <c r="G3304" s="119" t="s">
        <v>15861</v>
      </c>
    </row>
    <row r="3305" spans="2:7" x14ac:dyDescent="0.3">
      <c r="B3305" s="119" t="s">
        <v>109</v>
      </c>
      <c r="C3305" s="119" t="s">
        <v>6126</v>
      </c>
      <c r="D3305" s="119" t="s">
        <v>13515</v>
      </c>
      <c r="E3305" s="119" t="s">
        <v>15862</v>
      </c>
      <c r="F3305" s="119" t="s">
        <v>15863</v>
      </c>
      <c r="G3305" s="119" t="s">
        <v>15864</v>
      </c>
    </row>
    <row r="3306" spans="2:7" x14ac:dyDescent="0.3">
      <c r="B3306" s="119" t="s">
        <v>109</v>
      </c>
      <c r="C3306" s="119" t="s">
        <v>6131</v>
      </c>
      <c r="D3306" s="119" t="s">
        <v>15600</v>
      </c>
      <c r="E3306" s="119" t="s">
        <v>15865</v>
      </c>
      <c r="F3306" s="119" t="s">
        <v>15866</v>
      </c>
      <c r="G3306" s="119" t="s">
        <v>15867</v>
      </c>
    </row>
    <row r="3307" spans="2:7" x14ac:dyDescent="0.3">
      <c r="B3307" s="119" t="s">
        <v>109</v>
      </c>
      <c r="C3307" s="119" t="s">
        <v>6136</v>
      </c>
      <c r="D3307" s="119" t="s">
        <v>15577</v>
      </c>
      <c r="E3307" s="119" t="s">
        <v>15868</v>
      </c>
      <c r="F3307" s="119" t="s">
        <v>15869</v>
      </c>
      <c r="G3307" s="119" t="s">
        <v>15870</v>
      </c>
    </row>
    <row r="3308" spans="2:7" x14ac:dyDescent="0.3">
      <c r="B3308" s="119" t="s">
        <v>109</v>
      </c>
      <c r="C3308" s="119" t="s">
        <v>6141</v>
      </c>
      <c r="D3308" s="119" t="s">
        <v>15589</v>
      </c>
      <c r="E3308" s="119" t="s">
        <v>15871</v>
      </c>
      <c r="F3308" s="119" t="s">
        <v>15872</v>
      </c>
      <c r="G3308" s="119" t="s">
        <v>15873</v>
      </c>
    </row>
    <row r="3309" spans="2:7" x14ac:dyDescent="0.3">
      <c r="B3309" s="119" t="s">
        <v>109</v>
      </c>
      <c r="C3309" s="119" t="s">
        <v>6146</v>
      </c>
      <c r="D3309" s="119" t="s">
        <v>15589</v>
      </c>
      <c r="E3309" s="119" t="s">
        <v>15874</v>
      </c>
      <c r="F3309" s="119" t="s">
        <v>15875</v>
      </c>
      <c r="G3309" s="119" t="s">
        <v>15876</v>
      </c>
    </row>
    <row r="3310" spans="2:7" x14ac:dyDescent="0.3">
      <c r="B3310" s="119" t="s">
        <v>109</v>
      </c>
      <c r="C3310" s="119" t="s">
        <v>6151</v>
      </c>
      <c r="D3310" s="119" t="s">
        <v>15577</v>
      </c>
      <c r="E3310" s="119" t="s">
        <v>15877</v>
      </c>
      <c r="F3310" s="119" t="s">
        <v>15878</v>
      </c>
      <c r="G3310" s="119" t="s">
        <v>15879</v>
      </c>
    </row>
    <row r="3311" spans="2:7" x14ac:dyDescent="0.3">
      <c r="B3311" s="119" t="s">
        <v>109</v>
      </c>
      <c r="C3311" s="119" t="s">
        <v>6156</v>
      </c>
      <c r="D3311" s="119" t="s">
        <v>15616</v>
      </c>
      <c r="E3311" s="119" t="s">
        <v>15880</v>
      </c>
      <c r="F3311" s="119" t="s">
        <v>15881</v>
      </c>
      <c r="G3311" s="119" t="s">
        <v>15882</v>
      </c>
    </row>
    <row r="3312" spans="2:7" x14ac:dyDescent="0.3">
      <c r="B3312" s="119" t="s">
        <v>109</v>
      </c>
      <c r="C3312" s="119" t="s">
        <v>6161</v>
      </c>
      <c r="D3312" s="119" t="s">
        <v>15555</v>
      </c>
      <c r="E3312" s="119" t="s">
        <v>15883</v>
      </c>
      <c r="F3312" s="119" t="s">
        <v>15884</v>
      </c>
      <c r="G3312" s="119" t="s">
        <v>15885</v>
      </c>
    </row>
    <row r="3313" spans="2:7" x14ac:dyDescent="0.3">
      <c r="B3313" s="119" t="s">
        <v>109</v>
      </c>
      <c r="C3313" s="119" t="s">
        <v>6166</v>
      </c>
      <c r="D3313" s="119" t="s">
        <v>15886</v>
      </c>
      <c r="E3313" s="119" t="s">
        <v>15887</v>
      </c>
      <c r="F3313" s="119" t="s">
        <v>15888</v>
      </c>
      <c r="G3313" s="119" t="s">
        <v>15889</v>
      </c>
    </row>
    <row r="3314" spans="2:7" x14ac:dyDescent="0.3">
      <c r="B3314" s="119" t="s">
        <v>109</v>
      </c>
      <c r="C3314" s="119" t="s">
        <v>6171</v>
      </c>
      <c r="D3314" s="119" t="s">
        <v>15659</v>
      </c>
      <c r="E3314" s="119" t="s">
        <v>15890</v>
      </c>
      <c r="F3314" s="119" t="s">
        <v>15891</v>
      </c>
      <c r="G3314" s="119" t="s">
        <v>15892</v>
      </c>
    </row>
    <row r="3315" spans="2:7" x14ac:dyDescent="0.3">
      <c r="B3315" s="119" t="s">
        <v>109</v>
      </c>
      <c r="C3315" s="119" t="s">
        <v>6176</v>
      </c>
      <c r="D3315" s="119" t="s">
        <v>15555</v>
      </c>
      <c r="E3315" s="119" t="s">
        <v>15893</v>
      </c>
      <c r="F3315" s="119" t="s">
        <v>15894</v>
      </c>
      <c r="G3315" s="119" t="s">
        <v>15895</v>
      </c>
    </row>
    <row r="3316" spans="2:7" x14ac:dyDescent="0.3">
      <c r="B3316" s="119" t="s">
        <v>109</v>
      </c>
      <c r="C3316" s="119" t="s">
        <v>6180</v>
      </c>
      <c r="D3316" s="119" t="s">
        <v>15577</v>
      </c>
      <c r="E3316" s="119" t="s">
        <v>15896</v>
      </c>
      <c r="F3316" s="119" t="s">
        <v>15897</v>
      </c>
      <c r="G3316" s="119" t="s">
        <v>15898</v>
      </c>
    </row>
    <row r="3317" spans="2:7" x14ac:dyDescent="0.3">
      <c r="B3317" s="119" t="s">
        <v>109</v>
      </c>
      <c r="C3317" s="119" t="s">
        <v>6185</v>
      </c>
      <c r="D3317" s="119" t="s">
        <v>5984</v>
      </c>
      <c r="E3317" s="119" t="s">
        <v>15899</v>
      </c>
      <c r="F3317" s="119" t="s">
        <v>15900</v>
      </c>
      <c r="G3317" s="119" t="s">
        <v>15901</v>
      </c>
    </row>
    <row r="3318" spans="2:7" x14ac:dyDescent="0.3">
      <c r="B3318" s="119" t="s">
        <v>109</v>
      </c>
      <c r="C3318" s="119" t="s">
        <v>6190</v>
      </c>
      <c r="D3318" s="119" t="s">
        <v>15616</v>
      </c>
      <c r="E3318" s="119" t="s">
        <v>15902</v>
      </c>
      <c r="F3318" s="119" t="s">
        <v>15903</v>
      </c>
      <c r="G3318" s="119" t="s">
        <v>15904</v>
      </c>
    </row>
    <row r="3319" spans="2:7" x14ac:dyDescent="0.3">
      <c r="B3319" s="119" t="s">
        <v>109</v>
      </c>
      <c r="C3319" s="119" t="s">
        <v>6195</v>
      </c>
      <c r="D3319" s="119" t="s">
        <v>15596</v>
      </c>
      <c r="E3319" s="119" t="s">
        <v>15905</v>
      </c>
      <c r="F3319" s="119" t="s">
        <v>15906</v>
      </c>
      <c r="G3319" s="119" t="s">
        <v>15907</v>
      </c>
    </row>
    <row r="3320" spans="2:7" x14ac:dyDescent="0.3">
      <c r="B3320" s="119" t="s">
        <v>109</v>
      </c>
      <c r="C3320" s="119" t="s">
        <v>6200</v>
      </c>
      <c r="D3320" s="119" t="s">
        <v>15581</v>
      </c>
      <c r="E3320" s="119" t="s">
        <v>15908</v>
      </c>
      <c r="F3320" s="119" t="s">
        <v>15909</v>
      </c>
      <c r="G3320" s="119" t="s">
        <v>15910</v>
      </c>
    </row>
    <row r="3321" spans="2:7" x14ac:dyDescent="0.3">
      <c r="B3321" s="119" t="s">
        <v>15911</v>
      </c>
      <c r="C3321" s="119" t="s">
        <v>513</v>
      </c>
      <c r="D3321" s="119" t="s">
        <v>15912</v>
      </c>
      <c r="E3321" s="119" t="s">
        <v>15913</v>
      </c>
      <c r="F3321" s="119" t="s">
        <v>15914</v>
      </c>
      <c r="G3321" s="119" t="s">
        <v>15915</v>
      </c>
    </row>
    <row r="3322" spans="2:7" x14ac:dyDescent="0.3">
      <c r="B3322" s="119" t="s">
        <v>15911</v>
      </c>
      <c r="C3322" s="119" t="s">
        <v>541</v>
      </c>
      <c r="D3322" s="119" t="s">
        <v>15912</v>
      </c>
      <c r="E3322" s="119" t="s">
        <v>15916</v>
      </c>
      <c r="F3322" s="119" t="s">
        <v>15917</v>
      </c>
      <c r="G3322" s="119" t="s">
        <v>15918</v>
      </c>
    </row>
    <row r="3323" spans="2:7" x14ac:dyDescent="0.3">
      <c r="B3323" s="119" t="s">
        <v>15911</v>
      </c>
      <c r="C3323" s="119" t="s">
        <v>568</v>
      </c>
      <c r="D3323" s="119" t="s">
        <v>15919</v>
      </c>
      <c r="E3323" s="119" t="s">
        <v>15920</v>
      </c>
      <c r="F3323" s="119" t="s">
        <v>15921</v>
      </c>
      <c r="G3323" s="119" t="s">
        <v>15922</v>
      </c>
    </row>
    <row r="3324" spans="2:7" x14ac:dyDescent="0.3">
      <c r="B3324" s="119" t="s">
        <v>15911</v>
      </c>
      <c r="C3324" s="119" t="s">
        <v>596</v>
      </c>
      <c r="D3324" s="119" t="s">
        <v>15923</v>
      </c>
      <c r="E3324" s="119" t="s">
        <v>15924</v>
      </c>
      <c r="F3324" s="119" t="s">
        <v>15925</v>
      </c>
      <c r="G3324" s="119" t="s">
        <v>15926</v>
      </c>
    </row>
    <row r="3325" spans="2:7" x14ac:dyDescent="0.3">
      <c r="B3325" s="119" t="s">
        <v>15911</v>
      </c>
      <c r="C3325" s="119" t="s">
        <v>624</v>
      </c>
      <c r="D3325" s="119" t="s">
        <v>15927</v>
      </c>
      <c r="E3325" s="119" t="s">
        <v>15928</v>
      </c>
      <c r="F3325" s="119" t="s">
        <v>15929</v>
      </c>
      <c r="G3325" s="119" t="s">
        <v>15930</v>
      </c>
    </row>
    <row r="3326" spans="2:7" x14ac:dyDescent="0.3">
      <c r="B3326" s="119" t="s">
        <v>15911</v>
      </c>
      <c r="C3326" s="119" t="s">
        <v>652</v>
      </c>
      <c r="D3326" s="119" t="s">
        <v>7578</v>
      </c>
      <c r="E3326" s="119" t="s">
        <v>15931</v>
      </c>
      <c r="F3326" s="119" t="s">
        <v>15932</v>
      </c>
      <c r="G3326" s="119" t="s">
        <v>15933</v>
      </c>
    </row>
    <row r="3327" spans="2:7" x14ac:dyDescent="0.3">
      <c r="B3327" s="119" t="s">
        <v>15911</v>
      </c>
      <c r="C3327" s="119" t="s">
        <v>679</v>
      </c>
      <c r="D3327" s="119" t="s">
        <v>15927</v>
      </c>
      <c r="E3327" s="119" t="s">
        <v>15934</v>
      </c>
      <c r="F3327" s="119" t="s">
        <v>15935</v>
      </c>
      <c r="G3327" s="119" t="s">
        <v>15936</v>
      </c>
    </row>
    <row r="3328" spans="2:7" x14ac:dyDescent="0.3">
      <c r="B3328" s="119" t="s">
        <v>15911</v>
      </c>
      <c r="C3328" s="119" t="s">
        <v>707</v>
      </c>
      <c r="D3328" s="119" t="s">
        <v>15927</v>
      </c>
      <c r="E3328" s="119" t="s">
        <v>15937</v>
      </c>
      <c r="F3328" s="119" t="s">
        <v>15938</v>
      </c>
      <c r="G3328" s="119" t="s">
        <v>15939</v>
      </c>
    </row>
    <row r="3329" spans="2:7" x14ac:dyDescent="0.3">
      <c r="B3329" s="119" t="s">
        <v>15911</v>
      </c>
      <c r="C3329" s="119" t="s">
        <v>734</v>
      </c>
      <c r="D3329" s="119" t="s">
        <v>15940</v>
      </c>
      <c r="E3329" s="119" t="s">
        <v>15941</v>
      </c>
      <c r="F3329" s="119" t="s">
        <v>15942</v>
      </c>
      <c r="G3329" s="119" t="s">
        <v>15943</v>
      </c>
    </row>
    <row r="3330" spans="2:7" x14ac:dyDescent="0.3">
      <c r="B3330" s="119" t="s">
        <v>15911</v>
      </c>
      <c r="C3330" s="119" t="s">
        <v>762</v>
      </c>
      <c r="D3330" s="119" t="s">
        <v>15944</v>
      </c>
      <c r="E3330" s="119" t="s">
        <v>15945</v>
      </c>
      <c r="F3330" s="119" t="s">
        <v>15946</v>
      </c>
      <c r="G3330" s="119" t="s">
        <v>15947</v>
      </c>
    </row>
    <row r="3331" spans="2:7" x14ac:dyDescent="0.3">
      <c r="B3331" s="119" t="s">
        <v>15911</v>
      </c>
      <c r="C3331" s="119" t="s">
        <v>790</v>
      </c>
      <c r="D3331" s="119" t="s">
        <v>8865</v>
      </c>
      <c r="E3331" s="119" t="s">
        <v>15948</v>
      </c>
      <c r="F3331" s="119" t="s">
        <v>15949</v>
      </c>
      <c r="G3331" s="119" t="s">
        <v>15950</v>
      </c>
    </row>
    <row r="3332" spans="2:7" x14ac:dyDescent="0.3">
      <c r="B3332" s="119" t="s">
        <v>15911</v>
      </c>
      <c r="C3332" s="119" t="s">
        <v>817</v>
      </c>
      <c r="D3332" s="119" t="s">
        <v>15927</v>
      </c>
      <c r="E3332" s="119" t="s">
        <v>15951</v>
      </c>
      <c r="F3332" s="119" t="s">
        <v>15952</v>
      </c>
      <c r="G3332" s="119" t="s">
        <v>15953</v>
      </c>
    </row>
    <row r="3333" spans="2:7" x14ac:dyDescent="0.3">
      <c r="B3333" s="119" t="s">
        <v>15911</v>
      </c>
      <c r="C3333" s="119" t="s">
        <v>844</v>
      </c>
      <c r="D3333" s="119" t="s">
        <v>15954</v>
      </c>
      <c r="E3333" s="119" t="s">
        <v>15955</v>
      </c>
      <c r="F3333" s="119" t="s">
        <v>15956</v>
      </c>
      <c r="G3333" s="119" t="s">
        <v>15957</v>
      </c>
    </row>
    <row r="3334" spans="2:7" x14ac:dyDescent="0.3">
      <c r="B3334" s="119" t="s">
        <v>15911</v>
      </c>
      <c r="C3334" s="119" t="s">
        <v>871</v>
      </c>
      <c r="D3334" s="119" t="s">
        <v>15958</v>
      </c>
      <c r="E3334" s="119" t="s">
        <v>15959</v>
      </c>
      <c r="F3334" s="119" t="s">
        <v>15960</v>
      </c>
      <c r="G3334" s="119" t="s">
        <v>15961</v>
      </c>
    </row>
    <row r="3335" spans="2:7" x14ac:dyDescent="0.3">
      <c r="B3335" s="119" t="s">
        <v>15911</v>
      </c>
      <c r="C3335" s="119" t="s">
        <v>898</v>
      </c>
      <c r="D3335" s="119" t="s">
        <v>15927</v>
      </c>
      <c r="E3335" s="119" t="s">
        <v>15962</v>
      </c>
      <c r="F3335" s="119" t="s">
        <v>15963</v>
      </c>
      <c r="G3335" s="119" t="s">
        <v>15964</v>
      </c>
    </row>
    <row r="3336" spans="2:7" x14ac:dyDescent="0.3">
      <c r="B3336" s="119" t="s">
        <v>15911</v>
      </c>
      <c r="C3336" s="119" t="s">
        <v>926</v>
      </c>
      <c r="D3336" s="119" t="s">
        <v>15965</v>
      </c>
      <c r="E3336" s="119" t="s">
        <v>15966</v>
      </c>
      <c r="F3336" s="119" t="s">
        <v>15967</v>
      </c>
      <c r="G3336" s="119" t="s">
        <v>15968</v>
      </c>
    </row>
    <row r="3337" spans="2:7" x14ac:dyDescent="0.3">
      <c r="B3337" s="119" t="s">
        <v>15911</v>
      </c>
      <c r="C3337" s="119" t="s">
        <v>955</v>
      </c>
      <c r="D3337" s="119" t="s">
        <v>15940</v>
      </c>
      <c r="E3337" s="119" t="s">
        <v>15969</v>
      </c>
      <c r="F3337" s="119" t="s">
        <v>15970</v>
      </c>
      <c r="G3337" s="119" t="s">
        <v>15971</v>
      </c>
    </row>
    <row r="3338" spans="2:7" x14ac:dyDescent="0.3">
      <c r="B3338" s="119" t="s">
        <v>15911</v>
      </c>
      <c r="C3338" s="119" t="s">
        <v>983</v>
      </c>
      <c r="D3338" s="119" t="s">
        <v>15954</v>
      </c>
      <c r="E3338" s="119" t="s">
        <v>15972</v>
      </c>
      <c r="F3338" s="119" t="s">
        <v>15973</v>
      </c>
      <c r="G3338" s="119" t="s">
        <v>15974</v>
      </c>
    </row>
    <row r="3339" spans="2:7" x14ac:dyDescent="0.3">
      <c r="B3339" s="119" t="s">
        <v>136</v>
      </c>
      <c r="C3339" s="119" t="s">
        <v>1011</v>
      </c>
      <c r="D3339" s="119" t="s">
        <v>15975</v>
      </c>
      <c r="E3339" s="119" t="s">
        <v>15976</v>
      </c>
      <c r="F3339" s="119" t="s">
        <v>15977</v>
      </c>
      <c r="G3339" s="119" t="s">
        <v>15978</v>
      </c>
    </row>
    <row r="3340" spans="2:7" x14ac:dyDescent="0.3">
      <c r="B3340" s="119" t="s">
        <v>136</v>
      </c>
      <c r="C3340" s="119" t="s">
        <v>1040</v>
      </c>
      <c r="D3340" s="119" t="s">
        <v>15979</v>
      </c>
      <c r="E3340" s="119" t="s">
        <v>15980</v>
      </c>
      <c r="F3340" s="119" t="s">
        <v>15981</v>
      </c>
      <c r="G3340" s="119" t="s">
        <v>15982</v>
      </c>
    </row>
    <row r="3341" spans="2:7" x14ac:dyDescent="0.3">
      <c r="B3341" s="119" t="s">
        <v>136</v>
      </c>
      <c r="C3341" s="119" t="s">
        <v>1069</v>
      </c>
      <c r="D3341" s="119" t="s">
        <v>15983</v>
      </c>
      <c r="E3341" s="119" t="s">
        <v>15984</v>
      </c>
      <c r="F3341" s="119" t="s">
        <v>15985</v>
      </c>
      <c r="G3341" s="119" t="s">
        <v>15986</v>
      </c>
    </row>
    <row r="3342" spans="2:7" x14ac:dyDescent="0.3">
      <c r="B3342" s="119" t="s">
        <v>136</v>
      </c>
      <c r="C3342" s="119" t="s">
        <v>1098</v>
      </c>
      <c r="D3342" s="119" t="s">
        <v>15987</v>
      </c>
      <c r="E3342" s="119" t="s">
        <v>15988</v>
      </c>
      <c r="F3342" s="119" t="s">
        <v>15989</v>
      </c>
      <c r="G3342" s="119" t="s">
        <v>15990</v>
      </c>
    </row>
    <row r="3343" spans="2:7" x14ac:dyDescent="0.3">
      <c r="B3343" s="119" t="s">
        <v>136</v>
      </c>
      <c r="C3343" s="119" t="s">
        <v>1127</v>
      </c>
      <c r="D3343" s="119" t="s">
        <v>15987</v>
      </c>
      <c r="E3343" s="119" t="s">
        <v>15991</v>
      </c>
      <c r="F3343" s="119" t="s">
        <v>15992</v>
      </c>
      <c r="G3343" s="119" t="s">
        <v>15993</v>
      </c>
    </row>
    <row r="3344" spans="2:7" x14ac:dyDescent="0.3">
      <c r="B3344" s="119" t="s">
        <v>136</v>
      </c>
      <c r="C3344" s="119" t="s">
        <v>1156</v>
      </c>
      <c r="D3344" s="119" t="s">
        <v>15979</v>
      </c>
      <c r="E3344" s="119" t="s">
        <v>15994</v>
      </c>
      <c r="F3344" s="119" t="s">
        <v>15995</v>
      </c>
      <c r="G3344" s="119" t="s">
        <v>15996</v>
      </c>
    </row>
    <row r="3345" spans="2:7" x14ac:dyDescent="0.3">
      <c r="B3345" s="119" t="s">
        <v>136</v>
      </c>
      <c r="C3345" s="119" t="s">
        <v>1185</v>
      </c>
      <c r="D3345" s="119" t="s">
        <v>15997</v>
      </c>
      <c r="E3345" s="119" t="s">
        <v>15998</v>
      </c>
      <c r="F3345" s="119" t="s">
        <v>15999</v>
      </c>
      <c r="G3345" s="119" t="s">
        <v>16000</v>
      </c>
    </row>
    <row r="3346" spans="2:7" x14ac:dyDescent="0.3">
      <c r="B3346" s="119" t="s">
        <v>136</v>
      </c>
      <c r="C3346" s="119" t="s">
        <v>1214</v>
      </c>
      <c r="D3346" s="119" t="s">
        <v>16001</v>
      </c>
      <c r="E3346" s="119" t="s">
        <v>16002</v>
      </c>
      <c r="F3346" s="119" t="s">
        <v>16003</v>
      </c>
      <c r="G3346" s="119" t="s">
        <v>16004</v>
      </c>
    </row>
    <row r="3347" spans="2:7" x14ac:dyDescent="0.3">
      <c r="B3347" s="119" t="s">
        <v>136</v>
      </c>
      <c r="C3347" s="119" t="s">
        <v>1242</v>
      </c>
      <c r="D3347" s="119" t="s">
        <v>16001</v>
      </c>
      <c r="E3347" s="119" t="s">
        <v>16005</v>
      </c>
      <c r="F3347" s="119" t="s">
        <v>16006</v>
      </c>
      <c r="G3347" s="119" t="s">
        <v>16007</v>
      </c>
    </row>
    <row r="3348" spans="2:7" x14ac:dyDescent="0.3">
      <c r="B3348" s="119" t="s">
        <v>136</v>
      </c>
      <c r="C3348" s="119" t="s">
        <v>1270</v>
      </c>
      <c r="D3348" s="119" t="s">
        <v>16008</v>
      </c>
      <c r="E3348" s="119" t="s">
        <v>16009</v>
      </c>
      <c r="F3348" s="119" t="s">
        <v>16010</v>
      </c>
      <c r="G3348" s="119" t="s">
        <v>16011</v>
      </c>
    </row>
    <row r="3349" spans="2:7" x14ac:dyDescent="0.3">
      <c r="B3349" s="119" t="s">
        <v>136</v>
      </c>
      <c r="C3349" s="119" t="s">
        <v>1299</v>
      </c>
      <c r="D3349" s="119" t="s">
        <v>16001</v>
      </c>
      <c r="E3349" s="119" t="s">
        <v>16012</v>
      </c>
      <c r="F3349" s="119" t="s">
        <v>16013</v>
      </c>
      <c r="G3349" s="119" t="s">
        <v>16014</v>
      </c>
    </row>
    <row r="3350" spans="2:7" x14ac:dyDescent="0.3">
      <c r="B3350" s="119" t="s">
        <v>136</v>
      </c>
      <c r="C3350" s="119" t="s">
        <v>1328</v>
      </c>
      <c r="D3350" s="119" t="s">
        <v>16008</v>
      </c>
      <c r="E3350" s="119" t="s">
        <v>16015</v>
      </c>
      <c r="F3350" s="119" t="s">
        <v>16016</v>
      </c>
      <c r="G3350" s="119" t="s">
        <v>16017</v>
      </c>
    </row>
    <row r="3351" spans="2:7" x14ac:dyDescent="0.3">
      <c r="B3351" s="119" t="s">
        <v>136</v>
      </c>
      <c r="C3351" s="119" t="s">
        <v>1356</v>
      </c>
      <c r="D3351" s="119" t="s">
        <v>16001</v>
      </c>
      <c r="E3351" s="119" t="s">
        <v>16018</v>
      </c>
      <c r="F3351" s="119" t="s">
        <v>16019</v>
      </c>
      <c r="G3351" s="119" t="s">
        <v>16020</v>
      </c>
    </row>
    <row r="3352" spans="2:7" x14ac:dyDescent="0.3">
      <c r="B3352" s="119" t="s">
        <v>136</v>
      </c>
      <c r="C3352" s="119" t="s">
        <v>1383</v>
      </c>
      <c r="D3352" s="119" t="s">
        <v>16021</v>
      </c>
      <c r="E3352" s="119" t="s">
        <v>16022</v>
      </c>
      <c r="F3352" s="119" t="s">
        <v>16023</v>
      </c>
      <c r="G3352" s="119" t="s">
        <v>16024</v>
      </c>
    </row>
    <row r="3353" spans="2:7" x14ac:dyDescent="0.3">
      <c r="B3353" s="119" t="s">
        <v>136</v>
      </c>
      <c r="C3353" s="119" t="s">
        <v>1411</v>
      </c>
      <c r="D3353" s="119" t="s">
        <v>16021</v>
      </c>
      <c r="E3353" s="119" t="s">
        <v>16025</v>
      </c>
      <c r="F3353" s="119" t="s">
        <v>16026</v>
      </c>
      <c r="G3353" s="119" t="s">
        <v>16027</v>
      </c>
    </row>
    <row r="3354" spans="2:7" x14ac:dyDescent="0.3">
      <c r="B3354" s="119" t="s">
        <v>136</v>
      </c>
      <c r="C3354" s="119" t="s">
        <v>1439</v>
      </c>
      <c r="D3354" s="119" t="s">
        <v>16008</v>
      </c>
      <c r="E3354" s="119" t="s">
        <v>16028</v>
      </c>
      <c r="F3354" s="119" t="s">
        <v>16029</v>
      </c>
      <c r="G3354" s="119" t="s">
        <v>16030</v>
      </c>
    </row>
    <row r="3355" spans="2:7" x14ac:dyDescent="0.3">
      <c r="B3355" s="119" t="s">
        <v>136</v>
      </c>
      <c r="C3355" s="119" t="s">
        <v>1467</v>
      </c>
      <c r="D3355" s="119" t="s">
        <v>16001</v>
      </c>
      <c r="E3355" s="119" t="s">
        <v>16031</v>
      </c>
      <c r="F3355" s="119" t="s">
        <v>16032</v>
      </c>
      <c r="G3355" s="119" t="s">
        <v>16033</v>
      </c>
    </row>
    <row r="3356" spans="2:7" x14ac:dyDescent="0.3">
      <c r="B3356" s="119" t="s">
        <v>136</v>
      </c>
      <c r="C3356" s="119" t="s">
        <v>1495</v>
      </c>
      <c r="D3356" s="119" t="s">
        <v>16034</v>
      </c>
      <c r="E3356" s="119" t="s">
        <v>16035</v>
      </c>
      <c r="F3356" s="119" t="s">
        <v>16036</v>
      </c>
      <c r="G3356" s="119" t="s">
        <v>16037</v>
      </c>
    </row>
    <row r="3357" spans="2:7" x14ac:dyDescent="0.3">
      <c r="B3357" s="119" t="s">
        <v>136</v>
      </c>
      <c r="C3357" s="119" t="s">
        <v>1523</v>
      </c>
      <c r="D3357" s="119" t="s">
        <v>16034</v>
      </c>
      <c r="E3357" s="119" t="s">
        <v>16038</v>
      </c>
      <c r="F3357" s="119" t="s">
        <v>16039</v>
      </c>
      <c r="G3357" s="119" t="s">
        <v>16040</v>
      </c>
    </row>
    <row r="3358" spans="2:7" x14ac:dyDescent="0.3">
      <c r="B3358" s="119" t="s">
        <v>136</v>
      </c>
      <c r="C3358" s="119" t="s">
        <v>1551</v>
      </c>
      <c r="D3358" s="119" t="s">
        <v>16034</v>
      </c>
      <c r="E3358" s="119" t="s">
        <v>16041</v>
      </c>
      <c r="F3358" s="119" t="s">
        <v>16042</v>
      </c>
      <c r="G3358" s="119" t="s">
        <v>16043</v>
      </c>
    </row>
    <row r="3359" spans="2:7" x14ac:dyDescent="0.3">
      <c r="B3359" s="119" t="s">
        <v>136</v>
      </c>
      <c r="C3359" s="119" t="s">
        <v>1579</v>
      </c>
      <c r="D3359" s="119" t="s">
        <v>16034</v>
      </c>
      <c r="E3359" s="119" t="s">
        <v>16044</v>
      </c>
      <c r="F3359" s="119" t="s">
        <v>16045</v>
      </c>
      <c r="G3359" s="119" t="s">
        <v>16046</v>
      </c>
    </row>
    <row r="3360" spans="2:7" x14ac:dyDescent="0.3">
      <c r="B3360" s="119" t="s">
        <v>136</v>
      </c>
      <c r="C3360" s="119" t="s">
        <v>1607</v>
      </c>
      <c r="D3360" s="119" t="s">
        <v>16047</v>
      </c>
      <c r="E3360" s="119" t="s">
        <v>16048</v>
      </c>
      <c r="F3360" s="119" t="s">
        <v>16049</v>
      </c>
      <c r="G3360" s="119" t="s">
        <v>16050</v>
      </c>
    </row>
    <row r="3361" spans="2:7" x14ac:dyDescent="0.3">
      <c r="B3361" s="119" t="s">
        <v>136</v>
      </c>
      <c r="C3361" s="119" t="s">
        <v>1635</v>
      </c>
      <c r="D3361" s="119" t="s">
        <v>16051</v>
      </c>
      <c r="E3361" s="119" t="s">
        <v>16052</v>
      </c>
      <c r="F3361" s="119" t="s">
        <v>16053</v>
      </c>
      <c r="G3361" s="119" t="s">
        <v>16054</v>
      </c>
    </row>
    <row r="3362" spans="2:7" x14ac:dyDescent="0.3">
      <c r="B3362" s="119" t="s">
        <v>136</v>
      </c>
      <c r="C3362" s="119" t="s">
        <v>1662</v>
      </c>
      <c r="D3362" s="119" t="s">
        <v>16051</v>
      </c>
      <c r="E3362" s="119" t="s">
        <v>16055</v>
      </c>
      <c r="F3362" s="119" t="s">
        <v>16056</v>
      </c>
      <c r="G3362" s="119" t="s">
        <v>16057</v>
      </c>
    </row>
    <row r="3363" spans="2:7" x14ac:dyDescent="0.3">
      <c r="B3363" s="119" t="s">
        <v>136</v>
      </c>
      <c r="C3363" s="119" t="s">
        <v>1689</v>
      </c>
      <c r="D3363" s="119" t="s">
        <v>16047</v>
      </c>
      <c r="E3363" s="119" t="s">
        <v>16058</v>
      </c>
      <c r="F3363" s="119" t="s">
        <v>16059</v>
      </c>
      <c r="G3363" s="119" t="s">
        <v>16060</v>
      </c>
    </row>
    <row r="3364" spans="2:7" x14ac:dyDescent="0.3">
      <c r="B3364" s="119" t="s">
        <v>136</v>
      </c>
      <c r="C3364" s="119" t="s">
        <v>1717</v>
      </c>
      <c r="D3364" s="119" t="s">
        <v>16047</v>
      </c>
      <c r="E3364" s="119" t="s">
        <v>16061</v>
      </c>
      <c r="F3364" s="119" t="s">
        <v>16062</v>
      </c>
      <c r="G3364" s="119" t="s">
        <v>16063</v>
      </c>
    </row>
    <row r="3365" spans="2:7" x14ac:dyDescent="0.3">
      <c r="B3365" s="119" t="s">
        <v>136</v>
      </c>
      <c r="C3365" s="119" t="s">
        <v>1745</v>
      </c>
      <c r="D3365" s="119" t="s">
        <v>16051</v>
      </c>
      <c r="E3365" s="119" t="s">
        <v>16064</v>
      </c>
      <c r="F3365" s="119" t="s">
        <v>16065</v>
      </c>
      <c r="G3365" s="119" t="s">
        <v>16066</v>
      </c>
    </row>
    <row r="3366" spans="2:7" x14ac:dyDescent="0.3">
      <c r="B3366" s="119" t="s">
        <v>136</v>
      </c>
      <c r="C3366" s="119" t="s">
        <v>1771</v>
      </c>
      <c r="D3366" s="119" t="s">
        <v>9769</v>
      </c>
      <c r="E3366" s="119" t="s">
        <v>16067</v>
      </c>
      <c r="F3366" s="119" t="s">
        <v>16068</v>
      </c>
      <c r="G3366" s="119" t="s">
        <v>16069</v>
      </c>
    </row>
    <row r="3367" spans="2:7" x14ac:dyDescent="0.3">
      <c r="B3367" s="119" t="s">
        <v>136</v>
      </c>
      <c r="C3367" s="119" t="s">
        <v>1798</v>
      </c>
      <c r="D3367" s="119" t="s">
        <v>16047</v>
      </c>
      <c r="E3367" s="119" t="s">
        <v>16070</v>
      </c>
      <c r="F3367" s="119" t="s">
        <v>16071</v>
      </c>
      <c r="G3367" s="119" t="s">
        <v>16072</v>
      </c>
    </row>
    <row r="3368" spans="2:7" x14ac:dyDescent="0.3">
      <c r="B3368" s="119" t="s">
        <v>136</v>
      </c>
      <c r="C3368" s="119" t="s">
        <v>1825</v>
      </c>
      <c r="D3368" s="119" t="s">
        <v>16047</v>
      </c>
      <c r="E3368" s="119" t="s">
        <v>16073</v>
      </c>
      <c r="F3368" s="119" t="s">
        <v>16074</v>
      </c>
      <c r="G3368" s="119" t="s">
        <v>16075</v>
      </c>
    </row>
    <row r="3369" spans="2:7" x14ac:dyDescent="0.3">
      <c r="B3369" s="119" t="s">
        <v>136</v>
      </c>
      <c r="C3369" s="119" t="s">
        <v>1852</v>
      </c>
      <c r="D3369" s="119" t="s">
        <v>16051</v>
      </c>
      <c r="E3369" s="119" t="s">
        <v>16076</v>
      </c>
      <c r="F3369" s="119" t="s">
        <v>16077</v>
      </c>
      <c r="G3369" s="119" t="s">
        <v>16078</v>
      </c>
    </row>
    <row r="3370" spans="2:7" x14ac:dyDescent="0.3">
      <c r="B3370" s="119" t="s">
        <v>136</v>
      </c>
      <c r="C3370" s="119" t="s">
        <v>1879</v>
      </c>
      <c r="D3370" s="119" t="s">
        <v>16051</v>
      </c>
      <c r="E3370" s="119" t="s">
        <v>16079</v>
      </c>
      <c r="F3370" s="119" t="s">
        <v>16080</v>
      </c>
      <c r="G3370" s="119" t="s">
        <v>16081</v>
      </c>
    </row>
    <row r="3371" spans="2:7" x14ac:dyDescent="0.3">
      <c r="B3371" s="119" t="s">
        <v>136</v>
      </c>
      <c r="C3371" s="119" t="s">
        <v>1906</v>
      </c>
      <c r="D3371" s="119" t="s">
        <v>16051</v>
      </c>
      <c r="E3371" s="119" t="s">
        <v>16082</v>
      </c>
      <c r="F3371" s="119" t="s">
        <v>16083</v>
      </c>
      <c r="G3371" s="119" t="s">
        <v>16084</v>
      </c>
    </row>
    <row r="3372" spans="2:7" x14ac:dyDescent="0.3">
      <c r="B3372" s="119" t="s">
        <v>136</v>
      </c>
      <c r="C3372" s="119" t="s">
        <v>1933</v>
      </c>
      <c r="D3372" s="119" t="s">
        <v>16085</v>
      </c>
      <c r="E3372" s="119" t="s">
        <v>16086</v>
      </c>
      <c r="F3372" s="119" t="s">
        <v>16087</v>
      </c>
      <c r="G3372" s="119" t="s">
        <v>16088</v>
      </c>
    </row>
    <row r="3373" spans="2:7" x14ac:dyDescent="0.3">
      <c r="B3373" s="119" t="s">
        <v>136</v>
      </c>
      <c r="C3373" s="119" t="s">
        <v>1959</v>
      </c>
      <c r="D3373" s="119" t="s">
        <v>16089</v>
      </c>
      <c r="E3373" s="119" t="s">
        <v>16090</v>
      </c>
      <c r="F3373" s="119" t="s">
        <v>16091</v>
      </c>
      <c r="G3373" s="119" t="s">
        <v>16092</v>
      </c>
    </row>
    <row r="3374" spans="2:7" x14ac:dyDescent="0.3">
      <c r="B3374" s="119" t="s">
        <v>136</v>
      </c>
      <c r="C3374" s="119" t="s">
        <v>1986</v>
      </c>
      <c r="D3374" s="119" t="s">
        <v>16093</v>
      </c>
      <c r="E3374" s="119" t="s">
        <v>16094</v>
      </c>
      <c r="F3374" s="119" t="s">
        <v>16095</v>
      </c>
      <c r="G3374" s="119" t="s">
        <v>16096</v>
      </c>
    </row>
    <row r="3375" spans="2:7" x14ac:dyDescent="0.3">
      <c r="B3375" s="119" t="s">
        <v>136</v>
      </c>
      <c r="C3375" s="119" t="s">
        <v>2013</v>
      </c>
      <c r="D3375" s="119" t="s">
        <v>16097</v>
      </c>
      <c r="E3375" s="119" t="s">
        <v>16098</v>
      </c>
      <c r="F3375" s="119" t="s">
        <v>16099</v>
      </c>
      <c r="G3375" s="119" t="s">
        <v>16100</v>
      </c>
    </row>
    <row r="3376" spans="2:7" x14ac:dyDescent="0.3">
      <c r="B3376" s="119" t="s">
        <v>136</v>
      </c>
      <c r="C3376" s="119" t="s">
        <v>2039</v>
      </c>
      <c r="D3376" s="119" t="s">
        <v>16089</v>
      </c>
      <c r="E3376" s="119" t="s">
        <v>16101</v>
      </c>
      <c r="F3376" s="119" t="s">
        <v>16102</v>
      </c>
      <c r="G3376" s="119" t="s">
        <v>16103</v>
      </c>
    </row>
    <row r="3377" spans="2:7" x14ac:dyDescent="0.3">
      <c r="B3377" s="119" t="s">
        <v>136</v>
      </c>
      <c r="C3377" s="119" t="s">
        <v>2065</v>
      </c>
      <c r="D3377" s="119" t="s">
        <v>16104</v>
      </c>
      <c r="E3377" s="119" t="s">
        <v>16105</v>
      </c>
      <c r="F3377" s="119" t="s">
        <v>16106</v>
      </c>
      <c r="G3377" s="119" t="s">
        <v>16107</v>
      </c>
    </row>
    <row r="3378" spans="2:7" x14ac:dyDescent="0.3">
      <c r="B3378" s="119" t="s">
        <v>136</v>
      </c>
      <c r="C3378" s="119" t="s">
        <v>2090</v>
      </c>
      <c r="D3378" s="119" t="s">
        <v>11491</v>
      </c>
      <c r="E3378" s="119" t="s">
        <v>16108</v>
      </c>
      <c r="F3378" s="119" t="s">
        <v>16109</v>
      </c>
      <c r="G3378" s="119" t="s">
        <v>16110</v>
      </c>
    </row>
    <row r="3379" spans="2:7" x14ac:dyDescent="0.3">
      <c r="B3379" s="119" t="s">
        <v>136</v>
      </c>
      <c r="C3379" s="119" t="s">
        <v>2116</v>
      </c>
      <c r="D3379" s="119" t="s">
        <v>16097</v>
      </c>
      <c r="E3379" s="119" t="s">
        <v>16111</v>
      </c>
      <c r="F3379" s="119" t="s">
        <v>16112</v>
      </c>
      <c r="G3379" s="119" t="s">
        <v>16113</v>
      </c>
    </row>
    <row r="3380" spans="2:7" x14ac:dyDescent="0.3">
      <c r="B3380" s="119" t="s">
        <v>136</v>
      </c>
      <c r="C3380" s="119" t="s">
        <v>2141</v>
      </c>
      <c r="D3380" s="119" t="s">
        <v>16089</v>
      </c>
      <c r="E3380" s="119" t="s">
        <v>16114</v>
      </c>
      <c r="F3380" s="119" t="s">
        <v>16115</v>
      </c>
      <c r="G3380" s="119" t="s">
        <v>16116</v>
      </c>
    </row>
    <row r="3381" spans="2:7" x14ac:dyDescent="0.3">
      <c r="B3381" s="119" t="s">
        <v>136</v>
      </c>
      <c r="C3381" s="119" t="s">
        <v>2166</v>
      </c>
      <c r="D3381" s="119" t="s">
        <v>16117</v>
      </c>
      <c r="E3381" s="119" t="s">
        <v>16118</v>
      </c>
      <c r="F3381" s="119" t="s">
        <v>16119</v>
      </c>
      <c r="G3381" s="119" t="s">
        <v>16120</v>
      </c>
    </row>
    <row r="3382" spans="2:7" x14ac:dyDescent="0.3">
      <c r="B3382" s="119" t="s">
        <v>136</v>
      </c>
      <c r="C3382" s="119" t="s">
        <v>2191</v>
      </c>
      <c r="D3382" s="119" t="s">
        <v>16089</v>
      </c>
      <c r="E3382" s="119" t="s">
        <v>16121</v>
      </c>
      <c r="F3382" s="119" t="s">
        <v>16122</v>
      </c>
      <c r="G3382" s="119" t="s">
        <v>16123</v>
      </c>
    </row>
    <row r="3383" spans="2:7" x14ac:dyDescent="0.3">
      <c r="B3383" s="119" t="s">
        <v>136</v>
      </c>
      <c r="C3383" s="119" t="s">
        <v>2217</v>
      </c>
      <c r="D3383" s="119" t="s">
        <v>16089</v>
      </c>
      <c r="E3383" s="119" t="s">
        <v>16124</v>
      </c>
      <c r="F3383" s="119" t="s">
        <v>16125</v>
      </c>
      <c r="G3383" s="119" t="s">
        <v>16126</v>
      </c>
    </row>
    <row r="3384" spans="2:7" x14ac:dyDescent="0.3">
      <c r="B3384" s="119" t="s">
        <v>136</v>
      </c>
      <c r="C3384" s="119" t="s">
        <v>2242</v>
      </c>
      <c r="D3384" s="119" t="s">
        <v>16127</v>
      </c>
      <c r="E3384" s="119" t="s">
        <v>16128</v>
      </c>
      <c r="F3384" s="119" t="s">
        <v>16129</v>
      </c>
      <c r="G3384" s="119" t="s">
        <v>16130</v>
      </c>
    </row>
    <row r="3385" spans="2:7" x14ac:dyDescent="0.3">
      <c r="B3385" s="119" t="s">
        <v>136</v>
      </c>
      <c r="C3385" s="119" t="s">
        <v>2267</v>
      </c>
      <c r="D3385" s="119" t="s">
        <v>16131</v>
      </c>
      <c r="E3385" s="119" t="s">
        <v>16132</v>
      </c>
      <c r="F3385" s="119" t="s">
        <v>16133</v>
      </c>
      <c r="G3385" s="119" t="s">
        <v>16134</v>
      </c>
    </row>
    <row r="3386" spans="2:7" x14ac:dyDescent="0.3">
      <c r="B3386" s="119" t="s">
        <v>136</v>
      </c>
      <c r="C3386" s="119" t="s">
        <v>2293</v>
      </c>
      <c r="D3386" s="119" t="s">
        <v>16135</v>
      </c>
      <c r="E3386" s="119" t="s">
        <v>16136</v>
      </c>
      <c r="F3386" s="119" t="s">
        <v>16137</v>
      </c>
      <c r="G3386" s="119" t="s">
        <v>16138</v>
      </c>
    </row>
    <row r="3387" spans="2:7" x14ac:dyDescent="0.3">
      <c r="B3387" s="119" t="s">
        <v>136</v>
      </c>
      <c r="C3387" s="119" t="s">
        <v>2318</v>
      </c>
      <c r="D3387" s="119" t="s">
        <v>16135</v>
      </c>
      <c r="E3387" s="119" t="s">
        <v>16139</v>
      </c>
      <c r="F3387" s="119" t="s">
        <v>16140</v>
      </c>
      <c r="G3387" s="119" t="s">
        <v>16141</v>
      </c>
    </row>
    <row r="3388" spans="2:7" x14ac:dyDescent="0.3">
      <c r="B3388" s="119" t="s">
        <v>136</v>
      </c>
      <c r="C3388" s="119" t="s">
        <v>2343</v>
      </c>
      <c r="D3388" s="119" t="s">
        <v>16142</v>
      </c>
      <c r="E3388" s="119" t="s">
        <v>16143</v>
      </c>
      <c r="F3388" s="119" t="s">
        <v>16144</v>
      </c>
      <c r="G3388" s="119" t="s">
        <v>16145</v>
      </c>
    </row>
    <row r="3389" spans="2:7" x14ac:dyDescent="0.3">
      <c r="B3389" s="119" t="s">
        <v>136</v>
      </c>
      <c r="C3389" s="119" t="s">
        <v>2368</v>
      </c>
      <c r="D3389" s="119" t="s">
        <v>16146</v>
      </c>
      <c r="E3389" s="119" t="s">
        <v>16147</v>
      </c>
      <c r="F3389" s="119" t="s">
        <v>16148</v>
      </c>
      <c r="G3389" s="119" t="s">
        <v>16149</v>
      </c>
    </row>
    <row r="3390" spans="2:7" x14ac:dyDescent="0.3">
      <c r="B3390" s="119" t="s">
        <v>136</v>
      </c>
      <c r="C3390" s="119" t="s">
        <v>2393</v>
      </c>
      <c r="D3390" s="119" t="s">
        <v>16150</v>
      </c>
      <c r="E3390" s="119" t="s">
        <v>16151</v>
      </c>
      <c r="F3390" s="119" t="s">
        <v>16152</v>
      </c>
      <c r="G3390" s="119" t="s">
        <v>16153</v>
      </c>
    </row>
    <row r="3391" spans="2:7" x14ac:dyDescent="0.3">
      <c r="B3391" s="119" t="s">
        <v>136</v>
      </c>
      <c r="C3391" s="119" t="s">
        <v>2418</v>
      </c>
      <c r="D3391" s="119" t="s">
        <v>16154</v>
      </c>
      <c r="E3391" s="119" t="s">
        <v>16155</v>
      </c>
      <c r="F3391" s="119" t="s">
        <v>16156</v>
      </c>
      <c r="G3391" s="119" t="s">
        <v>16157</v>
      </c>
    </row>
    <row r="3392" spans="2:7" x14ac:dyDescent="0.3">
      <c r="B3392" s="119" t="s">
        <v>136</v>
      </c>
      <c r="C3392" s="119" t="s">
        <v>2443</v>
      </c>
      <c r="D3392" s="119" t="s">
        <v>16158</v>
      </c>
      <c r="E3392" s="119" t="s">
        <v>16159</v>
      </c>
      <c r="F3392" s="119" t="s">
        <v>16160</v>
      </c>
      <c r="G3392" s="119" t="s">
        <v>16161</v>
      </c>
    </row>
    <row r="3393" spans="2:7" x14ac:dyDescent="0.3">
      <c r="B3393" s="119" t="s">
        <v>136</v>
      </c>
      <c r="C3393" s="119" t="s">
        <v>2468</v>
      </c>
      <c r="D3393" s="119" t="s">
        <v>16162</v>
      </c>
      <c r="E3393" s="119" t="s">
        <v>16163</v>
      </c>
      <c r="F3393" s="119" t="s">
        <v>16164</v>
      </c>
      <c r="G3393" s="119" t="s">
        <v>16165</v>
      </c>
    </row>
    <row r="3394" spans="2:7" x14ac:dyDescent="0.3">
      <c r="B3394" s="119" t="s">
        <v>136</v>
      </c>
      <c r="C3394" s="119" t="s">
        <v>2493</v>
      </c>
      <c r="D3394" s="119" t="s">
        <v>16158</v>
      </c>
      <c r="E3394" s="119" t="s">
        <v>16166</v>
      </c>
      <c r="F3394" s="119" t="s">
        <v>16167</v>
      </c>
      <c r="G3394" s="119" t="s">
        <v>16168</v>
      </c>
    </row>
    <row r="3395" spans="2:7" x14ac:dyDescent="0.3">
      <c r="B3395" s="119" t="s">
        <v>136</v>
      </c>
      <c r="C3395" s="119" t="s">
        <v>2518</v>
      </c>
      <c r="D3395" s="119" t="s">
        <v>16169</v>
      </c>
      <c r="E3395" s="119" t="s">
        <v>16170</v>
      </c>
      <c r="F3395" s="119" t="s">
        <v>16171</v>
      </c>
      <c r="G3395" s="119" t="s">
        <v>16172</v>
      </c>
    </row>
    <row r="3396" spans="2:7" x14ac:dyDescent="0.3">
      <c r="B3396" s="119" t="s">
        <v>136</v>
      </c>
      <c r="C3396" s="119" t="s">
        <v>2543</v>
      </c>
      <c r="D3396" s="119" t="s">
        <v>16169</v>
      </c>
      <c r="E3396" s="119" t="s">
        <v>16173</v>
      </c>
      <c r="F3396" s="119" t="s">
        <v>16174</v>
      </c>
      <c r="G3396" s="119" t="s">
        <v>16175</v>
      </c>
    </row>
    <row r="3397" spans="2:7" x14ac:dyDescent="0.3">
      <c r="B3397" s="119" t="s">
        <v>136</v>
      </c>
      <c r="C3397" s="119" t="s">
        <v>2568</v>
      </c>
      <c r="D3397" s="119" t="s">
        <v>16176</v>
      </c>
      <c r="E3397" s="119" t="s">
        <v>16177</v>
      </c>
      <c r="F3397" s="119" t="s">
        <v>16178</v>
      </c>
      <c r="G3397" s="119" t="s">
        <v>16179</v>
      </c>
    </row>
    <row r="3398" spans="2:7" x14ac:dyDescent="0.3">
      <c r="B3398" s="119" t="s">
        <v>136</v>
      </c>
      <c r="C3398" s="119" t="s">
        <v>2593</v>
      </c>
      <c r="D3398" s="119" t="s">
        <v>16180</v>
      </c>
      <c r="E3398" s="119" t="s">
        <v>16181</v>
      </c>
      <c r="F3398" s="119" t="s">
        <v>16182</v>
      </c>
      <c r="G3398" s="119" t="s">
        <v>16183</v>
      </c>
    </row>
    <row r="3399" spans="2:7" x14ac:dyDescent="0.3">
      <c r="B3399" s="119" t="s">
        <v>136</v>
      </c>
      <c r="C3399" s="119" t="s">
        <v>2618</v>
      </c>
      <c r="D3399" s="119" t="s">
        <v>16184</v>
      </c>
      <c r="E3399" s="119" t="s">
        <v>16185</v>
      </c>
      <c r="F3399" s="119" t="s">
        <v>16186</v>
      </c>
      <c r="G3399" s="119" t="s">
        <v>16187</v>
      </c>
    </row>
    <row r="3400" spans="2:7" x14ac:dyDescent="0.3">
      <c r="B3400" s="119" t="s">
        <v>136</v>
      </c>
      <c r="C3400" s="119" t="s">
        <v>2642</v>
      </c>
      <c r="D3400" s="119" t="s">
        <v>16169</v>
      </c>
      <c r="E3400" s="119" t="s">
        <v>16188</v>
      </c>
      <c r="F3400" s="119" t="s">
        <v>16189</v>
      </c>
      <c r="G3400" s="119" t="s">
        <v>16190</v>
      </c>
    </row>
    <row r="3401" spans="2:7" x14ac:dyDescent="0.3">
      <c r="B3401" s="119" t="s">
        <v>136</v>
      </c>
      <c r="C3401" s="119" t="s">
        <v>2666</v>
      </c>
      <c r="D3401" s="119" t="s">
        <v>16191</v>
      </c>
      <c r="E3401" s="119" t="s">
        <v>16192</v>
      </c>
      <c r="F3401" s="119" t="s">
        <v>16193</v>
      </c>
      <c r="G3401" s="119" t="s">
        <v>16194</v>
      </c>
    </row>
    <row r="3402" spans="2:7" x14ac:dyDescent="0.3">
      <c r="B3402" s="119" t="s">
        <v>136</v>
      </c>
      <c r="C3402" s="119" t="s">
        <v>2690</v>
      </c>
      <c r="D3402" s="119" t="s">
        <v>16169</v>
      </c>
      <c r="E3402" s="119" t="s">
        <v>16195</v>
      </c>
      <c r="F3402" s="119" t="s">
        <v>16196</v>
      </c>
      <c r="G3402" s="119" t="s">
        <v>16197</v>
      </c>
    </row>
    <row r="3403" spans="2:7" x14ac:dyDescent="0.3">
      <c r="B3403" s="119" t="s">
        <v>136</v>
      </c>
      <c r="C3403" s="119" t="s">
        <v>2714</v>
      </c>
      <c r="D3403" s="119" t="s">
        <v>16169</v>
      </c>
      <c r="E3403" s="119" t="s">
        <v>16198</v>
      </c>
      <c r="F3403" s="119" t="s">
        <v>16199</v>
      </c>
      <c r="G3403" s="119" t="s">
        <v>16200</v>
      </c>
    </row>
    <row r="3404" spans="2:7" x14ac:dyDescent="0.3">
      <c r="B3404" s="119" t="s">
        <v>136</v>
      </c>
      <c r="C3404" s="119" t="s">
        <v>2738</v>
      </c>
      <c r="D3404" s="119" t="s">
        <v>16201</v>
      </c>
      <c r="E3404" s="119" t="s">
        <v>16202</v>
      </c>
      <c r="F3404" s="119" t="s">
        <v>16203</v>
      </c>
      <c r="G3404" s="119" t="s">
        <v>16204</v>
      </c>
    </row>
    <row r="3405" spans="2:7" x14ac:dyDescent="0.3">
      <c r="B3405" s="119" t="s">
        <v>136</v>
      </c>
      <c r="C3405" s="119" t="s">
        <v>2763</v>
      </c>
      <c r="D3405" s="119" t="s">
        <v>16205</v>
      </c>
      <c r="E3405" s="119" t="s">
        <v>16206</v>
      </c>
      <c r="F3405" s="119" t="s">
        <v>16207</v>
      </c>
      <c r="G3405" s="119" t="s">
        <v>16208</v>
      </c>
    </row>
    <row r="3406" spans="2:7" x14ac:dyDescent="0.3">
      <c r="B3406" s="119" t="s">
        <v>136</v>
      </c>
      <c r="C3406" s="119" t="s">
        <v>2788</v>
      </c>
      <c r="D3406" s="119" t="s">
        <v>608</v>
      </c>
      <c r="E3406" s="119" t="s">
        <v>16209</v>
      </c>
      <c r="F3406" s="119" t="s">
        <v>16210</v>
      </c>
      <c r="G3406" s="119" t="s">
        <v>16211</v>
      </c>
    </row>
    <row r="3407" spans="2:7" x14ac:dyDescent="0.3">
      <c r="B3407" s="119" t="s">
        <v>136</v>
      </c>
      <c r="C3407" s="119" t="s">
        <v>2813</v>
      </c>
      <c r="D3407" s="119" t="s">
        <v>13298</v>
      </c>
      <c r="E3407" s="119" t="s">
        <v>16212</v>
      </c>
      <c r="F3407" s="119" t="s">
        <v>16213</v>
      </c>
      <c r="G3407" s="119" t="s">
        <v>16214</v>
      </c>
    </row>
    <row r="3408" spans="2:7" x14ac:dyDescent="0.3">
      <c r="B3408" s="119" t="s">
        <v>136</v>
      </c>
      <c r="C3408" s="119" t="s">
        <v>2838</v>
      </c>
      <c r="D3408" s="119" t="s">
        <v>13298</v>
      </c>
      <c r="E3408" s="119" t="s">
        <v>16215</v>
      </c>
      <c r="F3408" s="119" t="s">
        <v>16216</v>
      </c>
      <c r="G3408" s="119" t="s">
        <v>16217</v>
      </c>
    </row>
    <row r="3409" spans="2:7" x14ac:dyDescent="0.3">
      <c r="B3409" s="119" t="s">
        <v>136</v>
      </c>
      <c r="C3409" s="119" t="s">
        <v>2863</v>
      </c>
      <c r="D3409" s="119" t="s">
        <v>1809</v>
      </c>
      <c r="E3409" s="119" t="s">
        <v>16218</v>
      </c>
      <c r="F3409" s="119" t="s">
        <v>16219</v>
      </c>
      <c r="G3409" s="119" t="s">
        <v>16220</v>
      </c>
    </row>
    <row r="3410" spans="2:7" x14ac:dyDescent="0.3">
      <c r="B3410" s="119" t="s">
        <v>136</v>
      </c>
      <c r="C3410" s="119" t="s">
        <v>2888</v>
      </c>
      <c r="D3410" s="119" t="s">
        <v>1809</v>
      </c>
      <c r="E3410" s="119" t="s">
        <v>16221</v>
      </c>
      <c r="F3410" s="119" t="s">
        <v>16222</v>
      </c>
      <c r="G3410" s="119" t="s">
        <v>16223</v>
      </c>
    </row>
    <row r="3411" spans="2:7" x14ac:dyDescent="0.3">
      <c r="B3411" s="119" t="s">
        <v>136</v>
      </c>
      <c r="C3411" s="119" t="s">
        <v>2913</v>
      </c>
      <c r="D3411" s="119" t="s">
        <v>13298</v>
      </c>
      <c r="E3411" s="119" t="s">
        <v>16224</v>
      </c>
      <c r="F3411" s="119" t="s">
        <v>16225</v>
      </c>
      <c r="G3411" s="119" t="s">
        <v>16226</v>
      </c>
    </row>
    <row r="3412" spans="2:7" x14ac:dyDescent="0.3">
      <c r="B3412" s="119" t="s">
        <v>136</v>
      </c>
      <c r="C3412" s="119" t="s">
        <v>2938</v>
      </c>
      <c r="D3412" s="119" t="s">
        <v>6073</v>
      </c>
      <c r="E3412" s="119" t="s">
        <v>16227</v>
      </c>
      <c r="F3412" s="119" t="s">
        <v>16228</v>
      </c>
      <c r="G3412" s="119" t="s">
        <v>16229</v>
      </c>
    </row>
    <row r="3413" spans="2:7" x14ac:dyDescent="0.3">
      <c r="B3413" s="119" t="s">
        <v>136</v>
      </c>
      <c r="C3413" s="119" t="s">
        <v>2962</v>
      </c>
      <c r="D3413" s="119" t="s">
        <v>16230</v>
      </c>
      <c r="E3413" s="119" t="s">
        <v>16231</v>
      </c>
      <c r="F3413" s="119" t="s">
        <v>16232</v>
      </c>
      <c r="G3413" s="119" t="s">
        <v>16233</v>
      </c>
    </row>
    <row r="3414" spans="2:7" x14ac:dyDescent="0.3">
      <c r="B3414" s="119" t="s">
        <v>136</v>
      </c>
      <c r="C3414" s="119" t="s">
        <v>2986</v>
      </c>
      <c r="D3414" s="119" t="s">
        <v>16230</v>
      </c>
      <c r="E3414" s="119" t="s">
        <v>16234</v>
      </c>
      <c r="F3414" s="119" t="s">
        <v>16235</v>
      </c>
      <c r="G3414" s="119" t="s">
        <v>16236</v>
      </c>
    </row>
    <row r="3415" spans="2:7" x14ac:dyDescent="0.3">
      <c r="B3415" s="119" t="s">
        <v>136</v>
      </c>
      <c r="C3415" s="119" t="s">
        <v>3009</v>
      </c>
      <c r="D3415" s="119" t="s">
        <v>16237</v>
      </c>
      <c r="E3415" s="119" t="s">
        <v>16238</v>
      </c>
      <c r="F3415" s="119" t="s">
        <v>16239</v>
      </c>
      <c r="G3415" s="119" t="s">
        <v>16240</v>
      </c>
    </row>
    <row r="3416" spans="2:7" x14ac:dyDescent="0.3">
      <c r="B3416" s="119" t="s">
        <v>136</v>
      </c>
      <c r="C3416" s="119" t="s">
        <v>3033</v>
      </c>
      <c r="D3416" s="119" t="s">
        <v>16237</v>
      </c>
      <c r="E3416" s="119" t="s">
        <v>16241</v>
      </c>
      <c r="F3416" s="119" t="s">
        <v>16242</v>
      </c>
      <c r="G3416" s="119" t="s">
        <v>16243</v>
      </c>
    </row>
    <row r="3417" spans="2:7" x14ac:dyDescent="0.3">
      <c r="B3417" s="119" t="s">
        <v>136</v>
      </c>
      <c r="C3417" s="119" t="s">
        <v>3054</v>
      </c>
      <c r="D3417" s="119" t="s">
        <v>16244</v>
      </c>
      <c r="E3417" s="119" t="s">
        <v>16245</v>
      </c>
      <c r="F3417" s="119" t="s">
        <v>16246</v>
      </c>
      <c r="G3417" s="119" t="s">
        <v>16247</v>
      </c>
    </row>
    <row r="3418" spans="2:7" x14ac:dyDescent="0.3">
      <c r="B3418" s="119" t="s">
        <v>136</v>
      </c>
      <c r="C3418" s="119" t="s">
        <v>3075</v>
      </c>
      <c r="D3418" s="119" t="s">
        <v>16248</v>
      </c>
      <c r="E3418" s="119" t="s">
        <v>16249</v>
      </c>
      <c r="F3418" s="119" t="s">
        <v>16250</v>
      </c>
      <c r="G3418" s="119" t="s">
        <v>16251</v>
      </c>
    </row>
    <row r="3419" spans="2:7" x14ac:dyDescent="0.3">
      <c r="B3419" s="119" t="s">
        <v>136</v>
      </c>
      <c r="C3419" s="119" t="s">
        <v>3096</v>
      </c>
      <c r="D3419" s="119" t="s">
        <v>16248</v>
      </c>
      <c r="E3419" s="119" t="s">
        <v>16252</v>
      </c>
      <c r="F3419" s="119" t="s">
        <v>16253</v>
      </c>
      <c r="G3419" s="119" t="s">
        <v>16254</v>
      </c>
    </row>
    <row r="3420" spans="2:7" x14ac:dyDescent="0.3">
      <c r="B3420" s="119" t="s">
        <v>136</v>
      </c>
      <c r="C3420" s="119" t="s">
        <v>3116</v>
      </c>
      <c r="D3420" s="119" t="s">
        <v>16255</v>
      </c>
      <c r="E3420" s="119" t="s">
        <v>16256</v>
      </c>
      <c r="F3420" s="119" t="s">
        <v>16257</v>
      </c>
      <c r="G3420" s="119" t="s">
        <v>16258</v>
      </c>
    </row>
    <row r="3421" spans="2:7" x14ac:dyDescent="0.3">
      <c r="B3421" s="119" t="s">
        <v>136</v>
      </c>
      <c r="C3421" s="119" t="s">
        <v>3135</v>
      </c>
      <c r="D3421" s="119" t="s">
        <v>16259</v>
      </c>
      <c r="E3421" s="119" t="s">
        <v>16260</v>
      </c>
      <c r="F3421" s="119" t="s">
        <v>16261</v>
      </c>
      <c r="G3421" s="119" t="s">
        <v>16262</v>
      </c>
    </row>
    <row r="3422" spans="2:7" x14ac:dyDescent="0.3">
      <c r="B3422" s="119" t="s">
        <v>136</v>
      </c>
      <c r="C3422" s="119" t="s">
        <v>3155</v>
      </c>
      <c r="D3422" s="119" t="s">
        <v>16263</v>
      </c>
      <c r="E3422" s="119" t="s">
        <v>16264</v>
      </c>
      <c r="F3422" s="119" t="s">
        <v>16265</v>
      </c>
      <c r="G3422" s="119" t="s">
        <v>16266</v>
      </c>
    </row>
    <row r="3423" spans="2:7" x14ac:dyDescent="0.3">
      <c r="B3423" s="119" t="s">
        <v>136</v>
      </c>
      <c r="C3423" s="119" t="s">
        <v>3175</v>
      </c>
      <c r="D3423" s="119" t="s">
        <v>16267</v>
      </c>
      <c r="E3423" s="119" t="s">
        <v>16268</v>
      </c>
      <c r="F3423" s="119" t="s">
        <v>16269</v>
      </c>
      <c r="G3423" s="119" t="s">
        <v>16270</v>
      </c>
    </row>
    <row r="3424" spans="2:7" x14ac:dyDescent="0.3">
      <c r="B3424" s="119" t="s">
        <v>136</v>
      </c>
      <c r="C3424" s="119" t="s">
        <v>3194</v>
      </c>
      <c r="D3424" s="119" t="s">
        <v>16259</v>
      </c>
      <c r="E3424" s="119" t="s">
        <v>16271</v>
      </c>
      <c r="F3424" s="119" t="s">
        <v>16272</v>
      </c>
      <c r="G3424" s="119" t="s">
        <v>16273</v>
      </c>
    </row>
    <row r="3425" spans="2:7" x14ac:dyDescent="0.3">
      <c r="B3425" s="119" t="s">
        <v>136</v>
      </c>
      <c r="C3425" s="119" t="s">
        <v>3213</v>
      </c>
      <c r="D3425" s="119" t="s">
        <v>16259</v>
      </c>
      <c r="E3425" s="119" t="s">
        <v>16274</v>
      </c>
      <c r="F3425" s="119" t="s">
        <v>16275</v>
      </c>
      <c r="G3425" s="119" t="s">
        <v>16276</v>
      </c>
    </row>
    <row r="3426" spans="2:7" x14ac:dyDescent="0.3">
      <c r="B3426" s="119" t="s">
        <v>136</v>
      </c>
      <c r="C3426" s="119" t="s">
        <v>3232</v>
      </c>
      <c r="D3426" s="119" t="s">
        <v>16259</v>
      </c>
      <c r="E3426" s="119" t="s">
        <v>16277</v>
      </c>
      <c r="F3426" s="119" t="s">
        <v>16278</v>
      </c>
      <c r="G3426" s="119" t="s">
        <v>16279</v>
      </c>
    </row>
    <row r="3427" spans="2:7" x14ac:dyDescent="0.3">
      <c r="B3427" s="119" t="s">
        <v>136</v>
      </c>
      <c r="C3427" s="119" t="s">
        <v>3251</v>
      </c>
      <c r="D3427" s="119" t="s">
        <v>16280</v>
      </c>
      <c r="E3427" s="119" t="s">
        <v>16281</v>
      </c>
      <c r="F3427" s="119" t="s">
        <v>16282</v>
      </c>
      <c r="G3427" s="119" t="s">
        <v>16283</v>
      </c>
    </row>
    <row r="3428" spans="2:7" x14ac:dyDescent="0.3">
      <c r="B3428" s="119" t="s">
        <v>136</v>
      </c>
      <c r="C3428" s="119" t="s">
        <v>3271</v>
      </c>
      <c r="D3428" s="119" t="s">
        <v>16259</v>
      </c>
      <c r="E3428" s="119" t="s">
        <v>16284</v>
      </c>
      <c r="F3428" s="119" t="s">
        <v>16285</v>
      </c>
      <c r="G3428" s="119" t="s">
        <v>16286</v>
      </c>
    </row>
    <row r="3429" spans="2:7" x14ac:dyDescent="0.3">
      <c r="B3429" s="119" t="s">
        <v>136</v>
      </c>
      <c r="C3429" s="119" t="s">
        <v>3291</v>
      </c>
      <c r="D3429" s="119" t="s">
        <v>16287</v>
      </c>
      <c r="E3429" s="119" t="s">
        <v>16288</v>
      </c>
      <c r="F3429" s="119" t="s">
        <v>16289</v>
      </c>
      <c r="G3429" s="119" t="s">
        <v>16290</v>
      </c>
    </row>
    <row r="3430" spans="2:7" x14ac:dyDescent="0.3">
      <c r="B3430" s="119" t="s">
        <v>136</v>
      </c>
      <c r="C3430" s="119" t="s">
        <v>3311</v>
      </c>
      <c r="D3430" s="119" t="s">
        <v>16291</v>
      </c>
      <c r="E3430" s="119" t="s">
        <v>16292</v>
      </c>
      <c r="F3430" s="119" t="s">
        <v>16293</v>
      </c>
      <c r="G3430" s="119" t="s">
        <v>16294</v>
      </c>
    </row>
    <row r="3431" spans="2:7" x14ac:dyDescent="0.3">
      <c r="B3431" s="119" t="s">
        <v>136</v>
      </c>
      <c r="C3431" s="119" t="s">
        <v>3331</v>
      </c>
      <c r="D3431" s="119" t="s">
        <v>16295</v>
      </c>
      <c r="E3431" s="119" t="s">
        <v>16296</v>
      </c>
      <c r="F3431" s="119" t="s">
        <v>16297</v>
      </c>
      <c r="G3431" s="119" t="s">
        <v>16298</v>
      </c>
    </row>
    <row r="3432" spans="2:7" x14ac:dyDescent="0.3">
      <c r="B3432" s="119" t="s">
        <v>136</v>
      </c>
      <c r="C3432" s="119" t="s">
        <v>3350</v>
      </c>
      <c r="D3432" s="119" t="s">
        <v>16299</v>
      </c>
      <c r="E3432" s="119" t="s">
        <v>16300</v>
      </c>
      <c r="F3432" s="119" t="s">
        <v>16301</v>
      </c>
      <c r="G3432" s="119" t="s">
        <v>16302</v>
      </c>
    </row>
    <row r="3433" spans="2:7" x14ac:dyDescent="0.3">
      <c r="B3433" s="119" t="s">
        <v>136</v>
      </c>
      <c r="C3433" s="119" t="s">
        <v>3369</v>
      </c>
      <c r="D3433" s="119" t="s">
        <v>16303</v>
      </c>
      <c r="E3433" s="119" t="s">
        <v>16304</v>
      </c>
      <c r="F3433" s="119" t="s">
        <v>16305</v>
      </c>
      <c r="G3433" s="119" t="s">
        <v>16306</v>
      </c>
    </row>
    <row r="3434" spans="2:7" x14ac:dyDescent="0.3">
      <c r="B3434" s="119" t="s">
        <v>136</v>
      </c>
      <c r="C3434" s="119" t="s">
        <v>3388</v>
      </c>
      <c r="D3434" s="119" t="s">
        <v>16307</v>
      </c>
      <c r="E3434" s="119" t="s">
        <v>16308</v>
      </c>
      <c r="F3434" s="119" t="s">
        <v>16309</v>
      </c>
      <c r="G3434" s="119" t="s">
        <v>16310</v>
      </c>
    </row>
    <row r="3435" spans="2:7" x14ac:dyDescent="0.3">
      <c r="B3435" s="119" t="s">
        <v>136</v>
      </c>
      <c r="C3435" s="119" t="s">
        <v>3408</v>
      </c>
      <c r="D3435" s="119" t="s">
        <v>16295</v>
      </c>
      <c r="E3435" s="119" t="s">
        <v>16311</v>
      </c>
      <c r="F3435" s="119" t="s">
        <v>16312</v>
      </c>
      <c r="G3435" s="119" t="s">
        <v>16313</v>
      </c>
    </row>
    <row r="3436" spans="2:7" x14ac:dyDescent="0.3">
      <c r="B3436" s="119" t="s">
        <v>136</v>
      </c>
      <c r="C3436" s="119" t="s">
        <v>3427</v>
      </c>
      <c r="D3436" s="119" t="s">
        <v>16307</v>
      </c>
      <c r="E3436" s="119" t="s">
        <v>16314</v>
      </c>
      <c r="F3436" s="119" t="s">
        <v>16315</v>
      </c>
      <c r="G3436" s="119" t="s">
        <v>16316</v>
      </c>
    </row>
    <row r="3437" spans="2:7" x14ac:dyDescent="0.3">
      <c r="B3437" s="119" t="s">
        <v>136</v>
      </c>
      <c r="C3437" s="119" t="s">
        <v>3447</v>
      </c>
      <c r="D3437" s="119" t="s">
        <v>16317</v>
      </c>
      <c r="E3437" s="119" t="s">
        <v>16318</v>
      </c>
      <c r="F3437" s="119" t="s">
        <v>16319</v>
      </c>
      <c r="G3437" s="119" t="s">
        <v>16320</v>
      </c>
    </row>
    <row r="3438" spans="2:7" x14ac:dyDescent="0.3">
      <c r="B3438" s="119" t="s">
        <v>136</v>
      </c>
      <c r="C3438" s="119" t="s">
        <v>3467</v>
      </c>
      <c r="D3438" s="119" t="s">
        <v>16321</v>
      </c>
      <c r="E3438" s="119" t="s">
        <v>16322</v>
      </c>
      <c r="F3438" s="119" t="s">
        <v>16323</v>
      </c>
      <c r="G3438" s="119" t="s">
        <v>16324</v>
      </c>
    </row>
    <row r="3439" spans="2:7" x14ac:dyDescent="0.3">
      <c r="B3439" s="119" t="s">
        <v>136</v>
      </c>
      <c r="C3439" s="119" t="s">
        <v>3487</v>
      </c>
      <c r="D3439" s="119" t="s">
        <v>16325</v>
      </c>
      <c r="E3439" s="119" t="s">
        <v>16326</v>
      </c>
      <c r="F3439" s="119" t="s">
        <v>16327</v>
      </c>
      <c r="G3439" s="119" t="s">
        <v>16328</v>
      </c>
    </row>
    <row r="3440" spans="2:7" x14ac:dyDescent="0.3">
      <c r="B3440" s="119" t="s">
        <v>136</v>
      </c>
      <c r="C3440" s="119" t="s">
        <v>3507</v>
      </c>
      <c r="D3440" s="119" t="s">
        <v>16317</v>
      </c>
      <c r="E3440" s="119" t="s">
        <v>16329</v>
      </c>
      <c r="F3440" s="119" t="s">
        <v>16330</v>
      </c>
      <c r="G3440" s="119" t="s">
        <v>16331</v>
      </c>
    </row>
    <row r="3441" spans="2:7" x14ac:dyDescent="0.3">
      <c r="B3441" s="119" t="s">
        <v>136</v>
      </c>
      <c r="C3441" s="119" t="s">
        <v>3526</v>
      </c>
      <c r="D3441" s="119" t="s">
        <v>16332</v>
      </c>
      <c r="E3441" s="119" t="s">
        <v>16333</v>
      </c>
      <c r="F3441" s="119" t="s">
        <v>16334</v>
      </c>
      <c r="G3441" s="119" t="s">
        <v>16335</v>
      </c>
    </row>
    <row r="3442" spans="2:7" x14ac:dyDescent="0.3">
      <c r="B3442" s="119" t="s">
        <v>136</v>
      </c>
      <c r="C3442" s="119" t="s">
        <v>3545</v>
      </c>
      <c r="D3442" s="119" t="s">
        <v>16317</v>
      </c>
      <c r="E3442" s="119" t="s">
        <v>16336</v>
      </c>
      <c r="F3442" s="119" t="s">
        <v>16337</v>
      </c>
      <c r="G3442" s="119" t="s">
        <v>16338</v>
      </c>
    </row>
    <row r="3443" spans="2:7" x14ac:dyDescent="0.3">
      <c r="B3443" s="119" t="s">
        <v>136</v>
      </c>
      <c r="C3443" s="119" t="s">
        <v>3564</v>
      </c>
      <c r="D3443" s="119" t="s">
        <v>16317</v>
      </c>
      <c r="E3443" s="119" t="s">
        <v>16339</v>
      </c>
      <c r="F3443" s="119" t="s">
        <v>16340</v>
      </c>
      <c r="G3443" s="119" t="s">
        <v>16341</v>
      </c>
    </row>
    <row r="3444" spans="2:7" x14ac:dyDescent="0.3">
      <c r="B3444" s="119" t="s">
        <v>136</v>
      </c>
      <c r="C3444" s="119" t="s">
        <v>3583</v>
      </c>
      <c r="D3444" s="119" t="s">
        <v>16317</v>
      </c>
      <c r="E3444" s="119" t="s">
        <v>16342</v>
      </c>
      <c r="F3444" s="119" t="s">
        <v>16343</v>
      </c>
      <c r="G3444" s="119" t="s">
        <v>16344</v>
      </c>
    </row>
    <row r="3445" spans="2:7" x14ac:dyDescent="0.3">
      <c r="B3445" s="119" t="s">
        <v>136</v>
      </c>
      <c r="C3445" s="119" t="s">
        <v>3602</v>
      </c>
      <c r="D3445" s="119" t="s">
        <v>6227</v>
      </c>
      <c r="E3445" s="119" t="s">
        <v>16345</v>
      </c>
      <c r="F3445" s="119" t="s">
        <v>16346</v>
      </c>
      <c r="G3445" s="119" t="s">
        <v>16347</v>
      </c>
    </row>
    <row r="3446" spans="2:7" x14ac:dyDescent="0.3">
      <c r="B3446" s="119" t="s">
        <v>136</v>
      </c>
      <c r="C3446" s="119" t="s">
        <v>3621</v>
      </c>
      <c r="D3446" s="119" t="s">
        <v>16348</v>
      </c>
      <c r="E3446" s="119" t="s">
        <v>16349</v>
      </c>
      <c r="F3446" s="119" t="s">
        <v>16350</v>
      </c>
      <c r="G3446" s="119" t="s">
        <v>16351</v>
      </c>
    </row>
    <row r="3447" spans="2:7" x14ac:dyDescent="0.3">
      <c r="B3447" s="119" t="s">
        <v>136</v>
      </c>
      <c r="C3447" s="119" t="s">
        <v>3639</v>
      </c>
      <c r="D3447" s="119" t="s">
        <v>16352</v>
      </c>
      <c r="E3447" s="119" t="s">
        <v>16353</v>
      </c>
      <c r="F3447" s="119" t="s">
        <v>16354</v>
      </c>
      <c r="G3447" s="119" t="s">
        <v>16355</v>
      </c>
    </row>
    <row r="3448" spans="2:7" x14ac:dyDescent="0.3">
      <c r="B3448" s="119" t="s">
        <v>136</v>
      </c>
      <c r="C3448" s="119" t="s">
        <v>3657</v>
      </c>
      <c r="D3448" s="119" t="s">
        <v>16356</v>
      </c>
      <c r="E3448" s="119" t="s">
        <v>16357</v>
      </c>
      <c r="F3448" s="119" t="s">
        <v>16358</v>
      </c>
      <c r="G3448" s="119" t="s">
        <v>16359</v>
      </c>
    </row>
    <row r="3449" spans="2:7" x14ac:dyDescent="0.3">
      <c r="B3449" s="119" t="s">
        <v>136</v>
      </c>
      <c r="C3449" s="119" t="s">
        <v>3674</v>
      </c>
      <c r="D3449" s="119" t="s">
        <v>16360</v>
      </c>
      <c r="E3449" s="119" t="s">
        <v>16361</v>
      </c>
      <c r="F3449" s="119" t="s">
        <v>16362</v>
      </c>
      <c r="G3449" s="119" t="s">
        <v>16363</v>
      </c>
    </row>
    <row r="3450" spans="2:7" x14ac:dyDescent="0.3">
      <c r="B3450" s="119" t="s">
        <v>136</v>
      </c>
      <c r="C3450" s="119" t="s">
        <v>3691</v>
      </c>
      <c r="D3450" s="119" t="s">
        <v>16364</v>
      </c>
      <c r="E3450" s="119" t="s">
        <v>16365</v>
      </c>
      <c r="F3450" s="119" t="s">
        <v>16366</v>
      </c>
      <c r="G3450" s="119" t="s">
        <v>16367</v>
      </c>
    </row>
    <row r="3451" spans="2:7" x14ac:dyDescent="0.3">
      <c r="B3451" s="119" t="s">
        <v>136</v>
      </c>
      <c r="C3451" s="119" t="s">
        <v>3708</v>
      </c>
      <c r="D3451" s="119" t="s">
        <v>16368</v>
      </c>
      <c r="E3451" s="119" t="s">
        <v>16369</v>
      </c>
      <c r="F3451" s="119" t="s">
        <v>16370</v>
      </c>
      <c r="G3451" s="119" t="s">
        <v>16371</v>
      </c>
    </row>
    <row r="3452" spans="2:7" x14ac:dyDescent="0.3">
      <c r="B3452" s="119" t="s">
        <v>136</v>
      </c>
      <c r="C3452" s="119" t="s">
        <v>3725</v>
      </c>
      <c r="D3452" s="119" t="s">
        <v>16372</v>
      </c>
      <c r="E3452" s="119" t="s">
        <v>16373</v>
      </c>
      <c r="F3452" s="119" t="s">
        <v>16374</v>
      </c>
      <c r="G3452" s="119" t="s">
        <v>16375</v>
      </c>
    </row>
    <row r="3453" spans="2:7" x14ac:dyDescent="0.3">
      <c r="B3453" s="119" t="s">
        <v>136</v>
      </c>
      <c r="C3453" s="119" t="s">
        <v>3742</v>
      </c>
      <c r="D3453" s="119" t="s">
        <v>16325</v>
      </c>
      <c r="E3453" s="119" t="s">
        <v>16376</v>
      </c>
      <c r="F3453" s="119" t="s">
        <v>16377</v>
      </c>
      <c r="G3453" s="119" t="s">
        <v>16378</v>
      </c>
    </row>
    <row r="3454" spans="2:7" x14ac:dyDescent="0.3">
      <c r="B3454" s="119" t="s">
        <v>136</v>
      </c>
      <c r="C3454" s="119" t="s">
        <v>3759</v>
      </c>
      <c r="D3454" s="119" t="s">
        <v>16325</v>
      </c>
      <c r="E3454" s="119" t="s">
        <v>16379</v>
      </c>
      <c r="F3454" s="119" t="s">
        <v>16380</v>
      </c>
      <c r="G3454" s="119" t="s">
        <v>16381</v>
      </c>
    </row>
    <row r="3455" spans="2:7" x14ac:dyDescent="0.3">
      <c r="B3455" s="119" t="s">
        <v>136</v>
      </c>
      <c r="C3455" s="119" t="s">
        <v>3775</v>
      </c>
      <c r="D3455" s="119" t="s">
        <v>16382</v>
      </c>
      <c r="E3455" s="119" t="s">
        <v>16383</v>
      </c>
      <c r="F3455" s="119" t="s">
        <v>16384</v>
      </c>
      <c r="G3455" s="119" t="s">
        <v>16385</v>
      </c>
    </row>
    <row r="3456" spans="2:7" x14ac:dyDescent="0.3">
      <c r="B3456" s="119" t="s">
        <v>136</v>
      </c>
      <c r="C3456" s="119" t="s">
        <v>3791</v>
      </c>
      <c r="D3456" s="119" t="s">
        <v>16386</v>
      </c>
      <c r="E3456" s="119" t="s">
        <v>16387</v>
      </c>
      <c r="F3456" s="119" t="s">
        <v>16388</v>
      </c>
      <c r="G3456" s="119" t="s">
        <v>16389</v>
      </c>
    </row>
    <row r="3457" spans="2:7" x14ac:dyDescent="0.3">
      <c r="B3457" s="119" t="s">
        <v>136</v>
      </c>
      <c r="C3457" s="119" t="s">
        <v>3808</v>
      </c>
      <c r="D3457" s="119" t="s">
        <v>16390</v>
      </c>
      <c r="E3457" s="119" t="s">
        <v>16391</v>
      </c>
      <c r="F3457" s="119" t="s">
        <v>16392</v>
      </c>
      <c r="G3457" s="119" t="s">
        <v>16393</v>
      </c>
    </row>
    <row r="3458" spans="2:7" x14ac:dyDescent="0.3">
      <c r="B3458" s="119" t="s">
        <v>136</v>
      </c>
      <c r="C3458" s="119" t="s">
        <v>3824</v>
      </c>
      <c r="D3458" s="119" t="s">
        <v>16394</v>
      </c>
      <c r="E3458" s="119" t="s">
        <v>16395</v>
      </c>
      <c r="F3458" s="119" t="s">
        <v>16396</v>
      </c>
      <c r="G3458" s="119" t="s">
        <v>16397</v>
      </c>
    </row>
    <row r="3459" spans="2:7" x14ac:dyDescent="0.3">
      <c r="B3459" s="119" t="s">
        <v>136</v>
      </c>
      <c r="C3459" s="119" t="s">
        <v>3841</v>
      </c>
      <c r="D3459" s="119" t="s">
        <v>16364</v>
      </c>
      <c r="E3459" s="119" t="s">
        <v>16398</v>
      </c>
      <c r="F3459" s="119" t="s">
        <v>16399</v>
      </c>
      <c r="G3459" s="119" t="s">
        <v>16400</v>
      </c>
    </row>
    <row r="3460" spans="2:7" x14ac:dyDescent="0.3">
      <c r="B3460" s="119" t="s">
        <v>136</v>
      </c>
      <c r="C3460" s="119" t="s">
        <v>3857</v>
      </c>
      <c r="D3460" s="119" t="s">
        <v>16325</v>
      </c>
      <c r="E3460" s="119" t="s">
        <v>16401</v>
      </c>
      <c r="F3460" s="119" t="s">
        <v>16402</v>
      </c>
      <c r="G3460" s="119" t="s">
        <v>16403</v>
      </c>
    </row>
    <row r="3461" spans="2:7" x14ac:dyDescent="0.3">
      <c r="B3461" s="119" t="s">
        <v>136</v>
      </c>
      <c r="C3461" s="119" t="s">
        <v>3873</v>
      </c>
      <c r="D3461" s="119" t="s">
        <v>16404</v>
      </c>
      <c r="E3461" s="119" t="s">
        <v>16405</v>
      </c>
      <c r="F3461" s="119" t="s">
        <v>16406</v>
      </c>
      <c r="G3461" s="119" t="s">
        <v>16407</v>
      </c>
    </row>
    <row r="3462" spans="2:7" x14ac:dyDescent="0.3">
      <c r="B3462" s="119" t="s">
        <v>136</v>
      </c>
      <c r="C3462" s="119" t="s">
        <v>3890</v>
      </c>
      <c r="D3462" s="119" t="s">
        <v>16372</v>
      </c>
      <c r="E3462" s="119" t="s">
        <v>16408</v>
      </c>
      <c r="F3462" s="119" t="s">
        <v>16409</v>
      </c>
      <c r="G3462" s="119" t="s">
        <v>16410</v>
      </c>
    </row>
    <row r="3463" spans="2:7" x14ac:dyDescent="0.3">
      <c r="B3463" s="119" t="s">
        <v>136</v>
      </c>
      <c r="C3463" s="119" t="s">
        <v>3906</v>
      </c>
      <c r="D3463" s="119" t="s">
        <v>16364</v>
      </c>
      <c r="E3463" s="119" t="s">
        <v>16411</v>
      </c>
      <c r="F3463" s="119" t="s">
        <v>16412</v>
      </c>
      <c r="G3463" s="119" t="s">
        <v>16413</v>
      </c>
    </row>
    <row r="3464" spans="2:7" x14ac:dyDescent="0.3">
      <c r="B3464" s="119" t="s">
        <v>136</v>
      </c>
      <c r="C3464" s="119" t="s">
        <v>3921</v>
      </c>
      <c r="D3464" s="119" t="s">
        <v>16390</v>
      </c>
      <c r="E3464" s="119" t="s">
        <v>16414</v>
      </c>
      <c r="F3464" s="119" t="s">
        <v>16415</v>
      </c>
      <c r="G3464" s="119" t="s">
        <v>16416</v>
      </c>
    </row>
    <row r="3465" spans="2:7" x14ac:dyDescent="0.3">
      <c r="B3465" s="119" t="s">
        <v>136</v>
      </c>
      <c r="C3465" s="119" t="s">
        <v>3936</v>
      </c>
      <c r="D3465" s="119" t="s">
        <v>16321</v>
      </c>
      <c r="E3465" s="119" t="s">
        <v>16417</v>
      </c>
      <c r="F3465" s="119" t="s">
        <v>16418</v>
      </c>
      <c r="G3465" s="119" t="s">
        <v>16419</v>
      </c>
    </row>
    <row r="3466" spans="2:7" x14ac:dyDescent="0.3">
      <c r="B3466" s="119" t="s">
        <v>136</v>
      </c>
      <c r="C3466" s="119" t="s">
        <v>3952</v>
      </c>
      <c r="D3466" s="119" t="s">
        <v>16420</v>
      </c>
      <c r="E3466" s="119" t="s">
        <v>16421</v>
      </c>
      <c r="F3466" s="119" t="s">
        <v>16422</v>
      </c>
      <c r="G3466" s="119" t="s">
        <v>16423</v>
      </c>
    </row>
    <row r="3467" spans="2:7" x14ac:dyDescent="0.3">
      <c r="B3467" s="119" t="s">
        <v>136</v>
      </c>
      <c r="C3467" s="119" t="s">
        <v>3967</v>
      </c>
      <c r="D3467" s="119" t="s">
        <v>16424</v>
      </c>
      <c r="E3467" s="119" t="s">
        <v>16425</v>
      </c>
      <c r="F3467" s="119" t="s">
        <v>16426</v>
      </c>
      <c r="G3467" s="119" t="s">
        <v>16427</v>
      </c>
    </row>
    <row r="3468" spans="2:7" x14ac:dyDescent="0.3">
      <c r="B3468" s="119" t="s">
        <v>136</v>
      </c>
      <c r="C3468" s="119" t="s">
        <v>3983</v>
      </c>
      <c r="D3468" s="119" t="s">
        <v>16428</v>
      </c>
      <c r="E3468" s="119" t="s">
        <v>16429</v>
      </c>
      <c r="F3468" s="119" t="s">
        <v>16430</v>
      </c>
      <c r="G3468" s="119" t="s">
        <v>16431</v>
      </c>
    </row>
    <row r="3469" spans="2:7" x14ac:dyDescent="0.3">
      <c r="B3469" s="119" t="s">
        <v>136</v>
      </c>
      <c r="C3469" s="119" t="s">
        <v>3999</v>
      </c>
      <c r="D3469" s="119" t="s">
        <v>16364</v>
      </c>
      <c r="E3469" s="119" t="s">
        <v>16432</v>
      </c>
      <c r="F3469" s="119" t="s">
        <v>16433</v>
      </c>
      <c r="G3469" s="119" t="s">
        <v>16434</v>
      </c>
    </row>
    <row r="3470" spans="2:7" x14ac:dyDescent="0.3">
      <c r="B3470" s="119" t="s">
        <v>136</v>
      </c>
      <c r="C3470" s="119" t="s">
        <v>4014</v>
      </c>
      <c r="D3470" s="119" t="s">
        <v>16435</v>
      </c>
      <c r="E3470" s="119" t="s">
        <v>16436</v>
      </c>
      <c r="F3470" s="119" t="s">
        <v>16437</v>
      </c>
      <c r="G3470" s="119" t="s">
        <v>16438</v>
      </c>
    </row>
    <row r="3471" spans="2:7" x14ac:dyDescent="0.3">
      <c r="B3471" s="119" t="s">
        <v>136</v>
      </c>
      <c r="C3471" s="119" t="s">
        <v>4029</v>
      </c>
      <c r="D3471" s="119" t="s">
        <v>16439</v>
      </c>
      <c r="E3471" s="119" t="s">
        <v>16440</v>
      </c>
      <c r="F3471" s="119" t="s">
        <v>16441</v>
      </c>
      <c r="G3471" s="119" t="s">
        <v>16442</v>
      </c>
    </row>
    <row r="3472" spans="2:7" x14ac:dyDescent="0.3">
      <c r="B3472" s="119" t="s">
        <v>136</v>
      </c>
      <c r="C3472" s="119" t="s">
        <v>4043</v>
      </c>
      <c r="D3472" s="119" t="s">
        <v>16325</v>
      </c>
      <c r="E3472" s="119" t="s">
        <v>16443</v>
      </c>
      <c r="F3472" s="119" t="s">
        <v>16444</v>
      </c>
      <c r="G3472" s="119" t="s">
        <v>16445</v>
      </c>
    </row>
    <row r="3473" spans="2:7" x14ac:dyDescent="0.3">
      <c r="B3473" s="119" t="s">
        <v>136</v>
      </c>
      <c r="C3473" s="119" t="s">
        <v>4058</v>
      </c>
      <c r="D3473" s="119" t="s">
        <v>16446</v>
      </c>
      <c r="E3473" s="119" t="s">
        <v>16447</v>
      </c>
      <c r="F3473" s="119" t="s">
        <v>16448</v>
      </c>
      <c r="G3473" s="119" t="s">
        <v>16449</v>
      </c>
    </row>
    <row r="3474" spans="2:7" x14ac:dyDescent="0.3">
      <c r="B3474" s="119" t="s">
        <v>136</v>
      </c>
      <c r="C3474" s="119" t="s">
        <v>4073</v>
      </c>
      <c r="D3474" s="119" t="s">
        <v>16364</v>
      </c>
      <c r="E3474" s="119" t="s">
        <v>16450</v>
      </c>
      <c r="F3474" s="119" t="s">
        <v>16451</v>
      </c>
      <c r="G3474" s="119" t="s">
        <v>16452</v>
      </c>
    </row>
    <row r="3475" spans="2:7" x14ac:dyDescent="0.3">
      <c r="B3475" s="119" t="s">
        <v>136</v>
      </c>
      <c r="C3475" s="119" t="s">
        <v>4087</v>
      </c>
      <c r="D3475" s="119" t="s">
        <v>16453</v>
      </c>
      <c r="E3475" s="119" t="s">
        <v>16454</v>
      </c>
      <c r="F3475" s="119" t="s">
        <v>16455</v>
      </c>
      <c r="G3475" s="119" t="s">
        <v>16456</v>
      </c>
    </row>
    <row r="3476" spans="2:7" x14ac:dyDescent="0.3">
      <c r="B3476" s="119" t="s">
        <v>136</v>
      </c>
      <c r="C3476" s="119" t="s">
        <v>4100</v>
      </c>
      <c r="D3476" s="119" t="s">
        <v>16457</v>
      </c>
      <c r="E3476" s="119" t="s">
        <v>16458</v>
      </c>
      <c r="F3476" s="119" t="s">
        <v>16459</v>
      </c>
      <c r="G3476" s="119" t="s">
        <v>16460</v>
      </c>
    </row>
    <row r="3477" spans="2:7" x14ac:dyDescent="0.3">
      <c r="B3477" s="119" t="s">
        <v>136</v>
      </c>
      <c r="C3477" s="119" t="s">
        <v>4113</v>
      </c>
      <c r="D3477" s="119" t="s">
        <v>16457</v>
      </c>
      <c r="E3477" s="119" t="s">
        <v>16461</v>
      </c>
      <c r="F3477" s="119" t="s">
        <v>16462</v>
      </c>
      <c r="G3477" s="119" t="s">
        <v>16463</v>
      </c>
    </row>
    <row r="3478" spans="2:7" x14ac:dyDescent="0.3">
      <c r="B3478" s="119" t="s">
        <v>136</v>
      </c>
      <c r="C3478" s="119" t="s">
        <v>4126</v>
      </c>
      <c r="D3478" s="119" t="s">
        <v>13960</v>
      </c>
      <c r="E3478" s="119" t="s">
        <v>16464</v>
      </c>
      <c r="F3478" s="119" t="s">
        <v>16465</v>
      </c>
      <c r="G3478" s="119" t="s">
        <v>16466</v>
      </c>
    </row>
    <row r="3479" spans="2:7" x14ac:dyDescent="0.3">
      <c r="B3479" s="119" t="s">
        <v>136</v>
      </c>
      <c r="C3479" s="119" t="s">
        <v>4139</v>
      </c>
      <c r="D3479" s="119" t="s">
        <v>16467</v>
      </c>
      <c r="E3479" s="119" t="s">
        <v>16468</v>
      </c>
      <c r="F3479" s="119" t="s">
        <v>16469</v>
      </c>
      <c r="G3479" s="119" t="s">
        <v>16470</v>
      </c>
    </row>
    <row r="3480" spans="2:7" x14ac:dyDescent="0.3">
      <c r="B3480" s="119" t="s">
        <v>136</v>
      </c>
      <c r="C3480" s="119" t="s">
        <v>4152</v>
      </c>
      <c r="D3480" s="119" t="s">
        <v>16471</v>
      </c>
      <c r="E3480" s="119" t="s">
        <v>16472</v>
      </c>
      <c r="F3480" s="119" t="s">
        <v>16473</v>
      </c>
      <c r="G3480" s="119" t="s">
        <v>16474</v>
      </c>
    </row>
    <row r="3481" spans="2:7" x14ac:dyDescent="0.3">
      <c r="B3481" s="119" t="s">
        <v>136</v>
      </c>
      <c r="C3481" s="119" t="s">
        <v>4164</v>
      </c>
      <c r="D3481" s="119" t="s">
        <v>16263</v>
      </c>
      <c r="E3481" s="119" t="s">
        <v>16475</v>
      </c>
      <c r="F3481" s="119" t="s">
        <v>16476</v>
      </c>
      <c r="G3481" s="119" t="s">
        <v>16477</v>
      </c>
    </row>
    <row r="3482" spans="2:7" x14ac:dyDescent="0.3">
      <c r="B3482" s="119" t="s">
        <v>136</v>
      </c>
      <c r="C3482" s="119" t="s">
        <v>4176</v>
      </c>
      <c r="D3482" s="119" t="s">
        <v>16478</v>
      </c>
      <c r="E3482" s="119" t="s">
        <v>16479</v>
      </c>
      <c r="F3482" s="119" t="s">
        <v>16480</v>
      </c>
      <c r="G3482" s="119" t="s">
        <v>16481</v>
      </c>
    </row>
    <row r="3483" spans="2:7" x14ac:dyDescent="0.3">
      <c r="B3483" s="119" t="s">
        <v>136</v>
      </c>
      <c r="C3483" s="119" t="s">
        <v>4188</v>
      </c>
      <c r="D3483" s="119" t="s">
        <v>11422</v>
      </c>
      <c r="E3483" s="119" t="s">
        <v>16482</v>
      </c>
      <c r="F3483" s="119" t="s">
        <v>16483</v>
      </c>
      <c r="G3483" s="119" t="s">
        <v>16484</v>
      </c>
    </row>
    <row r="3484" spans="2:7" x14ac:dyDescent="0.3">
      <c r="B3484" s="119" t="s">
        <v>136</v>
      </c>
      <c r="C3484" s="119" t="s">
        <v>4200</v>
      </c>
      <c r="D3484" s="119" t="s">
        <v>13515</v>
      </c>
      <c r="E3484" s="119" t="s">
        <v>16485</v>
      </c>
      <c r="F3484" s="119" t="s">
        <v>16486</v>
      </c>
      <c r="G3484" s="119" t="s">
        <v>16487</v>
      </c>
    </row>
    <row r="3485" spans="2:7" x14ac:dyDescent="0.3">
      <c r="B3485" s="119" t="s">
        <v>136</v>
      </c>
      <c r="C3485" s="119" t="s">
        <v>4212</v>
      </c>
      <c r="D3485" s="119" t="s">
        <v>11422</v>
      </c>
      <c r="E3485" s="119" t="s">
        <v>16488</v>
      </c>
      <c r="F3485" s="119" t="s">
        <v>16489</v>
      </c>
      <c r="G3485" s="119" t="s">
        <v>16490</v>
      </c>
    </row>
    <row r="3486" spans="2:7" x14ac:dyDescent="0.3">
      <c r="B3486" s="119" t="s">
        <v>136</v>
      </c>
      <c r="C3486" s="119" t="s">
        <v>4224</v>
      </c>
      <c r="D3486" s="119" t="s">
        <v>16491</v>
      </c>
      <c r="E3486" s="119" t="s">
        <v>16492</v>
      </c>
      <c r="F3486" s="119" t="s">
        <v>16493</v>
      </c>
      <c r="G3486" s="119" t="s">
        <v>16494</v>
      </c>
    </row>
    <row r="3487" spans="2:7" x14ac:dyDescent="0.3">
      <c r="B3487" s="119" t="s">
        <v>136</v>
      </c>
      <c r="C3487" s="119" t="s">
        <v>4237</v>
      </c>
      <c r="D3487" s="119" t="s">
        <v>16495</v>
      </c>
      <c r="E3487" s="119" t="s">
        <v>16496</v>
      </c>
      <c r="F3487" s="119" t="s">
        <v>16497</v>
      </c>
      <c r="G3487" s="119" t="s">
        <v>16498</v>
      </c>
    </row>
    <row r="3488" spans="2:7" x14ac:dyDescent="0.3">
      <c r="B3488" s="119" t="s">
        <v>136</v>
      </c>
      <c r="C3488" s="119" t="s">
        <v>4250</v>
      </c>
      <c r="D3488" s="119" t="s">
        <v>11422</v>
      </c>
      <c r="E3488" s="119" t="s">
        <v>16499</v>
      </c>
      <c r="F3488" s="119" t="s">
        <v>16500</v>
      </c>
      <c r="G3488" s="119" t="s">
        <v>16501</v>
      </c>
    </row>
    <row r="3489" spans="2:7" x14ac:dyDescent="0.3">
      <c r="B3489" s="119" t="s">
        <v>136</v>
      </c>
      <c r="C3489" s="119" t="s">
        <v>4263</v>
      </c>
      <c r="D3489" s="119" t="s">
        <v>16502</v>
      </c>
      <c r="E3489" s="119" t="s">
        <v>16503</v>
      </c>
      <c r="F3489" s="119" t="s">
        <v>16504</v>
      </c>
      <c r="G3489" s="119" t="s">
        <v>16505</v>
      </c>
    </row>
    <row r="3490" spans="2:7" x14ac:dyDescent="0.3">
      <c r="B3490" s="119" t="s">
        <v>136</v>
      </c>
      <c r="C3490" s="119" t="s">
        <v>4275</v>
      </c>
      <c r="D3490" s="119" t="s">
        <v>16478</v>
      </c>
      <c r="E3490" s="119" t="s">
        <v>16506</v>
      </c>
      <c r="F3490" s="119" t="s">
        <v>16507</v>
      </c>
      <c r="G3490" s="119" t="s">
        <v>16508</v>
      </c>
    </row>
    <row r="3491" spans="2:7" x14ac:dyDescent="0.3">
      <c r="B3491" s="119" t="s">
        <v>136</v>
      </c>
      <c r="C3491" s="119" t="s">
        <v>4286</v>
      </c>
      <c r="D3491" s="119" t="s">
        <v>16509</v>
      </c>
      <c r="E3491" s="119" t="s">
        <v>16510</v>
      </c>
      <c r="F3491" s="119" t="s">
        <v>16511</v>
      </c>
      <c r="G3491" s="119" t="s">
        <v>16512</v>
      </c>
    </row>
    <row r="3492" spans="2:7" x14ac:dyDescent="0.3">
      <c r="B3492" s="119" t="s">
        <v>136</v>
      </c>
      <c r="C3492" s="119" t="s">
        <v>4297</v>
      </c>
      <c r="D3492" s="119" t="s">
        <v>11422</v>
      </c>
      <c r="E3492" s="119" t="s">
        <v>16513</v>
      </c>
      <c r="F3492" s="119" t="s">
        <v>16514</v>
      </c>
      <c r="G3492" s="119" t="s">
        <v>16515</v>
      </c>
    </row>
    <row r="3493" spans="2:7" x14ac:dyDescent="0.3">
      <c r="B3493" s="119" t="s">
        <v>136</v>
      </c>
      <c r="C3493" s="119" t="s">
        <v>4308</v>
      </c>
      <c r="D3493" s="119" t="s">
        <v>11422</v>
      </c>
      <c r="E3493" s="119" t="s">
        <v>16516</v>
      </c>
      <c r="F3493" s="119" t="s">
        <v>16517</v>
      </c>
      <c r="G3493" s="119" t="s">
        <v>16518</v>
      </c>
    </row>
    <row r="3494" spans="2:7" x14ac:dyDescent="0.3">
      <c r="B3494" s="119" t="s">
        <v>136</v>
      </c>
      <c r="C3494" s="119" t="s">
        <v>4319</v>
      </c>
      <c r="D3494" s="119" t="s">
        <v>13675</v>
      </c>
      <c r="E3494" s="119" t="s">
        <v>16519</v>
      </c>
      <c r="F3494" s="119" t="s">
        <v>16520</v>
      </c>
      <c r="G3494" s="119" t="s">
        <v>16521</v>
      </c>
    </row>
    <row r="3495" spans="2:7" x14ac:dyDescent="0.3">
      <c r="B3495" s="119" t="s">
        <v>136</v>
      </c>
      <c r="C3495" s="119" t="s">
        <v>4330</v>
      </c>
      <c r="D3495" s="119" t="s">
        <v>13515</v>
      </c>
      <c r="E3495" s="119" t="s">
        <v>16522</v>
      </c>
      <c r="F3495" s="119" t="s">
        <v>16523</v>
      </c>
      <c r="G3495" s="119" t="s">
        <v>16524</v>
      </c>
    </row>
    <row r="3496" spans="2:7" x14ac:dyDescent="0.3">
      <c r="B3496" s="119" t="s">
        <v>136</v>
      </c>
      <c r="C3496" s="119" t="s">
        <v>4341</v>
      </c>
      <c r="D3496" s="119" t="s">
        <v>11422</v>
      </c>
      <c r="E3496" s="119" t="s">
        <v>16525</v>
      </c>
      <c r="F3496" s="119" t="s">
        <v>16526</v>
      </c>
      <c r="G3496" s="119" t="s">
        <v>16527</v>
      </c>
    </row>
    <row r="3497" spans="2:7" x14ac:dyDescent="0.3">
      <c r="B3497" s="119" t="s">
        <v>136</v>
      </c>
      <c r="C3497" s="119" t="s">
        <v>4353</v>
      </c>
      <c r="D3497" s="119" t="s">
        <v>11422</v>
      </c>
      <c r="E3497" s="119" t="s">
        <v>16528</v>
      </c>
      <c r="F3497" s="119" t="s">
        <v>16529</v>
      </c>
      <c r="G3497" s="119" t="s">
        <v>16530</v>
      </c>
    </row>
    <row r="3498" spans="2:7" x14ac:dyDescent="0.3">
      <c r="B3498" s="119" t="s">
        <v>136</v>
      </c>
      <c r="C3498" s="119" t="s">
        <v>4365</v>
      </c>
      <c r="D3498" s="119" t="s">
        <v>11422</v>
      </c>
      <c r="E3498" s="119" t="s">
        <v>16531</v>
      </c>
      <c r="F3498" s="119" t="s">
        <v>16532</v>
      </c>
      <c r="G3498" s="119" t="s">
        <v>16533</v>
      </c>
    </row>
    <row r="3499" spans="2:7" x14ac:dyDescent="0.3">
      <c r="B3499" s="119" t="s">
        <v>136</v>
      </c>
      <c r="C3499" s="119" t="s">
        <v>4377</v>
      </c>
      <c r="D3499" s="119" t="s">
        <v>16534</v>
      </c>
      <c r="E3499" s="119" t="s">
        <v>16535</v>
      </c>
      <c r="F3499" s="119" t="s">
        <v>16536</v>
      </c>
      <c r="G3499" s="119" t="s">
        <v>16537</v>
      </c>
    </row>
    <row r="3500" spans="2:7" x14ac:dyDescent="0.3">
      <c r="B3500" s="119" t="s">
        <v>136</v>
      </c>
      <c r="C3500" s="119" t="s">
        <v>4388</v>
      </c>
      <c r="D3500" s="119" t="s">
        <v>16538</v>
      </c>
      <c r="E3500" s="119" t="s">
        <v>16539</v>
      </c>
      <c r="F3500" s="119" t="s">
        <v>16540</v>
      </c>
      <c r="G3500" s="119" t="s">
        <v>16541</v>
      </c>
    </row>
    <row r="3501" spans="2:7" x14ac:dyDescent="0.3">
      <c r="B3501" s="119" t="s">
        <v>136</v>
      </c>
      <c r="C3501" s="119" t="s">
        <v>4399</v>
      </c>
      <c r="D3501" s="119" t="s">
        <v>5920</v>
      </c>
      <c r="E3501" s="119" t="s">
        <v>16542</v>
      </c>
      <c r="F3501" s="119" t="s">
        <v>16543</v>
      </c>
      <c r="G3501" s="119" t="s">
        <v>16544</v>
      </c>
    </row>
    <row r="3502" spans="2:7" x14ac:dyDescent="0.3">
      <c r="B3502" s="119" t="s">
        <v>136</v>
      </c>
      <c r="C3502" s="119" t="s">
        <v>4410</v>
      </c>
      <c r="D3502" s="119" t="s">
        <v>16545</v>
      </c>
      <c r="E3502" s="119" t="s">
        <v>16546</v>
      </c>
      <c r="F3502" s="119" t="s">
        <v>16547</v>
      </c>
      <c r="G3502" s="119" t="s">
        <v>16548</v>
      </c>
    </row>
    <row r="3503" spans="2:7" x14ac:dyDescent="0.3">
      <c r="B3503" s="119" t="s">
        <v>136</v>
      </c>
      <c r="C3503" s="119" t="s">
        <v>4421</v>
      </c>
      <c r="D3503" s="119" t="s">
        <v>16549</v>
      </c>
      <c r="E3503" s="119" t="s">
        <v>16550</v>
      </c>
      <c r="F3503" s="119" t="s">
        <v>16551</v>
      </c>
      <c r="G3503" s="119" t="s">
        <v>16552</v>
      </c>
    </row>
    <row r="3504" spans="2:7" x14ac:dyDescent="0.3">
      <c r="B3504" s="119" t="s">
        <v>136</v>
      </c>
      <c r="C3504" s="119" t="s">
        <v>4432</v>
      </c>
      <c r="D3504" s="119" t="s">
        <v>16553</v>
      </c>
      <c r="E3504" s="119" t="s">
        <v>16554</v>
      </c>
      <c r="F3504" s="119" t="s">
        <v>16555</v>
      </c>
      <c r="G3504" s="119" t="s">
        <v>16556</v>
      </c>
    </row>
    <row r="3505" spans="2:7" x14ac:dyDescent="0.3">
      <c r="B3505" s="119" t="s">
        <v>136</v>
      </c>
      <c r="C3505" s="119" t="s">
        <v>4443</v>
      </c>
      <c r="D3505" s="119" t="s">
        <v>16557</v>
      </c>
      <c r="E3505" s="119" t="s">
        <v>16558</v>
      </c>
      <c r="F3505" s="119" t="s">
        <v>16559</v>
      </c>
      <c r="G3505" s="119" t="s">
        <v>16560</v>
      </c>
    </row>
    <row r="3506" spans="2:7" x14ac:dyDescent="0.3">
      <c r="B3506" s="119" t="s">
        <v>136</v>
      </c>
      <c r="C3506" s="119" t="s">
        <v>4454</v>
      </c>
      <c r="D3506" s="119" t="s">
        <v>16557</v>
      </c>
      <c r="E3506" s="119" t="s">
        <v>16561</v>
      </c>
      <c r="F3506" s="119" t="s">
        <v>16562</v>
      </c>
      <c r="G3506" s="119" t="s">
        <v>16563</v>
      </c>
    </row>
    <row r="3507" spans="2:7" x14ac:dyDescent="0.3">
      <c r="B3507" s="119" t="s">
        <v>136</v>
      </c>
      <c r="C3507" s="119" t="s">
        <v>4464</v>
      </c>
      <c r="D3507" s="119" t="s">
        <v>16564</v>
      </c>
      <c r="E3507" s="119" t="s">
        <v>16565</v>
      </c>
      <c r="F3507" s="119" t="s">
        <v>16566</v>
      </c>
      <c r="G3507" s="119" t="s">
        <v>16567</v>
      </c>
    </row>
    <row r="3508" spans="2:7" x14ac:dyDescent="0.3">
      <c r="B3508" s="119" t="s">
        <v>136</v>
      </c>
      <c r="C3508" s="119" t="s">
        <v>4474</v>
      </c>
      <c r="D3508" s="119" t="s">
        <v>16553</v>
      </c>
      <c r="E3508" s="119" t="s">
        <v>16568</v>
      </c>
      <c r="F3508" s="119" t="s">
        <v>16569</v>
      </c>
      <c r="G3508" s="119" t="s">
        <v>16570</v>
      </c>
    </row>
    <row r="3509" spans="2:7" x14ac:dyDescent="0.3">
      <c r="B3509" s="119" t="s">
        <v>136</v>
      </c>
      <c r="C3509" s="119" t="s">
        <v>4484</v>
      </c>
      <c r="D3509" s="119" t="s">
        <v>16549</v>
      </c>
      <c r="E3509" s="119" t="s">
        <v>16571</v>
      </c>
      <c r="F3509" s="119" t="s">
        <v>16572</v>
      </c>
      <c r="G3509" s="119" t="s">
        <v>16573</v>
      </c>
    </row>
    <row r="3510" spans="2:7" x14ac:dyDescent="0.3">
      <c r="B3510" s="119" t="s">
        <v>136</v>
      </c>
      <c r="C3510" s="119" t="s">
        <v>4494</v>
      </c>
      <c r="D3510" s="119" t="s">
        <v>16549</v>
      </c>
      <c r="E3510" s="119" t="s">
        <v>16574</v>
      </c>
      <c r="F3510" s="119" t="s">
        <v>16575</v>
      </c>
      <c r="G3510" s="119" t="s">
        <v>16576</v>
      </c>
    </row>
    <row r="3511" spans="2:7" x14ac:dyDescent="0.3">
      <c r="B3511" s="119" t="s">
        <v>136</v>
      </c>
      <c r="C3511" s="119" t="s">
        <v>4504</v>
      </c>
      <c r="D3511" s="119" t="s">
        <v>16577</v>
      </c>
      <c r="E3511" s="119" t="s">
        <v>16578</v>
      </c>
      <c r="F3511" s="119" t="s">
        <v>16579</v>
      </c>
      <c r="G3511" s="119" t="s">
        <v>16580</v>
      </c>
    </row>
    <row r="3512" spans="2:7" x14ac:dyDescent="0.3">
      <c r="B3512" s="119" t="s">
        <v>136</v>
      </c>
      <c r="C3512" s="119" t="s">
        <v>4514</v>
      </c>
      <c r="D3512" s="119" t="s">
        <v>16577</v>
      </c>
      <c r="E3512" s="119" t="s">
        <v>16581</v>
      </c>
      <c r="F3512" s="119" t="s">
        <v>16582</v>
      </c>
      <c r="G3512" s="119" t="s">
        <v>16583</v>
      </c>
    </row>
    <row r="3513" spans="2:7" x14ac:dyDescent="0.3">
      <c r="B3513" s="119" t="s">
        <v>136</v>
      </c>
      <c r="C3513" s="119" t="s">
        <v>4524</v>
      </c>
      <c r="D3513" s="119" t="s">
        <v>16584</v>
      </c>
      <c r="E3513" s="119" t="s">
        <v>16585</v>
      </c>
      <c r="F3513" s="119" t="s">
        <v>16586</v>
      </c>
      <c r="G3513" s="119" t="s">
        <v>16587</v>
      </c>
    </row>
    <row r="3514" spans="2:7" x14ac:dyDescent="0.3">
      <c r="B3514" s="119" t="s">
        <v>136</v>
      </c>
      <c r="C3514" s="119" t="s">
        <v>4534</v>
      </c>
      <c r="D3514" s="119" t="s">
        <v>16588</v>
      </c>
      <c r="E3514" s="119" t="s">
        <v>16589</v>
      </c>
      <c r="F3514" s="119" t="s">
        <v>16590</v>
      </c>
      <c r="G3514" s="119" t="s">
        <v>16591</v>
      </c>
    </row>
    <row r="3515" spans="2:7" x14ac:dyDescent="0.3">
      <c r="B3515" s="119" t="s">
        <v>136</v>
      </c>
      <c r="C3515" s="119" t="s">
        <v>4544</v>
      </c>
      <c r="D3515" s="119" t="s">
        <v>16592</v>
      </c>
      <c r="E3515" s="119" t="s">
        <v>16593</v>
      </c>
      <c r="F3515" s="119" t="s">
        <v>16594</v>
      </c>
      <c r="G3515" s="119" t="s">
        <v>16595</v>
      </c>
    </row>
    <row r="3516" spans="2:7" x14ac:dyDescent="0.3">
      <c r="B3516" s="119" t="s">
        <v>136</v>
      </c>
      <c r="C3516" s="119" t="s">
        <v>4553</v>
      </c>
      <c r="D3516" s="119" t="s">
        <v>16596</v>
      </c>
      <c r="E3516" s="119" t="s">
        <v>16597</v>
      </c>
      <c r="F3516" s="119" t="s">
        <v>16598</v>
      </c>
      <c r="G3516" s="119" t="s">
        <v>16599</v>
      </c>
    </row>
    <row r="3517" spans="2:7" x14ac:dyDescent="0.3">
      <c r="B3517" s="119" t="s">
        <v>136</v>
      </c>
      <c r="C3517" s="119" t="s">
        <v>4562</v>
      </c>
      <c r="D3517" s="119" t="s">
        <v>16600</v>
      </c>
      <c r="E3517" s="119" t="s">
        <v>16601</v>
      </c>
      <c r="F3517" s="119" t="s">
        <v>16602</v>
      </c>
      <c r="G3517" s="119" t="s">
        <v>16603</v>
      </c>
    </row>
    <row r="3518" spans="2:7" x14ac:dyDescent="0.3">
      <c r="B3518" s="119" t="s">
        <v>136</v>
      </c>
      <c r="C3518" s="119" t="s">
        <v>4572</v>
      </c>
      <c r="D3518" s="119" t="s">
        <v>16604</v>
      </c>
      <c r="E3518" s="119" t="s">
        <v>16605</v>
      </c>
      <c r="F3518" s="119" t="s">
        <v>16606</v>
      </c>
      <c r="G3518" s="119" t="s">
        <v>16607</v>
      </c>
    </row>
    <row r="3519" spans="2:7" x14ac:dyDescent="0.3">
      <c r="B3519" s="119" t="s">
        <v>136</v>
      </c>
      <c r="C3519" s="119" t="s">
        <v>4581</v>
      </c>
      <c r="D3519" s="119" t="s">
        <v>16588</v>
      </c>
      <c r="E3519" s="119" t="s">
        <v>16608</v>
      </c>
      <c r="F3519" s="119" t="s">
        <v>16609</v>
      </c>
      <c r="G3519" s="119" t="s">
        <v>16610</v>
      </c>
    </row>
    <row r="3520" spans="2:7" x14ac:dyDescent="0.3">
      <c r="B3520" s="119" t="s">
        <v>136</v>
      </c>
      <c r="C3520" s="119" t="s">
        <v>4591</v>
      </c>
      <c r="D3520" s="119" t="s">
        <v>16592</v>
      </c>
      <c r="E3520" s="119" t="s">
        <v>16611</v>
      </c>
      <c r="F3520" s="119" t="s">
        <v>16612</v>
      </c>
      <c r="G3520" s="119" t="s">
        <v>16613</v>
      </c>
    </row>
    <row r="3521" spans="2:7" x14ac:dyDescent="0.3">
      <c r="B3521" s="119" t="s">
        <v>136</v>
      </c>
      <c r="C3521" s="119" t="s">
        <v>4601</v>
      </c>
      <c r="D3521" s="119" t="s">
        <v>16614</v>
      </c>
      <c r="E3521" s="119" t="s">
        <v>16615</v>
      </c>
      <c r="F3521" s="119" t="s">
        <v>16616</v>
      </c>
      <c r="G3521" s="119" t="s">
        <v>16617</v>
      </c>
    </row>
    <row r="3522" spans="2:7" x14ac:dyDescent="0.3">
      <c r="B3522" s="119" t="s">
        <v>136</v>
      </c>
      <c r="C3522" s="119" t="s">
        <v>4610</v>
      </c>
      <c r="D3522" s="119" t="s">
        <v>16592</v>
      </c>
      <c r="E3522" s="119" t="s">
        <v>16618</v>
      </c>
      <c r="F3522" s="119" t="s">
        <v>16619</v>
      </c>
      <c r="G3522" s="119" t="s">
        <v>16620</v>
      </c>
    </row>
    <row r="3523" spans="2:7" x14ac:dyDescent="0.3">
      <c r="B3523" s="119" t="s">
        <v>136</v>
      </c>
      <c r="C3523" s="119" t="s">
        <v>4620</v>
      </c>
      <c r="D3523" s="119" t="s">
        <v>16621</v>
      </c>
      <c r="E3523" s="119" t="s">
        <v>16622</v>
      </c>
      <c r="F3523" s="119" t="s">
        <v>16623</v>
      </c>
      <c r="G3523" s="119" t="s">
        <v>16624</v>
      </c>
    </row>
    <row r="3524" spans="2:7" x14ac:dyDescent="0.3">
      <c r="B3524" s="119" t="s">
        <v>136</v>
      </c>
      <c r="C3524" s="119" t="s">
        <v>4630</v>
      </c>
      <c r="D3524" s="119" t="s">
        <v>16592</v>
      </c>
      <c r="E3524" s="119" t="s">
        <v>16625</v>
      </c>
      <c r="F3524" s="119" t="s">
        <v>16626</v>
      </c>
      <c r="G3524" s="119" t="s">
        <v>16627</v>
      </c>
    </row>
    <row r="3525" spans="2:7" x14ac:dyDescent="0.3">
      <c r="B3525" s="119" t="s">
        <v>136</v>
      </c>
      <c r="C3525" s="119" t="s">
        <v>4640</v>
      </c>
      <c r="D3525" s="119" t="s">
        <v>16628</v>
      </c>
      <c r="E3525" s="119" t="s">
        <v>16629</v>
      </c>
      <c r="F3525" s="119" t="s">
        <v>16630</v>
      </c>
      <c r="G3525" s="119" t="s">
        <v>16631</v>
      </c>
    </row>
    <row r="3526" spans="2:7" x14ac:dyDescent="0.3">
      <c r="B3526" s="119" t="s">
        <v>136</v>
      </c>
      <c r="C3526" s="119" t="s">
        <v>4650</v>
      </c>
      <c r="D3526" s="119" t="s">
        <v>16588</v>
      </c>
      <c r="E3526" s="119" t="s">
        <v>16632</v>
      </c>
      <c r="F3526" s="119" t="s">
        <v>16633</v>
      </c>
      <c r="G3526" s="119" t="s">
        <v>16634</v>
      </c>
    </row>
    <row r="3527" spans="2:7" x14ac:dyDescent="0.3">
      <c r="B3527" s="119" t="s">
        <v>136</v>
      </c>
      <c r="C3527" s="119" t="s">
        <v>4659</v>
      </c>
      <c r="D3527" s="119" t="s">
        <v>16635</v>
      </c>
      <c r="E3527" s="119" t="s">
        <v>16636</v>
      </c>
      <c r="F3527" s="119" t="s">
        <v>16637</v>
      </c>
      <c r="G3527" s="119" t="s">
        <v>16638</v>
      </c>
    </row>
    <row r="3528" spans="2:7" x14ac:dyDescent="0.3">
      <c r="B3528" s="119" t="s">
        <v>136</v>
      </c>
      <c r="C3528" s="119" t="s">
        <v>4668</v>
      </c>
      <c r="D3528" s="119" t="s">
        <v>16639</v>
      </c>
      <c r="E3528" s="119" t="s">
        <v>16640</v>
      </c>
      <c r="F3528" s="119" t="s">
        <v>16641</v>
      </c>
      <c r="G3528" s="119" t="s">
        <v>16642</v>
      </c>
    </row>
    <row r="3529" spans="2:7" x14ac:dyDescent="0.3">
      <c r="B3529" s="119" t="s">
        <v>136</v>
      </c>
      <c r="C3529" s="119" t="s">
        <v>4678</v>
      </c>
      <c r="D3529" s="119" t="s">
        <v>16643</v>
      </c>
      <c r="E3529" s="119" t="s">
        <v>16644</v>
      </c>
      <c r="F3529" s="119" t="s">
        <v>16645</v>
      </c>
      <c r="G3529" s="119" t="s">
        <v>16646</v>
      </c>
    </row>
    <row r="3530" spans="2:7" x14ac:dyDescent="0.3">
      <c r="B3530" s="119" t="s">
        <v>136</v>
      </c>
      <c r="C3530" s="119" t="s">
        <v>4688</v>
      </c>
      <c r="D3530" s="119" t="s">
        <v>16592</v>
      </c>
      <c r="E3530" s="119" t="s">
        <v>16647</v>
      </c>
      <c r="F3530" s="119" t="s">
        <v>16648</v>
      </c>
      <c r="G3530" s="119" t="s">
        <v>16649</v>
      </c>
    </row>
    <row r="3531" spans="2:7" x14ac:dyDescent="0.3">
      <c r="B3531" s="119" t="s">
        <v>136</v>
      </c>
      <c r="C3531" s="119" t="s">
        <v>4698</v>
      </c>
      <c r="D3531" s="119" t="s">
        <v>16650</v>
      </c>
      <c r="E3531" s="119" t="s">
        <v>16651</v>
      </c>
      <c r="F3531" s="119" t="s">
        <v>16652</v>
      </c>
      <c r="G3531" s="119" t="s">
        <v>16653</v>
      </c>
    </row>
    <row r="3532" spans="2:7" x14ac:dyDescent="0.3">
      <c r="B3532" s="119" t="s">
        <v>136</v>
      </c>
      <c r="C3532" s="119" t="s">
        <v>4708</v>
      </c>
      <c r="D3532" s="119" t="s">
        <v>16654</v>
      </c>
      <c r="E3532" s="119" t="s">
        <v>16655</v>
      </c>
      <c r="F3532" s="119" t="s">
        <v>16656</v>
      </c>
      <c r="G3532" s="119" t="s">
        <v>16657</v>
      </c>
    </row>
    <row r="3533" spans="2:7" x14ac:dyDescent="0.3">
      <c r="B3533" s="119" t="s">
        <v>136</v>
      </c>
      <c r="C3533" s="119" t="s">
        <v>4717</v>
      </c>
      <c r="D3533" s="119" t="s">
        <v>16650</v>
      </c>
      <c r="E3533" s="119" t="s">
        <v>16658</v>
      </c>
      <c r="F3533" s="119" t="s">
        <v>16659</v>
      </c>
      <c r="G3533" s="119" t="s">
        <v>16660</v>
      </c>
    </row>
    <row r="3534" spans="2:7" x14ac:dyDescent="0.3">
      <c r="B3534" s="119" t="s">
        <v>136</v>
      </c>
      <c r="C3534" s="119" t="s">
        <v>4726</v>
      </c>
      <c r="D3534" s="119" t="s">
        <v>15636</v>
      </c>
      <c r="E3534" s="119" t="s">
        <v>16661</v>
      </c>
      <c r="F3534" s="119" t="s">
        <v>16662</v>
      </c>
      <c r="G3534" s="119" t="s">
        <v>16663</v>
      </c>
    </row>
    <row r="3535" spans="2:7" x14ac:dyDescent="0.3">
      <c r="B3535" s="119" t="s">
        <v>136</v>
      </c>
      <c r="C3535" s="119" t="s">
        <v>4735</v>
      </c>
      <c r="D3535" s="119" t="s">
        <v>16600</v>
      </c>
      <c r="E3535" s="119" t="s">
        <v>16664</v>
      </c>
      <c r="F3535" s="119" t="s">
        <v>16665</v>
      </c>
      <c r="G3535" s="119" t="s">
        <v>16666</v>
      </c>
    </row>
    <row r="3536" spans="2:7" x14ac:dyDescent="0.3">
      <c r="B3536" s="119" t="s">
        <v>136</v>
      </c>
      <c r="C3536" s="119" t="s">
        <v>4743</v>
      </c>
      <c r="D3536" s="119" t="s">
        <v>16588</v>
      </c>
      <c r="E3536" s="119" t="s">
        <v>16667</v>
      </c>
      <c r="F3536" s="119" t="s">
        <v>16668</v>
      </c>
      <c r="G3536" s="119" t="s">
        <v>16669</v>
      </c>
    </row>
    <row r="3537" spans="2:7" x14ac:dyDescent="0.3">
      <c r="B3537" s="119" t="s">
        <v>136</v>
      </c>
      <c r="C3537" s="119" t="s">
        <v>4752</v>
      </c>
      <c r="D3537" s="119" t="s">
        <v>16588</v>
      </c>
      <c r="E3537" s="119" t="s">
        <v>16670</v>
      </c>
      <c r="F3537" s="119" t="s">
        <v>16671</v>
      </c>
      <c r="G3537" s="119" t="s">
        <v>16672</v>
      </c>
    </row>
    <row r="3538" spans="2:7" x14ac:dyDescent="0.3">
      <c r="B3538" s="119" t="s">
        <v>136</v>
      </c>
      <c r="C3538" s="119" t="s">
        <v>4761</v>
      </c>
      <c r="D3538" s="119" t="s">
        <v>16635</v>
      </c>
      <c r="E3538" s="119" t="s">
        <v>16673</v>
      </c>
      <c r="F3538" s="119" t="s">
        <v>16674</v>
      </c>
      <c r="G3538" s="119" t="s">
        <v>16675</v>
      </c>
    </row>
    <row r="3539" spans="2:7" x14ac:dyDescent="0.3">
      <c r="B3539" s="119" t="s">
        <v>136</v>
      </c>
      <c r="C3539" s="119" t="s">
        <v>4770</v>
      </c>
      <c r="D3539" s="119" t="s">
        <v>16676</v>
      </c>
      <c r="E3539" s="119" t="s">
        <v>16677</v>
      </c>
      <c r="F3539" s="119" t="s">
        <v>16678</v>
      </c>
      <c r="G3539" s="119" t="s">
        <v>16679</v>
      </c>
    </row>
    <row r="3540" spans="2:7" x14ac:dyDescent="0.3">
      <c r="B3540" s="119" t="s">
        <v>124</v>
      </c>
      <c r="C3540" s="119" t="s">
        <v>2828</v>
      </c>
      <c r="D3540" s="119" t="s">
        <v>14188</v>
      </c>
      <c r="E3540" s="119" t="s">
        <v>16680</v>
      </c>
      <c r="F3540" s="119" t="s">
        <v>16681</v>
      </c>
      <c r="G3540" s="119" t="s">
        <v>16682</v>
      </c>
    </row>
    <row r="3541" spans="2:7" x14ac:dyDescent="0.3">
      <c r="B3541" s="119" t="s">
        <v>124</v>
      </c>
      <c r="C3541" s="119" t="s">
        <v>2853</v>
      </c>
      <c r="D3541" s="119" t="s">
        <v>16683</v>
      </c>
      <c r="E3541" s="119" t="s">
        <v>16684</v>
      </c>
      <c r="F3541" s="119" t="s">
        <v>16685</v>
      </c>
      <c r="G3541" s="119" t="s">
        <v>16686</v>
      </c>
    </row>
    <row r="3542" spans="2:7" x14ac:dyDescent="0.3">
      <c r="B3542" s="119" t="s">
        <v>124</v>
      </c>
      <c r="C3542" s="119" t="s">
        <v>2878</v>
      </c>
      <c r="D3542" s="119" t="s">
        <v>16687</v>
      </c>
      <c r="E3542" s="119" t="s">
        <v>16688</v>
      </c>
      <c r="F3542" s="119" t="s">
        <v>16689</v>
      </c>
      <c r="G3542" s="119" t="s">
        <v>16690</v>
      </c>
    </row>
    <row r="3543" spans="2:7" x14ac:dyDescent="0.3">
      <c r="B3543" s="119" t="s">
        <v>124</v>
      </c>
      <c r="C3543" s="119" t="s">
        <v>2903</v>
      </c>
      <c r="D3543" s="119" t="s">
        <v>16683</v>
      </c>
      <c r="E3543" s="119" t="s">
        <v>16691</v>
      </c>
      <c r="F3543" s="119" t="s">
        <v>16692</v>
      </c>
      <c r="G3543" s="119" t="s">
        <v>16693</v>
      </c>
    </row>
    <row r="3544" spans="2:7" x14ac:dyDescent="0.3">
      <c r="B3544" s="119" t="s">
        <v>124</v>
      </c>
      <c r="C3544" s="119" t="s">
        <v>2928</v>
      </c>
      <c r="D3544" s="119" t="s">
        <v>14188</v>
      </c>
      <c r="E3544" s="119" t="s">
        <v>16694</v>
      </c>
      <c r="F3544" s="119" t="s">
        <v>16695</v>
      </c>
      <c r="G3544" s="119" t="s">
        <v>16696</v>
      </c>
    </row>
    <row r="3545" spans="2:7" x14ac:dyDescent="0.3">
      <c r="B3545" s="119" t="s">
        <v>124</v>
      </c>
      <c r="C3545" s="119" t="s">
        <v>2952</v>
      </c>
      <c r="D3545" s="119" t="s">
        <v>16697</v>
      </c>
      <c r="E3545" s="119" t="s">
        <v>16698</v>
      </c>
      <c r="F3545" s="119" t="s">
        <v>16699</v>
      </c>
      <c r="G3545" s="119" t="s">
        <v>16700</v>
      </c>
    </row>
    <row r="3546" spans="2:7" x14ac:dyDescent="0.3">
      <c r="B3546" s="119" t="s">
        <v>124</v>
      </c>
      <c r="C3546" s="119" t="s">
        <v>2976</v>
      </c>
      <c r="D3546" s="119" t="s">
        <v>16683</v>
      </c>
      <c r="E3546" s="119" t="s">
        <v>16701</v>
      </c>
      <c r="F3546" s="119" t="s">
        <v>16702</v>
      </c>
      <c r="G3546" s="119" t="s">
        <v>16703</v>
      </c>
    </row>
    <row r="3547" spans="2:7" x14ac:dyDescent="0.3">
      <c r="B3547" s="119" t="s">
        <v>124</v>
      </c>
      <c r="C3547" s="119" t="s">
        <v>2999</v>
      </c>
      <c r="D3547" s="119" t="s">
        <v>16683</v>
      </c>
      <c r="E3547" s="119" t="s">
        <v>16704</v>
      </c>
      <c r="F3547" s="119" t="s">
        <v>16705</v>
      </c>
      <c r="G3547" s="119" t="s">
        <v>16706</v>
      </c>
    </row>
    <row r="3548" spans="2:7" x14ac:dyDescent="0.3">
      <c r="B3548" s="119" t="s">
        <v>124</v>
      </c>
      <c r="C3548" s="119" t="s">
        <v>3023</v>
      </c>
      <c r="D3548" s="119" t="s">
        <v>16707</v>
      </c>
      <c r="E3548" s="119" t="s">
        <v>16708</v>
      </c>
      <c r="F3548" s="119" t="s">
        <v>16709</v>
      </c>
      <c r="G3548" s="119" t="s">
        <v>16710</v>
      </c>
    </row>
    <row r="3549" spans="2:7" x14ac:dyDescent="0.3">
      <c r="B3549" s="119" t="s">
        <v>140</v>
      </c>
      <c r="C3549" s="119" t="s">
        <v>183</v>
      </c>
      <c r="D3549" s="119" t="s">
        <v>16711</v>
      </c>
      <c r="E3549" s="119" t="s">
        <v>16712</v>
      </c>
      <c r="F3549" s="119" t="s">
        <v>16713</v>
      </c>
      <c r="G3549" s="119" t="s">
        <v>16714</v>
      </c>
    </row>
    <row r="3550" spans="2:7" x14ac:dyDescent="0.3">
      <c r="B3550" s="119" t="s">
        <v>140</v>
      </c>
      <c r="C3550" s="119" t="s">
        <v>212</v>
      </c>
      <c r="D3550" s="119" t="s">
        <v>16711</v>
      </c>
      <c r="E3550" s="119" t="s">
        <v>16715</v>
      </c>
      <c r="F3550" s="119" t="s">
        <v>16716</v>
      </c>
      <c r="G3550" s="119" t="s">
        <v>16717</v>
      </c>
    </row>
    <row r="3551" spans="2:7" x14ac:dyDescent="0.3">
      <c r="B3551" s="119" t="s">
        <v>140</v>
      </c>
      <c r="C3551" s="119" t="s">
        <v>241</v>
      </c>
      <c r="D3551" s="119" t="s">
        <v>16718</v>
      </c>
      <c r="E3551" s="119" t="s">
        <v>16719</v>
      </c>
      <c r="F3551" s="119" t="s">
        <v>16720</v>
      </c>
      <c r="G3551" s="119" t="s">
        <v>16721</v>
      </c>
    </row>
    <row r="3552" spans="2:7" x14ac:dyDescent="0.3">
      <c r="B3552" s="119" t="s">
        <v>140</v>
      </c>
      <c r="C3552" s="119" t="s">
        <v>269</v>
      </c>
      <c r="D3552" s="119" t="s">
        <v>16711</v>
      </c>
      <c r="E3552" s="119" t="s">
        <v>16722</v>
      </c>
      <c r="F3552" s="119" t="s">
        <v>16723</v>
      </c>
      <c r="G3552" s="119" t="s">
        <v>16724</v>
      </c>
    </row>
    <row r="3553" spans="2:7" x14ac:dyDescent="0.3">
      <c r="B3553" s="119" t="s">
        <v>140</v>
      </c>
      <c r="C3553" s="119" t="s">
        <v>297</v>
      </c>
      <c r="D3553" s="119" t="s">
        <v>16711</v>
      </c>
      <c r="E3553" s="119" t="s">
        <v>16725</v>
      </c>
      <c r="F3553" s="119" t="s">
        <v>16726</v>
      </c>
      <c r="G3553" s="119" t="s">
        <v>16727</v>
      </c>
    </row>
    <row r="3554" spans="2:7" x14ac:dyDescent="0.3">
      <c r="B3554" s="119" t="s">
        <v>140</v>
      </c>
      <c r="C3554" s="119" t="s">
        <v>325</v>
      </c>
      <c r="D3554" s="119" t="s">
        <v>16728</v>
      </c>
      <c r="E3554" s="119" t="s">
        <v>16729</v>
      </c>
      <c r="F3554" s="119" t="s">
        <v>16730</v>
      </c>
      <c r="G3554" s="119" t="s">
        <v>16731</v>
      </c>
    </row>
    <row r="3555" spans="2:7" x14ac:dyDescent="0.3">
      <c r="B3555" s="119" t="s">
        <v>140</v>
      </c>
      <c r="C3555" s="119" t="s">
        <v>353</v>
      </c>
      <c r="D3555" s="119" t="s">
        <v>16711</v>
      </c>
      <c r="E3555" s="119" t="s">
        <v>16732</v>
      </c>
      <c r="F3555" s="119" t="s">
        <v>16733</v>
      </c>
      <c r="G3555" s="119" t="s">
        <v>16734</v>
      </c>
    </row>
    <row r="3556" spans="2:7" x14ac:dyDescent="0.3">
      <c r="B3556" s="119" t="s">
        <v>140</v>
      </c>
      <c r="C3556" s="119" t="s">
        <v>381</v>
      </c>
      <c r="D3556" s="119" t="s">
        <v>16711</v>
      </c>
      <c r="E3556" s="119" t="s">
        <v>16735</v>
      </c>
      <c r="F3556" s="119" t="s">
        <v>16736</v>
      </c>
      <c r="G3556" s="119" t="s">
        <v>16737</v>
      </c>
    </row>
    <row r="3557" spans="2:7" x14ac:dyDescent="0.3">
      <c r="B3557" s="119" t="s">
        <v>140</v>
      </c>
      <c r="C3557" s="119" t="s">
        <v>409</v>
      </c>
      <c r="D3557" s="119" t="s">
        <v>16738</v>
      </c>
      <c r="E3557" s="119" t="s">
        <v>16739</v>
      </c>
      <c r="F3557" s="119" t="s">
        <v>16740</v>
      </c>
      <c r="G3557" s="119" t="s">
        <v>16741</v>
      </c>
    </row>
    <row r="3558" spans="2:7" x14ac:dyDescent="0.3">
      <c r="B3558" s="119" t="s">
        <v>140</v>
      </c>
      <c r="C3558" s="119" t="s">
        <v>436</v>
      </c>
      <c r="D3558" s="119" t="s">
        <v>16742</v>
      </c>
      <c r="E3558" s="119" t="s">
        <v>16743</v>
      </c>
      <c r="F3558" s="119" t="s">
        <v>16744</v>
      </c>
      <c r="G3558" s="119" t="s">
        <v>16745</v>
      </c>
    </row>
    <row r="3559" spans="2:7" x14ac:dyDescent="0.3">
      <c r="B3559" s="119" t="s">
        <v>140</v>
      </c>
      <c r="C3559" s="119" t="s">
        <v>463</v>
      </c>
      <c r="D3559" s="119" t="s">
        <v>16746</v>
      </c>
      <c r="E3559" s="119" t="s">
        <v>16747</v>
      </c>
      <c r="F3559" s="119" t="s">
        <v>16748</v>
      </c>
      <c r="G3559" s="119" t="s">
        <v>16749</v>
      </c>
    </row>
    <row r="3560" spans="2:7" x14ac:dyDescent="0.3">
      <c r="B3560" s="119" t="s">
        <v>140</v>
      </c>
      <c r="C3560" s="119" t="s">
        <v>491</v>
      </c>
      <c r="D3560" s="119" t="s">
        <v>16750</v>
      </c>
      <c r="E3560" s="119" t="s">
        <v>16751</v>
      </c>
      <c r="F3560" s="119" t="s">
        <v>16752</v>
      </c>
      <c r="G3560" s="119" t="s">
        <v>16753</v>
      </c>
    </row>
    <row r="3561" spans="2:7" x14ac:dyDescent="0.3">
      <c r="B3561" s="119" t="s">
        <v>140</v>
      </c>
      <c r="C3561" s="119" t="s">
        <v>518</v>
      </c>
      <c r="D3561" s="119" t="s">
        <v>16754</v>
      </c>
      <c r="E3561" s="119" t="s">
        <v>16755</v>
      </c>
      <c r="F3561" s="119" t="s">
        <v>16756</v>
      </c>
      <c r="G3561" s="119" t="s">
        <v>16757</v>
      </c>
    </row>
    <row r="3562" spans="2:7" x14ac:dyDescent="0.3">
      <c r="B3562" s="119" t="s">
        <v>140</v>
      </c>
      <c r="C3562" s="119" t="s">
        <v>546</v>
      </c>
      <c r="D3562" s="119" t="s">
        <v>16746</v>
      </c>
      <c r="E3562" s="119" t="s">
        <v>16758</v>
      </c>
      <c r="F3562" s="119" t="s">
        <v>16759</v>
      </c>
      <c r="G3562" s="119" t="s">
        <v>16760</v>
      </c>
    </row>
    <row r="3563" spans="2:7" x14ac:dyDescent="0.3">
      <c r="B3563" s="119" t="s">
        <v>140</v>
      </c>
      <c r="C3563" s="119" t="s">
        <v>573</v>
      </c>
      <c r="D3563" s="119" t="s">
        <v>16750</v>
      </c>
      <c r="E3563" s="119" t="s">
        <v>16761</v>
      </c>
      <c r="F3563" s="119" t="s">
        <v>16762</v>
      </c>
      <c r="G3563" s="119" t="s">
        <v>16763</v>
      </c>
    </row>
    <row r="3564" spans="2:7" x14ac:dyDescent="0.3">
      <c r="B3564" s="119" t="s">
        <v>140</v>
      </c>
      <c r="C3564" s="119" t="s">
        <v>601</v>
      </c>
      <c r="D3564" s="119" t="s">
        <v>16746</v>
      </c>
      <c r="E3564" s="119" t="s">
        <v>16764</v>
      </c>
      <c r="F3564" s="119" t="s">
        <v>16765</v>
      </c>
      <c r="G3564" s="119" t="s">
        <v>16766</v>
      </c>
    </row>
    <row r="3565" spans="2:7" x14ac:dyDescent="0.3">
      <c r="B3565" s="119" t="s">
        <v>140</v>
      </c>
      <c r="C3565" s="119" t="s">
        <v>629</v>
      </c>
      <c r="D3565" s="119" t="s">
        <v>16746</v>
      </c>
      <c r="E3565" s="119" t="s">
        <v>16767</v>
      </c>
      <c r="F3565" s="119" t="s">
        <v>16768</v>
      </c>
      <c r="G3565" s="119" t="s">
        <v>16769</v>
      </c>
    </row>
    <row r="3566" spans="2:7" x14ac:dyDescent="0.3">
      <c r="B3566" s="119" t="s">
        <v>140</v>
      </c>
      <c r="C3566" s="119" t="s">
        <v>657</v>
      </c>
      <c r="D3566" s="119" t="s">
        <v>16746</v>
      </c>
      <c r="E3566" s="119" t="s">
        <v>16770</v>
      </c>
      <c r="F3566" s="119" t="s">
        <v>16771</v>
      </c>
      <c r="G3566" s="119" t="s">
        <v>16772</v>
      </c>
    </row>
    <row r="3567" spans="2:7" x14ac:dyDescent="0.3">
      <c r="B3567" s="119" t="s">
        <v>140</v>
      </c>
      <c r="C3567" s="119" t="s">
        <v>684</v>
      </c>
      <c r="D3567" s="119" t="s">
        <v>16773</v>
      </c>
      <c r="E3567" s="119" t="s">
        <v>16774</v>
      </c>
      <c r="F3567" s="119" t="s">
        <v>16775</v>
      </c>
      <c r="G3567" s="119" t="s">
        <v>16776</v>
      </c>
    </row>
    <row r="3568" spans="2:7" x14ac:dyDescent="0.3">
      <c r="B3568" s="119" t="s">
        <v>140</v>
      </c>
      <c r="C3568" s="119" t="s">
        <v>712</v>
      </c>
      <c r="D3568" s="119" t="s">
        <v>16738</v>
      </c>
      <c r="E3568" s="119" t="s">
        <v>16777</v>
      </c>
      <c r="F3568" s="119" t="s">
        <v>16778</v>
      </c>
      <c r="G3568" s="119" t="s">
        <v>16779</v>
      </c>
    </row>
    <row r="3569" spans="2:7" x14ac:dyDescent="0.3">
      <c r="B3569" s="119" t="s">
        <v>140</v>
      </c>
      <c r="C3569" s="119" t="s">
        <v>739</v>
      </c>
      <c r="D3569" s="119" t="s">
        <v>16754</v>
      </c>
      <c r="E3569" s="119" t="s">
        <v>16780</v>
      </c>
      <c r="F3569" s="119" t="s">
        <v>16781</v>
      </c>
      <c r="G3569" s="119" t="s">
        <v>16782</v>
      </c>
    </row>
    <row r="3570" spans="2:7" x14ac:dyDescent="0.3">
      <c r="B3570" s="119" t="s">
        <v>140</v>
      </c>
      <c r="C3570" s="119" t="s">
        <v>767</v>
      </c>
      <c r="D3570" s="119" t="s">
        <v>16783</v>
      </c>
      <c r="E3570" s="119" t="s">
        <v>16784</v>
      </c>
      <c r="F3570" s="119" t="s">
        <v>16785</v>
      </c>
      <c r="G3570" s="119" t="s">
        <v>16786</v>
      </c>
    </row>
    <row r="3571" spans="2:7" x14ac:dyDescent="0.3">
      <c r="B3571" s="119" t="s">
        <v>140</v>
      </c>
      <c r="C3571" s="119" t="s">
        <v>795</v>
      </c>
      <c r="D3571" s="119" t="s">
        <v>16783</v>
      </c>
      <c r="E3571" s="119" t="s">
        <v>16787</v>
      </c>
      <c r="F3571" s="119" t="s">
        <v>16788</v>
      </c>
      <c r="G3571" s="119" t="s">
        <v>16789</v>
      </c>
    </row>
    <row r="3572" spans="2:7" x14ac:dyDescent="0.3">
      <c r="B3572" s="119" t="s">
        <v>140</v>
      </c>
      <c r="C3572" s="119" t="s">
        <v>822</v>
      </c>
      <c r="D3572" s="119" t="s">
        <v>16773</v>
      </c>
      <c r="E3572" s="119" t="s">
        <v>16790</v>
      </c>
      <c r="F3572" s="119" t="s">
        <v>16791</v>
      </c>
      <c r="G3572" s="119" t="s">
        <v>16792</v>
      </c>
    </row>
    <row r="3573" spans="2:7" x14ac:dyDescent="0.3">
      <c r="B3573" s="119" t="s">
        <v>140</v>
      </c>
      <c r="C3573" s="119" t="s">
        <v>849</v>
      </c>
      <c r="D3573" s="119" t="s">
        <v>16738</v>
      </c>
      <c r="E3573" s="119" t="s">
        <v>16793</v>
      </c>
      <c r="F3573" s="119" t="s">
        <v>16794</v>
      </c>
      <c r="G3573" s="119" t="s">
        <v>16795</v>
      </c>
    </row>
    <row r="3574" spans="2:7" x14ac:dyDescent="0.3">
      <c r="B3574" s="119" t="s">
        <v>140</v>
      </c>
      <c r="C3574" s="119" t="s">
        <v>876</v>
      </c>
      <c r="D3574" s="119" t="s">
        <v>16796</v>
      </c>
      <c r="E3574" s="119" t="s">
        <v>16797</v>
      </c>
      <c r="F3574" s="119" t="s">
        <v>16798</v>
      </c>
      <c r="G3574" s="119" t="s">
        <v>16799</v>
      </c>
    </row>
    <row r="3575" spans="2:7" x14ac:dyDescent="0.3">
      <c r="B3575" s="119" t="s">
        <v>140</v>
      </c>
      <c r="C3575" s="119" t="s">
        <v>903</v>
      </c>
      <c r="D3575" s="119" t="s">
        <v>16746</v>
      </c>
      <c r="E3575" s="119" t="s">
        <v>16800</v>
      </c>
      <c r="F3575" s="119" t="s">
        <v>16801</v>
      </c>
      <c r="G3575" s="119" t="s">
        <v>16802</v>
      </c>
    </row>
    <row r="3576" spans="2:7" x14ac:dyDescent="0.3">
      <c r="B3576" s="119" t="s">
        <v>140</v>
      </c>
      <c r="C3576" s="119" t="s">
        <v>931</v>
      </c>
      <c r="D3576" s="119" t="s">
        <v>16742</v>
      </c>
      <c r="E3576" s="119" t="s">
        <v>16803</v>
      </c>
      <c r="F3576" s="119" t="s">
        <v>16804</v>
      </c>
      <c r="G3576" s="119" t="s">
        <v>16805</v>
      </c>
    </row>
    <row r="3577" spans="2:7" x14ac:dyDescent="0.3">
      <c r="B3577" s="119" t="s">
        <v>140</v>
      </c>
      <c r="C3577" s="119" t="s">
        <v>960</v>
      </c>
      <c r="D3577" s="119" t="s">
        <v>16806</v>
      </c>
      <c r="E3577" s="119" t="s">
        <v>16807</v>
      </c>
      <c r="F3577" s="119" t="s">
        <v>16808</v>
      </c>
      <c r="G3577" s="119" t="s">
        <v>16809</v>
      </c>
    </row>
    <row r="3578" spans="2:7" x14ac:dyDescent="0.3">
      <c r="B3578" s="119" t="s">
        <v>140</v>
      </c>
      <c r="C3578" s="119" t="s">
        <v>988</v>
      </c>
      <c r="D3578" s="119" t="s">
        <v>16773</v>
      </c>
      <c r="E3578" s="119" t="s">
        <v>16810</v>
      </c>
      <c r="F3578" s="119" t="s">
        <v>16811</v>
      </c>
      <c r="G3578" s="119" t="s">
        <v>16812</v>
      </c>
    </row>
    <row r="3579" spans="2:7" x14ac:dyDescent="0.3">
      <c r="B3579" s="119" t="s">
        <v>140</v>
      </c>
      <c r="C3579" s="119" t="s">
        <v>1016</v>
      </c>
      <c r="D3579" s="119" t="s">
        <v>16773</v>
      </c>
      <c r="E3579" s="119" t="s">
        <v>16813</v>
      </c>
      <c r="F3579" s="119" t="s">
        <v>16814</v>
      </c>
      <c r="G3579" s="119" t="s">
        <v>16815</v>
      </c>
    </row>
    <row r="3580" spans="2:7" x14ac:dyDescent="0.3">
      <c r="B3580" s="119" t="s">
        <v>140</v>
      </c>
      <c r="C3580" s="119" t="s">
        <v>1045</v>
      </c>
      <c r="D3580" s="119" t="s">
        <v>16750</v>
      </c>
      <c r="E3580" s="119" t="s">
        <v>16816</v>
      </c>
      <c r="F3580" s="119" t="s">
        <v>16817</v>
      </c>
      <c r="G3580" s="119" t="s">
        <v>16818</v>
      </c>
    </row>
    <row r="3581" spans="2:7" x14ac:dyDescent="0.3">
      <c r="B3581" s="119" t="s">
        <v>140</v>
      </c>
      <c r="C3581" s="119" t="s">
        <v>1074</v>
      </c>
      <c r="D3581" s="119" t="s">
        <v>16773</v>
      </c>
      <c r="E3581" s="119" t="s">
        <v>16819</v>
      </c>
      <c r="F3581" s="119" t="s">
        <v>16820</v>
      </c>
      <c r="G3581" s="119" t="s">
        <v>16821</v>
      </c>
    </row>
    <row r="3582" spans="2:7" x14ac:dyDescent="0.3">
      <c r="B3582" s="119" t="s">
        <v>140</v>
      </c>
      <c r="C3582" s="119" t="s">
        <v>1103</v>
      </c>
      <c r="D3582" s="119" t="s">
        <v>16746</v>
      </c>
      <c r="E3582" s="119" t="s">
        <v>16822</v>
      </c>
      <c r="F3582" s="119" t="s">
        <v>16823</v>
      </c>
      <c r="G3582" s="119" t="s">
        <v>16824</v>
      </c>
    </row>
    <row r="3583" spans="2:7" x14ac:dyDescent="0.3">
      <c r="B3583" s="119" t="s">
        <v>140</v>
      </c>
      <c r="C3583" s="119" t="s">
        <v>1132</v>
      </c>
      <c r="D3583" s="119" t="s">
        <v>16773</v>
      </c>
      <c r="E3583" s="119" t="s">
        <v>16825</v>
      </c>
      <c r="F3583" s="119" t="s">
        <v>16826</v>
      </c>
      <c r="G3583" s="119" t="s">
        <v>16827</v>
      </c>
    </row>
    <row r="3584" spans="2:7" x14ac:dyDescent="0.3">
      <c r="B3584" s="119" t="s">
        <v>140</v>
      </c>
      <c r="C3584" s="119" t="s">
        <v>1161</v>
      </c>
      <c r="D3584" s="119" t="s">
        <v>16773</v>
      </c>
      <c r="E3584" s="119" t="s">
        <v>16828</v>
      </c>
      <c r="F3584" s="119" t="s">
        <v>16829</v>
      </c>
      <c r="G3584" s="119" t="s">
        <v>16830</v>
      </c>
    </row>
    <row r="3585" spans="2:7" x14ac:dyDescent="0.3">
      <c r="B3585" s="119" t="s">
        <v>140</v>
      </c>
      <c r="C3585" s="119" t="s">
        <v>1190</v>
      </c>
      <c r="D3585" s="119" t="s">
        <v>16831</v>
      </c>
      <c r="E3585" s="119" t="s">
        <v>16832</v>
      </c>
      <c r="F3585" s="119" t="s">
        <v>16833</v>
      </c>
      <c r="G3585" s="119" t="s">
        <v>16834</v>
      </c>
    </row>
    <row r="3586" spans="2:7" x14ac:dyDescent="0.3">
      <c r="B3586" s="119" t="s">
        <v>140</v>
      </c>
      <c r="C3586" s="119" t="s">
        <v>1219</v>
      </c>
      <c r="D3586" s="119" t="s">
        <v>16742</v>
      </c>
      <c r="E3586" s="119" t="s">
        <v>16835</v>
      </c>
      <c r="F3586" s="119" t="s">
        <v>16836</v>
      </c>
      <c r="G3586" s="119" t="s">
        <v>16837</v>
      </c>
    </row>
    <row r="3587" spans="2:7" x14ac:dyDescent="0.3">
      <c r="B3587" s="119" t="s">
        <v>140</v>
      </c>
      <c r="C3587" s="119" t="s">
        <v>1247</v>
      </c>
      <c r="D3587" s="119" t="s">
        <v>16746</v>
      </c>
      <c r="E3587" s="119" t="s">
        <v>16838</v>
      </c>
      <c r="F3587" s="119" t="s">
        <v>16839</v>
      </c>
      <c r="G3587" s="119" t="s">
        <v>16840</v>
      </c>
    </row>
    <row r="3588" spans="2:7" x14ac:dyDescent="0.3">
      <c r="B3588" s="119" t="s">
        <v>140</v>
      </c>
      <c r="C3588" s="119" t="s">
        <v>1275</v>
      </c>
      <c r="D3588" s="119" t="s">
        <v>16754</v>
      </c>
      <c r="E3588" s="119" t="s">
        <v>16841</v>
      </c>
      <c r="F3588" s="119" t="s">
        <v>16842</v>
      </c>
      <c r="G3588" s="119" t="s">
        <v>16843</v>
      </c>
    </row>
    <row r="3589" spans="2:7" x14ac:dyDescent="0.3">
      <c r="B3589" s="119" t="s">
        <v>140</v>
      </c>
      <c r="C3589" s="119" t="s">
        <v>1304</v>
      </c>
      <c r="D3589" s="119" t="s">
        <v>16844</v>
      </c>
      <c r="E3589" s="119" t="s">
        <v>16845</v>
      </c>
      <c r="F3589" s="119" t="s">
        <v>16846</v>
      </c>
      <c r="G3589" s="119" t="s">
        <v>16847</v>
      </c>
    </row>
    <row r="3590" spans="2:7" x14ac:dyDescent="0.3">
      <c r="B3590" s="119" t="s">
        <v>140</v>
      </c>
      <c r="C3590" s="119" t="s">
        <v>1333</v>
      </c>
      <c r="D3590" s="119" t="s">
        <v>16738</v>
      </c>
      <c r="E3590" s="119" t="s">
        <v>16848</v>
      </c>
      <c r="F3590" s="119" t="s">
        <v>16849</v>
      </c>
      <c r="G3590" s="119" t="s">
        <v>16850</v>
      </c>
    </row>
    <row r="3591" spans="2:7" x14ac:dyDescent="0.3">
      <c r="B3591" s="119" t="s">
        <v>140</v>
      </c>
      <c r="C3591" s="119" t="s">
        <v>1361</v>
      </c>
      <c r="D3591" s="119" t="s">
        <v>16831</v>
      </c>
      <c r="E3591" s="119" t="s">
        <v>16851</v>
      </c>
      <c r="F3591" s="119" t="s">
        <v>16852</v>
      </c>
      <c r="G3591" s="119" t="s">
        <v>16853</v>
      </c>
    </row>
    <row r="3592" spans="2:7" x14ac:dyDescent="0.3">
      <c r="B3592" s="119" t="s">
        <v>140</v>
      </c>
      <c r="C3592" s="119" t="s">
        <v>1388</v>
      </c>
      <c r="D3592" s="119" t="s">
        <v>16738</v>
      </c>
      <c r="E3592" s="119" t="s">
        <v>16854</v>
      </c>
      <c r="F3592" s="119" t="s">
        <v>16855</v>
      </c>
      <c r="G3592" s="119" t="s">
        <v>16856</v>
      </c>
    </row>
    <row r="3593" spans="2:7" x14ac:dyDescent="0.3">
      <c r="B3593" s="119" t="s">
        <v>140</v>
      </c>
      <c r="C3593" s="119" t="s">
        <v>1416</v>
      </c>
      <c r="D3593" s="119" t="s">
        <v>16806</v>
      </c>
      <c r="E3593" s="119" t="s">
        <v>16857</v>
      </c>
      <c r="F3593" s="119" t="s">
        <v>16858</v>
      </c>
      <c r="G3593" s="119" t="s">
        <v>16859</v>
      </c>
    </row>
    <row r="3594" spans="2:7" x14ac:dyDescent="0.3">
      <c r="B3594" s="119" t="s">
        <v>140</v>
      </c>
      <c r="C3594" s="119" t="s">
        <v>1444</v>
      </c>
      <c r="D3594" s="119" t="s">
        <v>16742</v>
      </c>
      <c r="E3594" s="119" t="s">
        <v>16860</v>
      </c>
      <c r="F3594" s="119" t="s">
        <v>16861</v>
      </c>
      <c r="G3594" s="119" t="s">
        <v>16862</v>
      </c>
    </row>
    <row r="3595" spans="2:7" x14ac:dyDescent="0.3">
      <c r="B3595" s="119" t="s">
        <v>140</v>
      </c>
      <c r="C3595" s="119" t="s">
        <v>1472</v>
      </c>
      <c r="D3595" s="119" t="s">
        <v>16831</v>
      </c>
      <c r="E3595" s="119" t="s">
        <v>16863</v>
      </c>
      <c r="F3595" s="119" t="s">
        <v>16864</v>
      </c>
      <c r="G3595" s="119" t="s">
        <v>16865</v>
      </c>
    </row>
    <row r="3596" spans="2:7" x14ac:dyDescent="0.3">
      <c r="B3596" s="119" t="s">
        <v>140</v>
      </c>
      <c r="C3596" s="119" t="s">
        <v>1500</v>
      </c>
      <c r="D3596" s="119" t="s">
        <v>16806</v>
      </c>
      <c r="E3596" s="119" t="s">
        <v>16866</v>
      </c>
      <c r="F3596" s="119" t="s">
        <v>16867</v>
      </c>
      <c r="G3596" s="119" t="s">
        <v>16868</v>
      </c>
    </row>
    <row r="3597" spans="2:7" x14ac:dyDescent="0.3">
      <c r="B3597" s="119" t="s">
        <v>140</v>
      </c>
      <c r="C3597" s="119" t="s">
        <v>1528</v>
      </c>
      <c r="D3597" s="119" t="s">
        <v>16796</v>
      </c>
      <c r="E3597" s="119" t="s">
        <v>16869</v>
      </c>
      <c r="F3597" s="119" t="s">
        <v>16870</v>
      </c>
      <c r="G3597" s="119" t="s">
        <v>16871</v>
      </c>
    </row>
    <row r="3598" spans="2:7" x14ac:dyDescent="0.3">
      <c r="B3598" s="119" t="s">
        <v>140</v>
      </c>
      <c r="C3598" s="119" t="s">
        <v>1556</v>
      </c>
      <c r="D3598" s="119" t="s">
        <v>16754</v>
      </c>
      <c r="E3598" s="119" t="s">
        <v>16872</v>
      </c>
      <c r="F3598" s="119" t="s">
        <v>16873</v>
      </c>
      <c r="G3598" s="119" t="s">
        <v>16874</v>
      </c>
    </row>
    <row r="3599" spans="2:7" x14ac:dyDescent="0.3">
      <c r="B3599" s="119" t="s">
        <v>140</v>
      </c>
      <c r="C3599" s="119" t="s">
        <v>1584</v>
      </c>
      <c r="D3599" s="119" t="s">
        <v>16738</v>
      </c>
      <c r="E3599" s="119" t="s">
        <v>16875</v>
      </c>
      <c r="F3599" s="119" t="s">
        <v>16876</v>
      </c>
      <c r="G3599" s="119" t="s">
        <v>16877</v>
      </c>
    </row>
    <row r="3600" spans="2:7" x14ac:dyDescent="0.3">
      <c r="B3600" s="119" t="s">
        <v>140</v>
      </c>
      <c r="C3600" s="119" t="s">
        <v>1612</v>
      </c>
      <c r="D3600" s="119" t="s">
        <v>16783</v>
      </c>
      <c r="E3600" s="119" t="s">
        <v>16878</v>
      </c>
      <c r="F3600" s="119" t="s">
        <v>16879</v>
      </c>
      <c r="G3600" s="119" t="s">
        <v>16880</v>
      </c>
    </row>
    <row r="3601" spans="2:7" x14ac:dyDescent="0.3">
      <c r="B3601" s="119" t="s">
        <v>140</v>
      </c>
      <c r="C3601" s="119" t="s">
        <v>1640</v>
      </c>
      <c r="D3601" s="119" t="s">
        <v>16742</v>
      </c>
      <c r="E3601" s="119" t="s">
        <v>16881</v>
      </c>
      <c r="F3601" s="119" t="s">
        <v>16882</v>
      </c>
      <c r="G3601" s="119" t="s">
        <v>16883</v>
      </c>
    </row>
    <row r="3602" spans="2:7" x14ac:dyDescent="0.3">
      <c r="B3602" s="119" t="s">
        <v>140</v>
      </c>
      <c r="C3602" s="119" t="s">
        <v>1667</v>
      </c>
      <c r="D3602" s="119" t="s">
        <v>16831</v>
      </c>
      <c r="E3602" s="119" t="s">
        <v>16884</v>
      </c>
      <c r="F3602" s="119" t="s">
        <v>16885</v>
      </c>
      <c r="G3602" s="119" t="s">
        <v>16886</v>
      </c>
    </row>
    <row r="3603" spans="2:7" x14ac:dyDescent="0.3">
      <c r="B3603" s="119" t="s">
        <v>140</v>
      </c>
      <c r="C3603" s="119" t="s">
        <v>1694</v>
      </c>
      <c r="D3603" s="119" t="s">
        <v>16742</v>
      </c>
      <c r="E3603" s="119" t="s">
        <v>16887</v>
      </c>
      <c r="F3603" s="119" t="s">
        <v>16888</v>
      </c>
      <c r="G3603" s="119" t="s">
        <v>16889</v>
      </c>
    </row>
    <row r="3604" spans="2:7" x14ac:dyDescent="0.3">
      <c r="B3604" s="119" t="s">
        <v>140</v>
      </c>
      <c r="C3604" s="119" t="s">
        <v>1722</v>
      </c>
      <c r="D3604" s="119" t="s">
        <v>16844</v>
      </c>
      <c r="E3604" s="119" t="s">
        <v>16890</v>
      </c>
      <c r="F3604" s="119" t="s">
        <v>16891</v>
      </c>
      <c r="G3604" s="119" t="s">
        <v>16892</v>
      </c>
    </row>
    <row r="3605" spans="2:7" x14ac:dyDescent="0.3">
      <c r="B3605" s="119" t="s">
        <v>140</v>
      </c>
      <c r="C3605" s="119" t="s">
        <v>1750</v>
      </c>
      <c r="D3605" s="119" t="s">
        <v>16742</v>
      </c>
      <c r="E3605" s="119" t="s">
        <v>16893</v>
      </c>
      <c r="F3605" s="119" t="s">
        <v>16894</v>
      </c>
      <c r="G3605" s="119" t="s">
        <v>16895</v>
      </c>
    </row>
    <row r="3606" spans="2:7" x14ac:dyDescent="0.3">
      <c r="B3606" s="119" t="s">
        <v>140</v>
      </c>
      <c r="C3606" s="119" t="s">
        <v>1776</v>
      </c>
      <c r="D3606" s="119" t="s">
        <v>16750</v>
      </c>
      <c r="E3606" s="119" t="s">
        <v>16896</v>
      </c>
      <c r="F3606" s="119" t="s">
        <v>16897</v>
      </c>
      <c r="G3606" s="119" t="s">
        <v>16898</v>
      </c>
    </row>
    <row r="3607" spans="2:7" x14ac:dyDescent="0.3">
      <c r="B3607" s="119" t="s">
        <v>140</v>
      </c>
      <c r="C3607" s="119" t="s">
        <v>1803</v>
      </c>
      <c r="D3607" s="119" t="s">
        <v>16754</v>
      </c>
      <c r="E3607" s="119" t="s">
        <v>16899</v>
      </c>
      <c r="F3607" s="119" t="s">
        <v>16900</v>
      </c>
      <c r="G3607" s="119" t="s">
        <v>16901</v>
      </c>
    </row>
    <row r="3608" spans="2:7" x14ac:dyDescent="0.3">
      <c r="B3608" s="119" t="s">
        <v>140</v>
      </c>
      <c r="C3608" s="119" t="s">
        <v>1830</v>
      </c>
      <c r="D3608" s="119" t="s">
        <v>16773</v>
      </c>
      <c r="E3608" s="119" t="s">
        <v>16902</v>
      </c>
      <c r="F3608" s="119" t="s">
        <v>16903</v>
      </c>
      <c r="G3608" s="119" t="s">
        <v>16904</v>
      </c>
    </row>
    <row r="3609" spans="2:7" x14ac:dyDescent="0.3">
      <c r="B3609" s="119" t="s">
        <v>140</v>
      </c>
      <c r="C3609" s="119" t="s">
        <v>1857</v>
      </c>
      <c r="D3609" s="119" t="s">
        <v>16738</v>
      </c>
      <c r="E3609" s="119" t="s">
        <v>16905</v>
      </c>
      <c r="F3609" s="119" t="s">
        <v>16906</v>
      </c>
      <c r="G3609" s="119" t="s">
        <v>16907</v>
      </c>
    </row>
    <row r="3610" spans="2:7" x14ac:dyDescent="0.3">
      <c r="B3610" s="119" t="s">
        <v>140</v>
      </c>
      <c r="C3610" s="119" t="s">
        <v>1884</v>
      </c>
      <c r="D3610" s="119" t="s">
        <v>16754</v>
      </c>
      <c r="E3610" s="119" t="s">
        <v>16908</v>
      </c>
      <c r="F3610" s="119" t="s">
        <v>16909</v>
      </c>
      <c r="G3610" s="119" t="s">
        <v>16910</v>
      </c>
    </row>
    <row r="3611" spans="2:7" x14ac:dyDescent="0.3">
      <c r="B3611" s="119" t="s">
        <v>140</v>
      </c>
      <c r="C3611" s="119" t="s">
        <v>1911</v>
      </c>
      <c r="D3611" s="119" t="s">
        <v>16844</v>
      </c>
      <c r="E3611" s="119" t="s">
        <v>16911</v>
      </c>
      <c r="F3611" s="119" t="s">
        <v>16912</v>
      </c>
      <c r="G3611" s="119" t="s">
        <v>16913</v>
      </c>
    </row>
    <row r="3612" spans="2:7" x14ac:dyDescent="0.3">
      <c r="B3612" s="119" t="s">
        <v>140</v>
      </c>
      <c r="C3612" s="119" t="s">
        <v>1938</v>
      </c>
      <c r="D3612" s="119" t="s">
        <v>16914</v>
      </c>
      <c r="E3612" s="119" t="s">
        <v>16915</v>
      </c>
      <c r="F3612" s="119" t="s">
        <v>16916</v>
      </c>
      <c r="G3612" s="119" t="s">
        <v>16917</v>
      </c>
    </row>
    <row r="3613" spans="2:7" x14ac:dyDescent="0.3">
      <c r="B3613" s="119" t="s">
        <v>140</v>
      </c>
      <c r="C3613" s="119" t="s">
        <v>1964</v>
      </c>
      <c r="D3613" s="119" t="s">
        <v>16918</v>
      </c>
      <c r="E3613" s="119" t="s">
        <v>16919</v>
      </c>
      <c r="F3613" s="119" t="s">
        <v>16920</v>
      </c>
      <c r="G3613" s="119" t="s">
        <v>16921</v>
      </c>
    </row>
    <row r="3614" spans="2:7" x14ac:dyDescent="0.3">
      <c r="B3614" s="119" t="s">
        <v>140</v>
      </c>
      <c r="C3614" s="119" t="s">
        <v>1991</v>
      </c>
      <c r="D3614" s="119" t="s">
        <v>16922</v>
      </c>
      <c r="E3614" s="119" t="s">
        <v>16923</v>
      </c>
      <c r="F3614" s="119" t="s">
        <v>16924</v>
      </c>
      <c r="G3614" s="119" t="s">
        <v>16925</v>
      </c>
    </row>
    <row r="3615" spans="2:7" x14ac:dyDescent="0.3">
      <c r="B3615" s="119" t="s">
        <v>140</v>
      </c>
      <c r="C3615" s="119" t="s">
        <v>2018</v>
      </c>
      <c r="D3615" s="119" t="s">
        <v>16926</v>
      </c>
      <c r="E3615" s="119" t="s">
        <v>16927</v>
      </c>
      <c r="F3615" s="119" t="s">
        <v>16928</v>
      </c>
      <c r="G3615" s="119" t="s">
        <v>16929</v>
      </c>
    </row>
    <row r="3616" spans="2:7" x14ac:dyDescent="0.3">
      <c r="B3616" s="119" t="s">
        <v>140</v>
      </c>
      <c r="C3616" s="119" t="s">
        <v>2044</v>
      </c>
      <c r="D3616" s="119" t="s">
        <v>16930</v>
      </c>
      <c r="E3616" s="119" t="s">
        <v>16931</v>
      </c>
      <c r="F3616" s="119" t="s">
        <v>16932</v>
      </c>
      <c r="G3616" s="119" t="s">
        <v>16933</v>
      </c>
    </row>
    <row r="3617" spans="2:7" x14ac:dyDescent="0.3">
      <c r="B3617" s="119" t="s">
        <v>140</v>
      </c>
      <c r="C3617" s="119" t="s">
        <v>2070</v>
      </c>
      <c r="D3617" s="119" t="s">
        <v>16930</v>
      </c>
      <c r="E3617" s="119" t="s">
        <v>16934</v>
      </c>
      <c r="F3617" s="119" t="s">
        <v>16935</v>
      </c>
      <c r="G3617" s="119" t="s">
        <v>16936</v>
      </c>
    </row>
    <row r="3618" spans="2:7" x14ac:dyDescent="0.3">
      <c r="B3618" s="119" t="s">
        <v>140</v>
      </c>
      <c r="C3618" s="119" t="s">
        <v>2095</v>
      </c>
      <c r="D3618" s="119" t="s">
        <v>16922</v>
      </c>
      <c r="E3618" s="119" t="s">
        <v>16937</v>
      </c>
      <c r="F3618" s="119" t="s">
        <v>16938</v>
      </c>
      <c r="G3618" s="119" t="s">
        <v>16939</v>
      </c>
    </row>
    <row r="3619" spans="2:7" x14ac:dyDescent="0.3">
      <c r="B3619" s="119" t="s">
        <v>140</v>
      </c>
      <c r="C3619" s="119" t="s">
        <v>2121</v>
      </c>
      <c r="D3619" s="119" t="s">
        <v>16918</v>
      </c>
      <c r="E3619" s="119" t="s">
        <v>16940</v>
      </c>
      <c r="F3619" s="119" t="s">
        <v>16941</v>
      </c>
      <c r="G3619" s="119" t="s">
        <v>16942</v>
      </c>
    </row>
    <row r="3620" spans="2:7" x14ac:dyDescent="0.3">
      <c r="B3620" s="119" t="s">
        <v>140</v>
      </c>
      <c r="C3620" s="119" t="s">
        <v>2146</v>
      </c>
      <c r="D3620" s="119" t="s">
        <v>16930</v>
      </c>
      <c r="E3620" s="119" t="s">
        <v>16943</v>
      </c>
      <c r="F3620" s="119" t="s">
        <v>16944</v>
      </c>
      <c r="G3620" s="119" t="s">
        <v>16945</v>
      </c>
    </row>
    <row r="3621" spans="2:7" x14ac:dyDescent="0.3">
      <c r="B3621" s="119" t="s">
        <v>140</v>
      </c>
      <c r="C3621" s="119" t="s">
        <v>2171</v>
      </c>
      <c r="D3621" s="119" t="s">
        <v>16946</v>
      </c>
      <c r="E3621" s="119" t="s">
        <v>16947</v>
      </c>
      <c r="F3621" s="119" t="s">
        <v>16948</v>
      </c>
      <c r="G3621" s="119" t="s">
        <v>16949</v>
      </c>
    </row>
    <row r="3622" spans="2:7" x14ac:dyDescent="0.3">
      <c r="B3622" s="119" t="s">
        <v>140</v>
      </c>
      <c r="C3622" s="119" t="s">
        <v>2196</v>
      </c>
      <c r="D3622" s="119" t="s">
        <v>16930</v>
      </c>
      <c r="E3622" s="119" t="s">
        <v>16950</v>
      </c>
      <c r="F3622" s="119" t="s">
        <v>16951</v>
      </c>
      <c r="G3622" s="119" t="s">
        <v>16952</v>
      </c>
    </row>
    <row r="3623" spans="2:7" x14ac:dyDescent="0.3">
      <c r="B3623" s="119" t="s">
        <v>140</v>
      </c>
      <c r="C3623" s="119" t="s">
        <v>2222</v>
      </c>
      <c r="D3623" s="119" t="s">
        <v>16930</v>
      </c>
      <c r="E3623" s="119" t="s">
        <v>16953</v>
      </c>
      <c r="F3623" s="119" t="s">
        <v>16954</v>
      </c>
      <c r="G3623" s="119" t="s">
        <v>16955</v>
      </c>
    </row>
    <row r="3624" spans="2:7" x14ac:dyDescent="0.3">
      <c r="B3624" s="119" t="s">
        <v>140</v>
      </c>
      <c r="C3624" s="119" t="s">
        <v>2247</v>
      </c>
      <c r="D3624" s="119" t="s">
        <v>16930</v>
      </c>
      <c r="E3624" s="119" t="s">
        <v>16956</v>
      </c>
      <c r="F3624" s="119" t="s">
        <v>16957</v>
      </c>
      <c r="G3624" s="119" t="s">
        <v>16958</v>
      </c>
    </row>
    <row r="3625" spans="2:7" x14ac:dyDescent="0.3">
      <c r="B3625" s="119" t="s">
        <v>140</v>
      </c>
      <c r="C3625" s="119" t="s">
        <v>2272</v>
      </c>
      <c r="D3625" s="119" t="s">
        <v>16918</v>
      </c>
      <c r="E3625" s="119" t="s">
        <v>16959</v>
      </c>
      <c r="F3625" s="119" t="s">
        <v>16960</v>
      </c>
      <c r="G3625" s="119" t="s">
        <v>16961</v>
      </c>
    </row>
    <row r="3626" spans="2:7" x14ac:dyDescent="0.3">
      <c r="B3626" s="119" t="s">
        <v>140</v>
      </c>
      <c r="C3626" s="119" t="s">
        <v>2298</v>
      </c>
      <c r="D3626" s="119" t="s">
        <v>10170</v>
      </c>
      <c r="E3626" s="119" t="s">
        <v>16962</v>
      </c>
      <c r="F3626" s="119" t="s">
        <v>16963</v>
      </c>
      <c r="G3626" s="119" t="s">
        <v>16964</v>
      </c>
    </row>
    <row r="3627" spans="2:7" x14ac:dyDescent="0.3">
      <c r="B3627" s="119" t="s">
        <v>140</v>
      </c>
      <c r="C3627" s="119" t="s">
        <v>2323</v>
      </c>
      <c r="D3627" s="119" t="s">
        <v>16914</v>
      </c>
      <c r="E3627" s="119" t="s">
        <v>16965</v>
      </c>
      <c r="F3627" s="119" t="s">
        <v>16966</v>
      </c>
      <c r="G3627" s="119" t="s">
        <v>16967</v>
      </c>
    </row>
    <row r="3628" spans="2:7" x14ac:dyDescent="0.3">
      <c r="B3628" s="119" t="s">
        <v>140</v>
      </c>
      <c r="C3628" s="119" t="s">
        <v>2348</v>
      </c>
      <c r="D3628" s="119" t="s">
        <v>16926</v>
      </c>
      <c r="E3628" s="119" t="s">
        <v>16968</v>
      </c>
      <c r="F3628" s="119" t="s">
        <v>16969</v>
      </c>
      <c r="G3628" s="119" t="s">
        <v>16970</v>
      </c>
    </row>
    <row r="3629" spans="2:7" x14ac:dyDescent="0.3">
      <c r="B3629" s="119" t="s">
        <v>140</v>
      </c>
      <c r="C3629" s="119" t="s">
        <v>2373</v>
      </c>
      <c r="D3629" s="119" t="s">
        <v>16946</v>
      </c>
      <c r="E3629" s="119" t="s">
        <v>16971</v>
      </c>
      <c r="F3629" s="119" t="s">
        <v>16972</v>
      </c>
      <c r="G3629" s="119" t="s">
        <v>16973</v>
      </c>
    </row>
    <row r="3630" spans="2:7" x14ac:dyDescent="0.3">
      <c r="B3630" s="119" t="s">
        <v>140</v>
      </c>
      <c r="C3630" s="119" t="s">
        <v>2398</v>
      </c>
      <c r="D3630" s="119" t="s">
        <v>16946</v>
      </c>
      <c r="E3630" s="119" t="s">
        <v>16974</v>
      </c>
      <c r="F3630" s="119" t="s">
        <v>16975</v>
      </c>
      <c r="G3630" s="119" t="s">
        <v>16976</v>
      </c>
    </row>
    <row r="3631" spans="2:7" x14ac:dyDescent="0.3">
      <c r="B3631" s="119" t="s">
        <v>140</v>
      </c>
      <c r="C3631" s="119" t="s">
        <v>2423</v>
      </c>
      <c r="D3631" s="119" t="s">
        <v>16930</v>
      </c>
      <c r="E3631" s="119" t="s">
        <v>16977</v>
      </c>
      <c r="F3631" s="119" t="s">
        <v>16978</v>
      </c>
      <c r="G3631" s="119" t="s">
        <v>16979</v>
      </c>
    </row>
    <row r="3632" spans="2:7" x14ac:dyDescent="0.3">
      <c r="B3632" s="119" t="s">
        <v>140</v>
      </c>
      <c r="C3632" s="119" t="s">
        <v>2448</v>
      </c>
      <c r="D3632" s="119" t="s">
        <v>16926</v>
      </c>
      <c r="E3632" s="119" t="s">
        <v>16980</v>
      </c>
      <c r="F3632" s="119" t="s">
        <v>16981</v>
      </c>
      <c r="G3632" s="119" t="s">
        <v>16982</v>
      </c>
    </row>
    <row r="3633" spans="2:7" x14ac:dyDescent="0.3">
      <c r="B3633" s="119" t="s">
        <v>140</v>
      </c>
      <c r="C3633" s="119" t="s">
        <v>2473</v>
      </c>
      <c r="D3633" s="119" t="s">
        <v>16946</v>
      </c>
      <c r="E3633" s="119" t="s">
        <v>16983</v>
      </c>
      <c r="F3633" s="119" t="s">
        <v>16984</v>
      </c>
      <c r="G3633" s="119" t="s">
        <v>16985</v>
      </c>
    </row>
    <row r="3634" spans="2:7" x14ac:dyDescent="0.3">
      <c r="B3634" s="119" t="s">
        <v>140</v>
      </c>
      <c r="C3634" s="119" t="s">
        <v>2498</v>
      </c>
      <c r="D3634" s="119" t="s">
        <v>16926</v>
      </c>
      <c r="E3634" s="119" t="s">
        <v>16986</v>
      </c>
      <c r="F3634" s="119" t="s">
        <v>16987</v>
      </c>
      <c r="G3634" s="119" t="s">
        <v>16988</v>
      </c>
    </row>
    <row r="3635" spans="2:7" x14ac:dyDescent="0.3">
      <c r="B3635" s="119" t="s">
        <v>140</v>
      </c>
      <c r="C3635" s="119" t="s">
        <v>2523</v>
      </c>
      <c r="D3635" s="119" t="s">
        <v>16930</v>
      </c>
      <c r="E3635" s="119" t="s">
        <v>16989</v>
      </c>
      <c r="F3635" s="119" t="s">
        <v>16990</v>
      </c>
      <c r="G3635" s="119" t="s">
        <v>16991</v>
      </c>
    </row>
    <row r="3636" spans="2:7" x14ac:dyDescent="0.3">
      <c r="B3636" s="119" t="s">
        <v>140</v>
      </c>
      <c r="C3636" s="119" t="s">
        <v>2548</v>
      </c>
      <c r="D3636" s="119" t="s">
        <v>16930</v>
      </c>
      <c r="E3636" s="119" t="s">
        <v>16992</v>
      </c>
      <c r="F3636" s="119" t="s">
        <v>16993</v>
      </c>
      <c r="G3636" s="119" t="s">
        <v>16994</v>
      </c>
    </row>
    <row r="3637" spans="2:7" x14ac:dyDescent="0.3">
      <c r="B3637" s="119" t="s">
        <v>140</v>
      </c>
      <c r="C3637" s="119" t="s">
        <v>2573</v>
      </c>
      <c r="D3637" s="119" t="s">
        <v>16926</v>
      </c>
      <c r="E3637" s="119" t="s">
        <v>16995</v>
      </c>
      <c r="F3637" s="119" t="s">
        <v>16996</v>
      </c>
      <c r="G3637" s="119" t="s">
        <v>16997</v>
      </c>
    </row>
    <row r="3638" spans="2:7" x14ac:dyDescent="0.3">
      <c r="B3638" s="119" t="s">
        <v>140</v>
      </c>
      <c r="C3638" s="119" t="s">
        <v>2598</v>
      </c>
      <c r="D3638" s="119" t="s">
        <v>16922</v>
      </c>
      <c r="E3638" s="119" t="s">
        <v>16998</v>
      </c>
      <c r="F3638" s="119" t="s">
        <v>16999</v>
      </c>
      <c r="G3638" s="119" t="s">
        <v>17000</v>
      </c>
    </row>
    <row r="3639" spans="2:7" x14ac:dyDescent="0.3">
      <c r="B3639" s="119" t="s">
        <v>140</v>
      </c>
      <c r="C3639" s="119" t="s">
        <v>2623</v>
      </c>
      <c r="D3639" s="119" t="s">
        <v>17001</v>
      </c>
      <c r="E3639" s="119" t="s">
        <v>17002</v>
      </c>
      <c r="F3639" s="119" t="s">
        <v>17003</v>
      </c>
      <c r="G3639" s="119" t="s">
        <v>17004</v>
      </c>
    </row>
    <row r="3640" spans="2:7" x14ac:dyDescent="0.3">
      <c r="B3640" s="119" t="s">
        <v>129</v>
      </c>
      <c r="C3640" s="119" t="s">
        <v>2907</v>
      </c>
      <c r="D3640" s="119" t="s">
        <v>17005</v>
      </c>
      <c r="E3640" s="119" t="s">
        <v>17006</v>
      </c>
      <c r="F3640" s="119" t="s">
        <v>17007</v>
      </c>
      <c r="G3640" s="119" t="s">
        <v>17008</v>
      </c>
    </row>
    <row r="3641" spans="2:7" x14ac:dyDescent="0.3">
      <c r="B3641" s="119" t="s">
        <v>129</v>
      </c>
      <c r="C3641" s="119" t="s">
        <v>2932</v>
      </c>
      <c r="D3641" s="119" t="s">
        <v>17005</v>
      </c>
      <c r="E3641" s="119" t="s">
        <v>17009</v>
      </c>
      <c r="F3641" s="119" t="s">
        <v>17010</v>
      </c>
      <c r="G3641" s="119" t="s">
        <v>17011</v>
      </c>
    </row>
    <row r="3642" spans="2:7" x14ac:dyDescent="0.3">
      <c r="B3642" s="119" t="s">
        <v>129</v>
      </c>
      <c r="C3642" s="119" t="s">
        <v>2956</v>
      </c>
      <c r="D3642" s="119" t="s">
        <v>17005</v>
      </c>
      <c r="E3642" s="119" t="s">
        <v>17012</v>
      </c>
      <c r="F3642" s="119" t="s">
        <v>17013</v>
      </c>
      <c r="G3642" s="119" t="s">
        <v>17014</v>
      </c>
    </row>
    <row r="3643" spans="2:7" x14ac:dyDescent="0.3">
      <c r="B3643" s="119" t="s">
        <v>129</v>
      </c>
      <c r="C3643" s="119" t="s">
        <v>2980</v>
      </c>
      <c r="D3643" s="119" t="s">
        <v>17005</v>
      </c>
      <c r="E3643" s="119" t="s">
        <v>17015</v>
      </c>
      <c r="F3643" s="119" t="s">
        <v>17016</v>
      </c>
      <c r="G3643" s="119" t="s">
        <v>17017</v>
      </c>
    </row>
    <row r="3644" spans="2:7" x14ac:dyDescent="0.3">
      <c r="B3644" s="119" t="s">
        <v>129</v>
      </c>
      <c r="C3644" s="119" t="s">
        <v>3003</v>
      </c>
      <c r="D3644" s="119" t="s">
        <v>17005</v>
      </c>
      <c r="E3644" s="119" t="s">
        <v>17018</v>
      </c>
      <c r="F3644" s="119" t="s">
        <v>17019</v>
      </c>
      <c r="G3644" s="119" t="s">
        <v>17020</v>
      </c>
    </row>
    <row r="3645" spans="2:7" x14ac:dyDescent="0.3">
      <c r="B3645" s="119" t="s">
        <v>129</v>
      </c>
      <c r="C3645" s="119" t="s">
        <v>3027</v>
      </c>
      <c r="D3645" s="119" t="s">
        <v>17021</v>
      </c>
      <c r="E3645" s="119" t="s">
        <v>17022</v>
      </c>
      <c r="F3645" s="119" t="s">
        <v>17023</v>
      </c>
      <c r="G3645" s="119" t="s">
        <v>17024</v>
      </c>
    </row>
    <row r="3646" spans="2:7" x14ac:dyDescent="0.3">
      <c r="B3646" s="119" t="s">
        <v>129</v>
      </c>
      <c r="C3646" s="119" t="s">
        <v>3049</v>
      </c>
      <c r="D3646" s="119" t="s">
        <v>17005</v>
      </c>
      <c r="E3646" s="119" t="s">
        <v>17025</v>
      </c>
      <c r="F3646" s="119" t="s">
        <v>17026</v>
      </c>
      <c r="G3646" s="119" t="s">
        <v>17027</v>
      </c>
    </row>
    <row r="3647" spans="2:7" x14ac:dyDescent="0.3">
      <c r="B3647" s="119" t="s">
        <v>129</v>
      </c>
      <c r="C3647" s="119" t="s">
        <v>3070</v>
      </c>
      <c r="D3647" s="119" t="s">
        <v>17005</v>
      </c>
      <c r="E3647" s="119" t="s">
        <v>17028</v>
      </c>
      <c r="F3647" s="119" t="s">
        <v>17029</v>
      </c>
      <c r="G3647" s="119" t="s">
        <v>17030</v>
      </c>
    </row>
    <row r="3648" spans="2:7" x14ac:dyDescent="0.3">
      <c r="B3648" s="119" t="s">
        <v>129</v>
      </c>
      <c r="C3648" s="119" t="s">
        <v>3091</v>
      </c>
      <c r="D3648" s="119" t="s">
        <v>17031</v>
      </c>
      <c r="E3648" s="119" t="s">
        <v>17032</v>
      </c>
      <c r="F3648" s="119" t="s">
        <v>17033</v>
      </c>
      <c r="G3648" s="119" t="s">
        <v>17034</v>
      </c>
    </row>
    <row r="3649" spans="2:7" x14ac:dyDescent="0.3">
      <c r="B3649" s="119" t="s">
        <v>129</v>
      </c>
      <c r="C3649" s="119" t="s">
        <v>3111</v>
      </c>
      <c r="D3649" s="119" t="s">
        <v>17005</v>
      </c>
      <c r="E3649" s="119" t="s">
        <v>17035</v>
      </c>
      <c r="F3649" s="119" t="s">
        <v>17036</v>
      </c>
      <c r="G3649" s="119" t="s">
        <v>17037</v>
      </c>
    </row>
    <row r="3650" spans="2:7" x14ac:dyDescent="0.3">
      <c r="B3650" s="119" t="s">
        <v>129</v>
      </c>
      <c r="C3650" s="119" t="s">
        <v>3130</v>
      </c>
      <c r="D3650" s="119" t="s">
        <v>6262</v>
      </c>
      <c r="E3650" s="119" t="s">
        <v>17038</v>
      </c>
      <c r="F3650" s="119" t="s">
        <v>17039</v>
      </c>
      <c r="G3650" s="119" t="s">
        <v>17040</v>
      </c>
    </row>
    <row r="3651" spans="2:7" x14ac:dyDescent="0.3">
      <c r="B3651" s="119" t="s">
        <v>140</v>
      </c>
      <c r="C3651" s="119" t="s">
        <v>2647</v>
      </c>
      <c r="D3651" s="119" t="s">
        <v>17041</v>
      </c>
      <c r="E3651" s="119" t="s">
        <v>17042</v>
      </c>
      <c r="F3651" s="119" t="s">
        <v>17043</v>
      </c>
      <c r="G3651" s="119" t="s">
        <v>17044</v>
      </c>
    </row>
    <row r="3652" spans="2:7" x14ac:dyDescent="0.3">
      <c r="B3652" s="119" t="s">
        <v>140</v>
      </c>
      <c r="C3652" s="119" t="s">
        <v>2671</v>
      </c>
      <c r="D3652" s="119" t="s">
        <v>17045</v>
      </c>
      <c r="E3652" s="119" t="s">
        <v>17046</v>
      </c>
      <c r="F3652" s="119" t="s">
        <v>17047</v>
      </c>
      <c r="G3652" s="119" t="s">
        <v>17048</v>
      </c>
    </row>
    <row r="3653" spans="2:7" x14ac:dyDescent="0.3">
      <c r="B3653" s="119" t="s">
        <v>140</v>
      </c>
      <c r="C3653" s="119" t="s">
        <v>2695</v>
      </c>
      <c r="D3653" s="119" t="s">
        <v>17049</v>
      </c>
      <c r="E3653" s="119" t="s">
        <v>17050</v>
      </c>
      <c r="F3653" s="119" t="s">
        <v>17051</v>
      </c>
      <c r="G3653" s="119" t="s">
        <v>17052</v>
      </c>
    </row>
    <row r="3654" spans="2:7" x14ac:dyDescent="0.3">
      <c r="B3654" s="119" t="s">
        <v>140</v>
      </c>
      <c r="C3654" s="119" t="s">
        <v>2719</v>
      </c>
      <c r="D3654" s="119" t="s">
        <v>17049</v>
      </c>
      <c r="E3654" s="119" t="s">
        <v>17053</v>
      </c>
      <c r="F3654" s="119" t="s">
        <v>17054</v>
      </c>
      <c r="G3654" s="119" t="s">
        <v>17055</v>
      </c>
    </row>
    <row r="3655" spans="2:7" x14ac:dyDescent="0.3">
      <c r="B3655" s="119" t="s">
        <v>140</v>
      </c>
      <c r="C3655" s="119" t="s">
        <v>2743</v>
      </c>
      <c r="D3655" s="119" t="s">
        <v>1282</v>
      </c>
      <c r="E3655" s="119" t="s">
        <v>17056</v>
      </c>
      <c r="F3655" s="119" t="s">
        <v>17057</v>
      </c>
      <c r="G3655" s="119" t="s">
        <v>17058</v>
      </c>
    </row>
    <row r="3656" spans="2:7" x14ac:dyDescent="0.3">
      <c r="B3656" s="119" t="s">
        <v>140</v>
      </c>
      <c r="C3656" s="119" t="s">
        <v>2768</v>
      </c>
      <c r="D3656" s="119" t="s">
        <v>17049</v>
      </c>
      <c r="E3656" s="119" t="s">
        <v>17059</v>
      </c>
      <c r="F3656" s="119" t="s">
        <v>17060</v>
      </c>
      <c r="G3656" s="119" t="s">
        <v>17061</v>
      </c>
    </row>
    <row r="3657" spans="2:7" x14ac:dyDescent="0.3">
      <c r="B3657" s="119" t="s">
        <v>140</v>
      </c>
      <c r="C3657" s="119" t="s">
        <v>2793</v>
      </c>
      <c r="D3657" s="119" t="s">
        <v>17062</v>
      </c>
      <c r="E3657" s="119" t="s">
        <v>17063</v>
      </c>
      <c r="F3657" s="119" t="s">
        <v>17064</v>
      </c>
      <c r="G3657" s="119" t="s">
        <v>17065</v>
      </c>
    </row>
    <row r="3658" spans="2:7" x14ac:dyDescent="0.3">
      <c r="B3658" s="119" t="s">
        <v>140</v>
      </c>
      <c r="C3658" s="119" t="s">
        <v>2818</v>
      </c>
      <c r="D3658" s="119" t="s">
        <v>17049</v>
      </c>
      <c r="E3658" s="119" t="s">
        <v>17066</v>
      </c>
      <c r="F3658" s="119" t="s">
        <v>17067</v>
      </c>
      <c r="G3658" s="119" t="s">
        <v>17068</v>
      </c>
    </row>
    <row r="3659" spans="2:7" x14ac:dyDescent="0.3">
      <c r="B3659" s="119" t="s">
        <v>140</v>
      </c>
      <c r="C3659" s="119" t="s">
        <v>2843</v>
      </c>
      <c r="D3659" s="119" t="s">
        <v>17045</v>
      </c>
      <c r="E3659" s="119" t="s">
        <v>17069</v>
      </c>
      <c r="F3659" s="119" t="s">
        <v>17070</v>
      </c>
      <c r="G3659" s="119" t="s">
        <v>17071</v>
      </c>
    </row>
    <row r="3660" spans="2:7" x14ac:dyDescent="0.3">
      <c r="B3660" s="119" t="s">
        <v>140</v>
      </c>
      <c r="C3660" s="119" t="s">
        <v>2868</v>
      </c>
      <c r="D3660" s="119" t="s">
        <v>17045</v>
      </c>
      <c r="E3660" s="119" t="s">
        <v>17072</v>
      </c>
      <c r="F3660" s="119" t="s">
        <v>17073</v>
      </c>
      <c r="G3660" s="119" t="s">
        <v>17074</v>
      </c>
    </row>
    <row r="3661" spans="2:7" x14ac:dyDescent="0.3">
      <c r="B3661" s="119" t="s">
        <v>140</v>
      </c>
      <c r="C3661" s="119" t="s">
        <v>2893</v>
      </c>
      <c r="D3661" s="119" t="s">
        <v>17049</v>
      </c>
      <c r="E3661" s="119" t="s">
        <v>17075</v>
      </c>
      <c r="F3661" s="119" t="s">
        <v>17076</v>
      </c>
      <c r="G3661" s="119" t="s">
        <v>17077</v>
      </c>
    </row>
    <row r="3662" spans="2:7" x14ac:dyDescent="0.3">
      <c r="B3662" s="119" t="s">
        <v>140</v>
      </c>
      <c r="C3662" s="119" t="s">
        <v>2918</v>
      </c>
      <c r="D3662" s="119" t="s">
        <v>17062</v>
      </c>
      <c r="E3662" s="119" t="s">
        <v>17078</v>
      </c>
      <c r="F3662" s="119" t="s">
        <v>17079</v>
      </c>
      <c r="G3662" s="119" t="s">
        <v>17080</v>
      </c>
    </row>
    <row r="3663" spans="2:7" x14ac:dyDescent="0.3">
      <c r="B3663" s="119" t="s">
        <v>140</v>
      </c>
      <c r="C3663" s="119" t="s">
        <v>2943</v>
      </c>
      <c r="D3663" s="119" t="s">
        <v>1282</v>
      </c>
      <c r="E3663" s="119" t="s">
        <v>17081</v>
      </c>
      <c r="F3663" s="119" t="s">
        <v>17082</v>
      </c>
      <c r="G3663" s="119" t="s">
        <v>17083</v>
      </c>
    </row>
    <row r="3664" spans="2:7" x14ac:dyDescent="0.3">
      <c r="B3664" s="119" t="s">
        <v>140</v>
      </c>
      <c r="C3664" s="119" t="s">
        <v>2967</v>
      </c>
      <c r="D3664" s="119" t="s">
        <v>1282</v>
      </c>
      <c r="E3664" s="119" t="s">
        <v>17084</v>
      </c>
      <c r="F3664" s="119" t="s">
        <v>17085</v>
      </c>
      <c r="G3664" s="119" t="s">
        <v>17086</v>
      </c>
    </row>
    <row r="3665" spans="2:7" x14ac:dyDescent="0.3">
      <c r="B3665" s="119" t="s">
        <v>140</v>
      </c>
      <c r="C3665" s="119" t="s">
        <v>2991</v>
      </c>
      <c r="D3665" s="119" t="s">
        <v>1282</v>
      </c>
      <c r="E3665" s="119" t="s">
        <v>17087</v>
      </c>
      <c r="F3665" s="119" t="s">
        <v>17088</v>
      </c>
      <c r="G3665" s="119" t="s">
        <v>17089</v>
      </c>
    </row>
    <row r="3666" spans="2:7" x14ac:dyDescent="0.3">
      <c r="B3666" s="119" t="s">
        <v>140</v>
      </c>
      <c r="C3666" s="119" t="s">
        <v>3014</v>
      </c>
      <c r="D3666" s="119" t="s">
        <v>17049</v>
      </c>
      <c r="E3666" s="119" t="s">
        <v>17090</v>
      </c>
      <c r="F3666" s="119" t="s">
        <v>17091</v>
      </c>
      <c r="G3666" s="119" t="s">
        <v>17092</v>
      </c>
    </row>
    <row r="3667" spans="2:7" x14ac:dyDescent="0.3">
      <c r="B3667" s="119" t="s">
        <v>140</v>
      </c>
      <c r="C3667" s="119" t="s">
        <v>3038</v>
      </c>
      <c r="D3667" s="119" t="s">
        <v>1282</v>
      </c>
      <c r="E3667" s="119" t="s">
        <v>17093</v>
      </c>
      <c r="F3667" s="119" t="s">
        <v>17094</v>
      </c>
      <c r="G3667" s="119" t="s">
        <v>17095</v>
      </c>
    </row>
    <row r="3668" spans="2:7" x14ac:dyDescent="0.3">
      <c r="B3668" s="119" t="s">
        <v>140</v>
      </c>
      <c r="C3668" s="119" t="s">
        <v>3059</v>
      </c>
      <c r="D3668" s="119" t="s">
        <v>17049</v>
      </c>
      <c r="E3668" s="119" t="s">
        <v>17096</v>
      </c>
      <c r="F3668" s="119" t="s">
        <v>17097</v>
      </c>
      <c r="G3668" s="119" t="s">
        <v>17098</v>
      </c>
    </row>
    <row r="3669" spans="2:7" x14ac:dyDescent="0.3">
      <c r="B3669" s="119" t="s">
        <v>140</v>
      </c>
      <c r="C3669" s="119" t="s">
        <v>3080</v>
      </c>
      <c r="D3669" s="119" t="s">
        <v>17045</v>
      </c>
      <c r="E3669" s="119" t="s">
        <v>17099</v>
      </c>
      <c r="F3669" s="119" t="s">
        <v>17100</v>
      </c>
      <c r="G3669" s="119" t="s">
        <v>17101</v>
      </c>
    </row>
    <row r="3670" spans="2:7" x14ac:dyDescent="0.3">
      <c r="B3670" s="119" t="s">
        <v>140</v>
      </c>
      <c r="C3670" s="119" t="s">
        <v>3101</v>
      </c>
      <c r="D3670" s="119" t="s">
        <v>17049</v>
      </c>
      <c r="E3670" s="119" t="s">
        <v>17102</v>
      </c>
      <c r="F3670" s="119" t="s">
        <v>13029</v>
      </c>
      <c r="G3670" s="119" t="s">
        <v>17103</v>
      </c>
    </row>
    <row r="3671" spans="2:7" x14ac:dyDescent="0.3">
      <c r="B3671" s="119" t="s">
        <v>140</v>
      </c>
      <c r="C3671" s="119" t="s">
        <v>3121</v>
      </c>
      <c r="D3671" s="119" t="s">
        <v>1282</v>
      </c>
      <c r="E3671" s="119" t="s">
        <v>17104</v>
      </c>
      <c r="F3671" s="119" t="s">
        <v>17105</v>
      </c>
      <c r="G3671" s="119" t="s">
        <v>17106</v>
      </c>
    </row>
    <row r="3672" spans="2:7" x14ac:dyDescent="0.3">
      <c r="B3672" s="119" t="s">
        <v>140</v>
      </c>
      <c r="C3672" s="119" t="s">
        <v>3140</v>
      </c>
      <c r="D3672" s="119" t="s">
        <v>1282</v>
      </c>
      <c r="E3672" s="119" t="s">
        <v>17107</v>
      </c>
      <c r="F3672" s="119" t="s">
        <v>17108</v>
      </c>
      <c r="G3672" s="119" t="s">
        <v>17109</v>
      </c>
    </row>
    <row r="3673" spans="2:7" x14ac:dyDescent="0.3">
      <c r="B3673" s="119" t="s">
        <v>140</v>
      </c>
      <c r="C3673" s="119" t="s">
        <v>3160</v>
      </c>
      <c r="D3673" s="119" t="s">
        <v>17049</v>
      </c>
      <c r="E3673" s="119" t="s">
        <v>17110</v>
      </c>
      <c r="F3673" s="119" t="s">
        <v>17111</v>
      </c>
      <c r="G3673" s="119" t="s">
        <v>17112</v>
      </c>
    </row>
    <row r="3674" spans="2:7" x14ac:dyDescent="0.3">
      <c r="B3674" s="119" t="s">
        <v>140</v>
      </c>
      <c r="C3674" s="119" t="s">
        <v>3180</v>
      </c>
      <c r="D3674" s="119" t="s">
        <v>1282</v>
      </c>
      <c r="E3674" s="119" t="s">
        <v>17113</v>
      </c>
      <c r="F3674" s="119" t="s">
        <v>17114</v>
      </c>
      <c r="G3674" s="119" t="s">
        <v>17115</v>
      </c>
    </row>
    <row r="3675" spans="2:7" x14ac:dyDescent="0.3">
      <c r="B3675" s="119" t="s">
        <v>140</v>
      </c>
      <c r="C3675" s="119" t="s">
        <v>3199</v>
      </c>
      <c r="D3675" s="119" t="s">
        <v>17045</v>
      </c>
      <c r="E3675" s="119" t="s">
        <v>17116</v>
      </c>
      <c r="F3675" s="119" t="s">
        <v>17117</v>
      </c>
      <c r="G3675" s="119" t="s">
        <v>17118</v>
      </c>
    </row>
    <row r="3676" spans="2:7" x14ac:dyDescent="0.3">
      <c r="B3676" s="119" t="s">
        <v>140</v>
      </c>
      <c r="C3676" s="119" t="s">
        <v>3218</v>
      </c>
      <c r="D3676" s="119" t="s">
        <v>17062</v>
      </c>
      <c r="E3676" s="119" t="s">
        <v>17119</v>
      </c>
      <c r="F3676" s="119" t="s">
        <v>17120</v>
      </c>
      <c r="G3676" s="119" t="s">
        <v>17121</v>
      </c>
    </row>
    <row r="3677" spans="2:7" x14ac:dyDescent="0.3">
      <c r="B3677" s="119" t="s">
        <v>140</v>
      </c>
      <c r="C3677" s="119" t="s">
        <v>3237</v>
      </c>
      <c r="D3677" s="119" t="s">
        <v>17062</v>
      </c>
      <c r="E3677" s="119" t="s">
        <v>17122</v>
      </c>
      <c r="F3677" s="119" t="s">
        <v>17123</v>
      </c>
      <c r="G3677" s="119" t="s">
        <v>17124</v>
      </c>
    </row>
    <row r="3678" spans="2:7" x14ac:dyDescent="0.3">
      <c r="B3678" s="119" t="s">
        <v>140</v>
      </c>
      <c r="C3678" s="119" t="s">
        <v>3256</v>
      </c>
      <c r="D3678" s="119" t="s">
        <v>17041</v>
      </c>
      <c r="E3678" s="119" t="s">
        <v>17125</v>
      </c>
      <c r="F3678" s="119" t="s">
        <v>17126</v>
      </c>
      <c r="G3678" s="119" t="s">
        <v>17127</v>
      </c>
    </row>
    <row r="3679" spans="2:7" x14ac:dyDescent="0.3">
      <c r="B3679" s="119" t="s">
        <v>140</v>
      </c>
      <c r="C3679" s="119" t="s">
        <v>3276</v>
      </c>
      <c r="D3679" s="119" t="s">
        <v>17128</v>
      </c>
      <c r="E3679" s="119" t="s">
        <v>17129</v>
      </c>
      <c r="F3679" s="119" t="s">
        <v>17130</v>
      </c>
      <c r="G3679" s="119" t="s">
        <v>17131</v>
      </c>
    </row>
    <row r="3680" spans="2:7" x14ac:dyDescent="0.3">
      <c r="B3680" s="119" t="s">
        <v>140</v>
      </c>
      <c r="C3680" s="119" t="s">
        <v>3296</v>
      </c>
      <c r="D3680" s="119" t="s">
        <v>17132</v>
      </c>
      <c r="E3680" s="119" t="s">
        <v>17133</v>
      </c>
      <c r="F3680" s="119" t="s">
        <v>17134</v>
      </c>
      <c r="G3680" s="119" t="s">
        <v>17135</v>
      </c>
    </row>
    <row r="3681" spans="2:7" x14ac:dyDescent="0.3">
      <c r="B3681" s="119" t="s">
        <v>140</v>
      </c>
      <c r="C3681" s="119" t="s">
        <v>3316</v>
      </c>
      <c r="D3681" s="119" t="s">
        <v>17132</v>
      </c>
      <c r="E3681" s="119" t="s">
        <v>17136</v>
      </c>
      <c r="F3681" s="119" t="s">
        <v>17137</v>
      </c>
      <c r="G3681" s="119" t="s">
        <v>17138</v>
      </c>
    </row>
    <row r="3682" spans="2:7" x14ac:dyDescent="0.3">
      <c r="B3682" s="119" t="s">
        <v>140</v>
      </c>
      <c r="C3682" s="119" t="s">
        <v>3336</v>
      </c>
      <c r="D3682" s="119" t="s">
        <v>17139</v>
      </c>
      <c r="E3682" s="119" t="s">
        <v>17140</v>
      </c>
      <c r="F3682" s="119" t="s">
        <v>17141</v>
      </c>
      <c r="G3682" s="119" t="s">
        <v>17142</v>
      </c>
    </row>
    <row r="3683" spans="2:7" x14ac:dyDescent="0.3">
      <c r="B3683" s="119" t="s">
        <v>140</v>
      </c>
      <c r="C3683" s="119" t="s">
        <v>3355</v>
      </c>
      <c r="D3683" s="119" t="s">
        <v>17143</v>
      </c>
      <c r="E3683" s="119" t="s">
        <v>17144</v>
      </c>
      <c r="F3683" s="119" t="s">
        <v>17145</v>
      </c>
      <c r="G3683" s="119" t="s">
        <v>17146</v>
      </c>
    </row>
    <row r="3684" spans="2:7" x14ac:dyDescent="0.3">
      <c r="B3684" s="119" t="s">
        <v>140</v>
      </c>
      <c r="C3684" s="119" t="s">
        <v>3374</v>
      </c>
      <c r="D3684" s="119" t="s">
        <v>17143</v>
      </c>
      <c r="E3684" s="119" t="s">
        <v>17147</v>
      </c>
      <c r="F3684" s="119" t="s">
        <v>17148</v>
      </c>
      <c r="G3684" s="119" t="s">
        <v>17149</v>
      </c>
    </row>
    <row r="3685" spans="2:7" x14ac:dyDescent="0.3">
      <c r="B3685" s="119" t="s">
        <v>140</v>
      </c>
      <c r="C3685" s="119" t="s">
        <v>3393</v>
      </c>
      <c r="D3685" s="119" t="s">
        <v>17132</v>
      </c>
      <c r="E3685" s="119" t="s">
        <v>17150</v>
      </c>
      <c r="F3685" s="119" t="s">
        <v>17151</v>
      </c>
      <c r="G3685" s="119" t="s">
        <v>17152</v>
      </c>
    </row>
    <row r="3686" spans="2:7" x14ac:dyDescent="0.3">
      <c r="B3686" s="119" t="s">
        <v>140</v>
      </c>
      <c r="C3686" s="119" t="s">
        <v>3413</v>
      </c>
      <c r="D3686" s="119" t="s">
        <v>17132</v>
      </c>
      <c r="E3686" s="119" t="s">
        <v>17153</v>
      </c>
      <c r="F3686" s="119" t="s">
        <v>17154</v>
      </c>
      <c r="G3686" s="119" t="s">
        <v>17155</v>
      </c>
    </row>
    <row r="3687" spans="2:7" x14ac:dyDescent="0.3">
      <c r="B3687" s="119" t="s">
        <v>140</v>
      </c>
      <c r="C3687" s="119" t="s">
        <v>3432</v>
      </c>
      <c r="D3687" s="119" t="s">
        <v>17132</v>
      </c>
      <c r="E3687" s="119" t="s">
        <v>17156</v>
      </c>
      <c r="F3687" s="119" t="s">
        <v>17157</v>
      </c>
      <c r="G3687" s="119" t="s">
        <v>17158</v>
      </c>
    </row>
    <row r="3688" spans="2:7" x14ac:dyDescent="0.3">
      <c r="B3688" s="119" t="s">
        <v>140</v>
      </c>
      <c r="C3688" s="119" t="s">
        <v>3452</v>
      </c>
      <c r="D3688" s="119" t="s">
        <v>17159</v>
      </c>
      <c r="E3688" s="119" t="s">
        <v>17160</v>
      </c>
      <c r="F3688" s="119" t="s">
        <v>17161</v>
      </c>
      <c r="G3688" s="119" t="s">
        <v>17162</v>
      </c>
    </row>
    <row r="3689" spans="2:7" x14ac:dyDescent="0.3">
      <c r="B3689" s="119" t="s">
        <v>140</v>
      </c>
      <c r="C3689" s="119" t="s">
        <v>3472</v>
      </c>
      <c r="D3689" s="119" t="s">
        <v>17159</v>
      </c>
      <c r="E3689" s="119" t="s">
        <v>17163</v>
      </c>
      <c r="F3689" s="119" t="s">
        <v>17164</v>
      </c>
      <c r="G3689" s="119" t="s">
        <v>17165</v>
      </c>
    </row>
    <row r="3690" spans="2:7" x14ac:dyDescent="0.3">
      <c r="B3690" s="119" t="s">
        <v>140</v>
      </c>
      <c r="C3690" s="119" t="s">
        <v>3492</v>
      </c>
      <c r="D3690" s="119" t="s">
        <v>17143</v>
      </c>
      <c r="E3690" s="119" t="s">
        <v>17166</v>
      </c>
      <c r="F3690" s="119" t="s">
        <v>17167</v>
      </c>
      <c r="G3690" s="119" t="s">
        <v>17168</v>
      </c>
    </row>
    <row r="3691" spans="2:7" x14ac:dyDescent="0.3">
      <c r="B3691" s="119" t="s">
        <v>140</v>
      </c>
      <c r="C3691" s="119" t="s">
        <v>3511</v>
      </c>
      <c r="D3691" s="119" t="s">
        <v>17132</v>
      </c>
      <c r="E3691" s="119" t="s">
        <v>17169</v>
      </c>
      <c r="F3691" s="119" t="s">
        <v>17170</v>
      </c>
      <c r="G3691" s="119" t="s">
        <v>17171</v>
      </c>
    </row>
    <row r="3692" spans="2:7" x14ac:dyDescent="0.3">
      <c r="B3692" s="119" t="s">
        <v>140</v>
      </c>
      <c r="C3692" s="119" t="s">
        <v>3530</v>
      </c>
      <c r="D3692" s="119" t="s">
        <v>17172</v>
      </c>
      <c r="E3692" s="119" t="s">
        <v>17173</v>
      </c>
      <c r="F3692" s="119" t="s">
        <v>17174</v>
      </c>
      <c r="G3692" s="119" t="s">
        <v>17175</v>
      </c>
    </row>
    <row r="3693" spans="2:7" x14ac:dyDescent="0.3">
      <c r="B3693" s="119" t="s">
        <v>140</v>
      </c>
      <c r="C3693" s="119" t="s">
        <v>3549</v>
      </c>
      <c r="D3693" s="119" t="s">
        <v>17132</v>
      </c>
      <c r="E3693" s="119" t="s">
        <v>17176</v>
      </c>
      <c r="F3693" s="119" t="s">
        <v>17177</v>
      </c>
      <c r="G3693" s="119" t="s">
        <v>17178</v>
      </c>
    </row>
    <row r="3694" spans="2:7" x14ac:dyDescent="0.3">
      <c r="B3694" s="119" t="s">
        <v>140</v>
      </c>
      <c r="C3694" s="119" t="s">
        <v>3568</v>
      </c>
      <c r="D3694" s="119" t="s">
        <v>17179</v>
      </c>
      <c r="E3694" s="119" t="s">
        <v>17180</v>
      </c>
      <c r="F3694" s="119" t="s">
        <v>17181</v>
      </c>
      <c r="G3694" s="119" t="s">
        <v>17182</v>
      </c>
    </row>
    <row r="3695" spans="2:7" x14ac:dyDescent="0.3">
      <c r="B3695" s="119" t="s">
        <v>140</v>
      </c>
      <c r="C3695" s="119" t="s">
        <v>3587</v>
      </c>
      <c r="D3695" s="119" t="s">
        <v>17139</v>
      </c>
      <c r="E3695" s="119" t="s">
        <v>17183</v>
      </c>
      <c r="F3695" s="119" t="s">
        <v>17184</v>
      </c>
      <c r="G3695" s="119" t="s">
        <v>17185</v>
      </c>
    </row>
    <row r="3696" spans="2:7" x14ac:dyDescent="0.3">
      <c r="B3696" s="119" t="s">
        <v>140</v>
      </c>
      <c r="C3696" s="119" t="s">
        <v>3606</v>
      </c>
      <c r="D3696" s="119" t="s">
        <v>17143</v>
      </c>
      <c r="E3696" s="119" t="s">
        <v>17186</v>
      </c>
      <c r="F3696" s="119" t="s">
        <v>17187</v>
      </c>
      <c r="G3696" s="119" t="s">
        <v>17188</v>
      </c>
    </row>
    <row r="3697" spans="2:7" x14ac:dyDescent="0.3">
      <c r="B3697" s="119" t="s">
        <v>140</v>
      </c>
      <c r="C3697" s="119" t="s">
        <v>3625</v>
      </c>
      <c r="D3697" s="119" t="s">
        <v>17139</v>
      </c>
      <c r="E3697" s="119" t="s">
        <v>17189</v>
      </c>
      <c r="F3697" s="119" t="s">
        <v>17190</v>
      </c>
      <c r="G3697" s="119" t="s">
        <v>17191</v>
      </c>
    </row>
    <row r="3698" spans="2:7" x14ac:dyDescent="0.3">
      <c r="B3698" s="119" t="s">
        <v>140</v>
      </c>
      <c r="C3698" s="119" t="s">
        <v>3643</v>
      </c>
      <c r="D3698" s="119" t="s">
        <v>17172</v>
      </c>
      <c r="E3698" s="119" t="s">
        <v>17192</v>
      </c>
      <c r="F3698" s="119" t="s">
        <v>17193</v>
      </c>
      <c r="G3698" s="119" t="s">
        <v>17194</v>
      </c>
    </row>
    <row r="3699" spans="2:7" x14ac:dyDescent="0.3">
      <c r="B3699" s="119" t="s">
        <v>140</v>
      </c>
      <c r="C3699" s="119" t="s">
        <v>3661</v>
      </c>
      <c r="D3699" s="119" t="s">
        <v>17132</v>
      </c>
      <c r="E3699" s="119" t="s">
        <v>17195</v>
      </c>
      <c r="F3699" s="119" t="s">
        <v>17196</v>
      </c>
      <c r="G3699" s="119" t="s">
        <v>17197</v>
      </c>
    </row>
    <row r="3700" spans="2:7" x14ac:dyDescent="0.3">
      <c r="B3700" s="119" t="s">
        <v>140</v>
      </c>
      <c r="C3700" s="119" t="s">
        <v>3678</v>
      </c>
      <c r="D3700" s="119" t="s">
        <v>17132</v>
      </c>
      <c r="E3700" s="119" t="s">
        <v>17198</v>
      </c>
      <c r="F3700" s="119" t="s">
        <v>17199</v>
      </c>
      <c r="G3700" s="119" t="s">
        <v>17200</v>
      </c>
    </row>
    <row r="3701" spans="2:7" x14ac:dyDescent="0.3">
      <c r="B3701" s="119" t="s">
        <v>140</v>
      </c>
      <c r="C3701" s="119" t="s">
        <v>3695</v>
      </c>
      <c r="D3701" s="119" t="s">
        <v>17201</v>
      </c>
      <c r="E3701" s="119" t="s">
        <v>17202</v>
      </c>
      <c r="F3701" s="119" t="s">
        <v>17203</v>
      </c>
      <c r="G3701" s="119" t="s">
        <v>17204</v>
      </c>
    </row>
    <row r="3702" spans="2:7" x14ac:dyDescent="0.3">
      <c r="B3702" s="119" t="s">
        <v>140</v>
      </c>
      <c r="C3702" s="119" t="s">
        <v>3712</v>
      </c>
      <c r="D3702" s="119" t="s">
        <v>12261</v>
      </c>
      <c r="E3702" s="119" t="s">
        <v>17205</v>
      </c>
      <c r="F3702" s="119" t="s">
        <v>17206</v>
      </c>
      <c r="G3702" s="119" t="s">
        <v>17207</v>
      </c>
    </row>
    <row r="3703" spans="2:7" x14ac:dyDescent="0.3">
      <c r="B3703" s="119" t="s">
        <v>140</v>
      </c>
      <c r="C3703" s="119" t="s">
        <v>3729</v>
      </c>
      <c r="D3703" s="119" t="s">
        <v>17208</v>
      </c>
      <c r="E3703" s="119" t="s">
        <v>17209</v>
      </c>
      <c r="F3703" s="119" t="s">
        <v>17210</v>
      </c>
      <c r="G3703" s="119" t="s">
        <v>17211</v>
      </c>
    </row>
    <row r="3704" spans="2:7" x14ac:dyDescent="0.3">
      <c r="B3704" s="119" t="s">
        <v>140</v>
      </c>
      <c r="C3704" s="119" t="s">
        <v>3746</v>
      </c>
      <c r="D3704" s="119" t="s">
        <v>17212</v>
      </c>
      <c r="E3704" s="119" t="s">
        <v>17213</v>
      </c>
      <c r="F3704" s="119" t="s">
        <v>17214</v>
      </c>
      <c r="G3704" s="119" t="s">
        <v>17215</v>
      </c>
    </row>
    <row r="3705" spans="2:7" x14ac:dyDescent="0.3">
      <c r="B3705" s="119" t="s">
        <v>140</v>
      </c>
      <c r="C3705" s="119" t="s">
        <v>3763</v>
      </c>
      <c r="D3705" s="119" t="s">
        <v>17208</v>
      </c>
      <c r="E3705" s="119" t="s">
        <v>17216</v>
      </c>
      <c r="F3705" s="119" t="s">
        <v>17217</v>
      </c>
      <c r="G3705" s="119" t="s">
        <v>17218</v>
      </c>
    </row>
    <row r="3706" spans="2:7" x14ac:dyDescent="0.3">
      <c r="B3706" s="119" t="s">
        <v>140</v>
      </c>
      <c r="C3706" s="119" t="s">
        <v>3779</v>
      </c>
      <c r="D3706" s="119" t="s">
        <v>17219</v>
      </c>
      <c r="E3706" s="119" t="s">
        <v>17220</v>
      </c>
      <c r="F3706" s="119" t="s">
        <v>17221</v>
      </c>
      <c r="G3706" s="119" t="s">
        <v>17222</v>
      </c>
    </row>
    <row r="3707" spans="2:7" x14ac:dyDescent="0.3">
      <c r="B3707" s="119" t="s">
        <v>140</v>
      </c>
      <c r="C3707" s="119" t="s">
        <v>3795</v>
      </c>
      <c r="D3707" s="119" t="s">
        <v>17212</v>
      </c>
      <c r="E3707" s="119" t="s">
        <v>17223</v>
      </c>
      <c r="F3707" s="119" t="s">
        <v>17224</v>
      </c>
      <c r="G3707" s="119" t="s">
        <v>17225</v>
      </c>
    </row>
    <row r="3708" spans="2:7" x14ac:dyDescent="0.3">
      <c r="B3708" s="119" t="s">
        <v>140</v>
      </c>
      <c r="C3708" s="119" t="s">
        <v>3812</v>
      </c>
      <c r="D3708" s="119" t="s">
        <v>17212</v>
      </c>
      <c r="E3708" s="119" t="s">
        <v>17226</v>
      </c>
      <c r="F3708" s="119" t="s">
        <v>17227</v>
      </c>
      <c r="G3708" s="119" t="s">
        <v>17228</v>
      </c>
    </row>
    <row r="3709" spans="2:7" x14ac:dyDescent="0.3">
      <c r="B3709" s="119" t="s">
        <v>140</v>
      </c>
      <c r="C3709" s="119" t="s">
        <v>3828</v>
      </c>
      <c r="D3709" s="119" t="s">
        <v>17208</v>
      </c>
      <c r="E3709" s="119" t="s">
        <v>17229</v>
      </c>
      <c r="F3709" s="119" t="s">
        <v>17230</v>
      </c>
      <c r="G3709" s="119" t="s">
        <v>17231</v>
      </c>
    </row>
    <row r="3710" spans="2:7" x14ac:dyDescent="0.3">
      <c r="B3710" s="119" t="s">
        <v>140</v>
      </c>
      <c r="C3710" s="119" t="s">
        <v>3845</v>
      </c>
      <c r="D3710" s="119" t="s">
        <v>17208</v>
      </c>
      <c r="E3710" s="119" t="s">
        <v>17232</v>
      </c>
      <c r="F3710" s="119" t="s">
        <v>17233</v>
      </c>
      <c r="G3710" s="119" t="s">
        <v>17234</v>
      </c>
    </row>
    <row r="3711" spans="2:7" x14ac:dyDescent="0.3">
      <c r="B3711" s="119" t="s">
        <v>140</v>
      </c>
      <c r="C3711" s="119" t="s">
        <v>3861</v>
      </c>
      <c r="D3711" s="119" t="s">
        <v>17212</v>
      </c>
      <c r="E3711" s="119" t="s">
        <v>17235</v>
      </c>
      <c r="F3711" s="119" t="s">
        <v>17236</v>
      </c>
      <c r="G3711" s="119" t="s">
        <v>17237</v>
      </c>
    </row>
    <row r="3712" spans="2:7" x14ac:dyDescent="0.3">
      <c r="B3712" s="119" t="s">
        <v>140</v>
      </c>
      <c r="C3712" s="119" t="s">
        <v>3877</v>
      </c>
      <c r="D3712" s="119" t="s">
        <v>17212</v>
      </c>
      <c r="E3712" s="119" t="s">
        <v>17238</v>
      </c>
      <c r="F3712" s="119" t="s">
        <v>17239</v>
      </c>
      <c r="G3712" s="119" t="s">
        <v>17240</v>
      </c>
    </row>
    <row r="3713" spans="2:7" x14ac:dyDescent="0.3">
      <c r="B3713" s="119" t="s">
        <v>140</v>
      </c>
      <c r="C3713" s="119" t="s">
        <v>3894</v>
      </c>
      <c r="D3713" s="119" t="s">
        <v>17208</v>
      </c>
      <c r="E3713" s="119" t="s">
        <v>17241</v>
      </c>
      <c r="F3713" s="119" t="s">
        <v>17242</v>
      </c>
      <c r="G3713" s="119" t="s">
        <v>17243</v>
      </c>
    </row>
    <row r="3714" spans="2:7" x14ac:dyDescent="0.3">
      <c r="B3714" s="119" t="s">
        <v>140</v>
      </c>
      <c r="C3714" s="119" t="s">
        <v>3910</v>
      </c>
      <c r="D3714" s="119" t="s">
        <v>17212</v>
      </c>
      <c r="E3714" s="119" t="s">
        <v>17244</v>
      </c>
      <c r="F3714" s="119" t="s">
        <v>17245</v>
      </c>
      <c r="G3714" s="119" t="s">
        <v>17246</v>
      </c>
    </row>
    <row r="3715" spans="2:7" x14ac:dyDescent="0.3">
      <c r="B3715" s="119" t="s">
        <v>140</v>
      </c>
      <c r="C3715" s="119" t="s">
        <v>3925</v>
      </c>
      <c r="D3715" s="119" t="s">
        <v>17208</v>
      </c>
      <c r="E3715" s="119" t="s">
        <v>17247</v>
      </c>
      <c r="F3715" s="119" t="s">
        <v>17248</v>
      </c>
      <c r="G3715" s="119" t="s">
        <v>17249</v>
      </c>
    </row>
    <row r="3716" spans="2:7" x14ac:dyDescent="0.3">
      <c r="B3716" s="119" t="s">
        <v>140</v>
      </c>
      <c r="C3716" s="119" t="s">
        <v>3940</v>
      </c>
      <c r="D3716" s="119" t="s">
        <v>17250</v>
      </c>
      <c r="E3716" s="119" t="s">
        <v>17251</v>
      </c>
      <c r="F3716" s="119" t="s">
        <v>17252</v>
      </c>
      <c r="G3716" s="119" t="s">
        <v>17253</v>
      </c>
    </row>
    <row r="3717" spans="2:7" x14ac:dyDescent="0.3">
      <c r="B3717" s="119" t="s">
        <v>140</v>
      </c>
      <c r="C3717" s="119" t="s">
        <v>3956</v>
      </c>
      <c r="D3717" s="119" t="s">
        <v>17208</v>
      </c>
      <c r="E3717" s="119" t="s">
        <v>17254</v>
      </c>
      <c r="F3717" s="119" t="s">
        <v>17255</v>
      </c>
      <c r="G3717" s="119" t="s">
        <v>17256</v>
      </c>
    </row>
    <row r="3718" spans="2:7" x14ac:dyDescent="0.3">
      <c r="B3718" s="119" t="s">
        <v>140</v>
      </c>
      <c r="C3718" s="119" t="s">
        <v>3971</v>
      </c>
      <c r="D3718" s="119" t="s">
        <v>17208</v>
      </c>
      <c r="E3718" s="119" t="s">
        <v>17257</v>
      </c>
      <c r="F3718" s="119" t="s">
        <v>17258</v>
      </c>
      <c r="G3718" s="119" t="s">
        <v>17259</v>
      </c>
    </row>
    <row r="3719" spans="2:7" x14ac:dyDescent="0.3">
      <c r="B3719" s="119" t="s">
        <v>140</v>
      </c>
      <c r="C3719" s="119" t="s">
        <v>3987</v>
      </c>
      <c r="D3719" s="119" t="s">
        <v>17260</v>
      </c>
      <c r="E3719" s="119" t="s">
        <v>17261</v>
      </c>
      <c r="F3719" s="119" t="s">
        <v>17262</v>
      </c>
      <c r="G3719" s="119" t="s">
        <v>17263</v>
      </c>
    </row>
    <row r="3720" spans="2:7" x14ac:dyDescent="0.3">
      <c r="B3720" s="119" t="s">
        <v>140</v>
      </c>
      <c r="C3720" s="119" t="s">
        <v>4003</v>
      </c>
      <c r="D3720" s="119" t="s">
        <v>17212</v>
      </c>
      <c r="E3720" s="119" t="s">
        <v>17264</v>
      </c>
      <c r="F3720" s="119" t="s">
        <v>17265</v>
      </c>
      <c r="G3720" s="119" t="s">
        <v>17266</v>
      </c>
    </row>
    <row r="3721" spans="2:7" x14ac:dyDescent="0.3">
      <c r="B3721" s="119" t="s">
        <v>140</v>
      </c>
      <c r="C3721" s="119" t="s">
        <v>4017</v>
      </c>
      <c r="D3721" s="119" t="s">
        <v>17212</v>
      </c>
      <c r="E3721" s="119" t="s">
        <v>17267</v>
      </c>
      <c r="F3721" s="119" t="s">
        <v>17268</v>
      </c>
      <c r="G3721" s="119" t="s">
        <v>17269</v>
      </c>
    </row>
    <row r="3722" spans="2:7" x14ac:dyDescent="0.3">
      <c r="B3722" s="119" t="s">
        <v>140</v>
      </c>
      <c r="C3722" s="119" t="s">
        <v>4032</v>
      </c>
      <c r="D3722" s="119" t="s">
        <v>17212</v>
      </c>
      <c r="E3722" s="119" t="s">
        <v>17270</v>
      </c>
      <c r="F3722" s="119" t="s">
        <v>17271</v>
      </c>
      <c r="G3722" s="119" t="s">
        <v>17272</v>
      </c>
    </row>
    <row r="3723" spans="2:7" x14ac:dyDescent="0.3">
      <c r="B3723" s="119" t="s">
        <v>140</v>
      </c>
      <c r="C3723" s="119" t="s">
        <v>4046</v>
      </c>
      <c r="D3723" s="119" t="s">
        <v>17260</v>
      </c>
      <c r="E3723" s="119" t="s">
        <v>17273</v>
      </c>
      <c r="F3723" s="119" t="s">
        <v>17274</v>
      </c>
      <c r="G3723" s="119" t="s">
        <v>17275</v>
      </c>
    </row>
    <row r="3724" spans="2:7" x14ac:dyDescent="0.3">
      <c r="B3724" s="119" t="s">
        <v>140</v>
      </c>
      <c r="C3724" s="119" t="s">
        <v>4061</v>
      </c>
      <c r="D3724" s="119" t="s">
        <v>17250</v>
      </c>
      <c r="E3724" s="119" t="s">
        <v>17276</v>
      </c>
      <c r="F3724" s="119" t="s">
        <v>17277</v>
      </c>
      <c r="G3724" s="119" t="s">
        <v>17278</v>
      </c>
    </row>
    <row r="3725" spans="2:7" x14ac:dyDescent="0.3">
      <c r="B3725" s="119" t="s">
        <v>140</v>
      </c>
      <c r="C3725" s="119" t="s">
        <v>4076</v>
      </c>
      <c r="D3725" s="119" t="s">
        <v>17208</v>
      </c>
      <c r="E3725" s="119" t="s">
        <v>17279</v>
      </c>
      <c r="F3725" s="119" t="s">
        <v>17280</v>
      </c>
      <c r="G3725" s="119" t="s">
        <v>17281</v>
      </c>
    </row>
    <row r="3726" spans="2:7" x14ac:dyDescent="0.3">
      <c r="B3726" s="119" t="s">
        <v>140</v>
      </c>
      <c r="C3726" s="119" t="s">
        <v>4090</v>
      </c>
      <c r="D3726" s="119" t="s">
        <v>17250</v>
      </c>
      <c r="E3726" s="119" t="s">
        <v>17282</v>
      </c>
      <c r="F3726" s="119" t="s">
        <v>17283</v>
      </c>
      <c r="G3726" s="119" t="s">
        <v>17284</v>
      </c>
    </row>
    <row r="3727" spans="2:7" x14ac:dyDescent="0.3">
      <c r="B3727" s="119" t="s">
        <v>129</v>
      </c>
      <c r="C3727" s="119" t="s">
        <v>3150</v>
      </c>
      <c r="D3727" s="119" t="s">
        <v>16621</v>
      </c>
      <c r="E3727" s="119" t="s">
        <v>17285</v>
      </c>
      <c r="F3727" s="119" t="s">
        <v>17286</v>
      </c>
      <c r="G3727" s="119" t="s">
        <v>17287</v>
      </c>
    </row>
    <row r="3728" spans="2:7" x14ac:dyDescent="0.3">
      <c r="B3728" s="119" t="s">
        <v>129</v>
      </c>
      <c r="C3728" s="119" t="s">
        <v>3170</v>
      </c>
      <c r="D3728" s="119" t="s">
        <v>16918</v>
      </c>
      <c r="E3728" s="119" t="s">
        <v>17288</v>
      </c>
      <c r="F3728" s="119" t="s">
        <v>17289</v>
      </c>
      <c r="G3728" s="119" t="s">
        <v>17290</v>
      </c>
    </row>
    <row r="3729" spans="2:7" x14ac:dyDescent="0.3">
      <c r="B3729" s="119" t="s">
        <v>129</v>
      </c>
      <c r="C3729" s="119" t="s">
        <v>3189</v>
      </c>
      <c r="D3729" s="119" t="s">
        <v>17291</v>
      </c>
      <c r="E3729" s="119" t="s">
        <v>17292</v>
      </c>
      <c r="F3729" s="119" t="s">
        <v>17293</v>
      </c>
      <c r="G3729" s="119" t="s">
        <v>17294</v>
      </c>
    </row>
    <row r="3730" spans="2:7" x14ac:dyDescent="0.3">
      <c r="B3730" s="119" t="s">
        <v>129</v>
      </c>
      <c r="C3730" s="119" t="s">
        <v>3208</v>
      </c>
      <c r="D3730" s="119" t="s">
        <v>17295</v>
      </c>
      <c r="E3730" s="119" t="s">
        <v>17296</v>
      </c>
      <c r="F3730" s="119" t="s">
        <v>17297</v>
      </c>
      <c r="G3730" s="119" t="s">
        <v>17298</v>
      </c>
    </row>
    <row r="3731" spans="2:7" x14ac:dyDescent="0.3">
      <c r="B3731" s="119" t="s">
        <v>129</v>
      </c>
      <c r="C3731" s="119" t="s">
        <v>3227</v>
      </c>
      <c r="D3731" s="119" t="s">
        <v>17291</v>
      </c>
      <c r="E3731" s="119" t="s">
        <v>17299</v>
      </c>
      <c r="F3731" s="119" t="s">
        <v>17300</v>
      </c>
      <c r="G3731" s="119" t="s">
        <v>17301</v>
      </c>
    </row>
    <row r="3732" spans="2:7" x14ac:dyDescent="0.3">
      <c r="B3732" s="119" t="s">
        <v>129</v>
      </c>
      <c r="C3732" s="119" t="s">
        <v>3246</v>
      </c>
      <c r="D3732" s="119" t="s">
        <v>16918</v>
      </c>
      <c r="E3732" s="119" t="s">
        <v>17302</v>
      </c>
      <c r="F3732" s="119" t="s">
        <v>17303</v>
      </c>
      <c r="G3732" s="119" t="s">
        <v>17304</v>
      </c>
    </row>
    <row r="3733" spans="2:7" x14ac:dyDescent="0.3">
      <c r="B3733" s="119" t="s">
        <v>129</v>
      </c>
      <c r="C3733" s="119" t="s">
        <v>3266</v>
      </c>
      <c r="D3733" s="119" t="s">
        <v>16621</v>
      </c>
      <c r="E3733" s="119" t="s">
        <v>17305</v>
      </c>
      <c r="F3733" s="119" t="s">
        <v>17306</v>
      </c>
      <c r="G3733" s="119" t="s">
        <v>17307</v>
      </c>
    </row>
    <row r="3734" spans="2:7" x14ac:dyDescent="0.3">
      <c r="B3734" s="119" t="s">
        <v>129</v>
      </c>
      <c r="C3734" s="119" t="s">
        <v>3286</v>
      </c>
      <c r="D3734" s="119" t="s">
        <v>16918</v>
      </c>
      <c r="E3734" s="119" t="s">
        <v>17308</v>
      </c>
      <c r="F3734" s="119" t="s">
        <v>17309</v>
      </c>
      <c r="G3734" s="119" t="s">
        <v>17310</v>
      </c>
    </row>
    <row r="3735" spans="2:7" x14ac:dyDescent="0.3">
      <c r="B3735" s="119" t="s">
        <v>129</v>
      </c>
      <c r="C3735" s="119" t="s">
        <v>3306</v>
      </c>
      <c r="D3735" s="119" t="s">
        <v>17291</v>
      </c>
      <c r="E3735" s="119" t="s">
        <v>17311</v>
      </c>
      <c r="F3735" s="119" t="s">
        <v>17312</v>
      </c>
      <c r="G3735" s="119" t="s">
        <v>17313</v>
      </c>
    </row>
    <row r="3736" spans="2:7" x14ac:dyDescent="0.3">
      <c r="B3736" s="119" t="s">
        <v>129</v>
      </c>
      <c r="C3736" s="119" t="s">
        <v>3326</v>
      </c>
      <c r="D3736" s="119" t="s">
        <v>5447</v>
      </c>
      <c r="E3736" s="119" t="s">
        <v>17314</v>
      </c>
      <c r="F3736" s="119" t="s">
        <v>17315</v>
      </c>
      <c r="G3736" s="119" t="s">
        <v>17316</v>
      </c>
    </row>
    <row r="3737" spans="2:7" x14ac:dyDescent="0.3">
      <c r="B3737" s="119" t="s">
        <v>129</v>
      </c>
      <c r="C3737" s="119" t="s">
        <v>3345</v>
      </c>
      <c r="D3737" s="119" t="s">
        <v>17317</v>
      </c>
      <c r="E3737" s="119" t="s">
        <v>17318</v>
      </c>
      <c r="F3737" s="119" t="s">
        <v>17319</v>
      </c>
      <c r="G3737" s="119" t="s">
        <v>17320</v>
      </c>
    </row>
    <row r="3738" spans="2:7" x14ac:dyDescent="0.3">
      <c r="B3738" s="119" t="s">
        <v>129</v>
      </c>
      <c r="C3738" s="119" t="s">
        <v>3364</v>
      </c>
      <c r="D3738" s="119" t="s">
        <v>16918</v>
      </c>
      <c r="E3738" s="119" t="s">
        <v>17321</v>
      </c>
      <c r="F3738" s="119" t="s">
        <v>17322</v>
      </c>
      <c r="G3738" s="119" t="s">
        <v>17323</v>
      </c>
    </row>
    <row r="3739" spans="2:7" x14ac:dyDescent="0.3">
      <c r="B3739" s="119" t="s">
        <v>129</v>
      </c>
      <c r="C3739" s="119" t="s">
        <v>3383</v>
      </c>
      <c r="D3739" s="119" t="s">
        <v>16918</v>
      </c>
      <c r="E3739" s="119" t="s">
        <v>17324</v>
      </c>
      <c r="F3739" s="119" t="s">
        <v>17325</v>
      </c>
      <c r="G3739" s="119" t="s">
        <v>17326</v>
      </c>
    </row>
    <row r="3740" spans="2:7" x14ac:dyDescent="0.3">
      <c r="B3740" s="119" t="s">
        <v>129</v>
      </c>
      <c r="C3740" s="119" t="s">
        <v>3403</v>
      </c>
      <c r="D3740" s="119" t="s">
        <v>17327</v>
      </c>
      <c r="E3740" s="119" t="s">
        <v>17328</v>
      </c>
      <c r="F3740" s="119" t="s">
        <v>17329</v>
      </c>
      <c r="G3740" s="119" t="s">
        <v>17330</v>
      </c>
    </row>
    <row r="3741" spans="2:7" x14ac:dyDescent="0.3">
      <c r="B3741" s="119" t="s">
        <v>129</v>
      </c>
      <c r="C3741" s="119" t="s">
        <v>3422</v>
      </c>
      <c r="D3741" s="119" t="s">
        <v>16918</v>
      </c>
      <c r="E3741" s="119" t="s">
        <v>17331</v>
      </c>
      <c r="F3741" s="119" t="s">
        <v>17332</v>
      </c>
      <c r="G3741" s="119" t="s">
        <v>17333</v>
      </c>
    </row>
    <row r="3742" spans="2:7" x14ac:dyDescent="0.3">
      <c r="B3742" s="119" t="s">
        <v>129</v>
      </c>
      <c r="C3742" s="119" t="s">
        <v>3442</v>
      </c>
      <c r="D3742" s="119" t="s">
        <v>17334</v>
      </c>
      <c r="E3742" s="119" t="s">
        <v>17335</v>
      </c>
      <c r="F3742" s="119" t="s">
        <v>17336</v>
      </c>
      <c r="G3742" s="119" t="s">
        <v>17337</v>
      </c>
    </row>
    <row r="3743" spans="2:7" x14ac:dyDescent="0.3">
      <c r="B3743" s="119" t="s">
        <v>129</v>
      </c>
      <c r="C3743" s="119" t="s">
        <v>3462</v>
      </c>
      <c r="D3743" s="119" t="s">
        <v>17291</v>
      </c>
      <c r="E3743" s="119" t="s">
        <v>17338</v>
      </c>
      <c r="F3743" s="119" t="s">
        <v>17339</v>
      </c>
      <c r="G3743" s="119" t="s">
        <v>17340</v>
      </c>
    </row>
    <row r="3744" spans="2:7" x14ac:dyDescent="0.3">
      <c r="B3744" s="119" t="s">
        <v>129</v>
      </c>
      <c r="C3744" s="119" t="s">
        <v>3482</v>
      </c>
      <c r="D3744" s="119" t="s">
        <v>17341</v>
      </c>
      <c r="E3744" s="119" t="s">
        <v>17342</v>
      </c>
      <c r="F3744" s="119" t="s">
        <v>17343</v>
      </c>
      <c r="G3744" s="119" t="s">
        <v>17344</v>
      </c>
    </row>
    <row r="3745" spans="2:7" x14ac:dyDescent="0.3">
      <c r="B3745" s="119" t="s">
        <v>129</v>
      </c>
      <c r="C3745" s="119" t="s">
        <v>3502</v>
      </c>
      <c r="D3745" s="119" t="s">
        <v>17345</v>
      </c>
      <c r="E3745" s="119" t="s">
        <v>17346</v>
      </c>
      <c r="F3745" s="119" t="s">
        <v>17347</v>
      </c>
      <c r="G3745" s="119" t="s">
        <v>17348</v>
      </c>
    </row>
    <row r="3746" spans="2:7" x14ac:dyDescent="0.3">
      <c r="B3746" s="119" t="s">
        <v>129</v>
      </c>
      <c r="C3746" s="119" t="s">
        <v>3521</v>
      </c>
      <c r="D3746" s="119" t="s">
        <v>11559</v>
      </c>
      <c r="E3746" s="119" t="s">
        <v>17349</v>
      </c>
      <c r="F3746" s="119" t="s">
        <v>17350</v>
      </c>
      <c r="G3746" s="119" t="s">
        <v>17351</v>
      </c>
    </row>
    <row r="3747" spans="2:7" x14ac:dyDescent="0.3">
      <c r="B3747" s="119" t="s">
        <v>140</v>
      </c>
      <c r="C3747" s="119" t="s">
        <v>4103</v>
      </c>
      <c r="D3747" s="119" t="s">
        <v>17352</v>
      </c>
      <c r="E3747" s="119" t="s">
        <v>17353</v>
      </c>
      <c r="F3747" s="119" t="s">
        <v>17354</v>
      </c>
      <c r="G3747" s="119" t="s">
        <v>17355</v>
      </c>
    </row>
    <row r="3748" spans="2:7" x14ac:dyDescent="0.3">
      <c r="B3748" s="119" t="s">
        <v>140</v>
      </c>
      <c r="C3748" s="119" t="s">
        <v>4116</v>
      </c>
      <c r="D3748" s="119" t="s">
        <v>17356</v>
      </c>
      <c r="E3748" s="119" t="s">
        <v>17357</v>
      </c>
      <c r="F3748" s="119" t="s">
        <v>17358</v>
      </c>
      <c r="G3748" s="119" t="s">
        <v>17359</v>
      </c>
    </row>
    <row r="3749" spans="2:7" x14ac:dyDescent="0.3">
      <c r="B3749" s="119" t="s">
        <v>140</v>
      </c>
      <c r="C3749" s="119" t="s">
        <v>4129</v>
      </c>
      <c r="D3749" s="119" t="s">
        <v>17360</v>
      </c>
      <c r="E3749" s="119" t="s">
        <v>17361</v>
      </c>
      <c r="F3749" s="119" t="s">
        <v>17362</v>
      </c>
      <c r="G3749" s="119" t="s">
        <v>17363</v>
      </c>
    </row>
    <row r="3750" spans="2:7" x14ac:dyDescent="0.3">
      <c r="B3750" s="119" t="s">
        <v>140</v>
      </c>
      <c r="C3750" s="119" t="s">
        <v>4142</v>
      </c>
      <c r="D3750" s="119" t="s">
        <v>17356</v>
      </c>
      <c r="E3750" s="119" t="s">
        <v>17364</v>
      </c>
      <c r="F3750" s="119" t="s">
        <v>17365</v>
      </c>
      <c r="G3750" s="119" t="s">
        <v>17366</v>
      </c>
    </row>
    <row r="3751" spans="2:7" x14ac:dyDescent="0.3">
      <c r="B3751" s="119" t="s">
        <v>140</v>
      </c>
      <c r="C3751" s="119" t="s">
        <v>4155</v>
      </c>
      <c r="D3751" s="119" t="s">
        <v>17367</v>
      </c>
      <c r="E3751" s="119" t="s">
        <v>17368</v>
      </c>
      <c r="F3751" s="119" t="s">
        <v>17369</v>
      </c>
      <c r="G3751" s="119" t="s">
        <v>17370</v>
      </c>
    </row>
    <row r="3752" spans="2:7" x14ac:dyDescent="0.3">
      <c r="B3752" s="119" t="s">
        <v>140</v>
      </c>
      <c r="C3752" s="119" t="s">
        <v>4167</v>
      </c>
      <c r="D3752" s="119" t="s">
        <v>17360</v>
      </c>
      <c r="E3752" s="119" t="s">
        <v>17371</v>
      </c>
      <c r="F3752" s="119" t="s">
        <v>17372</v>
      </c>
      <c r="G3752" s="119" t="s">
        <v>17373</v>
      </c>
    </row>
    <row r="3753" spans="2:7" x14ac:dyDescent="0.3">
      <c r="B3753" s="119" t="s">
        <v>140</v>
      </c>
      <c r="C3753" s="119" t="s">
        <v>4179</v>
      </c>
      <c r="D3753" s="119" t="s">
        <v>17374</v>
      </c>
      <c r="E3753" s="119" t="s">
        <v>17375</v>
      </c>
      <c r="F3753" s="119" t="s">
        <v>17376</v>
      </c>
      <c r="G3753" s="119" t="s">
        <v>17377</v>
      </c>
    </row>
    <row r="3754" spans="2:7" x14ac:dyDescent="0.3">
      <c r="B3754" s="119" t="s">
        <v>140</v>
      </c>
      <c r="C3754" s="119" t="s">
        <v>4191</v>
      </c>
      <c r="D3754" s="119" t="s">
        <v>17352</v>
      </c>
      <c r="E3754" s="119" t="s">
        <v>17378</v>
      </c>
      <c r="F3754" s="119" t="s">
        <v>17379</v>
      </c>
      <c r="G3754" s="119" t="s">
        <v>17380</v>
      </c>
    </row>
    <row r="3755" spans="2:7" x14ac:dyDescent="0.3">
      <c r="B3755" s="119" t="s">
        <v>140</v>
      </c>
      <c r="C3755" s="119" t="s">
        <v>4203</v>
      </c>
      <c r="D3755" s="119" t="s">
        <v>17374</v>
      </c>
      <c r="E3755" s="119" t="s">
        <v>17381</v>
      </c>
      <c r="F3755" s="119" t="s">
        <v>17382</v>
      </c>
      <c r="G3755" s="119" t="s">
        <v>17383</v>
      </c>
    </row>
    <row r="3756" spans="2:7" x14ac:dyDescent="0.3">
      <c r="B3756" s="119" t="s">
        <v>140</v>
      </c>
      <c r="C3756" s="119" t="s">
        <v>4215</v>
      </c>
      <c r="D3756" s="119" t="s">
        <v>17356</v>
      </c>
      <c r="E3756" s="119" t="s">
        <v>17384</v>
      </c>
      <c r="F3756" s="119" t="s">
        <v>17385</v>
      </c>
      <c r="G3756" s="119" t="s">
        <v>17386</v>
      </c>
    </row>
    <row r="3757" spans="2:7" x14ac:dyDescent="0.3">
      <c r="B3757" s="119" t="s">
        <v>140</v>
      </c>
      <c r="C3757" s="119" t="s">
        <v>4227</v>
      </c>
      <c r="D3757" s="119" t="s">
        <v>17367</v>
      </c>
      <c r="E3757" s="119" t="s">
        <v>17387</v>
      </c>
      <c r="F3757" s="119" t="s">
        <v>17388</v>
      </c>
      <c r="G3757" s="119" t="s">
        <v>17389</v>
      </c>
    </row>
    <row r="3758" spans="2:7" x14ac:dyDescent="0.3">
      <c r="B3758" s="119" t="s">
        <v>140</v>
      </c>
      <c r="C3758" s="119" t="s">
        <v>4240</v>
      </c>
      <c r="D3758" s="119" t="s">
        <v>17367</v>
      </c>
      <c r="E3758" s="119" t="s">
        <v>17390</v>
      </c>
      <c r="F3758" s="119" t="s">
        <v>17391</v>
      </c>
      <c r="G3758" s="119" t="s">
        <v>17392</v>
      </c>
    </row>
    <row r="3759" spans="2:7" x14ac:dyDescent="0.3">
      <c r="B3759" s="119" t="s">
        <v>140</v>
      </c>
      <c r="C3759" s="119" t="s">
        <v>4253</v>
      </c>
      <c r="D3759" s="119" t="s">
        <v>17360</v>
      </c>
      <c r="E3759" s="119" t="s">
        <v>17393</v>
      </c>
      <c r="F3759" s="119" t="s">
        <v>17394</v>
      </c>
      <c r="G3759" s="119" t="s">
        <v>17395</v>
      </c>
    </row>
    <row r="3760" spans="2:7" x14ac:dyDescent="0.3">
      <c r="B3760" s="119" t="s">
        <v>140</v>
      </c>
      <c r="C3760" s="119" t="s">
        <v>4266</v>
      </c>
      <c r="D3760" s="119" t="s">
        <v>17360</v>
      </c>
      <c r="E3760" s="119" t="s">
        <v>17396</v>
      </c>
      <c r="F3760" s="119" t="s">
        <v>17397</v>
      </c>
      <c r="G3760" s="119" t="s">
        <v>17398</v>
      </c>
    </row>
    <row r="3761" spans="2:7" x14ac:dyDescent="0.3">
      <c r="B3761" s="119" t="s">
        <v>140</v>
      </c>
      <c r="C3761" s="119" t="s">
        <v>4278</v>
      </c>
      <c r="D3761" s="119" t="s">
        <v>17360</v>
      </c>
      <c r="E3761" s="119" t="s">
        <v>17399</v>
      </c>
      <c r="F3761" s="119" t="s">
        <v>17400</v>
      </c>
      <c r="G3761" s="119" t="s">
        <v>17401</v>
      </c>
    </row>
    <row r="3762" spans="2:7" x14ac:dyDescent="0.3">
      <c r="B3762" s="119" t="s">
        <v>140</v>
      </c>
      <c r="C3762" s="119" t="s">
        <v>4289</v>
      </c>
      <c r="D3762" s="119" t="s">
        <v>17360</v>
      </c>
      <c r="E3762" s="119" t="s">
        <v>17402</v>
      </c>
      <c r="F3762" s="119" t="s">
        <v>17403</v>
      </c>
      <c r="G3762" s="119" t="s">
        <v>17404</v>
      </c>
    </row>
    <row r="3763" spans="2:7" x14ac:dyDescent="0.3">
      <c r="B3763" s="119" t="s">
        <v>140</v>
      </c>
      <c r="C3763" s="119" t="s">
        <v>4300</v>
      </c>
      <c r="D3763" s="119" t="s">
        <v>17356</v>
      </c>
      <c r="E3763" s="119" t="s">
        <v>17405</v>
      </c>
      <c r="F3763" s="119" t="s">
        <v>17406</v>
      </c>
      <c r="G3763" s="119" t="s">
        <v>17407</v>
      </c>
    </row>
    <row r="3764" spans="2:7" x14ac:dyDescent="0.3">
      <c r="B3764" s="119" t="s">
        <v>140</v>
      </c>
      <c r="C3764" s="119" t="s">
        <v>4311</v>
      </c>
      <c r="D3764" s="119" t="s">
        <v>17360</v>
      </c>
      <c r="E3764" s="119" t="s">
        <v>17408</v>
      </c>
      <c r="F3764" s="119" t="s">
        <v>17409</v>
      </c>
      <c r="G3764" s="119" t="s">
        <v>17410</v>
      </c>
    </row>
    <row r="3765" spans="2:7" x14ac:dyDescent="0.3">
      <c r="B3765" s="119" t="s">
        <v>140</v>
      </c>
      <c r="C3765" s="119" t="s">
        <v>4322</v>
      </c>
      <c r="D3765" s="119" t="s">
        <v>17411</v>
      </c>
      <c r="E3765" s="119" t="s">
        <v>17412</v>
      </c>
      <c r="F3765" s="119" t="s">
        <v>17413</v>
      </c>
      <c r="G3765" s="119" t="s">
        <v>17414</v>
      </c>
    </row>
    <row r="3766" spans="2:7" x14ac:dyDescent="0.3">
      <c r="B3766" s="119" t="s">
        <v>140</v>
      </c>
      <c r="C3766" s="119" t="s">
        <v>4333</v>
      </c>
      <c r="D3766" s="119" t="s">
        <v>17367</v>
      </c>
      <c r="E3766" s="119" t="s">
        <v>17415</v>
      </c>
      <c r="F3766" s="119" t="s">
        <v>17416</v>
      </c>
      <c r="G3766" s="119" t="s">
        <v>17417</v>
      </c>
    </row>
    <row r="3767" spans="2:7" x14ac:dyDescent="0.3">
      <c r="B3767" s="119" t="s">
        <v>140</v>
      </c>
      <c r="C3767" s="119" t="s">
        <v>4344</v>
      </c>
      <c r="D3767" s="119" t="s">
        <v>17352</v>
      </c>
      <c r="E3767" s="119" t="s">
        <v>17418</v>
      </c>
      <c r="F3767" s="119" t="s">
        <v>17419</v>
      </c>
      <c r="G3767" s="119" t="s">
        <v>17420</v>
      </c>
    </row>
    <row r="3768" spans="2:7" x14ac:dyDescent="0.3">
      <c r="B3768" s="119" t="s">
        <v>140</v>
      </c>
      <c r="C3768" s="119" t="s">
        <v>4356</v>
      </c>
      <c r="D3768" s="119" t="s">
        <v>17360</v>
      </c>
      <c r="E3768" s="119" t="s">
        <v>17421</v>
      </c>
      <c r="F3768" s="119" t="s">
        <v>17422</v>
      </c>
      <c r="G3768" s="119" t="s">
        <v>17423</v>
      </c>
    </row>
    <row r="3769" spans="2:7" x14ac:dyDescent="0.3">
      <c r="B3769" s="119" t="s">
        <v>140</v>
      </c>
      <c r="C3769" s="119" t="s">
        <v>4368</v>
      </c>
      <c r="D3769" s="119" t="s">
        <v>17367</v>
      </c>
      <c r="E3769" s="119" t="s">
        <v>17424</v>
      </c>
      <c r="F3769" s="119" t="s">
        <v>17425</v>
      </c>
      <c r="G3769" s="119" t="s">
        <v>17426</v>
      </c>
    </row>
    <row r="3770" spans="2:7" x14ac:dyDescent="0.3">
      <c r="B3770" s="119" t="s">
        <v>140</v>
      </c>
      <c r="C3770" s="119" t="s">
        <v>4380</v>
      </c>
      <c r="D3770" s="119" t="s">
        <v>17367</v>
      </c>
      <c r="E3770" s="119" t="s">
        <v>17427</v>
      </c>
      <c r="F3770" s="119" t="s">
        <v>17428</v>
      </c>
      <c r="G3770" s="119" t="s">
        <v>17429</v>
      </c>
    </row>
    <row r="3771" spans="2:7" x14ac:dyDescent="0.3">
      <c r="B3771" s="119" t="s">
        <v>140</v>
      </c>
      <c r="C3771" s="119" t="s">
        <v>4391</v>
      </c>
      <c r="D3771" s="119" t="s">
        <v>17356</v>
      </c>
      <c r="E3771" s="119" t="s">
        <v>17430</v>
      </c>
      <c r="F3771" s="119" t="s">
        <v>17431</v>
      </c>
      <c r="G3771" s="119" t="s">
        <v>17432</v>
      </c>
    </row>
    <row r="3772" spans="2:7" x14ac:dyDescent="0.3">
      <c r="B3772" s="119" t="s">
        <v>140</v>
      </c>
      <c r="C3772" s="119" t="s">
        <v>4402</v>
      </c>
      <c r="D3772" s="119" t="s">
        <v>17367</v>
      </c>
      <c r="E3772" s="119" t="s">
        <v>17433</v>
      </c>
      <c r="F3772" s="119" t="s">
        <v>17434</v>
      </c>
      <c r="G3772" s="119" t="s">
        <v>17435</v>
      </c>
    </row>
    <row r="3773" spans="2:7" x14ac:dyDescent="0.3">
      <c r="B3773" s="119" t="s">
        <v>140</v>
      </c>
      <c r="C3773" s="119" t="s">
        <v>4413</v>
      </c>
      <c r="D3773" s="119" t="s">
        <v>17360</v>
      </c>
      <c r="E3773" s="119" t="s">
        <v>17436</v>
      </c>
      <c r="F3773" s="119" t="s">
        <v>17437</v>
      </c>
      <c r="G3773" s="119" t="s">
        <v>17438</v>
      </c>
    </row>
    <row r="3774" spans="2:7" x14ac:dyDescent="0.3">
      <c r="B3774" s="119" t="s">
        <v>140</v>
      </c>
      <c r="C3774" s="119" t="s">
        <v>4424</v>
      </c>
      <c r="D3774" s="119" t="s">
        <v>17360</v>
      </c>
      <c r="E3774" s="119" t="s">
        <v>17439</v>
      </c>
      <c r="F3774" s="119" t="s">
        <v>17440</v>
      </c>
      <c r="G3774" s="119" t="s">
        <v>17441</v>
      </c>
    </row>
    <row r="3775" spans="2:7" x14ac:dyDescent="0.3">
      <c r="B3775" s="119" t="s">
        <v>140</v>
      </c>
      <c r="C3775" s="119" t="s">
        <v>4435</v>
      </c>
      <c r="D3775" s="119" t="s">
        <v>17360</v>
      </c>
      <c r="E3775" s="119" t="s">
        <v>17442</v>
      </c>
      <c r="F3775" s="119" t="s">
        <v>17443</v>
      </c>
      <c r="G3775" s="119" t="s">
        <v>17444</v>
      </c>
    </row>
    <row r="3776" spans="2:7" x14ac:dyDescent="0.3">
      <c r="B3776" s="119" t="s">
        <v>140</v>
      </c>
      <c r="C3776" s="119" t="s">
        <v>4446</v>
      </c>
      <c r="D3776" s="119" t="s">
        <v>17367</v>
      </c>
      <c r="E3776" s="119" t="s">
        <v>17445</v>
      </c>
      <c r="F3776" s="119" t="s">
        <v>17446</v>
      </c>
      <c r="G3776" s="119" t="s">
        <v>17447</v>
      </c>
    </row>
    <row r="3777" spans="2:7" x14ac:dyDescent="0.3">
      <c r="B3777" s="119" t="s">
        <v>140</v>
      </c>
      <c r="C3777" s="119" t="s">
        <v>4457</v>
      </c>
      <c r="D3777" s="119" t="s">
        <v>17360</v>
      </c>
      <c r="E3777" s="119" t="s">
        <v>17448</v>
      </c>
      <c r="F3777" s="119" t="s">
        <v>17449</v>
      </c>
      <c r="G3777" s="119" t="s">
        <v>17450</v>
      </c>
    </row>
    <row r="3778" spans="2:7" x14ac:dyDescent="0.3">
      <c r="B3778" s="119" t="s">
        <v>140</v>
      </c>
      <c r="C3778" s="119" t="s">
        <v>4467</v>
      </c>
      <c r="D3778" s="119" t="s">
        <v>17360</v>
      </c>
      <c r="E3778" s="119" t="s">
        <v>17451</v>
      </c>
      <c r="F3778" s="119" t="s">
        <v>17452</v>
      </c>
      <c r="G3778" s="119" t="s">
        <v>17453</v>
      </c>
    </row>
    <row r="3779" spans="2:7" x14ac:dyDescent="0.3">
      <c r="B3779" s="119" t="s">
        <v>140</v>
      </c>
      <c r="C3779" s="119" t="s">
        <v>4477</v>
      </c>
      <c r="D3779" s="119" t="s">
        <v>17411</v>
      </c>
      <c r="E3779" s="119" t="s">
        <v>17454</v>
      </c>
      <c r="F3779" s="119" t="s">
        <v>17455</v>
      </c>
      <c r="G3779" s="119" t="s">
        <v>17456</v>
      </c>
    </row>
    <row r="3780" spans="2:7" x14ac:dyDescent="0.3">
      <c r="B3780" s="119" t="s">
        <v>140</v>
      </c>
      <c r="C3780" s="119" t="s">
        <v>4487</v>
      </c>
      <c r="D3780" s="119" t="s">
        <v>17360</v>
      </c>
      <c r="E3780" s="119" t="s">
        <v>17457</v>
      </c>
      <c r="F3780" s="119" t="s">
        <v>17458</v>
      </c>
      <c r="G3780" s="119" t="s">
        <v>17459</v>
      </c>
    </row>
    <row r="3781" spans="2:7" x14ac:dyDescent="0.3">
      <c r="B3781" s="119" t="s">
        <v>140</v>
      </c>
      <c r="C3781" s="119" t="s">
        <v>4497</v>
      </c>
      <c r="D3781" s="119" t="s">
        <v>17356</v>
      </c>
      <c r="E3781" s="119" t="s">
        <v>17460</v>
      </c>
      <c r="F3781" s="119" t="s">
        <v>17461</v>
      </c>
      <c r="G3781" s="119" t="s">
        <v>17462</v>
      </c>
    </row>
    <row r="3782" spans="2:7" x14ac:dyDescent="0.3">
      <c r="B3782" s="119" t="s">
        <v>140</v>
      </c>
      <c r="C3782" s="119" t="s">
        <v>4507</v>
      </c>
      <c r="D3782" s="119" t="s">
        <v>17367</v>
      </c>
      <c r="E3782" s="119" t="s">
        <v>17463</v>
      </c>
      <c r="F3782" s="119" t="s">
        <v>17464</v>
      </c>
      <c r="G3782" s="119" t="s">
        <v>17465</v>
      </c>
    </row>
    <row r="3783" spans="2:7" x14ac:dyDescent="0.3">
      <c r="B3783" s="119" t="s">
        <v>140</v>
      </c>
      <c r="C3783" s="119" t="s">
        <v>4517</v>
      </c>
      <c r="D3783" s="119" t="s">
        <v>17356</v>
      </c>
      <c r="E3783" s="119" t="s">
        <v>17466</v>
      </c>
      <c r="F3783" s="119" t="s">
        <v>17467</v>
      </c>
      <c r="G3783" s="119" t="s">
        <v>17468</v>
      </c>
    </row>
    <row r="3784" spans="2:7" x14ac:dyDescent="0.3">
      <c r="B3784" s="119" t="s">
        <v>140</v>
      </c>
      <c r="C3784" s="119" t="s">
        <v>4527</v>
      </c>
      <c r="D3784" s="119" t="s">
        <v>17367</v>
      </c>
      <c r="E3784" s="119" t="s">
        <v>17469</v>
      </c>
      <c r="F3784" s="119" t="s">
        <v>17470</v>
      </c>
      <c r="G3784" s="119" t="s">
        <v>17471</v>
      </c>
    </row>
    <row r="3785" spans="2:7" x14ac:dyDescent="0.3">
      <c r="B3785" s="119" t="s">
        <v>140</v>
      </c>
      <c r="C3785" s="119" t="s">
        <v>4537</v>
      </c>
      <c r="D3785" s="119" t="s">
        <v>17356</v>
      </c>
      <c r="E3785" s="119" t="s">
        <v>17472</v>
      </c>
      <c r="F3785" s="119" t="s">
        <v>17473</v>
      </c>
      <c r="G3785" s="119" t="s">
        <v>17474</v>
      </c>
    </row>
    <row r="3786" spans="2:7" x14ac:dyDescent="0.3">
      <c r="B3786" s="119" t="s">
        <v>140</v>
      </c>
      <c r="C3786" s="119" t="s">
        <v>4546</v>
      </c>
      <c r="D3786" s="119" t="s">
        <v>17356</v>
      </c>
      <c r="E3786" s="119" t="s">
        <v>17475</v>
      </c>
      <c r="F3786" s="119" t="s">
        <v>17476</v>
      </c>
      <c r="G3786" s="119" t="s">
        <v>17477</v>
      </c>
    </row>
    <row r="3787" spans="2:7" x14ac:dyDescent="0.3">
      <c r="B3787" s="119" t="s">
        <v>140</v>
      </c>
      <c r="C3787" s="119" t="s">
        <v>4555</v>
      </c>
      <c r="D3787" s="119" t="s">
        <v>17360</v>
      </c>
      <c r="E3787" s="119" t="s">
        <v>17478</v>
      </c>
      <c r="F3787" s="119" t="s">
        <v>17479</v>
      </c>
      <c r="G3787" s="119" t="s">
        <v>17480</v>
      </c>
    </row>
    <row r="3788" spans="2:7" x14ac:dyDescent="0.3">
      <c r="B3788" s="119" t="s">
        <v>140</v>
      </c>
      <c r="C3788" s="119" t="s">
        <v>4564</v>
      </c>
      <c r="D3788" s="119" t="s">
        <v>17360</v>
      </c>
      <c r="E3788" s="119" t="s">
        <v>17481</v>
      </c>
      <c r="F3788" s="119" t="s">
        <v>17482</v>
      </c>
      <c r="G3788" s="119" t="s">
        <v>17483</v>
      </c>
    </row>
    <row r="3789" spans="2:7" x14ac:dyDescent="0.3">
      <c r="B3789" s="119" t="s">
        <v>140</v>
      </c>
      <c r="C3789" s="119" t="s">
        <v>4574</v>
      </c>
      <c r="D3789" s="119" t="s">
        <v>17360</v>
      </c>
      <c r="E3789" s="119" t="s">
        <v>17484</v>
      </c>
      <c r="F3789" s="119" t="s">
        <v>17485</v>
      </c>
      <c r="G3789" s="119" t="s">
        <v>17486</v>
      </c>
    </row>
    <row r="3790" spans="2:7" x14ac:dyDescent="0.3">
      <c r="B3790" s="119" t="s">
        <v>140</v>
      </c>
      <c r="C3790" s="119" t="s">
        <v>4583</v>
      </c>
      <c r="D3790" s="119" t="s">
        <v>17356</v>
      </c>
      <c r="E3790" s="119" t="s">
        <v>17487</v>
      </c>
      <c r="F3790" s="119" t="s">
        <v>17488</v>
      </c>
      <c r="G3790" s="119" t="s">
        <v>17489</v>
      </c>
    </row>
    <row r="3791" spans="2:7" x14ac:dyDescent="0.3">
      <c r="B3791" s="119" t="s">
        <v>140</v>
      </c>
      <c r="C3791" s="119" t="s">
        <v>4593</v>
      </c>
      <c r="D3791" s="119" t="s">
        <v>17367</v>
      </c>
      <c r="E3791" s="119" t="s">
        <v>17490</v>
      </c>
      <c r="F3791" s="119" t="s">
        <v>17491</v>
      </c>
      <c r="G3791" s="119" t="s">
        <v>17492</v>
      </c>
    </row>
    <row r="3792" spans="2:7" x14ac:dyDescent="0.3">
      <c r="B3792" s="119" t="s">
        <v>140</v>
      </c>
      <c r="C3792" s="119" t="s">
        <v>4603</v>
      </c>
      <c r="D3792" s="119" t="s">
        <v>17411</v>
      </c>
      <c r="E3792" s="119" t="s">
        <v>17493</v>
      </c>
      <c r="F3792" s="119" t="s">
        <v>17494</v>
      </c>
      <c r="G3792" s="119" t="s">
        <v>17495</v>
      </c>
    </row>
    <row r="3793" spans="2:7" x14ac:dyDescent="0.3">
      <c r="B3793" s="119" t="s">
        <v>140</v>
      </c>
      <c r="C3793" s="119" t="s">
        <v>4612</v>
      </c>
      <c r="D3793" s="119" t="s">
        <v>17496</v>
      </c>
      <c r="E3793" s="119" t="s">
        <v>17497</v>
      </c>
      <c r="F3793" s="119" t="s">
        <v>17498</v>
      </c>
      <c r="G3793" s="119" t="s">
        <v>17499</v>
      </c>
    </row>
    <row r="3794" spans="2:7" x14ac:dyDescent="0.3">
      <c r="B3794" s="119" t="s">
        <v>140</v>
      </c>
      <c r="C3794" s="119" t="s">
        <v>4622</v>
      </c>
      <c r="D3794" s="119" t="s">
        <v>17496</v>
      </c>
      <c r="E3794" s="119" t="s">
        <v>17500</v>
      </c>
      <c r="F3794" s="119" t="s">
        <v>17501</v>
      </c>
      <c r="G3794" s="119" t="s">
        <v>17502</v>
      </c>
    </row>
    <row r="3795" spans="2:7" x14ac:dyDescent="0.3">
      <c r="B3795" s="119" t="s">
        <v>140</v>
      </c>
      <c r="C3795" s="119" t="s">
        <v>4632</v>
      </c>
      <c r="D3795" s="119" t="s">
        <v>17503</v>
      </c>
      <c r="E3795" s="119" t="s">
        <v>17504</v>
      </c>
      <c r="F3795" s="119" t="s">
        <v>17505</v>
      </c>
      <c r="G3795" s="119" t="s">
        <v>17506</v>
      </c>
    </row>
    <row r="3796" spans="2:7" x14ac:dyDescent="0.3">
      <c r="B3796" s="119" t="s">
        <v>140</v>
      </c>
      <c r="C3796" s="119" t="s">
        <v>4642</v>
      </c>
      <c r="D3796" s="119" t="s">
        <v>17496</v>
      </c>
      <c r="E3796" s="119" t="s">
        <v>17507</v>
      </c>
      <c r="F3796" s="119" t="s">
        <v>17508</v>
      </c>
      <c r="G3796" s="119" t="s">
        <v>17509</v>
      </c>
    </row>
    <row r="3797" spans="2:7" x14ac:dyDescent="0.3">
      <c r="B3797" s="119" t="s">
        <v>140</v>
      </c>
      <c r="C3797" s="119" t="s">
        <v>4652</v>
      </c>
      <c r="D3797" s="119" t="s">
        <v>17496</v>
      </c>
      <c r="E3797" s="119" t="s">
        <v>17510</v>
      </c>
      <c r="F3797" s="119" t="s">
        <v>17511</v>
      </c>
      <c r="G3797" s="119" t="s">
        <v>17512</v>
      </c>
    </row>
    <row r="3798" spans="2:7" x14ac:dyDescent="0.3">
      <c r="B3798" s="119" t="s">
        <v>140</v>
      </c>
      <c r="C3798" s="119" t="s">
        <v>4661</v>
      </c>
      <c r="D3798" s="119" t="s">
        <v>17503</v>
      </c>
      <c r="E3798" s="119" t="s">
        <v>17513</v>
      </c>
      <c r="F3798" s="119" t="s">
        <v>17514</v>
      </c>
      <c r="G3798" s="119" t="s">
        <v>17515</v>
      </c>
    </row>
    <row r="3799" spans="2:7" x14ac:dyDescent="0.3">
      <c r="B3799" s="119" t="s">
        <v>140</v>
      </c>
      <c r="C3799" s="119" t="s">
        <v>4670</v>
      </c>
      <c r="D3799" s="119" t="s">
        <v>17496</v>
      </c>
      <c r="E3799" s="119" t="s">
        <v>17516</v>
      </c>
      <c r="F3799" s="119" t="s">
        <v>17517</v>
      </c>
      <c r="G3799" s="119" t="s">
        <v>17518</v>
      </c>
    </row>
    <row r="3800" spans="2:7" x14ac:dyDescent="0.3">
      <c r="B3800" s="119" t="s">
        <v>140</v>
      </c>
      <c r="C3800" s="119" t="s">
        <v>4680</v>
      </c>
      <c r="D3800" s="119" t="s">
        <v>17503</v>
      </c>
      <c r="E3800" s="119" t="s">
        <v>17519</v>
      </c>
      <c r="F3800" s="119" t="s">
        <v>17520</v>
      </c>
      <c r="G3800" s="119" t="s">
        <v>17521</v>
      </c>
    </row>
    <row r="3801" spans="2:7" x14ac:dyDescent="0.3">
      <c r="B3801" s="119" t="s">
        <v>140</v>
      </c>
      <c r="C3801" s="119" t="s">
        <v>4690</v>
      </c>
      <c r="D3801" s="119" t="s">
        <v>17522</v>
      </c>
      <c r="E3801" s="119" t="s">
        <v>17523</v>
      </c>
      <c r="F3801" s="119" t="s">
        <v>17524</v>
      </c>
      <c r="G3801" s="119" t="s">
        <v>17525</v>
      </c>
    </row>
    <row r="3802" spans="2:7" x14ac:dyDescent="0.3">
      <c r="B3802" s="119" t="s">
        <v>140</v>
      </c>
      <c r="C3802" s="119" t="s">
        <v>4700</v>
      </c>
      <c r="D3802" s="119" t="s">
        <v>17503</v>
      </c>
      <c r="E3802" s="119" t="s">
        <v>17526</v>
      </c>
      <c r="F3802" s="119" t="s">
        <v>17527</v>
      </c>
      <c r="G3802" s="119" t="s">
        <v>17528</v>
      </c>
    </row>
    <row r="3803" spans="2:7" x14ac:dyDescent="0.3">
      <c r="B3803" s="119" t="s">
        <v>140</v>
      </c>
      <c r="C3803" s="119" t="s">
        <v>4710</v>
      </c>
      <c r="D3803" s="119" t="s">
        <v>17496</v>
      </c>
      <c r="E3803" s="119" t="s">
        <v>17529</v>
      </c>
      <c r="F3803" s="119" t="s">
        <v>17530</v>
      </c>
      <c r="G3803" s="119" t="s">
        <v>17531</v>
      </c>
    </row>
    <row r="3804" spans="2:7" x14ac:dyDescent="0.3">
      <c r="B3804" s="119" t="s">
        <v>140</v>
      </c>
      <c r="C3804" s="119" t="s">
        <v>4719</v>
      </c>
      <c r="D3804" s="119" t="s">
        <v>17522</v>
      </c>
      <c r="E3804" s="119" t="s">
        <v>17532</v>
      </c>
      <c r="F3804" s="119" t="s">
        <v>17533</v>
      </c>
      <c r="G3804" s="119" t="s">
        <v>17534</v>
      </c>
    </row>
    <row r="3805" spans="2:7" x14ac:dyDescent="0.3">
      <c r="B3805" s="119" t="s">
        <v>140</v>
      </c>
      <c r="C3805" s="119" t="s">
        <v>4728</v>
      </c>
      <c r="D3805" s="119" t="s">
        <v>17496</v>
      </c>
      <c r="E3805" s="119" t="s">
        <v>17535</v>
      </c>
      <c r="F3805" s="119" t="s">
        <v>17536</v>
      </c>
      <c r="G3805" s="119" t="s">
        <v>17537</v>
      </c>
    </row>
    <row r="3806" spans="2:7" x14ac:dyDescent="0.3">
      <c r="B3806" s="119" t="s">
        <v>140</v>
      </c>
      <c r="C3806" s="119" t="s">
        <v>4737</v>
      </c>
      <c r="D3806" s="119" t="s">
        <v>17496</v>
      </c>
      <c r="E3806" s="119" t="s">
        <v>17538</v>
      </c>
      <c r="F3806" s="119" t="s">
        <v>17539</v>
      </c>
      <c r="G3806" s="119" t="s">
        <v>17540</v>
      </c>
    </row>
    <row r="3807" spans="2:7" x14ac:dyDescent="0.3">
      <c r="B3807" s="119" t="s">
        <v>140</v>
      </c>
      <c r="C3807" s="119" t="s">
        <v>4745</v>
      </c>
      <c r="D3807" s="119" t="s">
        <v>17503</v>
      </c>
      <c r="E3807" s="119" t="s">
        <v>17541</v>
      </c>
      <c r="F3807" s="119" t="s">
        <v>17542</v>
      </c>
      <c r="G3807" s="119" t="s">
        <v>17543</v>
      </c>
    </row>
    <row r="3808" spans="2:7" x14ac:dyDescent="0.3">
      <c r="B3808" s="119" t="s">
        <v>140</v>
      </c>
      <c r="C3808" s="119" t="s">
        <v>4754</v>
      </c>
      <c r="D3808" s="119" t="s">
        <v>17503</v>
      </c>
      <c r="E3808" s="119" t="s">
        <v>17544</v>
      </c>
      <c r="F3808" s="119" t="s">
        <v>17545</v>
      </c>
      <c r="G3808" s="119" t="s">
        <v>17546</v>
      </c>
    </row>
    <row r="3809" spans="2:7" x14ac:dyDescent="0.3">
      <c r="B3809" s="119" t="s">
        <v>140</v>
      </c>
      <c r="C3809" s="119" t="s">
        <v>4763</v>
      </c>
      <c r="D3809" s="119" t="s">
        <v>17496</v>
      </c>
      <c r="E3809" s="119" t="s">
        <v>17547</v>
      </c>
      <c r="F3809" s="119" t="s">
        <v>17548</v>
      </c>
      <c r="G3809" s="119" t="s">
        <v>17549</v>
      </c>
    </row>
    <row r="3810" spans="2:7" x14ac:dyDescent="0.3">
      <c r="B3810" s="119" t="s">
        <v>140</v>
      </c>
      <c r="C3810" s="119" t="s">
        <v>4772</v>
      </c>
      <c r="D3810" s="119" t="s">
        <v>17503</v>
      </c>
      <c r="E3810" s="119" t="s">
        <v>17550</v>
      </c>
      <c r="F3810" s="119" t="s">
        <v>17551</v>
      </c>
      <c r="G3810" s="119" t="s">
        <v>17552</v>
      </c>
    </row>
    <row r="3811" spans="2:7" x14ac:dyDescent="0.3">
      <c r="B3811" s="119" t="s">
        <v>140</v>
      </c>
      <c r="C3811" s="119" t="s">
        <v>4780</v>
      </c>
      <c r="D3811" s="119" t="s">
        <v>13446</v>
      </c>
      <c r="E3811" s="119" t="s">
        <v>17553</v>
      </c>
      <c r="F3811" s="119" t="s">
        <v>17554</v>
      </c>
      <c r="G3811" s="119" t="s">
        <v>17555</v>
      </c>
    </row>
    <row r="3812" spans="2:7" x14ac:dyDescent="0.3">
      <c r="B3812" s="119" t="s">
        <v>140</v>
      </c>
      <c r="C3812" s="119" t="s">
        <v>4788</v>
      </c>
      <c r="D3812" s="119" t="s">
        <v>17556</v>
      </c>
      <c r="E3812" s="119" t="s">
        <v>17557</v>
      </c>
      <c r="F3812" s="119" t="s">
        <v>17558</v>
      </c>
      <c r="G3812" s="119" t="s">
        <v>17559</v>
      </c>
    </row>
    <row r="3813" spans="2:7" x14ac:dyDescent="0.3">
      <c r="B3813" s="119" t="s">
        <v>140</v>
      </c>
      <c r="C3813" s="119" t="s">
        <v>4795</v>
      </c>
      <c r="D3813" s="119" t="s">
        <v>17560</v>
      </c>
      <c r="E3813" s="119" t="s">
        <v>17561</v>
      </c>
      <c r="F3813" s="119" t="s">
        <v>17562</v>
      </c>
      <c r="G3813" s="119" t="s">
        <v>17563</v>
      </c>
    </row>
    <row r="3814" spans="2:7" x14ac:dyDescent="0.3">
      <c r="B3814" s="119" t="s">
        <v>140</v>
      </c>
      <c r="C3814" s="119" t="s">
        <v>4802</v>
      </c>
      <c r="D3814" s="119" t="s">
        <v>17560</v>
      </c>
      <c r="E3814" s="119" t="s">
        <v>17564</v>
      </c>
      <c r="F3814" s="119" t="s">
        <v>17565</v>
      </c>
      <c r="G3814" s="119" t="s">
        <v>17566</v>
      </c>
    </row>
    <row r="3815" spans="2:7" x14ac:dyDescent="0.3">
      <c r="B3815" s="119" t="s">
        <v>140</v>
      </c>
      <c r="C3815" s="119" t="s">
        <v>4810</v>
      </c>
      <c r="D3815" s="119" t="s">
        <v>17567</v>
      </c>
      <c r="E3815" s="119" t="s">
        <v>17568</v>
      </c>
      <c r="F3815" s="119" t="s">
        <v>17569</v>
      </c>
      <c r="G3815" s="119" t="s">
        <v>17570</v>
      </c>
    </row>
    <row r="3816" spans="2:7" x14ac:dyDescent="0.3">
      <c r="B3816" s="119" t="s">
        <v>140</v>
      </c>
      <c r="C3816" s="119" t="s">
        <v>4817</v>
      </c>
      <c r="D3816" s="119" t="s">
        <v>17556</v>
      </c>
      <c r="E3816" s="119" t="s">
        <v>17571</v>
      </c>
      <c r="F3816" s="119" t="s">
        <v>17572</v>
      </c>
      <c r="G3816" s="119" t="s">
        <v>17573</v>
      </c>
    </row>
    <row r="3817" spans="2:7" x14ac:dyDescent="0.3">
      <c r="B3817" s="119" t="s">
        <v>140</v>
      </c>
      <c r="C3817" s="119" t="s">
        <v>4825</v>
      </c>
      <c r="D3817" s="119" t="s">
        <v>17574</v>
      </c>
      <c r="E3817" s="119" t="s">
        <v>17575</v>
      </c>
      <c r="F3817" s="119" t="s">
        <v>17576</v>
      </c>
      <c r="G3817" s="119" t="s">
        <v>17577</v>
      </c>
    </row>
    <row r="3818" spans="2:7" x14ac:dyDescent="0.3">
      <c r="B3818" s="119" t="s">
        <v>140</v>
      </c>
      <c r="C3818" s="119" t="s">
        <v>4832</v>
      </c>
      <c r="D3818" s="119" t="s">
        <v>13446</v>
      </c>
      <c r="E3818" s="119" t="s">
        <v>17578</v>
      </c>
      <c r="F3818" s="119" t="s">
        <v>17579</v>
      </c>
      <c r="G3818" s="119" t="s">
        <v>17580</v>
      </c>
    </row>
    <row r="3819" spans="2:7" x14ac:dyDescent="0.3">
      <c r="B3819" s="119" t="s">
        <v>140</v>
      </c>
      <c r="C3819" s="119" t="s">
        <v>4840</v>
      </c>
      <c r="D3819" s="119" t="s">
        <v>17581</v>
      </c>
      <c r="E3819" s="119" t="s">
        <v>17582</v>
      </c>
      <c r="F3819" s="119" t="s">
        <v>17583</v>
      </c>
      <c r="G3819" s="119" t="s">
        <v>17584</v>
      </c>
    </row>
    <row r="3820" spans="2:7" x14ac:dyDescent="0.3">
      <c r="B3820" s="119" t="s">
        <v>140</v>
      </c>
      <c r="C3820" s="119" t="s">
        <v>4848</v>
      </c>
      <c r="D3820" s="119" t="s">
        <v>17567</v>
      </c>
      <c r="E3820" s="119" t="s">
        <v>17585</v>
      </c>
      <c r="F3820" s="119" t="s">
        <v>17586</v>
      </c>
      <c r="G3820" s="119" t="s">
        <v>17587</v>
      </c>
    </row>
    <row r="3821" spans="2:7" x14ac:dyDescent="0.3">
      <c r="B3821" s="119" t="s">
        <v>140</v>
      </c>
      <c r="C3821" s="119" t="s">
        <v>4854</v>
      </c>
      <c r="D3821" s="119" t="s">
        <v>17556</v>
      </c>
      <c r="E3821" s="119" t="s">
        <v>17588</v>
      </c>
      <c r="F3821" s="119" t="s">
        <v>17589</v>
      </c>
      <c r="G3821" s="119" t="s">
        <v>17590</v>
      </c>
    </row>
    <row r="3822" spans="2:7" x14ac:dyDescent="0.3">
      <c r="B3822" s="119" t="s">
        <v>140</v>
      </c>
      <c r="C3822" s="119" t="s">
        <v>4861</v>
      </c>
      <c r="D3822" s="119" t="s">
        <v>17556</v>
      </c>
      <c r="E3822" s="119" t="s">
        <v>17591</v>
      </c>
      <c r="F3822" s="119" t="s">
        <v>17592</v>
      </c>
      <c r="G3822" s="119" t="s">
        <v>17593</v>
      </c>
    </row>
    <row r="3823" spans="2:7" x14ac:dyDescent="0.3">
      <c r="B3823" s="119" t="s">
        <v>140</v>
      </c>
      <c r="C3823" s="119" t="s">
        <v>4867</v>
      </c>
      <c r="D3823" s="119" t="s">
        <v>17556</v>
      </c>
      <c r="E3823" s="119" t="s">
        <v>17594</v>
      </c>
      <c r="F3823" s="119" t="s">
        <v>17595</v>
      </c>
      <c r="G3823" s="119" t="s">
        <v>17596</v>
      </c>
    </row>
    <row r="3824" spans="2:7" x14ac:dyDescent="0.3">
      <c r="B3824" s="119" t="s">
        <v>140</v>
      </c>
      <c r="C3824" s="119" t="s">
        <v>4873</v>
      </c>
      <c r="D3824" s="119" t="s">
        <v>17597</v>
      </c>
      <c r="E3824" s="119" t="s">
        <v>17598</v>
      </c>
      <c r="F3824" s="119" t="s">
        <v>17599</v>
      </c>
      <c r="G3824" s="119" t="s">
        <v>17600</v>
      </c>
    </row>
    <row r="3825" spans="2:7" x14ac:dyDescent="0.3">
      <c r="B3825" s="119" t="s">
        <v>140</v>
      </c>
      <c r="C3825" s="119" t="s">
        <v>4879</v>
      </c>
      <c r="D3825" s="119" t="s">
        <v>17601</v>
      </c>
      <c r="E3825" s="119" t="s">
        <v>17602</v>
      </c>
      <c r="F3825" s="119" t="s">
        <v>17603</v>
      </c>
      <c r="G3825" s="119" t="s">
        <v>17604</v>
      </c>
    </row>
    <row r="3826" spans="2:7" x14ac:dyDescent="0.3">
      <c r="B3826" s="119" t="s">
        <v>140</v>
      </c>
      <c r="C3826" s="119" t="s">
        <v>4886</v>
      </c>
      <c r="D3826" s="119" t="s">
        <v>17556</v>
      </c>
      <c r="E3826" s="119" t="s">
        <v>17605</v>
      </c>
      <c r="F3826" s="119" t="s">
        <v>17606</v>
      </c>
      <c r="G3826" s="119" t="s">
        <v>17607</v>
      </c>
    </row>
    <row r="3827" spans="2:7" x14ac:dyDescent="0.3">
      <c r="B3827" s="119" t="s">
        <v>140</v>
      </c>
      <c r="C3827" s="119" t="s">
        <v>4893</v>
      </c>
      <c r="D3827" s="119" t="s">
        <v>17556</v>
      </c>
      <c r="E3827" s="119" t="s">
        <v>17608</v>
      </c>
      <c r="F3827" s="119" t="s">
        <v>17609</v>
      </c>
      <c r="G3827" s="119" t="s">
        <v>17610</v>
      </c>
    </row>
    <row r="3828" spans="2:7" x14ac:dyDescent="0.3">
      <c r="B3828" s="119" t="s">
        <v>140</v>
      </c>
      <c r="C3828" s="119" t="s">
        <v>4899</v>
      </c>
      <c r="D3828" s="119" t="s">
        <v>17556</v>
      </c>
      <c r="E3828" s="119" t="s">
        <v>17611</v>
      </c>
      <c r="F3828" s="119" t="s">
        <v>17612</v>
      </c>
      <c r="G3828" s="119" t="s">
        <v>17613</v>
      </c>
    </row>
    <row r="3829" spans="2:7" x14ac:dyDescent="0.3">
      <c r="B3829" s="119" t="s">
        <v>140</v>
      </c>
      <c r="C3829" s="119" t="s">
        <v>4906</v>
      </c>
      <c r="D3829" s="119" t="s">
        <v>17567</v>
      </c>
      <c r="E3829" s="119" t="s">
        <v>17614</v>
      </c>
      <c r="F3829" s="119" t="s">
        <v>17615</v>
      </c>
      <c r="G3829" s="119" t="s">
        <v>17616</v>
      </c>
    </row>
    <row r="3830" spans="2:7" x14ac:dyDescent="0.3">
      <c r="B3830" s="119" t="s">
        <v>140</v>
      </c>
      <c r="C3830" s="119" t="s">
        <v>4912</v>
      </c>
      <c r="D3830" s="119" t="s">
        <v>17597</v>
      </c>
      <c r="E3830" s="119" t="s">
        <v>17617</v>
      </c>
      <c r="F3830" s="119" t="s">
        <v>17618</v>
      </c>
      <c r="G3830" s="119" t="s">
        <v>17619</v>
      </c>
    </row>
    <row r="3831" spans="2:7" x14ac:dyDescent="0.3">
      <c r="B3831" s="119" t="s">
        <v>140</v>
      </c>
      <c r="C3831" s="119" t="s">
        <v>4918</v>
      </c>
      <c r="D3831" s="119" t="s">
        <v>17556</v>
      </c>
      <c r="E3831" s="119" t="s">
        <v>17620</v>
      </c>
      <c r="F3831" s="119" t="s">
        <v>17621</v>
      </c>
      <c r="G3831" s="119" t="s">
        <v>17622</v>
      </c>
    </row>
    <row r="3832" spans="2:7" x14ac:dyDescent="0.3">
      <c r="B3832" s="119" t="s">
        <v>140</v>
      </c>
      <c r="C3832" s="119" t="s">
        <v>4924</v>
      </c>
      <c r="D3832" s="119" t="s">
        <v>17560</v>
      </c>
      <c r="E3832" s="119" t="s">
        <v>17623</v>
      </c>
      <c r="F3832" s="119" t="s">
        <v>17624</v>
      </c>
      <c r="G3832" s="119" t="s">
        <v>17625</v>
      </c>
    </row>
    <row r="3833" spans="2:7" x14ac:dyDescent="0.3">
      <c r="B3833" s="119" t="s">
        <v>140</v>
      </c>
      <c r="C3833" s="119" t="s">
        <v>4931</v>
      </c>
      <c r="D3833" s="119" t="s">
        <v>17581</v>
      </c>
      <c r="E3833" s="119" t="s">
        <v>17626</v>
      </c>
      <c r="F3833" s="119" t="s">
        <v>17627</v>
      </c>
      <c r="G3833" s="119" t="s">
        <v>17628</v>
      </c>
    </row>
    <row r="3834" spans="2:7" x14ac:dyDescent="0.3">
      <c r="B3834" s="119" t="s">
        <v>140</v>
      </c>
      <c r="C3834" s="119" t="s">
        <v>4938</v>
      </c>
      <c r="D3834" s="119" t="s">
        <v>17601</v>
      </c>
      <c r="E3834" s="119" t="s">
        <v>17629</v>
      </c>
      <c r="F3834" s="119" t="s">
        <v>17630</v>
      </c>
      <c r="G3834" s="119" t="s">
        <v>17631</v>
      </c>
    </row>
    <row r="3835" spans="2:7" x14ac:dyDescent="0.3">
      <c r="B3835" s="119" t="s">
        <v>140</v>
      </c>
      <c r="C3835" s="119" t="s">
        <v>4944</v>
      </c>
      <c r="D3835" s="119" t="s">
        <v>17574</v>
      </c>
      <c r="E3835" s="119" t="s">
        <v>17632</v>
      </c>
      <c r="F3835" s="119" t="s">
        <v>17633</v>
      </c>
      <c r="G3835" s="119" t="s">
        <v>17634</v>
      </c>
    </row>
    <row r="3836" spans="2:7" x14ac:dyDescent="0.3">
      <c r="B3836" s="119" t="s">
        <v>140</v>
      </c>
      <c r="C3836" s="119" t="s">
        <v>4951</v>
      </c>
      <c r="D3836" s="119" t="s">
        <v>17556</v>
      </c>
      <c r="E3836" s="119" t="s">
        <v>17635</v>
      </c>
      <c r="F3836" s="119" t="s">
        <v>17636</v>
      </c>
      <c r="G3836" s="119" t="s">
        <v>17637</v>
      </c>
    </row>
    <row r="3837" spans="2:7" x14ac:dyDescent="0.3">
      <c r="B3837" s="119" t="s">
        <v>140</v>
      </c>
      <c r="C3837" s="119" t="s">
        <v>4958</v>
      </c>
      <c r="D3837" s="119" t="s">
        <v>17597</v>
      </c>
      <c r="E3837" s="119" t="s">
        <v>17638</v>
      </c>
      <c r="F3837" s="119" t="s">
        <v>17639</v>
      </c>
      <c r="G3837" s="119" t="s">
        <v>17640</v>
      </c>
    </row>
    <row r="3838" spans="2:7" x14ac:dyDescent="0.3">
      <c r="B3838" s="119" t="s">
        <v>140</v>
      </c>
      <c r="C3838" s="119" t="s">
        <v>4965</v>
      </c>
      <c r="D3838" s="119" t="s">
        <v>17567</v>
      </c>
      <c r="E3838" s="119" t="s">
        <v>17641</v>
      </c>
      <c r="F3838" s="119" t="s">
        <v>17642</v>
      </c>
      <c r="G3838" s="119" t="s">
        <v>17643</v>
      </c>
    </row>
    <row r="3839" spans="2:7" x14ac:dyDescent="0.3">
      <c r="B3839" s="119" t="s">
        <v>140</v>
      </c>
      <c r="C3839" s="119" t="s">
        <v>4972</v>
      </c>
      <c r="D3839" s="119" t="s">
        <v>17560</v>
      </c>
      <c r="E3839" s="119" t="s">
        <v>17644</v>
      </c>
      <c r="F3839" s="119" t="s">
        <v>17645</v>
      </c>
      <c r="G3839" s="119" t="s">
        <v>17646</v>
      </c>
    </row>
    <row r="3840" spans="2:7" x14ac:dyDescent="0.3">
      <c r="B3840" s="119" t="s">
        <v>140</v>
      </c>
      <c r="C3840" s="119" t="s">
        <v>4978</v>
      </c>
      <c r="D3840" s="119" t="s">
        <v>17567</v>
      </c>
      <c r="E3840" s="119" t="s">
        <v>17647</v>
      </c>
      <c r="F3840" s="119" t="s">
        <v>17648</v>
      </c>
      <c r="G3840" s="119" t="s">
        <v>17649</v>
      </c>
    </row>
    <row r="3841" spans="2:7" x14ac:dyDescent="0.3">
      <c r="B3841" s="119" t="s">
        <v>140</v>
      </c>
      <c r="C3841" s="119" t="s">
        <v>4984</v>
      </c>
      <c r="D3841" s="119" t="s">
        <v>17556</v>
      </c>
      <c r="E3841" s="119" t="s">
        <v>17650</v>
      </c>
      <c r="F3841" s="119" t="s">
        <v>17651</v>
      </c>
      <c r="G3841" s="119" t="s">
        <v>17652</v>
      </c>
    </row>
    <row r="3842" spans="2:7" x14ac:dyDescent="0.3">
      <c r="B3842" s="119" t="s">
        <v>140</v>
      </c>
      <c r="C3842" s="119" t="s">
        <v>4990</v>
      </c>
      <c r="D3842" s="119" t="s">
        <v>17556</v>
      </c>
      <c r="E3842" s="119" t="s">
        <v>17653</v>
      </c>
      <c r="F3842" s="119" t="s">
        <v>17654</v>
      </c>
      <c r="G3842" s="119" t="s">
        <v>17655</v>
      </c>
    </row>
    <row r="3843" spans="2:7" x14ac:dyDescent="0.3">
      <c r="B3843" s="119" t="s">
        <v>140</v>
      </c>
      <c r="C3843" s="119" t="s">
        <v>4996</v>
      </c>
      <c r="D3843" s="119" t="s">
        <v>17556</v>
      </c>
      <c r="E3843" s="119" t="s">
        <v>17656</v>
      </c>
      <c r="F3843" s="119" t="s">
        <v>17657</v>
      </c>
      <c r="G3843" s="119" t="s">
        <v>17658</v>
      </c>
    </row>
    <row r="3844" spans="2:7" x14ac:dyDescent="0.3">
      <c r="B3844" s="119" t="s">
        <v>140</v>
      </c>
      <c r="C3844" s="119" t="s">
        <v>5002</v>
      </c>
      <c r="D3844" s="119" t="s">
        <v>17560</v>
      </c>
      <c r="E3844" s="119" t="s">
        <v>17659</v>
      </c>
      <c r="F3844" s="119" t="s">
        <v>17660</v>
      </c>
      <c r="G3844" s="119" t="s">
        <v>17661</v>
      </c>
    </row>
    <row r="3845" spans="2:7" x14ac:dyDescent="0.3">
      <c r="B3845" s="119" t="s">
        <v>140</v>
      </c>
      <c r="C3845" s="119" t="s">
        <v>5009</v>
      </c>
      <c r="D3845" s="119" t="s">
        <v>17574</v>
      </c>
      <c r="E3845" s="119" t="s">
        <v>17662</v>
      </c>
      <c r="F3845" s="119" t="s">
        <v>17663</v>
      </c>
      <c r="G3845" s="119" t="s">
        <v>17664</v>
      </c>
    </row>
    <row r="3846" spans="2:7" x14ac:dyDescent="0.3">
      <c r="B3846" s="119" t="s">
        <v>140</v>
      </c>
      <c r="C3846" s="119" t="s">
        <v>5016</v>
      </c>
      <c r="D3846" s="119" t="s">
        <v>17601</v>
      </c>
      <c r="E3846" s="119" t="s">
        <v>17665</v>
      </c>
      <c r="F3846" s="119" t="s">
        <v>17666</v>
      </c>
      <c r="G3846" s="119" t="s">
        <v>17667</v>
      </c>
    </row>
    <row r="3847" spans="2:7" x14ac:dyDescent="0.3">
      <c r="B3847" s="119" t="s">
        <v>140</v>
      </c>
      <c r="C3847" s="119" t="s">
        <v>5023</v>
      </c>
      <c r="D3847" s="119" t="s">
        <v>17556</v>
      </c>
      <c r="E3847" s="119" t="s">
        <v>17668</v>
      </c>
      <c r="F3847" s="119" t="s">
        <v>17669</v>
      </c>
      <c r="G3847" s="119" t="s">
        <v>17670</v>
      </c>
    </row>
    <row r="3848" spans="2:7" x14ac:dyDescent="0.3">
      <c r="B3848" s="119" t="s">
        <v>140</v>
      </c>
      <c r="C3848" s="119" t="s">
        <v>5030</v>
      </c>
      <c r="D3848" s="119" t="s">
        <v>17581</v>
      </c>
      <c r="E3848" s="119" t="s">
        <v>17671</v>
      </c>
      <c r="F3848" s="119" t="s">
        <v>17672</v>
      </c>
      <c r="G3848" s="119" t="s">
        <v>17673</v>
      </c>
    </row>
    <row r="3849" spans="2:7" x14ac:dyDescent="0.3">
      <c r="B3849" s="119" t="s">
        <v>140</v>
      </c>
      <c r="C3849" s="119" t="s">
        <v>5037</v>
      </c>
      <c r="D3849" s="119" t="s">
        <v>17556</v>
      </c>
      <c r="E3849" s="119" t="s">
        <v>17674</v>
      </c>
      <c r="F3849" s="119" t="s">
        <v>17675</v>
      </c>
      <c r="G3849" s="119" t="s">
        <v>17676</v>
      </c>
    </row>
    <row r="3850" spans="2:7" x14ac:dyDescent="0.3">
      <c r="B3850" s="119" t="s">
        <v>140</v>
      </c>
      <c r="C3850" s="119" t="s">
        <v>5044</v>
      </c>
      <c r="D3850" s="119" t="s">
        <v>13446</v>
      </c>
      <c r="E3850" s="119" t="s">
        <v>17677</v>
      </c>
      <c r="F3850" s="119" t="s">
        <v>17678</v>
      </c>
      <c r="G3850" s="119" t="s">
        <v>17679</v>
      </c>
    </row>
    <row r="3851" spans="2:7" x14ac:dyDescent="0.3">
      <c r="B3851" s="119" t="s">
        <v>140</v>
      </c>
      <c r="C3851" s="119" t="s">
        <v>5050</v>
      </c>
      <c r="D3851" s="119" t="s">
        <v>17556</v>
      </c>
      <c r="E3851" s="119" t="s">
        <v>17680</v>
      </c>
      <c r="F3851" s="119" t="s">
        <v>17681</v>
      </c>
      <c r="G3851" s="119" t="s">
        <v>17682</v>
      </c>
    </row>
    <row r="3852" spans="2:7" x14ac:dyDescent="0.3">
      <c r="B3852" s="119" t="s">
        <v>129</v>
      </c>
      <c r="C3852" s="119" t="s">
        <v>3540</v>
      </c>
      <c r="D3852" s="119" t="s">
        <v>17683</v>
      </c>
      <c r="E3852" s="119" t="s">
        <v>17684</v>
      </c>
      <c r="F3852" s="119" t="s">
        <v>17685</v>
      </c>
      <c r="G3852" s="119" t="s">
        <v>17686</v>
      </c>
    </row>
    <row r="3853" spans="2:7" x14ac:dyDescent="0.3">
      <c r="B3853" s="119" t="s">
        <v>129</v>
      </c>
      <c r="C3853" s="119" t="s">
        <v>3559</v>
      </c>
      <c r="D3853" s="119" t="s">
        <v>17687</v>
      </c>
      <c r="E3853" s="119" t="s">
        <v>17688</v>
      </c>
      <c r="F3853" s="119" t="s">
        <v>17689</v>
      </c>
      <c r="G3853" s="119" t="s">
        <v>17690</v>
      </c>
    </row>
    <row r="3854" spans="2:7" x14ac:dyDescent="0.3">
      <c r="B3854" s="119" t="s">
        <v>129</v>
      </c>
      <c r="C3854" s="119" t="s">
        <v>3578</v>
      </c>
      <c r="D3854" s="119" t="s">
        <v>17687</v>
      </c>
      <c r="E3854" s="119" t="s">
        <v>17691</v>
      </c>
      <c r="F3854" s="119" t="s">
        <v>17692</v>
      </c>
      <c r="G3854" s="119" t="s">
        <v>17693</v>
      </c>
    </row>
    <row r="3855" spans="2:7" x14ac:dyDescent="0.3">
      <c r="B3855" s="119" t="s">
        <v>129</v>
      </c>
      <c r="C3855" s="119" t="s">
        <v>3597</v>
      </c>
      <c r="D3855" s="119" t="s">
        <v>17687</v>
      </c>
      <c r="E3855" s="119" t="s">
        <v>17694</v>
      </c>
      <c r="F3855" s="119" t="s">
        <v>17695</v>
      </c>
      <c r="G3855" s="119" t="s">
        <v>17696</v>
      </c>
    </row>
    <row r="3856" spans="2:7" x14ac:dyDescent="0.3">
      <c r="B3856" s="119" t="s">
        <v>129</v>
      </c>
      <c r="C3856" s="119" t="s">
        <v>3616</v>
      </c>
      <c r="D3856" s="119" t="s">
        <v>17687</v>
      </c>
      <c r="E3856" s="119" t="s">
        <v>17697</v>
      </c>
      <c r="F3856" s="119" t="s">
        <v>17698</v>
      </c>
      <c r="G3856" s="119" t="s">
        <v>17699</v>
      </c>
    </row>
    <row r="3857" spans="2:7" x14ac:dyDescent="0.3">
      <c r="B3857" s="119" t="s">
        <v>129</v>
      </c>
      <c r="C3857" s="119" t="s">
        <v>3634</v>
      </c>
      <c r="D3857" s="119" t="s">
        <v>17687</v>
      </c>
      <c r="E3857" s="119" t="s">
        <v>17700</v>
      </c>
      <c r="F3857" s="119" t="s">
        <v>17701</v>
      </c>
      <c r="G3857" s="119" t="s">
        <v>17702</v>
      </c>
    </row>
    <row r="3858" spans="2:7" x14ac:dyDescent="0.3">
      <c r="B3858" s="119" t="s">
        <v>143</v>
      </c>
      <c r="C3858" s="119" t="s">
        <v>186</v>
      </c>
      <c r="D3858" s="119" t="s">
        <v>17703</v>
      </c>
      <c r="E3858" s="119" t="s">
        <v>17704</v>
      </c>
      <c r="F3858" s="119" t="s">
        <v>17705</v>
      </c>
      <c r="G3858" s="119" t="s">
        <v>17706</v>
      </c>
    </row>
    <row r="3859" spans="2:7" x14ac:dyDescent="0.3">
      <c r="B3859" s="119" t="s">
        <v>143</v>
      </c>
      <c r="C3859" s="119" t="s">
        <v>215</v>
      </c>
      <c r="D3859" s="119" t="s">
        <v>17707</v>
      </c>
      <c r="E3859" s="119" t="s">
        <v>17708</v>
      </c>
      <c r="F3859" s="119" t="s">
        <v>17709</v>
      </c>
      <c r="G3859" s="119" t="s">
        <v>17710</v>
      </c>
    </row>
    <row r="3860" spans="2:7" x14ac:dyDescent="0.3">
      <c r="B3860" s="119" t="s">
        <v>143</v>
      </c>
      <c r="C3860" s="119" t="s">
        <v>244</v>
      </c>
      <c r="D3860" s="119" t="s">
        <v>17711</v>
      </c>
      <c r="E3860" s="119" t="s">
        <v>17712</v>
      </c>
      <c r="F3860" s="119" t="s">
        <v>17713</v>
      </c>
      <c r="G3860" s="119" t="s">
        <v>17714</v>
      </c>
    </row>
    <row r="3861" spans="2:7" x14ac:dyDescent="0.3">
      <c r="B3861" s="119" t="s">
        <v>143</v>
      </c>
      <c r="C3861" s="119" t="s">
        <v>272</v>
      </c>
      <c r="D3861" s="119" t="s">
        <v>17715</v>
      </c>
      <c r="E3861" s="119" t="s">
        <v>17716</v>
      </c>
      <c r="F3861" s="119" t="s">
        <v>17717</v>
      </c>
      <c r="G3861" s="119" t="s">
        <v>17718</v>
      </c>
    </row>
    <row r="3862" spans="2:7" x14ac:dyDescent="0.3">
      <c r="B3862" s="119" t="s">
        <v>143</v>
      </c>
      <c r="C3862" s="119" t="s">
        <v>300</v>
      </c>
      <c r="D3862" s="119" t="s">
        <v>17719</v>
      </c>
      <c r="E3862" s="119" t="s">
        <v>17720</v>
      </c>
      <c r="F3862" s="119" t="s">
        <v>17721</v>
      </c>
      <c r="G3862" s="119" t="s">
        <v>17722</v>
      </c>
    </row>
    <row r="3863" spans="2:7" x14ac:dyDescent="0.3">
      <c r="B3863" s="119" t="s">
        <v>143</v>
      </c>
      <c r="C3863" s="119" t="s">
        <v>328</v>
      </c>
      <c r="D3863" s="119" t="s">
        <v>17723</v>
      </c>
      <c r="E3863" s="119" t="s">
        <v>17724</v>
      </c>
      <c r="F3863" s="119" t="s">
        <v>17725</v>
      </c>
      <c r="G3863" s="119" t="s">
        <v>17726</v>
      </c>
    </row>
    <row r="3864" spans="2:7" x14ac:dyDescent="0.3">
      <c r="B3864" s="119" t="s">
        <v>143</v>
      </c>
      <c r="C3864" s="119" t="s">
        <v>356</v>
      </c>
      <c r="D3864" s="119" t="s">
        <v>17727</v>
      </c>
      <c r="E3864" s="119" t="s">
        <v>17728</v>
      </c>
      <c r="F3864" s="119" t="s">
        <v>17729</v>
      </c>
      <c r="G3864" s="119" t="s">
        <v>17730</v>
      </c>
    </row>
    <row r="3865" spans="2:7" x14ac:dyDescent="0.3">
      <c r="B3865" s="119" t="s">
        <v>143</v>
      </c>
      <c r="C3865" s="119" t="s">
        <v>384</v>
      </c>
      <c r="D3865" s="119" t="s">
        <v>12225</v>
      </c>
      <c r="E3865" s="119" t="s">
        <v>17731</v>
      </c>
      <c r="F3865" s="119" t="s">
        <v>17732</v>
      </c>
      <c r="G3865" s="119" t="s">
        <v>17733</v>
      </c>
    </row>
    <row r="3866" spans="2:7" x14ac:dyDescent="0.3">
      <c r="B3866" s="119" t="s">
        <v>143</v>
      </c>
      <c r="C3866" s="119" t="s">
        <v>412</v>
      </c>
      <c r="D3866" s="119" t="s">
        <v>17734</v>
      </c>
      <c r="E3866" s="119" t="s">
        <v>17735</v>
      </c>
      <c r="F3866" s="119" t="s">
        <v>17736</v>
      </c>
      <c r="G3866" s="119" t="s">
        <v>17737</v>
      </c>
    </row>
    <row r="3867" spans="2:7" x14ac:dyDescent="0.3">
      <c r="B3867" s="119" t="s">
        <v>143</v>
      </c>
      <c r="C3867" s="119" t="s">
        <v>439</v>
      </c>
      <c r="D3867" s="119" t="s">
        <v>17738</v>
      </c>
      <c r="E3867" s="119" t="s">
        <v>17739</v>
      </c>
      <c r="F3867" s="119" t="s">
        <v>17740</v>
      </c>
      <c r="G3867" s="119" t="s">
        <v>17741</v>
      </c>
    </row>
    <row r="3868" spans="2:7" x14ac:dyDescent="0.3">
      <c r="B3868" s="119" t="s">
        <v>143</v>
      </c>
      <c r="C3868" s="119" t="s">
        <v>466</v>
      </c>
      <c r="D3868" s="119" t="s">
        <v>17742</v>
      </c>
      <c r="E3868" s="119" t="s">
        <v>17743</v>
      </c>
      <c r="F3868" s="119" t="s">
        <v>17744</v>
      </c>
      <c r="G3868" s="119" t="s">
        <v>17745</v>
      </c>
    </row>
    <row r="3869" spans="2:7" x14ac:dyDescent="0.3">
      <c r="B3869" s="119" t="s">
        <v>143</v>
      </c>
      <c r="C3869" s="119" t="s">
        <v>494</v>
      </c>
      <c r="D3869" s="119" t="s">
        <v>17746</v>
      </c>
      <c r="E3869" s="119" t="s">
        <v>17747</v>
      </c>
      <c r="F3869" s="119" t="s">
        <v>17748</v>
      </c>
      <c r="G3869" s="119" t="s">
        <v>17749</v>
      </c>
    </row>
    <row r="3870" spans="2:7" x14ac:dyDescent="0.3">
      <c r="B3870" s="119" t="s">
        <v>143</v>
      </c>
      <c r="C3870" s="119" t="s">
        <v>521</v>
      </c>
      <c r="D3870" s="119" t="s">
        <v>17750</v>
      </c>
      <c r="E3870" s="119" t="s">
        <v>17751</v>
      </c>
      <c r="F3870" s="119" t="s">
        <v>17752</v>
      </c>
      <c r="G3870" s="119" t="s">
        <v>17753</v>
      </c>
    </row>
    <row r="3871" spans="2:7" x14ac:dyDescent="0.3">
      <c r="B3871" s="119" t="s">
        <v>143</v>
      </c>
      <c r="C3871" s="119" t="s">
        <v>549</v>
      </c>
      <c r="D3871" s="119" t="s">
        <v>17723</v>
      </c>
      <c r="E3871" s="119" t="s">
        <v>17754</v>
      </c>
      <c r="F3871" s="119" t="s">
        <v>17755</v>
      </c>
      <c r="G3871" s="119" t="s">
        <v>17756</v>
      </c>
    </row>
    <row r="3872" spans="2:7" x14ac:dyDescent="0.3">
      <c r="B3872" s="119" t="s">
        <v>143</v>
      </c>
      <c r="C3872" s="119" t="s">
        <v>576</v>
      </c>
      <c r="D3872" s="119" t="s">
        <v>17757</v>
      </c>
      <c r="E3872" s="119" t="s">
        <v>17758</v>
      </c>
      <c r="F3872" s="119" t="s">
        <v>17759</v>
      </c>
      <c r="G3872" s="119" t="s">
        <v>17760</v>
      </c>
    </row>
    <row r="3873" spans="2:7" x14ac:dyDescent="0.3">
      <c r="B3873" s="119" t="s">
        <v>143</v>
      </c>
      <c r="C3873" s="119" t="s">
        <v>604</v>
      </c>
      <c r="D3873" s="119" t="s">
        <v>17761</v>
      </c>
      <c r="E3873" s="119" t="s">
        <v>17762</v>
      </c>
      <c r="F3873" s="119" t="s">
        <v>17763</v>
      </c>
      <c r="G3873" s="119" t="s">
        <v>17764</v>
      </c>
    </row>
    <row r="3874" spans="2:7" x14ac:dyDescent="0.3">
      <c r="B3874" s="119" t="s">
        <v>143</v>
      </c>
      <c r="C3874" s="119" t="s">
        <v>632</v>
      </c>
      <c r="D3874" s="119" t="s">
        <v>17765</v>
      </c>
      <c r="E3874" s="119" t="s">
        <v>17766</v>
      </c>
      <c r="F3874" s="119" t="s">
        <v>17767</v>
      </c>
      <c r="G3874" s="119" t="s">
        <v>17768</v>
      </c>
    </row>
    <row r="3875" spans="2:7" x14ac:dyDescent="0.3">
      <c r="B3875" s="119" t="s">
        <v>143</v>
      </c>
      <c r="C3875" s="119" t="s">
        <v>660</v>
      </c>
      <c r="D3875" s="119" t="s">
        <v>17765</v>
      </c>
      <c r="E3875" s="119" t="s">
        <v>17769</v>
      </c>
      <c r="F3875" s="119" t="s">
        <v>17770</v>
      </c>
      <c r="G3875" s="119" t="s">
        <v>17771</v>
      </c>
    </row>
    <row r="3876" spans="2:7" x14ac:dyDescent="0.3">
      <c r="B3876" s="119" t="s">
        <v>143</v>
      </c>
      <c r="C3876" s="119" t="s">
        <v>687</v>
      </c>
      <c r="D3876" s="119" t="s">
        <v>9244</v>
      </c>
      <c r="E3876" s="119" t="s">
        <v>17772</v>
      </c>
      <c r="F3876" s="119" t="s">
        <v>17773</v>
      </c>
      <c r="G3876" s="119" t="s">
        <v>17774</v>
      </c>
    </row>
    <row r="3877" spans="2:7" x14ac:dyDescent="0.3">
      <c r="B3877" s="119" t="s">
        <v>143</v>
      </c>
      <c r="C3877" s="119" t="s">
        <v>715</v>
      </c>
      <c r="D3877" s="119" t="s">
        <v>17775</v>
      </c>
      <c r="E3877" s="119" t="s">
        <v>17776</v>
      </c>
      <c r="F3877" s="119" t="s">
        <v>17777</v>
      </c>
      <c r="G3877" s="119" t="s">
        <v>17778</v>
      </c>
    </row>
    <row r="3878" spans="2:7" x14ac:dyDescent="0.3">
      <c r="B3878" s="119" t="s">
        <v>143</v>
      </c>
      <c r="C3878" s="119" t="s">
        <v>742</v>
      </c>
      <c r="D3878" s="119" t="s">
        <v>17779</v>
      </c>
      <c r="E3878" s="119" t="s">
        <v>17780</v>
      </c>
      <c r="F3878" s="119" t="s">
        <v>17781</v>
      </c>
      <c r="G3878" s="119" t="s">
        <v>17782</v>
      </c>
    </row>
    <row r="3879" spans="2:7" x14ac:dyDescent="0.3">
      <c r="B3879" s="119" t="s">
        <v>143</v>
      </c>
      <c r="C3879" s="119" t="s">
        <v>770</v>
      </c>
      <c r="D3879" s="119" t="s">
        <v>17779</v>
      </c>
      <c r="E3879" s="119" t="s">
        <v>17783</v>
      </c>
      <c r="F3879" s="119" t="s">
        <v>17784</v>
      </c>
      <c r="G3879" s="119" t="s">
        <v>17785</v>
      </c>
    </row>
    <row r="3880" spans="2:7" x14ac:dyDescent="0.3">
      <c r="B3880" s="119" t="s">
        <v>143</v>
      </c>
      <c r="C3880" s="119" t="s">
        <v>798</v>
      </c>
      <c r="D3880" s="119" t="s">
        <v>17775</v>
      </c>
      <c r="E3880" s="119" t="s">
        <v>17786</v>
      </c>
      <c r="F3880" s="119" t="s">
        <v>17787</v>
      </c>
      <c r="G3880" s="119" t="s">
        <v>17788</v>
      </c>
    </row>
    <row r="3881" spans="2:7" x14ac:dyDescent="0.3">
      <c r="B3881" s="119" t="s">
        <v>143</v>
      </c>
      <c r="C3881" s="119" t="s">
        <v>825</v>
      </c>
      <c r="D3881" s="119" t="s">
        <v>5901</v>
      </c>
      <c r="E3881" s="119" t="s">
        <v>17789</v>
      </c>
      <c r="F3881" s="119" t="s">
        <v>17790</v>
      </c>
      <c r="G3881" s="119" t="s">
        <v>17791</v>
      </c>
    </row>
    <row r="3882" spans="2:7" x14ac:dyDescent="0.3">
      <c r="B3882" s="119" t="s">
        <v>143</v>
      </c>
      <c r="C3882" s="119" t="s">
        <v>852</v>
      </c>
      <c r="D3882" s="119" t="s">
        <v>17792</v>
      </c>
      <c r="E3882" s="119" t="s">
        <v>17793</v>
      </c>
      <c r="F3882" s="119" t="s">
        <v>17794</v>
      </c>
      <c r="G3882" s="119" t="s">
        <v>17795</v>
      </c>
    </row>
    <row r="3883" spans="2:7" x14ac:dyDescent="0.3">
      <c r="B3883" s="119" t="s">
        <v>143</v>
      </c>
      <c r="C3883" s="119" t="s">
        <v>879</v>
      </c>
      <c r="D3883" s="119" t="s">
        <v>17796</v>
      </c>
      <c r="E3883" s="119" t="s">
        <v>17797</v>
      </c>
      <c r="F3883" s="119" t="s">
        <v>17798</v>
      </c>
      <c r="G3883" s="119" t="s">
        <v>17799</v>
      </c>
    </row>
    <row r="3884" spans="2:7" x14ac:dyDescent="0.3">
      <c r="B3884" s="119" t="s">
        <v>143</v>
      </c>
      <c r="C3884" s="119" t="s">
        <v>906</v>
      </c>
      <c r="D3884" s="119" t="s">
        <v>17796</v>
      </c>
      <c r="E3884" s="119" t="s">
        <v>17800</v>
      </c>
      <c r="F3884" s="119" t="s">
        <v>17801</v>
      </c>
      <c r="G3884" s="119" t="s">
        <v>17802</v>
      </c>
    </row>
    <row r="3885" spans="2:7" x14ac:dyDescent="0.3">
      <c r="B3885" s="119" t="s">
        <v>143</v>
      </c>
      <c r="C3885" s="119" t="s">
        <v>934</v>
      </c>
      <c r="D3885" s="119" t="s">
        <v>17803</v>
      </c>
      <c r="E3885" s="119" t="s">
        <v>17804</v>
      </c>
      <c r="F3885" s="119" t="s">
        <v>17805</v>
      </c>
      <c r="G3885" s="119" t="s">
        <v>17806</v>
      </c>
    </row>
    <row r="3886" spans="2:7" x14ac:dyDescent="0.3">
      <c r="B3886" s="119" t="s">
        <v>143</v>
      </c>
      <c r="C3886" s="119" t="s">
        <v>963</v>
      </c>
      <c r="D3886" s="119" t="s">
        <v>17807</v>
      </c>
      <c r="E3886" s="119" t="s">
        <v>17808</v>
      </c>
      <c r="F3886" s="119" t="s">
        <v>17809</v>
      </c>
      <c r="G3886" s="119" t="s">
        <v>17810</v>
      </c>
    </row>
    <row r="3887" spans="2:7" x14ac:dyDescent="0.3">
      <c r="B3887" s="119" t="s">
        <v>143</v>
      </c>
      <c r="C3887" s="119" t="s">
        <v>991</v>
      </c>
      <c r="D3887" s="119" t="s">
        <v>17811</v>
      </c>
      <c r="E3887" s="119" t="s">
        <v>17812</v>
      </c>
      <c r="F3887" s="119" t="s">
        <v>17813</v>
      </c>
      <c r="G3887" s="119" t="s">
        <v>17814</v>
      </c>
    </row>
    <row r="3888" spans="2:7" x14ac:dyDescent="0.3">
      <c r="B3888" s="119" t="s">
        <v>143</v>
      </c>
      <c r="C3888" s="119" t="s">
        <v>1019</v>
      </c>
      <c r="D3888" s="119" t="s">
        <v>17815</v>
      </c>
      <c r="E3888" s="119" t="s">
        <v>17816</v>
      </c>
      <c r="F3888" s="119" t="s">
        <v>17817</v>
      </c>
      <c r="G3888" s="119" t="s">
        <v>17818</v>
      </c>
    </row>
    <row r="3889" spans="2:7" x14ac:dyDescent="0.3">
      <c r="B3889" s="119" t="s">
        <v>143</v>
      </c>
      <c r="C3889" s="119" t="s">
        <v>1048</v>
      </c>
      <c r="D3889" s="119" t="s">
        <v>17819</v>
      </c>
      <c r="E3889" s="119" t="s">
        <v>17820</v>
      </c>
      <c r="F3889" s="119" t="s">
        <v>17821</v>
      </c>
      <c r="G3889" s="119" t="s">
        <v>17822</v>
      </c>
    </row>
    <row r="3890" spans="2:7" x14ac:dyDescent="0.3">
      <c r="B3890" s="119" t="s">
        <v>143</v>
      </c>
      <c r="C3890" s="119" t="s">
        <v>1077</v>
      </c>
      <c r="D3890" s="119" t="s">
        <v>17823</v>
      </c>
      <c r="E3890" s="119" t="s">
        <v>17824</v>
      </c>
      <c r="F3890" s="119" t="s">
        <v>17825</v>
      </c>
      <c r="G3890" s="119" t="s">
        <v>17826</v>
      </c>
    </row>
    <row r="3891" spans="2:7" x14ac:dyDescent="0.3">
      <c r="B3891" s="119" t="s">
        <v>143</v>
      </c>
      <c r="C3891" s="119" t="s">
        <v>1106</v>
      </c>
      <c r="D3891" s="119" t="s">
        <v>5984</v>
      </c>
      <c r="E3891" s="119" t="s">
        <v>17827</v>
      </c>
      <c r="F3891" s="119" t="s">
        <v>17828</v>
      </c>
      <c r="G3891" s="119" t="s">
        <v>17829</v>
      </c>
    </row>
    <row r="3892" spans="2:7" x14ac:dyDescent="0.3">
      <c r="B3892" s="119" t="s">
        <v>143</v>
      </c>
      <c r="C3892" s="119" t="s">
        <v>1135</v>
      </c>
      <c r="D3892" s="119" t="s">
        <v>5984</v>
      </c>
      <c r="E3892" s="119" t="s">
        <v>17830</v>
      </c>
      <c r="F3892" s="119" t="s">
        <v>17831</v>
      </c>
      <c r="G3892" s="119" t="s">
        <v>17832</v>
      </c>
    </row>
    <row r="3893" spans="2:7" x14ac:dyDescent="0.3">
      <c r="B3893" s="119" t="s">
        <v>143</v>
      </c>
      <c r="C3893" s="119" t="s">
        <v>1164</v>
      </c>
      <c r="D3893" s="119" t="s">
        <v>17833</v>
      </c>
      <c r="E3893" s="119" t="s">
        <v>17834</v>
      </c>
      <c r="F3893" s="119" t="s">
        <v>17835</v>
      </c>
      <c r="G3893" s="119" t="s">
        <v>17836</v>
      </c>
    </row>
    <row r="3894" spans="2:7" x14ac:dyDescent="0.3">
      <c r="B3894" s="119" t="s">
        <v>143</v>
      </c>
      <c r="C3894" s="119" t="s">
        <v>1193</v>
      </c>
      <c r="D3894" s="119" t="s">
        <v>17837</v>
      </c>
      <c r="E3894" s="119" t="s">
        <v>17838</v>
      </c>
      <c r="F3894" s="119" t="s">
        <v>17839</v>
      </c>
      <c r="G3894" s="119" t="s">
        <v>17840</v>
      </c>
    </row>
    <row r="3895" spans="2:7" x14ac:dyDescent="0.3">
      <c r="B3895" s="119" t="s">
        <v>143</v>
      </c>
      <c r="C3895" s="119" t="s">
        <v>1222</v>
      </c>
      <c r="D3895" s="119" t="s">
        <v>17841</v>
      </c>
      <c r="E3895" s="119" t="s">
        <v>17842</v>
      </c>
      <c r="F3895" s="119" t="s">
        <v>17843</v>
      </c>
      <c r="G3895" s="119" t="s">
        <v>17844</v>
      </c>
    </row>
    <row r="3896" spans="2:7" x14ac:dyDescent="0.3">
      <c r="B3896" s="119" t="s">
        <v>143</v>
      </c>
      <c r="C3896" s="119" t="s">
        <v>1250</v>
      </c>
      <c r="D3896" s="119" t="s">
        <v>14254</v>
      </c>
      <c r="E3896" s="119" t="s">
        <v>17845</v>
      </c>
      <c r="F3896" s="119" t="s">
        <v>17846</v>
      </c>
      <c r="G3896" s="119" t="s">
        <v>17847</v>
      </c>
    </row>
    <row r="3897" spans="2:7" x14ac:dyDescent="0.3">
      <c r="B3897" s="119" t="s">
        <v>143</v>
      </c>
      <c r="C3897" s="119" t="s">
        <v>1278</v>
      </c>
      <c r="D3897" s="119" t="s">
        <v>17848</v>
      </c>
      <c r="E3897" s="119" t="s">
        <v>17849</v>
      </c>
      <c r="F3897" s="119" t="s">
        <v>17850</v>
      </c>
      <c r="G3897" s="119" t="s">
        <v>17851</v>
      </c>
    </row>
    <row r="3898" spans="2:7" x14ac:dyDescent="0.3">
      <c r="B3898" s="119" t="s">
        <v>143</v>
      </c>
      <c r="C3898" s="119" t="s">
        <v>1307</v>
      </c>
      <c r="D3898" s="119" t="s">
        <v>17852</v>
      </c>
      <c r="E3898" s="119" t="s">
        <v>17853</v>
      </c>
      <c r="F3898" s="119" t="s">
        <v>17854</v>
      </c>
      <c r="G3898" s="119" t="s">
        <v>17855</v>
      </c>
    </row>
    <row r="3899" spans="2:7" x14ac:dyDescent="0.3">
      <c r="B3899" s="119" t="s">
        <v>143</v>
      </c>
      <c r="C3899" s="119" t="s">
        <v>1336</v>
      </c>
      <c r="D3899" s="119" t="s">
        <v>17856</v>
      </c>
      <c r="E3899" s="119" t="s">
        <v>17857</v>
      </c>
      <c r="F3899" s="119" t="s">
        <v>17858</v>
      </c>
      <c r="G3899" s="119" t="s">
        <v>17859</v>
      </c>
    </row>
    <row r="3900" spans="2:7" x14ac:dyDescent="0.3">
      <c r="B3900" s="119" t="s">
        <v>143</v>
      </c>
      <c r="C3900" s="119" t="s">
        <v>1364</v>
      </c>
      <c r="D3900" s="119" t="s">
        <v>6660</v>
      </c>
      <c r="E3900" s="119" t="s">
        <v>17860</v>
      </c>
      <c r="F3900" s="119" t="s">
        <v>17861</v>
      </c>
      <c r="G3900" s="119" t="s">
        <v>17862</v>
      </c>
    </row>
    <row r="3901" spans="2:7" x14ac:dyDescent="0.3">
      <c r="B3901" s="119" t="s">
        <v>143</v>
      </c>
      <c r="C3901" s="119" t="s">
        <v>1391</v>
      </c>
      <c r="D3901" s="119" t="s">
        <v>17863</v>
      </c>
      <c r="E3901" s="119" t="s">
        <v>17864</v>
      </c>
      <c r="F3901" s="119" t="s">
        <v>17865</v>
      </c>
      <c r="G3901" s="119" t="s">
        <v>17866</v>
      </c>
    </row>
    <row r="3902" spans="2:7" x14ac:dyDescent="0.3">
      <c r="B3902" s="119" t="s">
        <v>143</v>
      </c>
      <c r="C3902" s="119" t="s">
        <v>1419</v>
      </c>
      <c r="D3902" s="119" t="s">
        <v>17841</v>
      </c>
      <c r="E3902" s="119" t="s">
        <v>17867</v>
      </c>
      <c r="F3902" s="119" t="s">
        <v>17868</v>
      </c>
      <c r="G3902" s="119" t="s">
        <v>17869</v>
      </c>
    </row>
    <row r="3903" spans="2:7" x14ac:dyDescent="0.3">
      <c r="B3903" s="119" t="s">
        <v>143</v>
      </c>
      <c r="C3903" s="119" t="s">
        <v>1447</v>
      </c>
      <c r="D3903" s="119" t="s">
        <v>17870</v>
      </c>
      <c r="E3903" s="119" t="s">
        <v>17871</v>
      </c>
      <c r="F3903" s="119" t="s">
        <v>17872</v>
      </c>
      <c r="G3903" s="119" t="s">
        <v>17873</v>
      </c>
    </row>
    <row r="3904" spans="2:7" x14ac:dyDescent="0.3">
      <c r="B3904" s="119" t="s">
        <v>143</v>
      </c>
      <c r="C3904" s="119" t="s">
        <v>1475</v>
      </c>
      <c r="D3904" s="119" t="s">
        <v>17874</v>
      </c>
      <c r="E3904" s="119" t="s">
        <v>17875</v>
      </c>
      <c r="F3904" s="119" t="s">
        <v>17876</v>
      </c>
      <c r="G3904" s="119" t="s">
        <v>17877</v>
      </c>
    </row>
    <row r="3905" spans="2:7" x14ac:dyDescent="0.3">
      <c r="B3905" s="119" t="s">
        <v>143</v>
      </c>
      <c r="C3905" s="119" t="s">
        <v>1503</v>
      </c>
      <c r="D3905" s="119" t="s">
        <v>17833</v>
      </c>
      <c r="E3905" s="119" t="s">
        <v>17878</v>
      </c>
      <c r="F3905" s="119" t="s">
        <v>17879</v>
      </c>
      <c r="G3905" s="119" t="s">
        <v>17880</v>
      </c>
    </row>
    <row r="3906" spans="2:7" x14ac:dyDescent="0.3">
      <c r="B3906" s="119" t="s">
        <v>143</v>
      </c>
      <c r="C3906" s="119" t="s">
        <v>1531</v>
      </c>
      <c r="D3906" s="119" t="s">
        <v>17881</v>
      </c>
      <c r="E3906" s="119" t="s">
        <v>17882</v>
      </c>
      <c r="F3906" s="119" t="s">
        <v>17883</v>
      </c>
      <c r="G3906" s="119" t="s">
        <v>17884</v>
      </c>
    </row>
    <row r="3907" spans="2:7" x14ac:dyDescent="0.3">
      <c r="B3907" s="119" t="s">
        <v>143</v>
      </c>
      <c r="C3907" s="119" t="s">
        <v>1559</v>
      </c>
      <c r="D3907" s="119" t="s">
        <v>17885</v>
      </c>
      <c r="E3907" s="119" t="s">
        <v>17886</v>
      </c>
      <c r="F3907" s="119" t="s">
        <v>17887</v>
      </c>
      <c r="G3907" s="119" t="s">
        <v>17888</v>
      </c>
    </row>
    <row r="3908" spans="2:7" x14ac:dyDescent="0.3">
      <c r="B3908" s="119" t="s">
        <v>143</v>
      </c>
      <c r="C3908" s="119" t="s">
        <v>1587</v>
      </c>
      <c r="D3908" s="119" t="s">
        <v>6660</v>
      </c>
      <c r="E3908" s="119" t="s">
        <v>17889</v>
      </c>
      <c r="F3908" s="119" t="s">
        <v>17890</v>
      </c>
      <c r="G3908" s="119" t="s">
        <v>17891</v>
      </c>
    </row>
    <row r="3909" spans="2:7" x14ac:dyDescent="0.3">
      <c r="B3909" s="119" t="s">
        <v>143</v>
      </c>
      <c r="C3909" s="119" t="s">
        <v>1615</v>
      </c>
      <c r="D3909" s="119" t="s">
        <v>17892</v>
      </c>
      <c r="E3909" s="119" t="s">
        <v>17893</v>
      </c>
      <c r="F3909" s="119" t="s">
        <v>17894</v>
      </c>
      <c r="G3909" s="119" t="s">
        <v>17895</v>
      </c>
    </row>
    <row r="3910" spans="2:7" x14ac:dyDescent="0.3">
      <c r="B3910" s="119" t="s">
        <v>143</v>
      </c>
      <c r="C3910" s="119" t="s">
        <v>1643</v>
      </c>
      <c r="D3910" s="119" t="s">
        <v>17896</v>
      </c>
      <c r="E3910" s="119" t="s">
        <v>17897</v>
      </c>
      <c r="F3910" s="119" t="s">
        <v>17898</v>
      </c>
      <c r="G3910" s="119" t="s">
        <v>17899</v>
      </c>
    </row>
    <row r="3911" spans="2:7" x14ac:dyDescent="0.3">
      <c r="B3911" s="119" t="s">
        <v>143</v>
      </c>
      <c r="C3911" s="119" t="s">
        <v>1670</v>
      </c>
      <c r="D3911" s="119" t="s">
        <v>17896</v>
      </c>
      <c r="E3911" s="119" t="s">
        <v>17900</v>
      </c>
      <c r="F3911" s="119" t="s">
        <v>17901</v>
      </c>
      <c r="G3911" s="119" t="s">
        <v>17902</v>
      </c>
    </row>
    <row r="3912" spans="2:7" x14ac:dyDescent="0.3">
      <c r="B3912" s="119" t="s">
        <v>143</v>
      </c>
      <c r="C3912" s="119" t="s">
        <v>1697</v>
      </c>
      <c r="D3912" s="119" t="s">
        <v>17903</v>
      </c>
      <c r="E3912" s="119" t="s">
        <v>17904</v>
      </c>
      <c r="F3912" s="119" t="s">
        <v>17905</v>
      </c>
      <c r="G3912" s="119" t="s">
        <v>17906</v>
      </c>
    </row>
    <row r="3913" spans="2:7" x14ac:dyDescent="0.3">
      <c r="B3913" s="119" t="s">
        <v>143</v>
      </c>
      <c r="C3913" s="119" t="s">
        <v>1725</v>
      </c>
      <c r="D3913" s="119" t="s">
        <v>17907</v>
      </c>
      <c r="E3913" s="119" t="s">
        <v>17908</v>
      </c>
      <c r="F3913" s="119" t="s">
        <v>17909</v>
      </c>
      <c r="G3913" s="119" t="s">
        <v>17910</v>
      </c>
    </row>
    <row r="3914" spans="2:7" x14ac:dyDescent="0.3">
      <c r="B3914" s="119" t="s">
        <v>143</v>
      </c>
      <c r="C3914" s="119" t="s">
        <v>1753</v>
      </c>
      <c r="D3914" s="119" t="s">
        <v>17911</v>
      </c>
      <c r="E3914" s="119" t="s">
        <v>17912</v>
      </c>
      <c r="F3914" s="119" t="s">
        <v>17913</v>
      </c>
      <c r="G3914" s="119" t="s">
        <v>17914</v>
      </c>
    </row>
    <row r="3915" spans="2:7" x14ac:dyDescent="0.3">
      <c r="B3915" s="119" t="s">
        <v>143</v>
      </c>
      <c r="C3915" s="119" t="s">
        <v>1779</v>
      </c>
      <c r="D3915" s="119" t="s">
        <v>17915</v>
      </c>
      <c r="E3915" s="119" t="s">
        <v>17916</v>
      </c>
      <c r="F3915" s="119" t="s">
        <v>17917</v>
      </c>
      <c r="G3915" s="119" t="s">
        <v>17918</v>
      </c>
    </row>
    <row r="3916" spans="2:7" x14ac:dyDescent="0.3">
      <c r="B3916" s="119" t="s">
        <v>143</v>
      </c>
      <c r="C3916" s="119" t="s">
        <v>1806</v>
      </c>
      <c r="D3916" s="119" t="s">
        <v>17919</v>
      </c>
      <c r="E3916" s="119" t="s">
        <v>17920</v>
      </c>
      <c r="F3916" s="119" t="s">
        <v>17921</v>
      </c>
      <c r="G3916" s="119" t="s">
        <v>17922</v>
      </c>
    </row>
    <row r="3917" spans="2:7" x14ac:dyDescent="0.3">
      <c r="B3917" s="119" t="s">
        <v>143</v>
      </c>
      <c r="C3917" s="119" t="s">
        <v>1833</v>
      </c>
      <c r="D3917" s="119" t="s">
        <v>17923</v>
      </c>
      <c r="E3917" s="119" t="s">
        <v>17924</v>
      </c>
      <c r="F3917" s="119" t="s">
        <v>17925</v>
      </c>
      <c r="G3917" s="119" t="s">
        <v>17926</v>
      </c>
    </row>
    <row r="3918" spans="2:7" x14ac:dyDescent="0.3">
      <c r="B3918" s="119" t="s">
        <v>143</v>
      </c>
      <c r="C3918" s="119" t="s">
        <v>1860</v>
      </c>
      <c r="D3918" s="119" t="s">
        <v>17927</v>
      </c>
      <c r="E3918" s="119" t="s">
        <v>17928</v>
      </c>
      <c r="F3918" s="119" t="s">
        <v>17929</v>
      </c>
      <c r="G3918" s="119" t="s">
        <v>17930</v>
      </c>
    </row>
    <row r="3919" spans="2:7" x14ac:dyDescent="0.3">
      <c r="B3919" s="119" t="s">
        <v>143</v>
      </c>
      <c r="C3919" s="119" t="s">
        <v>1887</v>
      </c>
      <c r="D3919" s="119" t="s">
        <v>17931</v>
      </c>
      <c r="E3919" s="119" t="s">
        <v>17932</v>
      </c>
      <c r="F3919" s="119" t="s">
        <v>17933</v>
      </c>
      <c r="G3919" s="119" t="s">
        <v>17934</v>
      </c>
    </row>
    <row r="3920" spans="2:7" x14ac:dyDescent="0.3">
      <c r="B3920" s="119" t="s">
        <v>143</v>
      </c>
      <c r="C3920" s="119" t="s">
        <v>1914</v>
      </c>
      <c r="D3920" s="119" t="s">
        <v>17935</v>
      </c>
      <c r="E3920" s="119" t="s">
        <v>17936</v>
      </c>
      <c r="F3920" s="119" t="s">
        <v>17937</v>
      </c>
      <c r="G3920" s="119" t="s">
        <v>17938</v>
      </c>
    </row>
    <row r="3921" spans="2:7" x14ac:dyDescent="0.3">
      <c r="B3921" s="119" t="s">
        <v>143</v>
      </c>
      <c r="C3921" s="119" t="s">
        <v>1941</v>
      </c>
      <c r="D3921" s="119" t="s">
        <v>17939</v>
      </c>
      <c r="E3921" s="119" t="s">
        <v>17940</v>
      </c>
      <c r="F3921" s="119" t="s">
        <v>17941</v>
      </c>
      <c r="G3921" s="119" t="s">
        <v>17942</v>
      </c>
    </row>
    <row r="3922" spans="2:7" x14ac:dyDescent="0.3">
      <c r="B3922" s="119" t="s">
        <v>143</v>
      </c>
      <c r="C3922" s="119" t="s">
        <v>1967</v>
      </c>
      <c r="D3922" s="119" t="s">
        <v>17943</v>
      </c>
      <c r="E3922" s="119" t="s">
        <v>17944</v>
      </c>
      <c r="F3922" s="119" t="s">
        <v>17945</v>
      </c>
      <c r="G3922" s="119" t="s">
        <v>17946</v>
      </c>
    </row>
    <row r="3923" spans="2:7" x14ac:dyDescent="0.3">
      <c r="B3923" s="119" t="s">
        <v>143</v>
      </c>
      <c r="C3923" s="119" t="s">
        <v>1994</v>
      </c>
      <c r="D3923" s="119" t="s">
        <v>17947</v>
      </c>
      <c r="E3923" s="119" t="s">
        <v>17948</v>
      </c>
      <c r="F3923" s="119" t="s">
        <v>17949</v>
      </c>
      <c r="G3923" s="119" t="s">
        <v>17950</v>
      </c>
    </row>
    <row r="3924" spans="2:7" x14ac:dyDescent="0.3">
      <c r="B3924" s="119" t="s">
        <v>143</v>
      </c>
      <c r="C3924" s="119" t="s">
        <v>2021</v>
      </c>
      <c r="D3924" s="119" t="s">
        <v>17947</v>
      </c>
      <c r="E3924" s="119" t="s">
        <v>17951</v>
      </c>
      <c r="F3924" s="119" t="s">
        <v>17952</v>
      </c>
      <c r="G3924" s="119" t="s">
        <v>17953</v>
      </c>
    </row>
    <row r="3925" spans="2:7" x14ac:dyDescent="0.3">
      <c r="B3925" s="119" t="s">
        <v>143</v>
      </c>
      <c r="C3925" s="119" t="s">
        <v>2047</v>
      </c>
      <c r="D3925" s="119" t="s">
        <v>17915</v>
      </c>
      <c r="E3925" s="119" t="s">
        <v>17954</v>
      </c>
      <c r="F3925" s="119" t="s">
        <v>17955</v>
      </c>
      <c r="G3925" s="119" t="s">
        <v>17956</v>
      </c>
    </row>
    <row r="3926" spans="2:7" x14ac:dyDescent="0.3">
      <c r="B3926" s="119" t="s">
        <v>143</v>
      </c>
      <c r="C3926" s="119" t="s">
        <v>2073</v>
      </c>
      <c r="D3926" s="119" t="s">
        <v>17957</v>
      </c>
      <c r="E3926" s="119" t="s">
        <v>17958</v>
      </c>
      <c r="F3926" s="119" t="s">
        <v>17959</v>
      </c>
      <c r="G3926" s="119" t="s">
        <v>17960</v>
      </c>
    </row>
    <row r="3927" spans="2:7" x14ac:dyDescent="0.3">
      <c r="B3927" s="119" t="s">
        <v>143</v>
      </c>
      <c r="C3927" s="119" t="s">
        <v>2098</v>
      </c>
      <c r="D3927" s="119" t="s">
        <v>17961</v>
      </c>
      <c r="E3927" s="119" t="s">
        <v>17962</v>
      </c>
      <c r="F3927" s="119" t="s">
        <v>17963</v>
      </c>
      <c r="G3927" s="119" t="s">
        <v>17964</v>
      </c>
    </row>
    <row r="3928" spans="2:7" x14ac:dyDescent="0.3">
      <c r="B3928" s="119" t="s">
        <v>143</v>
      </c>
      <c r="C3928" s="119" t="s">
        <v>2124</v>
      </c>
      <c r="D3928" s="119" t="s">
        <v>17957</v>
      </c>
      <c r="E3928" s="119" t="s">
        <v>17965</v>
      </c>
      <c r="F3928" s="119" t="s">
        <v>17966</v>
      </c>
      <c r="G3928" s="119" t="s">
        <v>17967</v>
      </c>
    </row>
    <row r="3929" spans="2:7" x14ac:dyDescent="0.3">
      <c r="B3929" s="119" t="s">
        <v>143</v>
      </c>
      <c r="C3929" s="119" t="s">
        <v>2149</v>
      </c>
      <c r="D3929" s="119" t="s">
        <v>17968</v>
      </c>
      <c r="E3929" s="119" t="s">
        <v>17969</v>
      </c>
      <c r="F3929" s="119" t="s">
        <v>17970</v>
      </c>
      <c r="G3929" s="119" t="s">
        <v>17971</v>
      </c>
    </row>
    <row r="3930" spans="2:7" x14ac:dyDescent="0.3">
      <c r="B3930" s="119" t="s">
        <v>143</v>
      </c>
      <c r="C3930" s="119" t="s">
        <v>2174</v>
      </c>
      <c r="D3930" s="119" t="s">
        <v>17972</v>
      </c>
      <c r="E3930" s="119" t="s">
        <v>17973</v>
      </c>
      <c r="F3930" s="119" t="s">
        <v>17974</v>
      </c>
      <c r="G3930" s="119" t="s">
        <v>17975</v>
      </c>
    </row>
    <row r="3931" spans="2:7" x14ac:dyDescent="0.3">
      <c r="B3931" s="119" t="s">
        <v>143</v>
      </c>
      <c r="C3931" s="119" t="s">
        <v>2199</v>
      </c>
      <c r="D3931" s="119" t="s">
        <v>17976</v>
      </c>
      <c r="E3931" s="119" t="s">
        <v>17977</v>
      </c>
      <c r="F3931" s="119" t="s">
        <v>17978</v>
      </c>
      <c r="G3931" s="119" t="s">
        <v>17979</v>
      </c>
    </row>
    <row r="3932" spans="2:7" x14ac:dyDescent="0.3">
      <c r="B3932" s="119" t="s">
        <v>143</v>
      </c>
      <c r="C3932" s="119" t="s">
        <v>2225</v>
      </c>
      <c r="D3932" s="119" t="s">
        <v>17927</v>
      </c>
      <c r="E3932" s="119" t="s">
        <v>17980</v>
      </c>
      <c r="F3932" s="119" t="s">
        <v>17981</v>
      </c>
      <c r="G3932" s="119" t="s">
        <v>17982</v>
      </c>
    </row>
    <row r="3933" spans="2:7" x14ac:dyDescent="0.3">
      <c r="B3933" s="119" t="s">
        <v>143</v>
      </c>
      <c r="C3933" s="119" t="s">
        <v>2250</v>
      </c>
      <c r="D3933" s="119" t="s">
        <v>17939</v>
      </c>
      <c r="E3933" s="119" t="s">
        <v>17983</v>
      </c>
      <c r="F3933" s="119" t="s">
        <v>17984</v>
      </c>
      <c r="G3933" s="119" t="s">
        <v>17985</v>
      </c>
    </row>
    <row r="3934" spans="2:7" x14ac:dyDescent="0.3">
      <c r="B3934" s="119" t="s">
        <v>143</v>
      </c>
      <c r="C3934" s="119" t="s">
        <v>2275</v>
      </c>
      <c r="D3934" s="119" t="s">
        <v>17976</v>
      </c>
      <c r="E3934" s="119" t="s">
        <v>17986</v>
      </c>
      <c r="F3934" s="119" t="s">
        <v>17987</v>
      </c>
      <c r="G3934" s="119" t="s">
        <v>17988</v>
      </c>
    </row>
    <row r="3935" spans="2:7" x14ac:dyDescent="0.3">
      <c r="B3935" s="119" t="s">
        <v>143</v>
      </c>
      <c r="C3935" s="119" t="s">
        <v>2301</v>
      </c>
      <c r="D3935" s="119" t="s">
        <v>17989</v>
      </c>
      <c r="E3935" s="119" t="s">
        <v>17990</v>
      </c>
      <c r="F3935" s="119" t="s">
        <v>17991</v>
      </c>
      <c r="G3935" s="119" t="s">
        <v>17992</v>
      </c>
    </row>
    <row r="3936" spans="2:7" x14ac:dyDescent="0.3">
      <c r="B3936" s="119" t="s">
        <v>143</v>
      </c>
      <c r="C3936" s="119" t="s">
        <v>2326</v>
      </c>
      <c r="D3936" s="119" t="s">
        <v>17947</v>
      </c>
      <c r="E3936" s="119" t="s">
        <v>17993</v>
      </c>
      <c r="F3936" s="119" t="s">
        <v>17994</v>
      </c>
      <c r="G3936" s="119" t="s">
        <v>17995</v>
      </c>
    </row>
    <row r="3937" spans="2:7" x14ac:dyDescent="0.3">
      <c r="B3937" s="119" t="s">
        <v>143</v>
      </c>
      <c r="C3937" s="119" t="s">
        <v>2351</v>
      </c>
      <c r="D3937" s="119" t="s">
        <v>17996</v>
      </c>
      <c r="E3937" s="119" t="s">
        <v>17997</v>
      </c>
      <c r="F3937" s="119" t="s">
        <v>17998</v>
      </c>
      <c r="G3937" s="119" t="s">
        <v>17999</v>
      </c>
    </row>
    <row r="3938" spans="2:7" x14ac:dyDescent="0.3">
      <c r="B3938" s="119" t="s">
        <v>143</v>
      </c>
      <c r="C3938" s="119" t="s">
        <v>2376</v>
      </c>
      <c r="D3938" s="119" t="s">
        <v>17927</v>
      </c>
      <c r="E3938" s="119" t="s">
        <v>18000</v>
      </c>
      <c r="F3938" s="119" t="s">
        <v>18001</v>
      </c>
      <c r="G3938" s="119" t="s">
        <v>18002</v>
      </c>
    </row>
    <row r="3939" spans="2:7" x14ac:dyDescent="0.3">
      <c r="B3939" s="119" t="s">
        <v>143</v>
      </c>
      <c r="C3939" s="119" t="s">
        <v>2401</v>
      </c>
      <c r="D3939" s="119" t="s">
        <v>17931</v>
      </c>
      <c r="E3939" s="119" t="s">
        <v>18003</v>
      </c>
      <c r="F3939" s="119" t="s">
        <v>18004</v>
      </c>
      <c r="G3939" s="119" t="s">
        <v>18005</v>
      </c>
    </row>
    <row r="3940" spans="2:7" x14ac:dyDescent="0.3">
      <c r="B3940" s="119" t="s">
        <v>143</v>
      </c>
      <c r="C3940" s="119" t="s">
        <v>2426</v>
      </c>
      <c r="D3940" s="119" t="s">
        <v>18006</v>
      </c>
      <c r="E3940" s="119" t="s">
        <v>18007</v>
      </c>
      <c r="F3940" s="119" t="s">
        <v>18008</v>
      </c>
      <c r="G3940" s="119" t="s">
        <v>18009</v>
      </c>
    </row>
    <row r="3941" spans="2:7" x14ac:dyDescent="0.3">
      <c r="B3941" s="119" t="s">
        <v>143</v>
      </c>
      <c r="C3941" s="119" t="s">
        <v>2451</v>
      </c>
      <c r="D3941" s="119" t="s">
        <v>17927</v>
      </c>
      <c r="E3941" s="119" t="s">
        <v>18010</v>
      </c>
      <c r="F3941" s="119" t="s">
        <v>18011</v>
      </c>
      <c r="G3941" s="119" t="s">
        <v>18012</v>
      </c>
    </row>
    <row r="3942" spans="2:7" x14ac:dyDescent="0.3">
      <c r="B3942" s="119" t="s">
        <v>143</v>
      </c>
      <c r="C3942" s="119" t="s">
        <v>2476</v>
      </c>
      <c r="D3942" s="119" t="s">
        <v>18013</v>
      </c>
      <c r="E3942" s="119" t="s">
        <v>18014</v>
      </c>
      <c r="F3942" s="119" t="s">
        <v>18015</v>
      </c>
      <c r="G3942" s="119" t="s">
        <v>18016</v>
      </c>
    </row>
    <row r="3943" spans="2:7" x14ac:dyDescent="0.3">
      <c r="B3943" s="119" t="s">
        <v>143</v>
      </c>
      <c r="C3943" s="119" t="s">
        <v>2501</v>
      </c>
      <c r="D3943" s="119" t="s">
        <v>18017</v>
      </c>
      <c r="E3943" s="119" t="s">
        <v>18018</v>
      </c>
      <c r="F3943" s="119" t="s">
        <v>18019</v>
      </c>
      <c r="G3943" s="119" t="s">
        <v>18020</v>
      </c>
    </row>
    <row r="3944" spans="2:7" x14ac:dyDescent="0.3">
      <c r="B3944" s="119" t="s">
        <v>143</v>
      </c>
      <c r="C3944" s="119" t="s">
        <v>2526</v>
      </c>
      <c r="D3944" s="119" t="s">
        <v>18021</v>
      </c>
      <c r="E3944" s="119" t="s">
        <v>18022</v>
      </c>
      <c r="F3944" s="119" t="s">
        <v>18023</v>
      </c>
      <c r="G3944" s="119" t="s">
        <v>18024</v>
      </c>
    </row>
    <row r="3945" spans="2:7" x14ac:dyDescent="0.3">
      <c r="B3945" s="119" t="s">
        <v>143</v>
      </c>
      <c r="C3945" s="119" t="s">
        <v>2551</v>
      </c>
      <c r="D3945" s="119" t="s">
        <v>9381</v>
      </c>
      <c r="E3945" s="119" t="s">
        <v>18025</v>
      </c>
      <c r="F3945" s="119" t="s">
        <v>18026</v>
      </c>
      <c r="G3945" s="119" t="s">
        <v>18027</v>
      </c>
    </row>
    <row r="3946" spans="2:7" x14ac:dyDescent="0.3">
      <c r="B3946" s="119" t="s">
        <v>143</v>
      </c>
      <c r="C3946" s="119" t="s">
        <v>2576</v>
      </c>
      <c r="D3946" s="119" t="s">
        <v>18028</v>
      </c>
      <c r="E3946" s="119" t="s">
        <v>18029</v>
      </c>
      <c r="F3946" s="119" t="s">
        <v>18030</v>
      </c>
      <c r="G3946" s="119" t="s">
        <v>18031</v>
      </c>
    </row>
    <row r="3947" spans="2:7" x14ac:dyDescent="0.3">
      <c r="B3947" s="119" t="s">
        <v>143</v>
      </c>
      <c r="C3947" s="119" t="s">
        <v>2601</v>
      </c>
      <c r="D3947" s="119" t="s">
        <v>17976</v>
      </c>
      <c r="E3947" s="119" t="s">
        <v>18032</v>
      </c>
      <c r="F3947" s="119" t="s">
        <v>18033</v>
      </c>
      <c r="G3947" s="119" t="s">
        <v>18034</v>
      </c>
    </row>
    <row r="3948" spans="2:7" x14ac:dyDescent="0.3">
      <c r="B3948" s="119" t="s">
        <v>143</v>
      </c>
      <c r="C3948" s="119" t="s">
        <v>2626</v>
      </c>
      <c r="D3948" s="119" t="s">
        <v>17927</v>
      </c>
      <c r="E3948" s="119" t="s">
        <v>18035</v>
      </c>
      <c r="F3948" s="119" t="s">
        <v>18036</v>
      </c>
      <c r="G3948" s="119" t="s">
        <v>18037</v>
      </c>
    </row>
    <row r="3949" spans="2:7" x14ac:dyDescent="0.3">
      <c r="B3949" s="119" t="s">
        <v>143</v>
      </c>
      <c r="C3949" s="119" t="s">
        <v>2650</v>
      </c>
      <c r="D3949" s="119" t="s">
        <v>17927</v>
      </c>
      <c r="E3949" s="119" t="s">
        <v>18038</v>
      </c>
      <c r="F3949" s="119" t="s">
        <v>18039</v>
      </c>
      <c r="G3949" s="119" t="s">
        <v>18040</v>
      </c>
    </row>
    <row r="3950" spans="2:7" x14ac:dyDescent="0.3">
      <c r="B3950" s="119" t="s">
        <v>143</v>
      </c>
      <c r="C3950" s="119" t="s">
        <v>2674</v>
      </c>
      <c r="D3950" s="119" t="s">
        <v>18041</v>
      </c>
      <c r="E3950" s="119" t="s">
        <v>18042</v>
      </c>
      <c r="F3950" s="119" t="s">
        <v>18043</v>
      </c>
      <c r="G3950" s="119" t="s">
        <v>18044</v>
      </c>
    </row>
    <row r="3951" spans="2:7" x14ac:dyDescent="0.3">
      <c r="B3951" s="119" t="s">
        <v>143</v>
      </c>
      <c r="C3951" s="119" t="s">
        <v>2698</v>
      </c>
      <c r="D3951" s="119" t="s">
        <v>17947</v>
      </c>
      <c r="E3951" s="119" t="s">
        <v>18045</v>
      </c>
      <c r="F3951" s="119" t="s">
        <v>18046</v>
      </c>
      <c r="G3951" s="119" t="s">
        <v>18047</v>
      </c>
    </row>
    <row r="3952" spans="2:7" x14ac:dyDescent="0.3">
      <c r="B3952" s="119" t="s">
        <v>143</v>
      </c>
      <c r="C3952" s="119" t="s">
        <v>2722</v>
      </c>
      <c r="D3952" s="119" t="s">
        <v>17957</v>
      </c>
      <c r="E3952" s="119" t="s">
        <v>18048</v>
      </c>
      <c r="F3952" s="119" t="s">
        <v>18049</v>
      </c>
      <c r="G3952" s="119" t="s">
        <v>18050</v>
      </c>
    </row>
    <row r="3953" spans="2:7" x14ac:dyDescent="0.3">
      <c r="B3953" s="119" t="s">
        <v>143</v>
      </c>
      <c r="C3953" s="119" t="s">
        <v>2746</v>
      </c>
      <c r="D3953" s="119" t="s">
        <v>18051</v>
      </c>
      <c r="E3953" s="119" t="s">
        <v>18052</v>
      </c>
      <c r="F3953" s="119" t="s">
        <v>18053</v>
      </c>
      <c r="G3953" s="119" t="s">
        <v>18054</v>
      </c>
    </row>
    <row r="3954" spans="2:7" x14ac:dyDescent="0.3">
      <c r="B3954" s="119" t="s">
        <v>143</v>
      </c>
      <c r="C3954" s="119" t="s">
        <v>2771</v>
      </c>
      <c r="D3954" s="119" t="s">
        <v>18055</v>
      </c>
      <c r="E3954" s="119" t="s">
        <v>18056</v>
      </c>
      <c r="F3954" s="119" t="s">
        <v>18057</v>
      </c>
      <c r="G3954" s="119" t="s">
        <v>18058</v>
      </c>
    </row>
    <row r="3955" spans="2:7" x14ac:dyDescent="0.3">
      <c r="B3955" s="119" t="s">
        <v>143</v>
      </c>
      <c r="C3955" s="119" t="s">
        <v>2796</v>
      </c>
      <c r="D3955" s="119" t="s">
        <v>18055</v>
      </c>
      <c r="E3955" s="119" t="s">
        <v>18059</v>
      </c>
      <c r="F3955" s="119" t="s">
        <v>18060</v>
      </c>
      <c r="G3955" s="119" t="s">
        <v>18061</v>
      </c>
    </row>
    <row r="3956" spans="2:7" x14ac:dyDescent="0.3">
      <c r="B3956" s="119" t="s">
        <v>143</v>
      </c>
      <c r="C3956" s="119" t="s">
        <v>2821</v>
      </c>
      <c r="D3956" s="119" t="s">
        <v>18062</v>
      </c>
      <c r="E3956" s="119" t="s">
        <v>18063</v>
      </c>
      <c r="F3956" s="119" t="s">
        <v>18064</v>
      </c>
      <c r="G3956" s="119" t="s">
        <v>18065</v>
      </c>
    </row>
    <row r="3957" spans="2:7" x14ac:dyDescent="0.3">
      <c r="B3957" s="119" t="s">
        <v>143</v>
      </c>
      <c r="C3957" s="119" t="s">
        <v>2846</v>
      </c>
      <c r="D3957" s="119" t="s">
        <v>6458</v>
      </c>
      <c r="E3957" s="119" t="s">
        <v>18066</v>
      </c>
      <c r="F3957" s="119" t="s">
        <v>18067</v>
      </c>
      <c r="G3957" s="119" t="s">
        <v>18068</v>
      </c>
    </row>
    <row r="3958" spans="2:7" x14ac:dyDescent="0.3">
      <c r="B3958" s="119" t="s">
        <v>143</v>
      </c>
      <c r="C3958" s="119" t="s">
        <v>2871</v>
      </c>
      <c r="D3958" s="119" t="s">
        <v>18069</v>
      </c>
      <c r="E3958" s="119" t="s">
        <v>18070</v>
      </c>
      <c r="F3958" s="119" t="s">
        <v>18071</v>
      </c>
      <c r="G3958" s="119" t="s">
        <v>18072</v>
      </c>
    </row>
    <row r="3959" spans="2:7" x14ac:dyDescent="0.3">
      <c r="B3959" s="119" t="s">
        <v>143</v>
      </c>
      <c r="C3959" s="119" t="s">
        <v>2896</v>
      </c>
      <c r="D3959" s="119" t="s">
        <v>7109</v>
      </c>
      <c r="E3959" s="119" t="s">
        <v>18073</v>
      </c>
      <c r="F3959" s="119" t="s">
        <v>18074</v>
      </c>
      <c r="G3959" s="119" t="s">
        <v>18075</v>
      </c>
    </row>
    <row r="3960" spans="2:7" x14ac:dyDescent="0.3">
      <c r="B3960" s="119" t="s">
        <v>143</v>
      </c>
      <c r="C3960" s="119" t="s">
        <v>2921</v>
      </c>
      <c r="D3960" s="119" t="s">
        <v>18076</v>
      </c>
      <c r="E3960" s="119" t="s">
        <v>18077</v>
      </c>
      <c r="F3960" s="119" t="s">
        <v>18078</v>
      </c>
      <c r="G3960" s="119" t="s">
        <v>18079</v>
      </c>
    </row>
    <row r="3961" spans="2:7" x14ac:dyDescent="0.3">
      <c r="B3961" s="119" t="s">
        <v>143</v>
      </c>
      <c r="C3961" s="119" t="s">
        <v>2946</v>
      </c>
      <c r="D3961" s="119" t="s">
        <v>13981</v>
      </c>
      <c r="E3961" s="119" t="s">
        <v>18080</v>
      </c>
      <c r="F3961" s="119" t="s">
        <v>18081</v>
      </c>
      <c r="G3961" s="119" t="s">
        <v>18082</v>
      </c>
    </row>
    <row r="3962" spans="2:7" x14ac:dyDescent="0.3">
      <c r="B3962" s="119" t="s">
        <v>143</v>
      </c>
      <c r="C3962" s="119" t="s">
        <v>2970</v>
      </c>
      <c r="D3962" s="119" t="s">
        <v>18076</v>
      </c>
      <c r="E3962" s="119" t="s">
        <v>18083</v>
      </c>
      <c r="F3962" s="119" t="s">
        <v>18084</v>
      </c>
      <c r="G3962" s="119" t="s">
        <v>18085</v>
      </c>
    </row>
    <row r="3963" spans="2:7" x14ac:dyDescent="0.3">
      <c r="B3963" s="119" t="s">
        <v>144</v>
      </c>
      <c r="C3963" s="119" t="s">
        <v>187</v>
      </c>
      <c r="D3963" s="119" t="s">
        <v>18086</v>
      </c>
      <c r="E3963" s="119" t="s">
        <v>18087</v>
      </c>
      <c r="F3963" s="119" t="s">
        <v>18088</v>
      </c>
      <c r="G3963" s="119" t="s">
        <v>18089</v>
      </c>
    </row>
    <row r="3964" spans="2:7" x14ac:dyDescent="0.3">
      <c r="B3964" s="119" t="s">
        <v>144</v>
      </c>
      <c r="C3964" s="119" t="s">
        <v>216</v>
      </c>
      <c r="D3964" s="119" t="s">
        <v>18090</v>
      </c>
      <c r="E3964" s="119" t="s">
        <v>18091</v>
      </c>
      <c r="F3964" s="119" t="s">
        <v>18092</v>
      </c>
      <c r="G3964" s="119" t="s">
        <v>18093</v>
      </c>
    </row>
    <row r="3965" spans="2:7" x14ac:dyDescent="0.3">
      <c r="B3965" s="119" t="s">
        <v>144</v>
      </c>
      <c r="C3965" s="119" t="s">
        <v>245</v>
      </c>
      <c r="D3965" s="119" t="s">
        <v>18094</v>
      </c>
      <c r="E3965" s="119" t="s">
        <v>18095</v>
      </c>
      <c r="F3965" s="119" t="s">
        <v>18096</v>
      </c>
      <c r="G3965" s="119" t="s">
        <v>18097</v>
      </c>
    </row>
    <row r="3966" spans="2:7" x14ac:dyDescent="0.3">
      <c r="B3966" s="119" t="s">
        <v>144</v>
      </c>
      <c r="C3966" s="119" t="s">
        <v>273</v>
      </c>
      <c r="D3966" s="119" t="s">
        <v>18098</v>
      </c>
      <c r="E3966" s="119" t="s">
        <v>18099</v>
      </c>
      <c r="F3966" s="119" t="s">
        <v>18100</v>
      </c>
      <c r="G3966" s="119" t="s">
        <v>18101</v>
      </c>
    </row>
    <row r="3967" spans="2:7" x14ac:dyDescent="0.3">
      <c r="B3967" s="119" t="s">
        <v>144</v>
      </c>
      <c r="C3967" s="119" t="s">
        <v>301</v>
      </c>
      <c r="D3967" s="119" t="s">
        <v>18090</v>
      </c>
      <c r="E3967" s="119" t="s">
        <v>18102</v>
      </c>
      <c r="F3967" s="119" t="s">
        <v>18103</v>
      </c>
      <c r="G3967" s="119" t="s">
        <v>18104</v>
      </c>
    </row>
    <row r="3968" spans="2:7" x14ac:dyDescent="0.3">
      <c r="B3968" s="119" t="s">
        <v>144</v>
      </c>
      <c r="C3968" s="119" t="s">
        <v>329</v>
      </c>
      <c r="D3968" s="119" t="s">
        <v>18086</v>
      </c>
      <c r="E3968" s="119" t="s">
        <v>18105</v>
      </c>
      <c r="F3968" s="119" t="s">
        <v>18106</v>
      </c>
      <c r="G3968" s="119" t="s">
        <v>18107</v>
      </c>
    </row>
    <row r="3969" spans="2:7" x14ac:dyDescent="0.3">
      <c r="B3969" s="119" t="s">
        <v>144</v>
      </c>
      <c r="C3969" s="119" t="s">
        <v>357</v>
      </c>
      <c r="D3969" s="119" t="s">
        <v>18108</v>
      </c>
      <c r="E3969" s="119" t="s">
        <v>18109</v>
      </c>
      <c r="F3969" s="119" t="s">
        <v>18110</v>
      </c>
      <c r="G3969" s="119" t="s">
        <v>18111</v>
      </c>
    </row>
    <row r="3970" spans="2:7" x14ac:dyDescent="0.3">
      <c r="B3970" s="119" t="s">
        <v>144</v>
      </c>
      <c r="C3970" s="119" t="s">
        <v>385</v>
      </c>
      <c r="D3970" s="119" t="s">
        <v>18112</v>
      </c>
      <c r="E3970" s="119" t="s">
        <v>18113</v>
      </c>
      <c r="F3970" s="119" t="s">
        <v>18114</v>
      </c>
      <c r="G3970" s="119" t="s">
        <v>18115</v>
      </c>
    </row>
    <row r="3971" spans="2:7" x14ac:dyDescent="0.3">
      <c r="B3971" s="119" t="s">
        <v>144</v>
      </c>
      <c r="C3971" s="119" t="s">
        <v>413</v>
      </c>
      <c r="D3971" s="119" t="s">
        <v>18116</v>
      </c>
      <c r="E3971" s="119" t="s">
        <v>18117</v>
      </c>
      <c r="F3971" s="119" t="s">
        <v>18118</v>
      </c>
      <c r="G3971" s="119" t="s">
        <v>18119</v>
      </c>
    </row>
    <row r="3972" spans="2:7" x14ac:dyDescent="0.3">
      <c r="B3972" s="119" t="s">
        <v>144</v>
      </c>
      <c r="C3972" s="119" t="s">
        <v>440</v>
      </c>
      <c r="D3972" s="119" t="s">
        <v>18116</v>
      </c>
      <c r="E3972" s="119" t="s">
        <v>18120</v>
      </c>
      <c r="F3972" s="119" t="s">
        <v>18121</v>
      </c>
      <c r="G3972" s="119" t="s">
        <v>18122</v>
      </c>
    </row>
    <row r="3973" spans="2:7" x14ac:dyDescent="0.3">
      <c r="B3973" s="119" t="s">
        <v>144</v>
      </c>
      <c r="C3973" s="119" t="s">
        <v>467</v>
      </c>
      <c r="D3973" s="119" t="s">
        <v>18123</v>
      </c>
      <c r="E3973" s="119" t="s">
        <v>18124</v>
      </c>
      <c r="F3973" s="119" t="s">
        <v>18125</v>
      </c>
      <c r="G3973" s="119" t="s">
        <v>18126</v>
      </c>
    </row>
    <row r="3974" spans="2:7" x14ac:dyDescent="0.3">
      <c r="B3974" s="119" t="s">
        <v>144</v>
      </c>
      <c r="C3974" s="119" t="s">
        <v>495</v>
      </c>
      <c r="D3974" s="119" t="s">
        <v>18127</v>
      </c>
      <c r="E3974" s="119" t="s">
        <v>18128</v>
      </c>
      <c r="F3974" s="119" t="s">
        <v>18129</v>
      </c>
      <c r="G3974" s="119" t="s">
        <v>18130</v>
      </c>
    </row>
    <row r="3975" spans="2:7" x14ac:dyDescent="0.3">
      <c r="B3975" s="119" t="s">
        <v>144</v>
      </c>
      <c r="C3975" s="119" t="s">
        <v>522</v>
      </c>
      <c r="D3975" s="119" t="s">
        <v>18131</v>
      </c>
      <c r="E3975" s="119" t="s">
        <v>18132</v>
      </c>
      <c r="F3975" s="119" t="s">
        <v>18133</v>
      </c>
      <c r="G3975" s="119" t="s">
        <v>18134</v>
      </c>
    </row>
    <row r="3976" spans="2:7" x14ac:dyDescent="0.3">
      <c r="B3976" s="119" t="s">
        <v>144</v>
      </c>
      <c r="C3976" s="119" t="s">
        <v>550</v>
      </c>
      <c r="D3976" s="119" t="s">
        <v>18135</v>
      </c>
      <c r="E3976" s="119" t="s">
        <v>18136</v>
      </c>
      <c r="F3976" s="119" t="s">
        <v>18137</v>
      </c>
      <c r="G3976" s="119" t="s">
        <v>18138</v>
      </c>
    </row>
    <row r="3977" spans="2:7" x14ac:dyDescent="0.3">
      <c r="B3977" s="119" t="s">
        <v>144</v>
      </c>
      <c r="C3977" s="119" t="s">
        <v>577</v>
      </c>
      <c r="D3977" s="119" t="s">
        <v>18139</v>
      </c>
      <c r="E3977" s="119" t="s">
        <v>18140</v>
      </c>
      <c r="F3977" s="119" t="s">
        <v>18141</v>
      </c>
      <c r="G3977" s="119" t="s">
        <v>18142</v>
      </c>
    </row>
    <row r="3978" spans="2:7" x14ac:dyDescent="0.3">
      <c r="B3978" s="119" t="s">
        <v>144</v>
      </c>
      <c r="C3978" s="119" t="s">
        <v>605</v>
      </c>
      <c r="D3978" s="119" t="s">
        <v>18139</v>
      </c>
      <c r="E3978" s="119" t="s">
        <v>18143</v>
      </c>
      <c r="F3978" s="119" t="s">
        <v>18144</v>
      </c>
      <c r="G3978" s="119" t="s">
        <v>18145</v>
      </c>
    </row>
    <row r="3979" spans="2:7" x14ac:dyDescent="0.3">
      <c r="B3979" s="119" t="s">
        <v>144</v>
      </c>
      <c r="C3979" s="119" t="s">
        <v>633</v>
      </c>
      <c r="D3979" s="119" t="s">
        <v>18139</v>
      </c>
      <c r="E3979" s="119" t="s">
        <v>18146</v>
      </c>
      <c r="F3979" s="119" t="s">
        <v>18147</v>
      </c>
      <c r="G3979" s="119" t="s">
        <v>18148</v>
      </c>
    </row>
    <row r="3980" spans="2:7" x14ac:dyDescent="0.3">
      <c r="B3980" s="119" t="s">
        <v>144</v>
      </c>
      <c r="C3980" s="119" t="s">
        <v>661</v>
      </c>
      <c r="D3980" s="119" t="s">
        <v>18139</v>
      </c>
      <c r="E3980" s="119" t="s">
        <v>18149</v>
      </c>
      <c r="F3980" s="119" t="s">
        <v>18150</v>
      </c>
      <c r="G3980" s="119" t="s">
        <v>18151</v>
      </c>
    </row>
    <row r="3981" spans="2:7" x14ac:dyDescent="0.3">
      <c r="B3981" s="119" t="s">
        <v>144</v>
      </c>
      <c r="C3981" s="119" t="s">
        <v>688</v>
      </c>
      <c r="D3981" s="119" t="s">
        <v>18139</v>
      </c>
      <c r="E3981" s="119" t="s">
        <v>18152</v>
      </c>
      <c r="F3981" s="119" t="s">
        <v>18153</v>
      </c>
      <c r="G3981" s="119" t="s">
        <v>18154</v>
      </c>
    </row>
    <row r="3982" spans="2:7" x14ac:dyDescent="0.3">
      <c r="B3982" s="119" t="s">
        <v>144</v>
      </c>
      <c r="C3982" s="119" t="s">
        <v>716</v>
      </c>
      <c r="D3982" s="119" t="s">
        <v>18155</v>
      </c>
      <c r="E3982" s="119" t="s">
        <v>18156</v>
      </c>
      <c r="F3982" s="119" t="s">
        <v>18157</v>
      </c>
      <c r="G3982" s="119" t="s">
        <v>18158</v>
      </c>
    </row>
    <row r="3983" spans="2:7" x14ac:dyDescent="0.3">
      <c r="B3983" s="119" t="s">
        <v>144</v>
      </c>
      <c r="C3983" s="119" t="s">
        <v>743</v>
      </c>
      <c r="D3983" s="119" t="s">
        <v>18139</v>
      </c>
      <c r="E3983" s="119" t="s">
        <v>18159</v>
      </c>
      <c r="F3983" s="119" t="s">
        <v>18160</v>
      </c>
      <c r="G3983" s="119" t="s">
        <v>18161</v>
      </c>
    </row>
    <row r="3984" spans="2:7" x14ac:dyDescent="0.3">
      <c r="B3984" s="119" t="s">
        <v>144</v>
      </c>
      <c r="C3984" s="119" t="s">
        <v>771</v>
      </c>
      <c r="D3984" s="119" t="s">
        <v>18139</v>
      </c>
      <c r="E3984" s="119" t="s">
        <v>18162</v>
      </c>
      <c r="F3984" s="119" t="s">
        <v>18163</v>
      </c>
      <c r="G3984" s="119" t="s">
        <v>18164</v>
      </c>
    </row>
    <row r="3985" spans="2:7" x14ac:dyDescent="0.3">
      <c r="B3985" s="119" t="s">
        <v>144</v>
      </c>
      <c r="C3985" s="119" t="s">
        <v>799</v>
      </c>
      <c r="D3985" s="119" t="s">
        <v>14692</v>
      </c>
      <c r="E3985" s="119" t="s">
        <v>18165</v>
      </c>
      <c r="F3985" s="119" t="s">
        <v>18166</v>
      </c>
      <c r="G3985" s="119" t="s">
        <v>18167</v>
      </c>
    </row>
    <row r="3986" spans="2:7" x14ac:dyDescent="0.3">
      <c r="B3986" s="119" t="s">
        <v>144</v>
      </c>
      <c r="C3986" s="119" t="s">
        <v>826</v>
      </c>
      <c r="D3986" s="119" t="s">
        <v>18168</v>
      </c>
      <c r="E3986" s="119" t="s">
        <v>18169</v>
      </c>
      <c r="F3986" s="119" t="s">
        <v>18170</v>
      </c>
      <c r="G3986" s="119" t="s">
        <v>18171</v>
      </c>
    </row>
    <row r="3987" spans="2:7" x14ac:dyDescent="0.3">
      <c r="B3987" s="119" t="s">
        <v>144</v>
      </c>
      <c r="C3987" s="119" t="s">
        <v>853</v>
      </c>
      <c r="D3987" s="119" t="s">
        <v>13515</v>
      </c>
      <c r="E3987" s="119" t="s">
        <v>18172</v>
      </c>
      <c r="F3987" s="119" t="s">
        <v>18173</v>
      </c>
      <c r="G3987" s="119" t="s">
        <v>18174</v>
      </c>
    </row>
    <row r="3988" spans="2:7" x14ac:dyDescent="0.3">
      <c r="B3988" s="119" t="s">
        <v>144</v>
      </c>
      <c r="C3988" s="119" t="s">
        <v>880</v>
      </c>
      <c r="D3988" s="119" t="s">
        <v>9769</v>
      </c>
      <c r="E3988" s="119" t="s">
        <v>18175</v>
      </c>
      <c r="F3988" s="119" t="s">
        <v>18176</v>
      </c>
      <c r="G3988" s="119" t="s">
        <v>18177</v>
      </c>
    </row>
    <row r="3989" spans="2:7" x14ac:dyDescent="0.3">
      <c r="B3989" s="119" t="s">
        <v>144</v>
      </c>
      <c r="C3989" s="119" t="s">
        <v>907</v>
      </c>
      <c r="D3989" s="119" t="s">
        <v>18178</v>
      </c>
      <c r="E3989" s="119" t="s">
        <v>18179</v>
      </c>
      <c r="F3989" s="119" t="s">
        <v>18180</v>
      </c>
      <c r="G3989" s="119" t="s">
        <v>18181</v>
      </c>
    </row>
    <row r="3990" spans="2:7" x14ac:dyDescent="0.3">
      <c r="B3990" s="119" t="s">
        <v>144</v>
      </c>
      <c r="C3990" s="119" t="s">
        <v>935</v>
      </c>
      <c r="D3990" s="119" t="s">
        <v>18182</v>
      </c>
      <c r="E3990" s="119" t="s">
        <v>18183</v>
      </c>
      <c r="F3990" s="119" t="s">
        <v>18184</v>
      </c>
      <c r="G3990" s="119" t="s">
        <v>18185</v>
      </c>
    </row>
    <row r="3991" spans="2:7" x14ac:dyDescent="0.3">
      <c r="B3991" s="119" t="s">
        <v>144</v>
      </c>
      <c r="C3991" s="119" t="s">
        <v>964</v>
      </c>
      <c r="D3991" s="119" t="s">
        <v>18186</v>
      </c>
      <c r="E3991" s="119" t="s">
        <v>18187</v>
      </c>
      <c r="F3991" s="119" t="s">
        <v>18188</v>
      </c>
      <c r="G3991" s="119" t="s">
        <v>18189</v>
      </c>
    </row>
    <row r="3992" spans="2:7" x14ac:dyDescent="0.3">
      <c r="B3992" s="119" t="s">
        <v>144</v>
      </c>
      <c r="C3992" s="119" t="s">
        <v>992</v>
      </c>
      <c r="D3992" s="119" t="s">
        <v>18190</v>
      </c>
      <c r="E3992" s="119" t="s">
        <v>18191</v>
      </c>
      <c r="F3992" s="119" t="s">
        <v>18192</v>
      </c>
      <c r="G3992" s="119" t="s">
        <v>18193</v>
      </c>
    </row>
    <row r="3993" spans="2:7" x14ac:dyDescent="0.3">
      <c r="B3993" s="119" t="s">
        <v>144</v>
      </c>
      <c r="C3993" s="119" t="s">
        <v>1020</v>
      </c>
      <c r="D3993" s="119" t="s">
        <v>18194</v>
      </c>
      <c r="E3993" s="119" t="s">
        <v>18195</v>
      </c>
      <c r="F3993" s="119" t="s">
        <v>18196</v>
      </c>
      <c r="G3993" s="119" t="s">
        <v>18197</v>
      </c>
    </row>
    <row r="3994" spans="2:7" x14ac:dyDescent="0.3">
      <c r="B3994" s="119" t="s">
        <v>144</v>
      </c>
      <c r="C3994" s="119" t="s">
        <v>1049</v>
      </c>
      <c r="D3994" s="119" t="s">
        <v>18190</v>
      </c>
      <c r="E3994" s="119" t="s">
        <v>18198</v>
      </c>
      <c r="F3994" s="119" t="s">
        <v>18199</v>
      </c>
      <c r="G3994" s="119" t="s">
        <v>18200</v>
      </c>
    </row>
    <row r="3995" spans="2:7" x14ac:dyDescent="0.3">
      <c r="B3995" s="119" t="s">
        <v>144</v>
      </c>
      <c r="C3995" s="119" t="s">
        <v>1078</v>
      </c>
      <c r="D3995" s="119" t="s">
        <v>18201</v>
      </c>
      <c r="E3995" s="119" t="s">
        <v>18202</v>
      </c>
      <c r="F3995" s="119" t="s">
        <v>18203</v>
      </c>
      <c r="G3995" s="119" t="s">
        <v>18204</v>
      </c>
    </row>
    <row r="3996" spans="2:7" x14ac:dyDescent="0.3">
      <c r="B3996" s="119" t="s">
        <v>144</v>
      </c>
      <c r="C3996" s="119" t="s">
        <v>1107</v>
      </c>
      <c r="D3996" s="119" t="s">
        <v>18205</v>
      </c>
      <c r="E3996" s="119" t="s">
        <v>18206</v>
      </c>
      <c r="F3996" s="119" t="s">
        <v>18207</v>
      </c>
      <c r="G3996" s="119" t="s">
        <v>18208</v>
      </c>
    </row>
    <row r="3997" spans="2:7" x14ac:dyDescent="0.3">
      <c r="B3997" s="119" t="s">
        <v>144</v>
      </c>
      <c r="C3997" s="119" t="s">
        <v>1136</v>
      </c>
      <c r="D3997" s="119" t="s">
        <v>18209</v>
      </c>
      <c r="E3997" s="119" t="s">
        <v>18210</v>
      </c>
      <c r="F3997" s="119" t="s">
        <v>18211</v>
      </c>
      <c r="G3997" s="119" t="s">
        <v>18212</v>
      </c>
    </row>
    <row r="3998" spans="2:7" x14ac:dyDescent="0.3">
      <c r="B3998" s="119" t="s">
        <v>144</v>
      </c>
      <c r="C3998" s="119" t="s">
        <v>1165</v>
      </c>
      <c r="D3998" s="119" t="s">
        <v>13210</v>
      </c>
      <c r="E3998" s="119" t="s">
        <v>18213</v>
      </c>
      <c r="F3998" s="119" t="s">
        <v>18214</v>
      </c>
      <c r="G3998" s="119" t="s">
        <v>18215</v>
      </c>
    </row>
    <row r="3999" spans="2:7" x14ac:dyDescent="0.3">
      <c r="B3999" s="119" t="s">
        <v>144</v>
      </c>
      <c r="C3999" s="119" t="s">
        <v>1194</v>
      </c>
      <c r="D3999" s="119" t="s">
        <v>18201</v>
      </c>
      <c r="E3999" s="119" t="s">
        <v>18216</v>
      </c>
      <c r="F3999" s="119" t="s">
        <v>18217</v>
      </c>
      <c r="G3999" s="119" t="s">
        <v>18218</v>
      </c>
    </row>
    <row r="4000" spans="2:7" x14ac:dyDescent="0.3">
      <c r="B4000" s="119" t="s">
        <v>144</v>
      </c>
      <c r="C4000" s="119" t="s">
        <v>1223</v>
      </c>
      <c r="D4000" s="119" t="s">
        <v>18219</v>
      </c>
      <c r="E4000" s="119" t="s">
        <v>18220</v>
      </c>
      <c r="F4000" s="119" t="s">
        <v>18221</v>
      </c>
      <c r="G4000" s="119" t="s">
        <v>18222</v>
      </c>
    </row>
    <row r="4001" spans="2:7" x14ac:dyDescent="0.3">
      <c r="B4001" s="119" t="s">
        <v>144</v>
      </c>
      <c r="C4001" s="119" t="s">
        <v>1251</v>
      </c>
      <c r="D4001" s="119" t="s">
        <v>18219</v>
      </c>
      <c r="E4001" s="119" t="s">
        <v>18223</v>
      </c>
      <c r="F4001" s="119" t="s">
        <v>18224</v>
      </c>
      <c r="G4001" s="119" t="s">
        <v>18225</v>
      </c>
    </row>
    <row r="4002" spans="2:7" x14ac:dyDescent="0.3">
      <c r="B4002" s="119" t="s">
        <v>144</v>
      </c>
      <c r="C4002" s="119" t="s">
        <v>1279</v>
      </c>
      <c r="D4002" s="119" t="s">
        <v>18226</v>
      </c>
      <c r="E4002" s="119" t="s">
        <v>18227</v>
      </c>
      <c r="F4002" s="119" t="s">
        <v>18228</v>
      </c>
      <c r="G4002" s="119" t="s">
        <v>18229</v>
      </c>
    </row>
    <row r="4003" spans="2:7" x14ac:dyDescent="0.3">
      <c r="B4003" s="119" t="s">
        <v>144</v>
      </c>
      <c r="C4003" s="119" t="s">
        <v>1308</v>
      </c>
      <c r="D4003" s="119" t="s">
        <v>18230</v>
      </c>
      <c r="E4003" s="119" t="s">
        <v>18231</v>
      </c>
      <c r="F4003" s="119" t="s">
        <v>18232</v>
      </c>
      <c r="G4003" s="119" t="s">
        <v>18233</v>
      </c>
    </row>
    <row r="4004" spans="2:7" x14ac:dyDescent="0.3">
      <c r="B4004" s="119" t="s">
        <v>144</v>
      </c>
      <c r="C4004" s="119" t="s">
        <v>1337</v>
      </c>
      <c r="D4004" s="119" t="s">
        <v>18226</v>
      </c>
      <c r="E4004" s="119" t="s">
        <v>18234</v>
      </c>
      <c r="F4004" s="119" t="s">
        <v>18235</v>
      </c>
      <c r="G4004" s="119" t="s">
        <v>18236</v>
      </c>
    </row>
    <row r="4005" spans="2:7" x14ac:dyDescent="0.3">
      <c r="B4005" s="119" t="s">
        <v>144</v>
      </c>
      <c r="C4005" s="119" t="s">
        <v>1365</v>
      </c>
      <c r="D4005" s="119" t="s">
        <v>18226</v>
      </c>
      <c r="E4005" s="119" t="s">
        <v>18237</v>
      </c>
      <c r="F4005" s="119" t="s">
        <v>18238</v>
      </c>
      <c r="G4005" s="119" t="s">
        <v>18239</v>
      </c>
    </row>
    <row r="4006" spans="2:7" x14ac:dyDescent="0.3">
      <c r="B4006" s="119" t="s">
        <v>144</v>
      </c>
      <c r="C4006" s="119" t="s">
        <v>1392</v>
      </c>
      <c r="D4006" s="119" t="s">
        <v>18226</v>
      </c>
      <c r="E4006" s="119" t="s">
        <v>18240</v>
      </c>
      <c r="F4006" s="119" t="s">
        <v>18241</v>
      </c>
      <c r="G4006" s="119" t="s">
        <v>18242</v>
      </c>
    </row>
    <row r="4007" spans="2:7" x14ac:dyDescent="0.3">
      <c r="B4007" s="119" t="s">
        <v>144</v>
      </c>
      <c r="C4007" s="119" t="s">
        <v>1420</v>
      </c>
      <c r="D4007" s="119" t="s">
        <v>18243</v>
      </c>
      <c r="E4007" s="119" t="s">
        <v>18244</v>
      </c>
      <c r="F4007" s="119" t="s">
        <v>18245</v>
      </c>
      <c r="G4007" s="119" t="s">
        <v>18246</v>
      </c>
    </row>
    <row r="4008" spans="2:7" x14ac:dyDescent="0.3">
      <c r="B4008" s="119" t="s">
        <v>144</v>
      </c>
      <c r="C4008" s="119" t="s">
        <v>1448</v>
      </c>
      <c r="D4008" s="119" t="s">
        <v>18243</v>
      </c>
      <c r="E4008" s="119" t="s">
        <v>18247</v>
      </c>
      <c r="F4008" s="119" t="s">
        <v>18248</v>
      </c>
      <c r="G4008" s="119" t="s">
        <v>18249</v>
      </c>
    </row>
    <row r="4009" spans="2:7" x14ac:dyDescent="0.3">
      <c r="B4009" s="119" t="s">
        <v>144</v>
      </c>
      <c r="C4009" s="119" t="s">
        <v>1476</v>
      </c>
      <c r="D4009" s="119" t="s">
        <v>18250</v>
      </c>
      <c r="E4009" s="119" t="s">
        <v>18251</v>
      </c>
      <c r="F4009" s="119" t="s">
        <v>18252</v>
      </c>
      <c r="G4009" s="119" t="s">
        <v>18253</v>
      </c>
    </row>
    <row r="4010" spans="2:7" x14ac:dyDescent="0.3">
      <c r="B4010" s="119" t="s">
        <v>144</v>
      </c>
      <c r="C4010" s="119" t="s">
        <v>1504</v>
      </c>
      <c r="D4010" s="119" t="s">
        <v>18250</v>
      </c>
      <c r="E4010" s="119" t="s">
        <v>18254</v>
      </c>
      <c r="F4010" s="119" t="s">
        <v>18255</v>
      </c>
      <c r="G4010" s="119" t="s">
        <v>18256</v>
      </c>
    </row>
    <row r="4011" spans="2:7" x14ac:dyDescent="0.3">
      <c r="B4011" s="119" t="s">
        <v>144</v>
      </c>
      <c r="C4011" s="119" t="s">
        <v>1532</v>
      </c>
      <c r="D4011" s="119" t="s">
        <v>18257</v>
      </c>
      <c r="E4011" s="119" t="s">
        <v>18258</v>
      </c>
      <c r="F4011" s="119" t="s">
        <v>18259</v>
      </c>
      <c r="G4011" s="119" t="s">
        <v>18260</v>
      </c>
    </row>
    <row r="4012" spans="2:7" x14ac:dyDescent="0.3">
      <c r="B4012" s="119" t="s">
        <v>144</v>
      </c>
      <c r="C4012" s="119" t="s">
        <v>1560</v>
      </c>
      <c r="D4012" s="119" t="s">
        <v>18257</v>
      </c>
      <c r="E4012" s="119" t="s">
        <v>18261</v>
      </c>
      <c r="F4012" s="119" t="s">
        <v>18262</v>
      </c>
      <c r="G4012" s="119" t="s">
        <v>18263</v>
      </c>
    </row>
    <row r="4013" spans="2:7" x14ac:dyDescent="0.3">
      <c r="B4013" s="119" t="s">
        <v>144</v>
      </c>
      <c r="C4013" s="119" t="s">
        <v>1588</v>
      </c>
      <c r="D4013" s="119" t="s">
        <v>18264</v>
      </c>
      <c r="E4013" s="119" t="s">
        <v>18265</v>
      </c>
      <c r="F4013" s="119" t="s">
        <v>18266</v>
      </c>
      <c r="G4013" s="119" t="s">
        <v>18267</v>
      </c>
    </row>
    <row r="4014" spans="2:7" x14ac:dyDescent="0.3">
      <c r="B4014" s="119" t="s">
        <v>144</v>
      </c>
      <c r="C4014" s="119" t="s">
        <v>1616</v>
      </c>
      <c r="D4014" s="119" t="s">
        <v>18268</v>
      </c>
      <c r="E4014" s="119" t="s">
        <v>18269</v>
      </c>
      <c r="F4014" s="119" t="s">
        <v>18270</v>
      </c>
      <c r="G4014" s="119" t="s">
        <v>18271</v>
      </c>
    </row>
    <row r="4015" spans="2:7" x14ac:dyDescent="0.3">
      <c r="B4015" s="119" t="s">
        <v>144</v>
      </c>
      <c r="C4015" s="119" t="s">
        <v>1644</v>
      </c>
      <c r="D4015" s="119" t="s">
        <v>18272</v>
      </c>
      <c r="E4015" s="119" t="s">
        <v>18273</v>
      </c>
      <c r="F4015" s="119" t="s">
        <v>18274</v>
      </c>
      <c r="G4015" s="119" t="s">
        <v>18275</v>
      </c>
    </row>
    <row r="4016" spans="2:7" x14ac:dyDescent="0.3">
      <c r="B4016" s="119" t="s">
        <v>144</v>
      </c>
      <c r="C4016" s="119" t="s">
        <v>1671</v>
      </c>
      <c r="D4016" s="119" t="s">
        <v>18264</v>
      </c>
      <c r="E4016" s="119" t="s">
        <v>18276</v>
      </c>
      <c r="F4016" s="119" t="s">
        <v>18277</v>
      </c>
      <c r="G4016" s="119" t="s">
        <v>18278</v>
      </c>
    </row>
    <row r="4017" spans="2:7" x14ac:dyDescent="0.3">
      <c r="B4017" s="119" t="s">
        <v>144</v>
      </c>
      <c r="C4017" s="119" t="s">
        <v>1698</v>
      </c>
      <c r="D4017" s="119" t="s">
        <v>18279</v>
      </c>
      <c r="E4017" s="119" t="s">
        <v>18280</v>
      </c>
      <c r="F4017" s="119" t="s">
        <v>18281</v>
      </c>
      <c r="G4017" s="119" t="s">
        <v>18282</v>
      </c>
    </row>
    <row r="4018" spans="2:7" x14ac:dyDescent="0.3">
      <c r="B4018" s="119" t="s">
        <v>144</v>
      </c>
      <c r="C4018" s="119" t="s">
        <v>1726</v>
      </c>
      <c r="D4018" s="119" t="s">
        <v>18283</v>
      </c>
      <c r="E4018" s="119" t="s">
        <v>18284</v>
      </c>
      <c r="F4018" s="119" t="s">
        <v>18285</v>
      </c>
      <c r="G4018" s="119" t="s">
        <v>18286</v>
      </c>
    </row>
    <row r="4019" spans="2:7" x14ac:dyDescent="0.3">
      <c r="B4019" s="119" t="s">
        <v>144</v>
      </c>
      <c r="C4019" s="119" t="s">
        <v>1754</v>
      </c>
      <c r="D4019" s="119" t="s">
        <v>18287</v>
      </c>
      <c r="E4019" s="119" t="s">
        <v>18288</v>
      </c>
      <c r="F4019" s="119" t="s">
        <v>18289</v>
      </c>
      <c r="G4019" s="119" t="s">
        <v>18290</v>
      </c>
    </row>
    <row r="4020" spans="2:7" x14ac:dyDescent="0.3">
      <c r="B4020" s="119" t="s">
        <v>144</v>
      </c>
      <c r="C4020" s="119" t="s">
        <v>1780</v>
      </c>
      <c r="D4020" s="119" t="s">
        <v>18291</v>
      </c>
      <c r="E4020" s="119" t="s">
        <v>18292</v>
      </c>
      <c r="F4020" s="119" t="s">
        <v>18293</v>
      </c>
      <c r="G4020" s="119" t="s">
        <v>18294</v>
      </c>
    </row>
    <row r="4021" spans="2:7" x14ac:dyDescent="0.3">
      <c r="B4021" s="119" t="s">
        <v>144</v>
      </c>
      <c r="C4021" s="119" t="s">
        <v>1807</v>
      </c>
      <c r="D4021" s="119" t="s">
        <v>18283</v>
      </c>
      <c r="E4021" s="119" t="s">
        <v>18295</v>
      </c>
      <c r="F4021" s="119" t="s">
        <v>18296</v>
      </c>
      <c r="G4021" s="119" t="s">
        <v>18297</v>
      </c>
    </row>
    <row r="4022" spans="2:7" x14ac:dyDescent="0.3">
      <c r="B4022" s="119" t="s">
        <v>144</v>
      </c>
      <c r="C4022" s="119" t="s">
        <v>1834</v>
      </c>
      <c r="D4022" s="119" t="s">
        <v>18298</v>
      </c>
      <c r="E4022" s="119" t="s">
        <v>18299</v>
      </c>
      <c r="F4022" s="119" t="s">
        <v>18300</v>
      </c>
      <c r="G4022" s="119" t="s">
        <v>18301</v>
      </c>
    </row>
    <row r="4023" spans="2:7" x14ac:dyDescent="0.3">
      <c r="B4023" s="119" t="s">
        <v>144</v>
      </c>
      <c r="C4023" s="119" t="s">
        <v>1861</v>
      </c>
      <c r="D4023" s="119" t="s">
        <v>18283</v>
      </c>
      <c r="E4023" s="119" t="s">
        <v>18302</v>
      </c>
      <c r="F4023" s="119" t="s">
        <v>18303</v>
      </c>
      <c r="G4023" s="119" t="s">
        <v>18304</v>
      </c>
    </row>
    <row r="4024" spans="2:7" x14ac:dyDescent="0.3">
      <c r="B4024" s="119" t="s">
        <v>144</v>
      </c>
      <c r="C4024" s="119" t="s">
        <v>1888</v>
      </c>
      <c r="D4024" s="119" t="s">
        <v>18305</v>
      </c>
      <c r="E4024" s="119" t="s">
        <v>18306</v>
      </c>
      <c r="F4024" s="119" t="s">
        <v>18307</v>
      </c>
      <c r="G4024" s="119" t="s">
        <v>18308</v>
      </c>
    </row>
    <row r="4025" spans="2:7" x14ac:dyDescent="0.3">
      <c r="B4025" s="119" t="s">
        <v>144</v>
      </c>
      <c r="C4025" s="119" t="s">
        <v>1915</v>
      </c>
      <c r="D4025" s="119" t="s">
        <v>18309</v>
      </c>
      <c r="E4025" s="119" t="s">
        <v>18310</v>
      </c>
      <c r="F4025" s="119" t="s">
        <v>18311</v>
      </c>
      <c r="G4025" s="119" t="s">
        <v>18312</v>
      </c>
    </row>
    <row r="4026" spans="2:7" x14ac:dyDescent="0.3">
      <c r="B4026" s="119" t="s">
        <v>144</v>
      </c>
      <c r="C4026" s="119" t="s">
        <v>1942</v>
      </c>
      <c r="D4026" s="119" t="s">
        <v>18313</v>
      </c>
      <c r="E4026" s="119" t="s">
        <v>18314</v>
      </c>
      <c r="F4026" s="119" t="s">
        <v>18315</v>
      </c>
      <c r="G4026" s="119" t="s">
        <v>18316</v>
      </c>
    </row>
    <row r="4027" spans="2:7" x14ac:dyDescent="0.3">
      <c r="B4027" s="119" t="s">
        <v>144</v>
      </c>
      <c r="C4027" s="119" t="s">
        <v>1968</v>
      </c>
      <c r="D4027" s="119" t="s">
        <v>18317</v>
      </c>
      <c r="E4027" s="119" t="s">
        <v>18318</v>
      </c>
      <c r="F4027" s="119" t="s">
        <v>18319</v>
      </c>
      <c r="G4027" s="119" t="s">
        <v>18320</v>
      </c>
    </row>
    <row r="4028" spans="2:7" x14ac:dyDescent="0.3">
      <c r="B4028" s="119" t="s">
        <v>144</v>
      </c>
      <c r="C4028" s="119" t="s">
        <v>1995</v>
      </c>
      <c r="D4028" s="119" t="s">
        <v>18321</v>
      </c>
      <c r="E4028" s="119" t="s">
        <v>18322</v>
      </c>
      <c r="F4028" s="119" t="s">
        <v>18323</v>
      </c>
      <c r="G4028" s="119" t="s">
        <v>18324</v>
      </c>
    </row>
    <row r="4029" spans="2:7" x14ac:dyDescent="0.3">
      <c r="B4029" s="119" t="s">
        <v>144</v>
      </c>
      <c r="C4029" s="119" t="s">
        <v>2022</v>
      </c>
      <c r="D4029" s="119" t="s">
        <v>18325</v>
      </c>
      <c r="E4029" s="119" t="s">
        <v>18326</v>
      </c>
      <c r="F4029" s="119" t="s">
        <v>18327</v>
      </c>
      <c r="G4029" s="119" t="s">
        <v>18328</v>
      </c>
    </row>
    <row r="4030" spans="2:7" x14ac:dyDescent="0.3">
      <c r="B4030" s="119" t="s">
        <v>144</v>
      </c>
      <c r="C4030" s="119" t="s">
        <v>2048</v>
      </c>
      <c r="D4030" s="119" t="s">
        <v>18329</v>
      </c>
      <c r="E4030" s="119" t="s">
        <v>18330</v>
      </c>
      <c r="F4030" s="119" t="s">
        <v>18331</v>
      </c>
      <c r="G4030" s="119" t="s">
        <v>18332</v>
      </c>
    </row>
    <row r="4031" spans="2:7" x14ac:dyDescent="0.3">
      <c r="B4031" s="119" t="s">
        <v>144</v>
      </c>
      <c r="C4031" s="119" t="s">
        <v>2074</v>
      </c>
      <c r="D4031" s="119" t="s">
        <v>18333</v>
      </c>
      <c r="E4031" s="119" t="s">
        <v>18334</v>
      </c>
      <c r="F4031" s="119" t="s">
        <v>18335</v>
      </c>
      <c r="G4031" s="119" t="s">
        <v>18336</v>
      </c>
    </row>
    <row r="4032" spans="2:7" x14ac:dyDescent="0.3">
      <c r="B4032" s="119" t="s">
        <v>144</v>
      </c>
      <c r="C4032" s="119" t="s">
        <v>2099</v>
      </c>
      <c r="D4032" s="119" t="s">
        <v>18329</v>
      </c>
      <c r="E4032" s="119" t="s">
        <v>18337</v>
      </c>
      <c r="F4032" s="119" t="s">
        <v>18338</v>
      </c>
      <c r="G4032" s="119" t="s">
        <v>18339</v>
      </c>
    </row>
    <row r="4033" spans="2:7" x14ac:dyDescent="0.3">
      <c r="B4033" s="119" t="s">
        <v>144</v>
      </c>
      <c r="C4033" s="119" t="s">
        <v>2125</v>
      </c>
      <c r="D4033" s="119" t="s">
        <v>18340</v>
      </c>
      <c r="E4033" s="119" t="s">
        <v>18341</v>
      </c>
      <c r="F4033" s="119" t="s">
        <v>18342</v>
      </c>
      <c r="G4033" s="119" t="s">
        <v>18343</v>
      </c>
    </row>
    <row r="4034" spans="2:7" x14ac:dyDescent="0.3">
      <c r="B4034" s="119" t="s">
        <v>144</v>
      </c>
      <c r="C4034" s="119" t="s">
        <v>2150</v>
      </c>
      <c r="D4034" s="119" t="s">
        <v>18340</v>
      </c>
      <c r="E4034" s="119" t="s">
        <v>18344</v>
      </c>
      <c r="F4034" s="119" t="s">
        <v>18345</v>
      </c>
      <c r="G4034" s="119" t="s">
        <v>18346</v>
      </c>
    </row>
    <row r="4035" spans="2:7" x14ac:dyDescent="0.3">
      <c r="B4035" s="119" t="s">
        <v>144</v>
      </c>
      <c r="C4035" s="119" t="s">
        <v>2175</v>
      </c>
      <c r="D4035" s="119" t="s">
        <v>18329</v>
      </c>
      <c r="E4035" s="119" t="s">
        <v>18347</v>
      </c>
      <c r="F4035" s="119" t="s">
        <v>18348</v>
      </c>
      <c r="G4035" s="119" t="s">
        <v>18349</v>
      </c>
    </row>
    <row r="4036" spans="2:7" x14ac:dyDescent="0.3">
      <c r="B4036" s="119" t="s">
        <v>144</v>
      </c>
      <c r="C4036" s="119" t="s">
        <v>2200</v>
      </c>
      <c r="D4036" s="119" t="s">
        <v>18325</v>
      </c>
      <c r="E4036" s="119" t="s">
        <v>18350</v>
      </c>
      <c r="F4036" s="119" t="s">
        <v>18351</v>
      </c>
      <c r="G4036" s="119" t="s">
        <v>18352</v>
      </c>
    </row>
    <row r="4037" spans="2:7" x14ac:dyDescent="0.3">
      <c r="B4037" s="119" t="s">
        <v>144</v>
      </c>
      <c r="C4037" s="119" t="s">
        <v>2226</v>
      </c>
      <c r="D4037" s="119" t="s">
        <v>18353</v>
      </c>
      <c r="E4037" s="119" t="s">
        <v>18354</v>
      </c>
      <c r="F4037" s="119" t="s">
        <v>18355</v>
      </c>
      <c r="G4037" s="119" t="s">
        <v>18356</v>
      </c>
    </row>
    <row r="4038" spans="2:7" x14ac:dyDescent="0.3">
      <c r="B4038" s="119" t="s">
        <v>144</v>
      </c>
      <c r="C4038" s="119" t="s">
        <v>2251</v>
      </c>
      <c r="D4038" s="119" t="s">
        <v>18357</v>
      </c>
      <c r="E4038" s="119" t="s">
        <v>18358</v>
      </c>
      <c r="F4038" s="119" t="s">
        <v>18359</v>
      </c>
      <c r="G4038" s="119" t="s">
        <v>18360</v>
      </c>
    </row>
    <row r="4039" spans="2:7" x14ac:dyDescent="0.3">
      <c r="B4039" s="119" t="s">
        <v>144</v>
      </c>
      <c r="C4039" s="119" t="s">
        <v>2276</v>
      </c>
      <c r="D4039" s="119" t="s">
        <v>18325</v>
      </c>
      <c r="E4039" s="119" t="s">
        <v>18361</v>
      </c>
      <c r="F4039" s="119" t="s">
        <v>18362</v>
      </c>
      <c r="G4039" s="119" t="s">
        <v>18363</v>
      </c>
    </row>
    <row r="4040" spans="2:7" x14ac:dyDescent="0.3">
      <c r="B4040" s="119" t="s">
        <v>144</v>
      </c>
      <c r="C4040" s="119" t="s">
        <v>2302</v>
      </c>
      <c r="D4040" s="119" t="s">
        <v>18325</v>
      </c>
      <c r="E4040" s="119" t="s">
        <v>18364</v>
      </c>
      <c r="F4040" s="119" t="s">
        <v>18365</v>
      </c>
      <c r="G4040" s="119" t="s">
        <v>18366</v>
      </c>
    </row>
    <row r="4041" spans="2:7" x14ac:dyDescent="0.3">
      <c r="B4041" s="119" t="s">
        <v>144</v>
      </c>
      <c r="C4041" s="119" t="s">
        <v>2327</v>
      </c>
      <c r="D4041" s="119" t="s">
        <v>18367</v>
      </c>
      <c r="E4041" s="119" t="s">
        <v>18368</v>
      </c>
      <c r="F4041" s="119" t="s">
        <v>18369</v>
      </c>
      <c r="G4041" s="119" t="s">
        <v>18370</v>
      </c>
    </row>
    <row r="4042" spans="2:7" x14ac:dyDescent="0.3">
      <c r="B4042" s="119" t="s">
        <v>144</v>
      </c>
      <c r="C4042" s="119" t="s">
        <v>2352</v>
      </c>
      <c r="D4042" s="119" t="s">
        <v>6983</v>
      </c>
      <c r="E4042" s="119" t="s">
        <v>18371</v>
      </c>
      <c r="F4042" s="119" t="s">
        <v>18372</v>
      </c>
      <c r="G4042" s="119" t="s">
        <v>18373</v>
      </c>
    </row>
    <row r="4043" spans="2:7" x14ac:dyDescent="0.3">
      <c r="B4043" s="119" t="s">
        <v>144</v>
      </c>
      <c r="C4043" s="119" t="s">
        <v>2377</v>
      </c>
      <c r="D4043" s="119" t="s">
        <v>18374</v>
      </c>
      <c r="E4043" s="119" t="s">
        <v>18375</v>
      </c>
      <c r="F4043" s="119" t="s">
        <v>18376</v>
      </c>
      <c r="G4043" s="119" t="s">
        <v>18377</v>
      </c>
    </row>
    <row r="4044" spans="2:7" x14ac:dyDescent="0.3">
      <c r="B4044" s="119" t="s">
        <v>144</v>
      </c>
      <c r="C4044" s="119" t="s">
        <v>2402</v>
      </c>
      <c r="D4044" s="119" t="s">
        <v>18378</v>
      </c>
      <c r="E4044" s="119" t="s">
        <v>18379</v>
      </c>
      <c r="F4044" s="119" t="s">
        <v>18380</v>
      </c>
      <c r="G4044" s="119" t="s">
        <v>18381</v>
      </c>
    </row>
    <row r="4045" spans="2:7" x14ac:dyDescent="0.3">
      <c r="B4045" s="119" t="s">
        <v>144</v>
      </c>
      <c r="C4045" s="119" t="s">
        <v>2427</v>
      </c>
      <c r="D4045" s="119" t="s">
        <v>18325</v>
      </c>
      <c r="E4045" s="119" t="s">
        <v>18382</v>
      </c>
      <c r="F4045" s="119" t="s">
        <v>18383</v>
      </c>
      <c r="G4045" s="119" t="s">
        <v>18384</v>
      </c>
    </row>
    <row r="4046" spans="2:7" x14ac:dyDescent="0.3">
      <c r="B4046" s="119" t="s">
        <v>144</v>
      </c>
      <c r="C4046" s="119" t="s">
        <v>2452</v>
      </c>
      <c r="D4046" s="119" t="s">
        <v>18385</v>
      </c>
      <c r="E4046" s="119" t="s">
        <v>18386</v>
      </c>
      <c r="F4046" s="119" t="s">
        <v>18387</v>
      </c>
      <c r="G4046" s="119" t="s">
        <v>18388</v>
      </c>
    </row>
    <row r="4047" spans="2:7" x14ac:dyDescent="0.3">
      <c r="B4047" s="119" t="s">
        <v>144</v>
      </c>
      <c r="C4047" s="119" t="s">
        <v>2477</v>
      </c>
      <c r="D4047" s="119" t="s">
        <v>18389</v>
      </c>
      <c r="E4047" s="119" t="s">
        <v>18390</v>
      </c>
      <c r="F4047" s="119" t="s">
        <v>18391</v>
      </c>
      <c r="G4047" s="119" t="s">
        <v>18392</v>
      </c>
    </row>
    <row r="4048" spans="2:7" x14ac:dyDescent="0.3">
      <c r="B4048" s="119" t="s">
        <v>144</v>
      </c>
      <c r="C4048" s="119" t="s">
        <v>2502</v>
      </c>
      <c r="D4048" s="119" t="s">
        <v>18393</v>
      </c>
      <c r="E4048" s="119" t="s">
        <v>18394</v>
      </c>
      <c r="F4048" s="119" t="s">
        <v>18395</v>
      </c>
      <c r="G4048" s="119" t="s">
        <v>18396</v>
      </c>
    </row>
    <row r="4049" spans="2:7" x14ac:dyDescent="0.3">
      <c r="B4049" s="119" t="s">
        <v>144</v>
      </c>
      <c r="C4049" s="119" t="s">
        <v>2527</v>
      </c>
      <c r="D4049" s="119" t="s">
        <v>18393</v>
      </c>
      <c r="E4049" s="119" t="s">
        <v>18397</v>
      </c>
      <c r="F4049" s="119" t="s">
        <v>18398</v>
      </c>
      <c r="G4049" s="119" t="s">
        <v>18399</v>
      </c>
    </row>
    <row r="4050" spans="2:7" x14ac:dyDescent="0.3">
      <c r="B4050" s="119" t="s">
        <v>145</v>
      </c>
      <c r="C4050" s="119" t="s">
        <v>188</v>
      </c>
      <c r="D4050" s="119" t="s">
        <v>18400</v>
      </c>
      <c r="E4050" s="119" t="s">
        <v>18401</v>
      </c>
      <c r="F4050" s="119" t="s">
        <v>18402</v>
      </c>
      <c r="G4050" s="119" t="s">
        <v>18403</v>
      </c>
    </row>
    <row r="4051" spans="2:7" x14ac:dyDescent="0.3">
      <c r="B4051" s="119" t="s">
        <v>145</v>
      </c>
      <c r="C4051" s="119" t="s">
        <v>217</v>
      </c>
      <c r="D4051" s="119" t="s">
        <v>18400</v>
      </c>
      <c r="E4051" s="119" t="s">
        <v>18404</v>
      </c>
      <c r="F4051" s="119" t="s">
        <v>18405</v>
      </c>
      <c r="G4051" s="119" t="s">
        <v>18406</v>
      </c>
    </row>
    <row r="4052" spans="2:7" x14ac:dyDescent="0.3">
      <c r="B4052" s="119" t="s">
        <v>145</v>
      </c>
      <c r="C4052" s="119" t="s">
        <v>246</v>
      </c>
      <c r="D4052" s="119" t="s">
        <v>18407</v>
      </c>
      <c r="E4052" s="119" t="s">
        <v>18408</v>
      </c>
      <c r="F4052" s="119" t="s">
        <v>18409</v>
      </c>
      <c r="G4052" s="119" t="s">
        <v>18410</v>
      </c>
    </row>
    <row r="4053" spans="2:7" x14ac:dyDescent="0.3">
      <c r="B4053" s="119" t="s">
        <v>145</v>
      </c>
      <c r="C4053" s="119" t="s">
        <v>274</v>
      </c>
      <c r="D4053" s="119" t="s">
        <v>18411</v>
      </c>
      <c r="E4053" s="119" t="s">
        <v>18412</v>
      </c>
      <c r="F4053" s="119" t="s">
        <v>18413</v>
      </c>
      <c r="G4053" s="119" t="s">
        <v>18414</v>
      </c>
    </row>
    <row r="4054" spans="2:7" x14ac:dyDescent="0.3">
      <c r="B4054" s="119" t="s">
        <v>145</v>
      </c>
      <c r="C4054" s="119" t="s">
        <v>302</v>
      </c>
      <c r="D4054" s="119" t="s">
        <v>12225</v>
      </c>
      <c r="E4054" s="119" t="s">
        <v>18415</v>
      </c>
      <c r="F4054" s="119" t="s">
        <v>18416</v>
      </c>
      <c r="G4054" s="119" t="s">
        <v>18417</v>
      </c>
    </row>
    <row r="4055" spans="2:7" x14ac:dyDescent="0.3">
      <c r="B4055" s="119" t="s">
        <v>145</v>
      </c>
      <c r="C4055" s="119" t="s">
        <v>330</v>
      </c>
      <c r="D4055" s="119" t="s">
        <v>18418</v>
      </c>
      <c r="E4055" s="119" t="s">
        <v>18419</v>
      </c>
      <c r="F4055" s="119" t="s">
        <v>18420</v>
      </c>
      <c r="G4055" s="119" t="s">
        <v>18421</v>
      </c>
    </row>
    <row r="4056" spans="2:7" x14ac:dyDescent="0.3">
      <c r="B4056" s="119" t="s">
        <v>145</v>
      </c>
      <c r="C4056" s="119" t="s">
        <v>358</v>
      </c>
      <c r="D4056" s="119" t="s">
        <v>18422</v>
      </c>
      <c r="E4056" s="119" t="s">
        <v>18423</v>
      </c>
      <c r="F4056" s="119" t="s">
        <v>18424</v>
      </c>
      <c r="G4056" s="119" t="s">
        <v>18425</v>
      </c>
    </row>
    <row r="4057" spans="2:7" x14ac:dyDescent="0.3">
      <c r="B4057" s="119" t="s">
        <v>145</v>
      </c>
      <c r="C4057" s="119" t="s">
        <v>386</v>
      </c>
      <c r="D4057" s="119" t="s">
        <v>18426</v>
      </c>
      <c r="E4057" s="119" t="s">
        <v>18427</v>
      </c>
      <c r="F4057" s="119" t="s">
        <v>18428</v>
      </c>
      <c r="G4057" s="119" t="s">
        <v>18429</v>
      </c>
    </row>
    <row r="4058" spans="2:7" x14ac:dyDescent="0.3">
      <c r="B4058" s="119" t="s">
        <v>145</v>
      </c>
      <c r="C4058" s="119" t="s">
        <v>414</v>
      </c>
      <c r="D4058" s="119" t="s">
        <v>18422</v>
      </c>
      <c r="E4058" s="119" t="s">
        <v>18430</v>
      </c>
      <c r="F4058" s="119" t="s">
        <v>18431</v>
      </c>
      <c r="G4058" s="119" t="s">
        <v>18432</v>
      </c>
    </row>
    <row r="4059" spans="2:7" x14ac:dyDescent="0.3">
      <c r="B4059" s="119" t="s">
        <v>145</v>
      </c>
      <c r="C4059" s="119" t="s">
        <v>441</v>
      </c>
      <c r="D4059" s="119" t="s">
        <v>18433</v>
      </c>
      <c r="E4059" s="119" t="s">
        <v>18434</v>
      </c>
      <c r="F4059" s="119" t="s">
        <v>18435</v>
      </c>
      <c r="G4059" s="119" t="s">
        <v>18436</v>
      </c>
    </row>
    <row r="4060" spans="2:7" x14ac:dyDescent="0.3">
      <c r="B4060" s="119" t="s">
        <v>145</v>
      </c>
      <c r="C4060" s="119" t="s">
        <v>468</v>
      </c>
      <c r="D4060" s="119" t="s">
        <v>18437</v>
      </c>
      <c r="E4060" s="119" t="s">
        <v>18438</v>
      </c>
      <c r="F4060" s="119" t="s">
        <v>18439</v>
      </c>
      <c r="G4060" s="119" t="s">
        <v>18440</v>
      </c>
    </row>
    <row r="4061" spans="2:7" x14ac:dyDescent="0.3">
      <c r="B4061" s="119" t="s">
        <v>145</v>
      </c>
      <c r="C4061" s="119" t="s">
        <v>496</v>
      </c>
      <c r="D4061" s="119" t="s">
        <v>18441</v>
      </c>
      <c r="E4061" s="119" t="s">
        <v>18442</v>
      </c>
      <c r="F4061" s="119" t="s">
        <v>18443</v>
      </c>
      <c r="G4061" s="119" t="s">
        <v>18444</v>
      </c>
    </row>
    <row r="4062" spans="2:7" x14ac:dyDescent="0.3">
      <c r="B4062" s="119" t="s">
        <v>145</v>
      </c>
      <c r="C4062" s="119" t="s">
        <v>523</v>
      </c>
      <c r="D4062" s="119" t="s">
        <v>18445</v>
      </c>
      <c r="E4062" s="119" t="s">
        <v>18446</v>
      </c>
      <c r="F4062" s="119" t="s">
        <v>18447</v>
      </c>
      <c r="G4062" s="119" t="s">
        <v>18448</v>
      </c>
    </row>
    <row r="4063" spans="2:7" x14ac:dyDescent="0.3">
      <c r="B4063" s="119" t="s">
        <v>145</v>
      </c>
      <c r="C4063" s="119" t="s">
        <v>551</v>
      </c>
      <c r="D4063" s="119" t="s">
        <v>18422</v>
      </c>
      <c r="E4063" s="119" t="s">
        <v>18449</v>
      </c>
      <c r="F4063" s="119" t="s">
        <v>18450</v>
      </c>
      <c r="G4063" s="119" t="s">
        <v>18451</v>
      </c>
    </row>
    <row r="4064" spans="2:7" x14ac:dyDescent="0.3">
      <c r="B4064" s="119" t="s">
        <v>145</v>
      </c>
      <c r="C4064" s="119" t="s">
        <v>578</v>
      </c>
      <c r="D4064" s="119" t="s">
        <v>18452</v>
      </c>
      <c r="E4064" s="119" t="s">
        <v>18453</v>
      </c>
      <c r="F4064" s="119" t="s">
        <v>18454</v>
      </c>
      <c r="G4064" s="119" t="s">
        <v>18455</v>
      </c>
    </row>
    <row r="4065" spans="2:7" x14ac:dyDescent="0.3">
      <c r="B4065" s="119" t="s">
        <v>145</v>
      </c>
      <c r="C4065" s="119" t="s">
        <v>606</v>
      </c>
      <c r="D4065" s="119" t="s">
        <v>18456</v>
      </c>
      <c r="E4065" s="119" t="s">
        <v>18457</v>
      </c>
      <c r="F4065" s="119" t="s">
        <v>18458</v>
      </c>
      <c r="G4065" s="119" t="s">
        <v>18459</v>
      </c>
    </row>
    <row r="4066" spans="2:7" x14ac:dyDescent="0.3">
      <c r="B4066" s="119" t="s">
        <v>145</v>
      </c>
      <c r="C4066" s="119" t="s">
        <v>634</v>
      </c>
      <c r="D4066" s="119" t="s">
        <v>18422</v>
      </c>
      <c r="E4066" s="119" t="s">
        <v>18460</v>
      </c>
      <c r="F4066" s="119" t="s">
        <v>18461</v>
      </c>
      <c r="G4066" s="119" t="s">
        <v>18462</v>
      </c>
    </row>
    <row r="4067" spans="2:7" x14ac:dyDescent="0.3">
      <c r="B4067" s="119" t="s">
        <v>142</v>
      </c>
      <c r="C4067" s="119" t="s">
        <v>4691</v>
      </c>
      <c r="D4067" s="119" t="s">
        <v>6895</v>
      </c>
      <c r="E4067" s="119" t="s">
        <v>18463</v>
      </c>
      <c r="F4067" s="119" t="s">
        <v>18464</v>
      </c>
      <c r="G4067" s="119" t="s">
        <v>18465</v>
      </c>
    </row>
    <row r="4068" spans="2:7" x14ac:dyDescent="0.3">
      <c r="B4068" s="119" t="s">
        <v>142</v>
      </c>
      <c r="C4068" s="119" t="s">
        <v>4701</v>
      </c>
      <c r="D4068" s="119" t="s">
        <v>18466</v>
      </c>
      <c r="E4068" s="119" t="s">
        <v>18467</v>
      </c>
      <c r="F4068" s="119" t="s">
        <v>18468</v>
      </c>
      <c r="G4068" s="119" t="s">
        <v>18469</v>
      </c>
    </row>
    <row r="4069" spans="2:7" x14ac:dyDescent="0.3">
      <c r="B4069" s="119" t="s">
        <v>142</v>
      </c>
      <c r="C4069" s="119" t="s">
        <v>4711</v>
      </c>
      <c r="D4069" s="119" t="s">
        <v>18470</v>
      </c>
      <c r="E4069" s="119" t="s">
        <v>18471</v>
      </c>
      <c r="F4069" s="119" t="s">
        <v>18472</v>
      </c>
      <c r="G4069" s="119" t="s">
        <v>18473</v>
      </c>
    </row>
    <row r="4070" spans="2:7" x14ac:dyDescent="0.3">
      <c r="B4070" s="119" t="s">
        <v>142</v>
      </c>
      <c r="C4070" s="119" t="s">
        <v>4720</v>
      </c>
      <c r="D4070" s="119" t="s">
        <v>18474</v>
      </c>
      <c r="E4070" s="119" t="s">
        <v>18475</v>
      </c>
      <c r="F4070" s="119" t="s">
        <v>18476</v>
      </c>
      <c r="G4070" s="119" t="s">
        <v>18477</v>
      </c>
    </row>
    <row r="4071" spans="2:7" x14ac:dyDescent="0.3">
      <c r="B4071" s="119" t="s">
        <v>142</v>
      </c>
      <c r="C4071" s="119" t="s">
        <v>4729</v>
      </c>
      <c r="D4071" s="119" t="s">
        <v>18478</v>
      </c>
      <c r="E4071" s="119" t="s">
        <v>18479</v>
      </c>
      <c r="F4071" s="119" t="s">
        <v>18480</v>
      </c>
      <c r="G4071" s="119" t="s">
        <v>18481</v>
      </c>
    </row>
    <row r="4072" spans="2:7" x14ac:dyDescent="0.3">
      <c r="B4072" s="119" t="s">
        <v>142</v>
      </c>
      <c r="C4072" s="119" t="s">
        <v>4738</v>
      </c>
      <c r="D4072" s="119" t="s">
        <v>15555</v>
      </c>
      <c r="E4072" s="119" t="s">
        <v>18482</v>
      </c>
      <c r="F4072" s="119" t="s">
        <v>18483</v>
      </c>
      <c r="G4072" s="119" t="s">
        <v>18484</v>
      </c>
    </row>
    <row r="4073" spans="2:7" x14ac:dyDescent="0.3">
      <c r="B4073" s="119" t="s">
        <v>142</v>
      </c>
      <c r="C4073" s="119" t="s">
        <v>4746</v>
      </c>
      <c r="D4073" s="119" t="s">
        <v>18474</v>
      </c>
      <c r="E4073" s="119" t="s">
        <v>18485</v>
      </c>
      <c r="F4073" s="119" t="s">
        <v>18486</v>
      </c>
      <c r="G4073" s="119" t="s">
        <v>18487</v>
      </c>
    </row>
    <row r="4074" spans="2:7" x14ac:dyDescent="0.3">
      <c r="B4074" s="119" t="s">
        <v>142</v>
      </c>
      <c r="C4074" s="119" t="s">
        <v>4755</v>
      </c>
      <c r="D4074" s="119" t="s">
        <v>18488</v>
      </c>
      <c r="E4074" s="119" t="s">
        <v>18489</v>
      </c>
      <c r="F4074" s="119" t="s">
        <v>18490</v>
      </c>
      <c r="G4074" s="119" t="s">
        <v>18491</v>
      </c>
    </row>
    <row r="4075" spans="2:7" x14ac:dyDescent="0.3">
      <c r="B4075" s="119" t="s">
        <v>142</v>
      </c>
      <c r="C4075" s="119" t="s">
        <v>4764</v>
      </c>
      <c r="D4075" s="119" t="s">
        <v>18492</v>
      </c>
      <c r="E4075" s="119" t="s">
        <v>18493</v>
      </c>
      <c r="F4075" s="119" t="s">
        <v>18494</v>
      </c>
      <c r="G4075" s="119" t="s">
        <v>18495</v>
      </c>
    </row>
    <row r="4076" spans="2:7" x14ac:dyDescent="0.3">
      <c r="B4076" s="119" t="s">
        <v>142</v>
      </c>
      <c r="C4076" s="119" t="s">
        <v>4773</v>
      </c>
      <c r="D4076" s="119" t="s">
        <v>18466</v>
      </c>
      <c r="E4076" s="119" t="s">
        <v>18496</v>
      </c>
      <c r="F4076" s="119" t="s">
        <v>18497</v>
      </c>
      <c r="G4076" s="119" t="s">
        <v>18498</v>
      </c>
    </row>
    <row r="4077" spans="2:7" x14ac:dyDescent="0.3">
      <c r="B4077" s="119" t="s">
        <v>142</v>
      </c>
      <c r="C4077" s="119" t="s">
        <v>4781</v>
      </c>
      <c r="D4077" s="119" t="s">
        <v>18499</v>
      </c>
      <c r="E4077" s="119" t="s">
        <v>18500</v>
      </c>
      <c r="F4077" s="119" t="s">
        <v>18501</v>
      </c>
      <c r="G4077" s="119" t="s">
        <v>18502</v>
      </c>
    </row>
    <row r="4078" spans="2:7" x14ac:dyDescent="0.3">
      <c r="B4078" s="119" t="s">
        <v>142</v>
      </c>
      <c r="C4078" s="119" t="s">
        <v>4789</v>
      </c>
      <c r="D4078" s="119" t="s">
        <v>18488</v>
      </c>
      <c r="E4078" s="119" t="s">
        <v>18503</v>
      </c>
      <c r="F4078" s="119" t="s">
        <v>18504</v>
      </c>
      <c r="G4078" s="119" t="s">
        <v>18505</v>
      </c>
    </row>
    <row r="4079" spans="2:7" x14ac:dyDescent="0.3">
      <c r="B4079" s="119" t="s">
        <v>142</v>
      </c>
      <c r="C4079" s="119" t="s">
        <v>4796</v>
      </c>
      <c r="D4079" s="119" t="s">
        <v>3974</v>
      </c>
      <c r="E4079" s="119" t="s">
        <v>18506</v>
      </c>
      <c r="F4079" s="119" t="s">
        <v>18507</v>
      </c>
      <c r="G4079" s="119" t="s">
        <v>18508</v>
      </c>
    </row>
    <row r="4080" spans="2:7" x14ac:dyDescent="0.3">
      <c r="B4080" s="119" t="s">
        <v>142</v>
      </c>
      <c r="C4080" s="119" t="s">
        <v>4803</v>
      </c>
      <c r="D4080" s="119" t="s">
        <v>18474</v>
      </c>
      <c r="E4080" s="119" t="s">
        <v>18509</v>
      </c>
      <c r="F4080" s="119" t="s">
        <v>18510</v>
      </c>
      <c r="G4080" s="119" t="s">
        <v>18511</v>
      </c>
    </row>
    <row r="4081" spans="2:7" x14ac:dyDescent="0.3">
      <c r="B4081" s="119" t="s">
        <v>144</v>
      </c>
      <c r="C4081" s="119" t="s">
        <v>2552</v>
      </c>
      <c r="D4081" s="119" t="s">
        <v>18512</v>
      </c>
      <c r="E4081" s="119" t="s">
        <v>18513</v>
      </c>
      <c r="F4081" s="119" t="s">
        <v>18514</v>
      </c>
      <c r="G4081" s="119" t="s">
        <v>18515</v>
      </c>
    </row>
    <row r="4082" spans="2:7" x14ac:dyDescent="0.3">
      <c r="B4082" s="119" t="s">
        <v>144</v>
      </c>
      <c r="C4082" s="119" t="s">
        <v>2577</v>
      </c>
      <c r="D4082" s="119" t="s">
        <v>18516</v>
      </c>
      <c r="E4082" s="119" t="s">
        <v>18517</v>
      </c>
      <c r="F4082" s="119" t="s">
        <v>18518</v>
      </c>
      <c r="G4082" s="119" t="s">
        <v>18519</v>
      </c>
    </row>
    <row r="4083" spans="2:7" x14ac:dyDescent="0.3">
      <c r="B4083" s="119" t="s">
        <v>144</v>
      </c>
      <c r="C4083" s="119" t="s">
        <v>2602</v>
      </c>
      <c r="D4083" s="119" t="s">
        <v>18520</v>
      </c>
      <c r="E4083" s="119" t="s">
        <v>18521</v>
      </c>
      <c r="F4083" s="119" t="s">
        <v>18522</v>
      </c>
      <c r="G4083" s="119" t="s">
        <v>18523</v>
      </c>
    </row>
    <row r="4084" spans="2:7" x14ac:dyDescent="0.3">
      <c r="B4084" s="119" t="s">
        <v>144</v>
      </c>
      <c r="C4084" s="119" t="s">
        <v>2627</v>
      </c>
      <c r="D4084" s="119" t="s">
        <v>18524</v>
      </c>
      <c r="E4084" s="119" t="s">
        <v>18525</v>
      </c>
      <c r="F4084" s="119" t="s">
        <v>18526</v>
      </c>
      <c r="G4084" s="119" t="s">
        <v>18527</v>
      </c>
    </row>
    <row r="4085" spans="2:7" x14ac:dyDescent="0.3">
      <c r="B4085" s="119" t="s">
        <v>144</v>
      </c>
      <c r="C4085" s="119" t="s">
        <v>2651</v>
      </c>
      <c r="D4085" s="119" t="s">
        <v>18520</v>
      </c>
      <c r="E4085" s="119" t="s">
        <v>18528</v>
      </c>
      <c r="F4085" s="119" t="s">
        <v>18529</v>
      </c>
      <c r="G4085" s="119" t="s">
        <v>18530</v>
      </c>
    </row>
    <row r="4086" spans="2:7" x14ac:dyDescent="0.3">
      <c r="B4086" s="119" t="s">
        <v>144</v>
      </c>
      <c r="C4086" s="119" t="s">
        <v>2675</v>
      </c>
      <c r="D4086" s="119" t="s">
        <v>18531</v>
      </c>
      <c r="E4086" s="119" t="s">
        <v>18532</v>
      </c>
      <c r="F4086" s="119" t="s">
        <v>18533</v>
      </c>
      <c r="G4086" s="119" t="s">
        <v>18534</v>
      </c>
    </row>
    <row r="4087" spans="2:7" x14ac:dyDescent="0.3">
      <c r="B4087" s="119" t="s">
        <v>144</v>
      </c>
      <c r="C4087" s="119" t="s">
        <v>2699</v>
      </c>
      <c r="D4087" s="119" t="s">
        <v>18531</v>
      </c>
      <c r="E4087" s="119" t="s">
        <v>18535</v>
      </c>
      <c r="F4087" s="119" t="s">
        <v>18536</v>
      </c>
      <c r="G4087" s="119" t="s">
        <v>18537</v>
      </c>
    </row>
    <row r="4088" spans="2:7" x14ac:dyDescent="0.3">
      <c r="B4088" s="119" t="s">
        <v>144</v>
      </c>
      <c r="C4088" s="119" t="s">
        <v>2723</v>
      </c>
      <c r="D4088" s="119" t="s">
        <v>18520</v>
      </c>
      <c r="E4088" s="119" t="s">
        <v>18538</v>
      </c>
      <c r="F4088" s="119" t="s">
        <v>18539</v>
      </c>
      <c r="G4088" s="119" t="s">
        <v>18540</v>
      </c>
    </row>
    <row r="4089" spans="2:7" x14ac:dyDescent="0.3">
      <c r="B4089" s="119" t="s">
        <v>145</v>
      </c>
      <c r="C4089" s="119" t="s">
        <v>662</v>
      </c>
      <c r="D4089" s="119" t="s">
        <v>18541</v>
      </c>
      <c r="E4089" s="119" t="s">
        <v>18542</v>
      </c>
      <c r="F4089" s="119" t="s">
        <v>18543</v>
      </c>
      <c r="G4089" s="119" t="s">
        <v>18544</v>
      </c>
    </row>
    <row r="4090" spans="2:7" x14ac:dyDescent="0.3">
      <c r="B4090" s="119" t="s">
        <v>145</v>
      </c>
      <c r="C4090" s="119" t="s">
        <v>689</v>
      </c>
      <c r="D4090" s="119" t="s">
        <v>18545</v>
      </c>
      <c r="E4090" s="119" t="s">
        <v>18546</v>
      </c>
      <c r="F4090" s="119" t="s">
        <v>18547</v>
      </c>
      <c r="G4090" s="119" t="s">
        <v>18548</v>
      </c>
    </row>
    <row r="4091" spans="2:7" x14ac:dyDescent="0.3">
      <c r="B4091" s="119" t="s">
        <v>145</v>
      </c>
      <c r="C4091" s="119" t="s">
        <v>717</v>
      </c>
      <c r="D4091" s="119" t="s">
        <v>18549</v>
      </c>
      <c r="E4091" s="119" t="s">
        <v>18550</v>
      </c>
      <c r="F4091" s="119" t="s">
        <v>18551</v>
      </c>
      <c r="G4091" s="119" t="s">
        <v>18552</v>
      </c>
    </row>
    <row r="4092" spans="2:7" x14ac:dyDescent="0.3">
      <c r="B4092" s="119" t="s">
        <v>145</v>
      </c>
      <c r="C4092" s="119" t="s">
        <v>744</v>
      </c>
      <c r="D4092" s="119" t="s">
        <v>18553</v>
      </c>
      <c r="E4092" s="119" t="s">
        <v>18554</v>
      </c>
      <c r="F4092" s="119" t="s">
        <v>18555</v>
      </c>
      <c r="G4092" s="119" t="s">
        <v>18556</v>
      </c>
    </row>
    <row r="4093" spans="2:7" x14ac:dyDescent="0.3">
      <c r="B4093" s="119" t="s">
        <v>145</v>
      </c>
      <c r="C4093" s="119" t="s">
        <v>772</v>
      </c>
      <c r="D4093" s="119" t="s">
        <v>18557</v>
      </c>
      <c r="E4093" s="119" t="s">
        <v>18558</v>
      </c>
      <c r="F4093" s="119" t="s">
        <v>18559</v>
      </c>
      <c r="G4093" s="119" t="s">
        <v>18560</v>
      </c>
    </row>
    <row r="4094" spans="2:7" x14ac:dyDescent="0.3">
      <c r="B4094" s="119" t="s">
        <v>145</v>
      </c>
      <c r="C4094" s="119" t="s">
        <v>800</v>
      </c>
      <c r="D4094" s="119" t="s">
        <v>18561</v>
      </c>
      <c r="E4094" s="119" t="s">
        <v>18562</v>
      </c>
      <c r="F4094" s="119" t="s">
        <v>18563</v>
      </c>
      <c r="G4094" s="119" t="s">
        <v>18564</v>
      </c>
    </row>
    <row r="4095" spans="2:7" x14ac:dyDescent="0.3">
      <c r="B4095" s="119" t="s">
        <v>145</v>
      </c>
      <c r="C4095" s="119" t="s">
        <v>827</v>
      </c>
      <c r="D4095" s="119" t="s">
        <v>18561</v>
      </c>
      <c r="E4095" s="119" t="s">
        <v>18565</v>
      </c>
      <c r="F4095" s="119" t="s">
        <v>18566</v>
      </c>
      <c r="G4095" s="119" t="s">
        <v>18567</v>
      </c>
    </row>
    <row r="4096" spans="2:7" x14ac:dyDescent="0.3">
      <c r="B4096" s="119" t="s">
        <v>145</v>
      </c>
      <c r="C4096" s="119" t="s">
        <v>854</v>
      </c>
      <c r="D4096" s="119" t="s">
        <v>18561</v>
      </c>
      <c r="E4096" s="119" t="s">
        <v>18568</v>
      </c>
      <c r="F4096" s="119" t="s">
        <v>18569</v>
      </c>
      <c r="G4096" s="119" t="s">
        <v>18570</v>
      </c>
    </row>
    <row r="4097" spans="2:7" x14ac:dyDescent="0.3">
      <c r="B4097" s="119" t="s">
        <v>145</v>
      </c>
      <c r="C4097" s="119" t="s">
        <v>881</v>
      </c>
      <c r="D4097" s="119" t="s">
        <v>18571</v>
      </c>
      <c r="E4097" s="119" t="s">
        <v>305</v>
      </c>
      <c r="F4097" s="119" t="s">
        <v>18572</v>
      </c>
      <c r="G4097" s="119" t="s">
        <v>18573</v>
      </c>
    </row>
    <row r="4098" spans="2:7" x14ac:dyDescent="0.3">
      <c r="B4098" s="119" t="s">
        <v>144</v>
      </c>
      <c r="C4098" s="119" t="s">
        <v>2747</v>
      </c>
      <c r="D4098" s="119" t="s">
        <v>18574</v>
      </c>
      <c r="E4098" s="119" t="s">
        <v>18575</v>
      </c>
      <c r="F4098" s="119" t="s">
        <v>18576</v>
      </c>
      <c r="G4098" s="119" t="s">
        <v>18577</v>
      </c>
    </row>
    <row r="4099" spans="2:7" x14ac:dyDescent="0.3">
      <c r="B4099" s="119" t="s">
        <v>144</v>
      </c>
      <c r="C4099" s="119" t="s">
        <v>2772</v>
      </c>
      <c r="D4099" s="119" t="s">
        <v>18578</v>
      </c>
      <c r="E4099" s="119" t="s">
        <v>18579</v>
      </c>
      <c r="F4099" s="119" t="s">
        <v>18580</v>
      </c>
      <c r="G4099" s="119" t="s">
        <v>18581</v>
      </c>
    </row>
    <row r="4100" spans="2:7" x14ac:dyDescent="0.3">
      <c r="B4100" s="119" t="s">
        <v>144</v>
      </c>
      <c r="C4100" s="119" t="s">
        <v>2797</v>
      </c>
      <c r="D4100" s="119" t="s">
        <v>18582</v>
      </c>
      <c r="E4100" s="119" t="s">
        <v>18583</v>
      </c>
      <c r="F4100" s="119" t="s">
        <v>18584</v>
      </c>
      <c r="G4100" s="119" t="s">
        <v>18585</v>
      </c>
    </row>
    <row r="4101" spans="2:7" x14ac:dyDescent="0.3">
      <c r="B4101" s="119" t="s">
        <v>144</v>
      </c>
      <c r="C4101" s="119" t="s">
        <v>2822</v>
      </c>
      <c r="D4101" s="119" t="s">
        <v>18574</v>
      </c>
      <c r="E4101" s="119" t="s">
        <v>18586</v>
      </c>
      <c r="F4101" s="119" t="s">
        <v>18587</v>
      </c>
      <c r="G4101" s="119" t="s">
        <v>18588</v>
      </c>
    </row>
    <row r="4102" spans="2:7" x14ac:dyDescent="0.3">
      <c r="B4102" s="119" t="s">
        <v>145</v>
      </c>
      <c r="C4102" s="119" t="s">
        <v>908</v>
      </c>
      <c r="D4102" s="119" t="s">
        <v>18589</v>
      </c>
      <c r="E4102" s="119" t="s">
        <v>18590</v>
      </c>
      <c r="F4102" s="119" t="s">
        <v>18591</v>
      </c>
      <c r="G4102" s="119" t="s">
        <v>18592</v>
      </c>
    </row>
    <row r="4103" spans="2:7" x14ac:dyDescent="0.3">
      <c r="B4103" s="119" t="s">
        <v>145</v>
      </c>
      <c r="C4103" s="119" t="s">
        <v>936</v>
      </c>
      <c r="D4103" s="119" t="s">
        <v>18593</v>
      </c>
      <c r="E4103" s="119" t="s">
        <v>18594</v>
      </c>
      <c r="F4103" s="119" t="s">
        <v>18595</v>
      </c>
      <c r="G4103" s="119" t="s">
        <v>18596</v>
      </c>
    </row>
    <row r="4104" spans="2:7" x14ac:dyDescent="0.3">
      <c r="B4104" s="119" t="s">
        <v>145</v>
      </c>
      <c r="C4104" s="119" t="s">
        <v>965</v>
      </c>
      <c r="D4104" s="119" t="s">
        <v>18593</v>
      </c>
      <c r="E4104" s="119" t="s">
        <v>18597</v>
      </c>
      <c r="F4104" s="119" t="s">
        <v>18598</v>
      </c>
      <c r="G4104" s="119" t="s">
        <v>18599</v>
      </c>
    </row>
    <row r="4105" spans="2:7" x14ac:dyDescent="0.3">
      <c r="B4105" s="119" t="s">
        <v>145</v>
      </c>
      <c r="C4105" s="119" t="s">
        <v>993</v>
      </c>
      <c r="D4105" s="119" t="s">
        <v>18600</v>
      </c>
      <c r="E4105" s="119" t="s">
        <v>18601</v>
      </c>
      <c r="F4105" s="119" t="s">
        <v>18602</v>
      </c>
      <c r="G4105" s="119" t="s">
        <v>18603</v>
      </c>
    </row>
    <row r="4106" spans="2:7" x14ac:dyDescent="0.3">
      <c r="B4106" s="119" t="s">
        <v>145</v>
      </c>
      <c r="C4106" s="119" t="s">
        <v>1021</v>
      </c>
      <c r="D4106" s="119" t="s">
        <v>18604</v>
      </c>
      <c r="E4106" s="119" t="s">
        <v>18605</v>
      </c>
      <c r="F4106" s="119" t="s">
        <v>18606</v>
      </c>
      <c r="G4106" s="119" t="s">
        <v>18607</v>
      </c>
    </row>
    <row r="4107" spans="2:7" x14ac:dyDescent="0.3">
      <c r="B4107" s="119" t="s">
        <v>145</v>
      </c>
      <c r="C4107" s="119" t="s">
        <v>1050</v>
      </c>
      <c r="D4107" s="119" t="s">
        <v>18600</v>
      </c>
      <c r="E4107" s="119" t="s">
        <v>18608</v>
      </c>
      <c r="F4107" s="119" t="s">
        <v>18609</v>
      </c>
      <c r="G4107" s="119" t="s">
        <v>18610</v>
      </c>
    </row>
    <row r="4108" spans="2:7" x14ac:dyDescent="0.3">
      <c r="B4108" s="119" t="s">
        <v>145</v>
      </c>
      <c r="C4108" s="119" t="s">
        <v>1079</v>
      </c>
      <c r="D4108" s="119" t="s">
        <v>18611</v>
      </c>
      <c r="E4108" s="119" t="s">
        <v>18612</v>
      </c>
      <c r="F4108" s="119" t="s">
        <v>18613</v>
      </c>
      <c r="G4108" s="119" t="s">
        <v>18614</v>
      </c>
    </row>
    <row r="4109" spans="2:7" x14ac:dyDescent="0.3">
      <c r="B4109" s="119" t="s">
        <v>145</v>
      </c>
      <c r="C4109" s="119" t="s">
        <v>1108</v>
      </c>
      <c r="D4109" s="119" t="s">
        <v>18604</v>
      </c>
      <c r="E4109" s="119" t="s">
        <v>18615</v>
      </c>
      <c r="F4109" s="119" t="s">
        <v>18616</v>
      </c>
      <c r="G4109" s="119" t="s">
        <v>18617</v>
      </c>
    </row>
    <row r="4110" spans="2:7" x14ac:dyDescent="0.3">
      <c r="B4110" s="119" t="s">
        <v>145</v>
      </c>
      <c r="C4110" s="119" t="s">
        <v>1137</v>
      </c>
      <c r="D4110" s="119" t="s">
        <v>18604</v>
      </c>
      <c r="E4110" s="119" t="s">
        <v>18618</v>
      </c>
      <c r="F4110" s="119" t="s">
        <v>18619</v>
      </c>
      <c r="G4110" s="119" t="s">
        <v>18620</v>
      </c>
    </row>
    <row r="4111" spans="2:7" x14ac:dyDescent="0.3">
      <c r="B4111" s="119" t="s">
        <v>145</v>
      </c>
      <c r="C4111" s="119" t="s">
        <v>1166</v>
      </c>
      <c r="D4111" s="119" t="s">
        <v>18621</v>
      </c>
      <c r="E4111" s="119" t="s">
        <v>18622</v>
      </c>
      <c r="F4111" s="119" t="s">
        <v>18623</v>
      </c>
      <c r="G4111" s="119" t="s">
        <v>18624</v>
      </c>
    </row>
    <row r="4112" spans="2:7" x14ac:dyDescent="0.3">
      <c r="B4112" s="119" t="s">
        <v>145</v>
      </c>
      <c r="C4112" s="119" t="s">
        <v>1195</v>
      </c>
      <c r="D4112" s="119" t="s">
        <v>18625</v>
      </c>
      <c r="E4112" s="119" t="s">
        <v>18626</v>
      </c>
      <c r="F4112" s="119" t="s">
        <v>18627</v>
      </c>
      <c r="G4112" s="119" t="s">
        <v>18628</v>
      </c>
    </row>
    <row r="4113" spans="2:7" x14ac:dyDescent="0.3">
      <c r="B4113" s="119" t="s">
        <v>145</v>
      </c>
      <c r="C4113" s="119" t="s">
        <v>1224</v>
      </c>
      <c r="D4113" s="119" t="s">
        <v>18604</v>
      </c>
      <c r="E4113" s="119" t="s">
        <v>18629</v>
      </c>
      <c r="F4113" s="119" t="s">
        <v>18630</v>
      </c>
      <c r="G4113" s="119" t="s">
        <v>18631</v>
      </c>
    </row>
    <row r="4114" spans="2:7" x14ac:dyDescent="0.3">
      <c r="B4114" s="119" t="s">
        <v>145</v>
      </c>
      <c r="C4114" s="119" t="s">
        <v>1252</v>
      </c>
      <c r="D4114" s="119" t="s">
        <v>18632</v>
      </c>
      <c r="E4114" s="119" t="s">
        <v>18633</v>
      </c>
      <c r="F4114" s="119" t="s">
        <v>18634</v>
      </c>
      <c r="G4114" s="119" t="s">
        <v>18635</v>
      </c>
    </row>
    <row r="4115" spans="2:7" x14ac:dyDescent="0.3">
      <c r="B4115" s="119" t="s">
        <v>145</v>
      </c>
      <c r="C4115" s="119" t="s">
        <v>1280</v>
      </c>
      <c r="D4115" s="119" t="s">
        <v>18600</v>
      </c>
      <c r="E4115" s="119" t="s">
        <v>18636</v>
      </c>
      <c r="F4115" s="119" t="s">
        <v>18637</v>
      </c>
      <c r="G4115" s="119" t="s">
        <v>18638</v>
      </c>
    </row>
    <row r="4116" spans="2:7" x14ac:dyDescent="0.3">
      <c r="B4116" s="119" t="s">
        <v>145</v>
      </c>
      <c r="C4116" s="119" t="s">
        <v>1309</v>
      </c>
      <c r="D4116" s="119" t="s">
        <v>18639</v>
      </c>
      <c r="E4116" s="119" t="s">
        <v>18640</v>
      </c>
      <c r="F4116" s="119" t="s">
        <v>18641</v>
      </c>
      <c r="G4116" s="119" t="s">
        <v>18642</v>
      </c>
    </row>
    <row r="4117" spans="2:7" x14ac:dyDescent="0.3">
      <c r="B4117" s="119" t="s">
        <v>145</v>
      </c>
      <c r="C4117" s="119" t="s">
        <v>1338</v>
      </c>
      <c r="D4117" s="119" t="s">
        <v>18643</v>
      </c>
      <c r="E4117" s="119" t="s">
        <v>18644</v>
      </c>
      <c r="F4117" s="119" t="s">
        <v>18645</v>
      </c>
      <c r="G4117" s="119" t="s">
        <v>18646</v>
      </c>
    </row>
    <row r="4118" spans="2:7" x14ac:dyDescent="0.3">
      <c r="B4118" s="119" t="s">
        <v>145</v>
      </c>
      <c r="C4118" s="119" t="s">
        <v>1366</v>
      </c>
      <c r="D4118" s="119" t="s">
        <v>18647</v>
      </c>
      <c r="E4118" s="119" t="s">
        <v>18648</v>
      </c>
      <c r="F4118" s="119" t="s">
        <v>18649</v>
      </c>
      <c r="G4118" s="119" t="s">
        <v>18650</v>
      </c>
    </row>
    <row r="4119" spans="2:7" x14ac:dyDescent="0.3">
      <c r="B4119" s="119" t="s">
        <v>145</v>
      </c>
      <c r="C4119" s="119" t="s">
        <v>1393</v>
      </c>
      <c r="D4119" s="119" t="s">
        <v>18651</v>
      </c>
      <c r="E4119" s="119" t="s">
        <v>18652</v>
      </c>
      <c r="F4119" s="119" t="s">
        <v>18653</v>
      </c>
      <c r="G4119" s="119" t="s">
        <v>18654</v>
      </c>
    </row>
    <row r="4120" spans="2:7" x14ac:dyDescent="0.3">
      <c r="B4120" s="119" t="s">
        <v>145</v>
      </c>
      <c r="C4120" s="119" t="s">
        <v>1421</v>
      </c>
      <c r="D4120" s="119" t="s">
        <v>18643</v>
      </c>
      <c r="E4120" s="119" t="s">
        <v>18655</v>
      </c>
      <c r="F4120" s="119" t="s">
        <v>18656</v>
      </c>
      <c r="G4120" s="119" t="s">
        <v>18657</v>
      </c>
    </row>
    <row r="4121" spans="2:7" x14ac:dyDescent="0.3">
      <c r="B4121" s="119" t="s">
        <v>145</v>
      </c>
      <c r="C4121" s="119" t="s">
        <v>1449</v>
      </c>
      <c r="D4121" s="119" t="s">
        <v>18658</v>
      </c>
      <c r="E4121" s="119" t="s">
        <v>18659</v>
      </c>
      <c r="F4121" s="119" t="s">
        <v>18660</v>
      </c>
      <c r="G4121" s="119" t="s">
        <v>18661</v>
      </c>
    </row>
    <row r="4122" spans="2:7" x14ac:dyDescent="0.3">
      <c r="B4122" s="119" t="s">
        <v>145</v>
      </c>
      <c r="C4122" s="119" t="s">
        <v>1477</v>
      </c>
      <c r="D4122" s="119" t="s">
        <v>18662</v>
      </c>
      <c r="E4122" s="119" t="s">
        <v>18663</v>
      </c>
      <c r="F4122" s="119" t="s">
        <v>18664</v>
      </c>
      <c r="G4122" s="119" t="s">
        <v>18665</v>
      </c>
    </row>
    <row r="4123" spans="2:7" x14ac:dyDescent="0.3">
      <c r="B4123" s="119" t="s">
        <v>145</v>
      </c>
      <c r="C4123" s="119" t="s">
        <v>1505</v>
      </c>
      <c r="D4123" s="119" t="s">
        <v>18666</v>
      </c>
      <c r="E4123" s="119" t="s">
        <v>18667</v>
      </c>
      <c r="F4123" s="119" t="s">
        <v>18668</v>
      </c>
      <c r="G4123" s="119" t="s">
        <v>18669</v>
      </c>
    </row>
    <row r="4124" spans="2:7" x14ac:dyDescent="0.3">
      <c r="B4124" s="119" t="s">
        <v>145</v>
      </c>
      <c r="C4124" s="119" t="s">
        <v>1533</v>
      </c>
      <c r="D4124" s="119" t="s">
        <v>18666</v>
      </c>
      <c r="E4124" s="119" t="s">
        <v>18670</v>
      </c>
      <c r="F4124" s="119" t="s">
        <v>18671</v>
      </c>
      <c r="G4124" s="119" t="s">
        <v>18672</v>
      </c>
    </row>
    <row r="4125" spans="2:7" x14ac:dyDescent="0.3">
      <c r="B4125" s="119" t="s">
        <v>145</v>
      </c>
      <c r="C4125" s="119" t="s">
        <v>1561</v>
      </c>
      <c r="D4125" s="119" t="s">
        <v>18673</v>
      </c>
      <c r="E4125" s="119" t="s">
        <v>18674</v>
      </c>
      <c r="F4125" s="119" t="s">
        <v>18675</v>
      </c>
      <c r="G4125" s="119" t="s">
        <v>18676</v>
      </c>
    </row>
    <row r="4126" spans="2:7" x14ac:dyDescent="0.3">
      <c r="B4126" s="119" t="s">
        <v>144</v>
      </c>
      <c r="C4126" s="119" t="s">
        <v>2847</v>
      </c>
      <c r="D4126" s="119" t="s">
        <v>18677</v>
      </c>
      <c r="E4126" s="119" t="s">
        <v>18678</v>
      </c>
      <c r="F4126" s="119" t="s">
        <v>18679</v>
      </c>
      <c r="G4126" s="119" t="s">
        <v>18680</v>
      </c>
    </row>
    <row r="4127" spans="2:7" x14ac:dyDescent="0.3">
      <c r="B4127" s="119" t="s">
        <v>144</v>
      </c>
      <c r="C4127" s="119" t="s">
        <v>2872</v>
      </c>
      <c r="D4127" s="119" t="s">
        <v>18677</v>
      </c>
      <c r="E4127" s="119" t="s">
        <v>18681</v>
      </c>
      <c r="F4127" s="119" t="s">
        <v>18682</v>
      </c>
      <c r="G4127" s="119" t="s">
        <v>18683</v>
      </c>
    </row>
    <row r="4128" spans="2:7" x14ac:dyDescent="0.3">
      <c r="B4128" s="119" t="s">
        <v>142</v>
      </c>
      <c r="C4128" s="119" t="s">
        <v>4811</v>
      </c>
      <c r="D4128" s="119" t="s">
        <v>18684</v>
      </c>
      <c r="E4128" s="119" t="s">
        <v>18685</v>
      </c>
      <c r="F4128" s="119" t="s">
        <v>18686</v>
      </c>
      <c r="G4128" s="119" t="s">
        <v>18687</v>
      </c>
    </row>
    <row r="4129" spans="2:7" x14ac:dyDescent="0.3">
      <c r="B4129" s="119" t="s">
        <v>142</v>
      </c>
      <c r="C4129" s="119" t="s">
        <v>4818</v>
      </c>
      <c r="D4129" s="119" t="s">
        <v>18684</v>
      </c>
      <c r="E4129" s="119" t="s">
        <v>18688</v>
      </c>
      <c r="F4129" s="119" t="s">
        <v>18689</v>
      </c>
      <c r="G4129" s="119" t="s">
        <v>18690</v>
      </c>
    </row>
    <row r="4130" spans="2:7" x14ac:dyDescent="0.3">
      <c r="B4130" s="119" t="s">
        <v>142</v>
      </c>
      <c r="C4130" s="119" t="s">
        <v>4826</v>
      </c>
      <c r="D4130" s="119" t="s">
        <v>18684</v>
      </c>
      <c r="E4130" s="119" t="s">
        <v>18691</v>
      </c>
      <c r="F4130" s="119" t="s">
        <v>18692</v>
      </c>
      <c r="G4130" s="119" t="s">
        <v>18693</v>
      </c>
    </row>
    <row r="4131" spans="2:7" x14ac:dyDescent="0.3">
      <c r="B4131" s="119" t="s">
        <v>142</v>
      </c>
      <c r="C4131" s="119" t="s">
        <v>4833</v>
      </c>
      <c r="D4131" s="119" t="s">
        <v>18694</v>
      </c>
      <c r="E4131" s="119" t="s">
        <v>18695</v>
      </c>
      <c r="F4131" s="119" t="s">
        <v>18696</v>
      </c>
      <c r="G4131" s="119" t="s">
        <v>18697</v>
      </c>
    </row>
    <row r="4132" spans="2:7" x14ac:dyDescent="0.3">
      <c r="B4132" s="119" t="s">
        <v>142</v>
      </c>
      <c r="C4132" s="119" t="s">
        <v>4841</v>
      </c>
      <c r="D4132" s="119" t="s">
        <v>18698</v>
      </c>
      <c r="E4132" s="119" t="s">
        <v>18699</v>
      </c>
      <c r="F4132" s="119" t="s">
        <v>18700</v>
      </c>
      <c r="G4132" s="119" t="s">
        <v>18701</v>
      </c>
    </row>
    <row r="4133" spans="2:7" x14ac:dyDescent="0.3">
      <c r="B4133" s="119" t="s">
        <v>145</v>
      </c>
      <c r="C4133" s="119" t="s">
        <v>1589</v>
      </c>
      <c r="D4133" s="119" t="s">
        <v>18702</v>
      </c>
      <c r="E4133" s="119" t="s">
        <v>18703</v>
      </c>
      <c r="F4133" s="119" t="s">
        <v>18704</v>
      </c>
      <c r="G4133" s="119" t="s">
        <v>18705</v>
      </c>
    </row>
    <row r="4134" spans="2:7" x14ac:dyDescent="0.3">
      <c r="B4134" s="119" t="s">
        <v>145</v>
      </c>
      <c r="C4134" s="119" t="s">
        <v>1617</v>
      </c>
      <c r="D4134" s="119" t="s">
        <v>18706</v>
      </c>
      <c r="E4134" s="119" t="s">
        <v>18707</v>
      </c>
      <c r="F4134" s="119" t="s">
        <v>18708</v>
      </c>
      <c r="G4134" s="119" t="s">
        <v>18709</v>
      </c>
    </row>
    <row r="4135" spans="2:7" x14ac:dyDescent="0.3">
      <c r="B4135" s="119" t="s">
        <v>145</v>
      </c>
      <c r="C4135" s="119" t="s">
        <v>1645</v>
      </c>
      <c r="D4135" s="119" t="s">
        <v>18710</v>
      </c>
      <c r="E4135" s="119" t="s">
        <v>18711</v>
      </c>
      <c r="F4135" s="119" t="s">
        <v>18712</v>
      </c>
      <c r="G4135" s="119" t="s">
        <v>18713</v>
      </c>
    </row>
    <row r="4136" spans="2:7" x14ac:dyDescent="0.3">
      <c r="B4136" s="119" t="s">
        <v>145</v>
      </c>
      <c r="C4136" s="119" t="s">
        <v>1672</v>
      </c>
      <c r="D4136" s="119" t="s">
        <v>18702</v>
      </c>
      <c r="E4136" s="119" t="s">
        <v>18714</v>
      </c>
      <c r="F4136" s="119" t="s">
        <v>18715</v>
      </c>
      <c r="G4136" s="119" t="s">
        <v>18716</v>
      </c>
    </row>
    <row r="4137" spans="2:7" x14ac:dyDescent="0.3">
      <c r="B4137" s="119" t="s">
        <v>145</v>
      </c>
      <c r="C4137" s="119" t="s">
        <v>1699</v>
      </c>
      <c r="D4137" s="119" t="s">
        <v>18702</v>
      </c>
      <c r="E4137" s="119" t="s">
        <v>18717</v>
      </c>
      <c r="F4137" s="119" t="s">
        <v>18718</v>
      </c>
      <c r="G4137" s="119" t="s">
        <v>18719</v>
      </c>
    </row>
    <row r="4138" spans="2:7" x14ac:dyDescent="0.3">
      <c r="B4138" s="119" t="s">
        <v>144</v>
      </c>
      <c r="C4138" s="119" t="s">
        <v>2897</v>
      </c>
      <c r="D4138" s="119" t="s">
        <v>18720</v>
      </c>
      <c r="E4138" s="119" t="s">
        <v>18721</v>
      </c>
      <c r="F4138" s="119" t="s">
        <v>18722</v>
      </c>
      <c r="G4138" s="119" t="s">
        <v>18723</v>
      </c>
    </row>
    <row r="4139" spans="2:7" x14ac:dyDescent="0.3">
      <c r="B4139" s="119" t="s">
        <v>144</v>
      </c>
      <c r="C4139" s="119" t="s">
        <v>2922</v>
      </c>
      <c r="D4139" s="119" t="s">
        <v>18724</v>
      </c>
      <c r="E4139" s="119" t="s">
        <v>18725</v>
      </c>
      <c r="F4139" s="119" t="s">
        <v>18726</v>
      </c>
      <c r="G4139" s="119" t="s">
        <v>18727</v>
      </c>
    </row>
    <row r="4140" spans="2:7" x14ac:dyDescent="0.3">
      <c r="B4140" s="119" t="s">
        <v>144</v>
      </c>
      <c r="C4140" s="119" t="s">
        <v>2947</v>
      </c>
      <c r="D4140" s="119" t="s">
        <v>18728</v>
      </c>
      <c r="E4140" s="119" t="s">
        <v>18729</v>
      </c>
      <c r="F4140" s="119" t="s">
        <v>18730</v>
      </c>
      <c r="G4140" s="119" t="s">
        <v>18731</v>
      </c>
    </row>
    <row r="4141" spans="2:7" x14ac:dyDescent="0.3">
      <c r="B4141" s="119" t="s">
        <v>144</v>
      </c>
      <c r="C4141" s="119" t="s">
        <v>2971</v>
      </c>
      <c r="D4141" s="119" t="s">
        <v>18732</v>
      </c>
      <c r="E4141" s="119" t="s">
        <v>18733</v>
      </c>
      <c r="F4141" s="119" t="s">
        <v>18734</v>
      </c>
      <c r="G4141" s="119" t="s">
        <v>18735</v>
      </c>
    </row>
    <row r="4142" spans="2:7" x14ac:dyDescent="0.3">
      <c r="B4142" s="119" t="s">
        <v>144</v>
      </c>
      <c r="C4142" s="119" t="s">
        <v>2994</v>
      </c>
      <c r="D4142" s="119" t="s">
        <v>18728</v>
      </c>
      <c r="E4142" s="119" t="s">
        <v>18736</v>
      </c>
      <c r="F4142" s="119" t="s">
        <v>18737</v>
      </c>
      <c r="G4142" s="119" t="s">
        <v>18738</v>
      </c>
    </row>
    <row r="4143" spans="2:7" x14ac:dyDescent="0.3">
      <c r="B4143" s="119" t="s">
        <v>145</v>
      </c>
      <c r="C4143" s="119" t="s">
        <v>1727</v>
      </c>
      <c r="D4143" s="119" t="s">
        <v>18739</v>
      </c>
      <c r="E4143" s="119" t="s">
        <v>18740</v>
      </c>
      <c r="F4143" s="119" t="s">
        <v>18741</v>
      </c>
      <c r="G4143" s="119" t="s">
        <v>18742</v>
      </c>
    </row>
    <row r="4144" spans="2:7" x14ac:dyDescent="0.3">
      <c r="B4144" s="119" t="s">
        <v>145</v>
      </c>
      <c r="C4144" s="119" t="s">
        <v>1755</v>
      </c>
      <c r="D4144" s="119" t="s">
        <v>18743</v>
      </c>
      <c r="E4144" s="119" t="s">
        <v>18744</v>
      </c>
      <c r="F4144" s="119" t="s">
        <v>18745</v>
      </c>
      <c r="G4144" s="119" t="s">
        <v>18746</v>
      </c>
    </row>
    <row r="4145" spans="2:7" x14ac:dyDescent="0.3">
      <c r="B4145" s="119" t="s">
        <v>145</v>
      </c>
      <c r="C4145" s="119" t="s">
        <v>1781</v>
      </c>
      <c r="D4145" s="119" t="s">
        <v>18747</v>
      </c>
      <c r="E4145" s="119" t="s">
        <v>18748</v>
      </c>
      <c r="F4145" s="119" t="s">
        <v>18749</v>
      </c>
      <c r="G4145" s="119" t="s">
        <v>18750</v>
      </c>
    </row>
    <row r="4146" spans="2:7" x14ac:dyDescent="0.3">
      <c r="B4146" s="119" t="s">
        <v>145</v>
      </c>
      <c r="C4146" s="119" t="s">
        <v>1808</v>
      </c>
      <c r="D4146" s="119" t="s">
        <v>18751</v>
      </c>
      <c r="E4146" s="119" t="s">
        <v>18752</v>
      </c>
      <c r="F4146" s="119" t="s">
        <v>18753</v>
      </c>
      <c r="G4146" s="119" t="s">
        <v>18754</v>
      </c>
    </row>
    <row r="4147" spans="2:7" x14ac:dyDescent="0.3">
      <c r="B4147" s="119" t="s">
        <v>145</v>
      </c>
      <c r="C4147" s="119" t="s">
        <v>1835</v>
      </c>
      <c r="D4147" s="119" t="s">
        <v>7554</v>
      </c>
      <c r="E4147" s="119" t="s">
        <v>18755</v>
      </c>
      <c r="F4147" s="119" t="s">
        <v>18756</v>
      </c>
      <c r="G4147" s="119" t="s">
        <v>18757</v>
      </c>
    </row>
    <row r="4148" spans="2:7" x14ac:dyDescent="0.3">
      <c r="B4148" s="119" t="s">
        <v>145</v>
      </c>
      <c r="C4148" s="119" t="s">
        <v>1862</v>
      </c>
      <c r="D4148" s="119" t="s">
        <v>18758</v>
      </c>
      <c r="E4148" s="119" t="s">
        <v>18759</v>
      </c>
      <c r="F4148" s="119" t="s">
        <v>18760</v>
      </c>
      <c r="G4148" s="119" t="s">
        <v>18761</v>
      </c>
    </row>
    <row r="4149" spans="2:7" x14ac:dyDescent="0.3">
      <c r="B4149" s="119" t="s">
        <v>145</v>
      </c>
      <c r="C4149" s="119" t="s">
        <v>1889</v>
      </c>
      <c r="D4149" s="119" t="s">
        <v>18739</v>
      </c>
      <c r="E4149" s="119" t="s">
        <v>18762</v>
      </c>
      <c r="F4149" s="119" t="s">
        <v>18763</v>
      </c>
      <c r="G4149" s="119" t="s">
        <v>18764</v>
      </c>
    </row>
    <row r="4150" spans="2:7" x14ac:dyDescent="0.3">
      <c r="B4150" s="119" t="s">
        <v>145</v>
      </c>
      <c r="C4150" s="119" t="s">
        <v>1916</v>
      </c>
      <c r="D4150" s="119" t="s">
        <v>4229</v>
      </c>
      <c r="E4150" s="119" t="s">
        <v>18765</v>
      </c>
      <c r="F4150" s="119" t="s">
        <v>18766</v>
      </c>
      <c r="G4150" s="119" t="s">
        <v>18767</v>
      </c>
    </row>
    <row r="4151" spans="2:7" x14ac:dyDescent="0.3">
      <c r="B4151" s="119" t="s">
        <v>145</v>
      </c>
      <c r="C4151" s="119" t="s">
        <v>1943</v>
      </c>
      <c r="D4151" s="119" t="s">
        <v>18768</v>
      </c>
      <c r="E4151" s="119" t="s">
        <v>18769</v>
      </c>
      <c r="F4151" s="119" t="s">
        <v>18770</v>
      </c>
      <c r="G4151" s="119" t="s">
        <v>18771</v>
      </c>
    </row>
    <row r="4152" spans="2:7" x14ac:dyDescent="0.3">
      <c r="B4152" s="119" t="s">
        <v>145</v>
      </c>
      <c r="C4152" s="119" t="s">
        <v>1969</v>
      </c>
      <c r="D4152" s="119" t="s">
        <v>18739</v>
      </c>
      <c r="E4152" s="119" t="s">
        <v>18772</v>
      </c>
      <c r="F4152" s="119" t="s">
        <v>18773</v>
      </c>
      <c r="G4152" s="119" t="s">
        <v>18774</v>
      </c>
    </row>
    <row r="4153" spans="2:7" x14ac:dyDescent="0.3">
      <c r="B4153" s="119" t="s">
        <v>145</v>
      </c>
      <c r="C4153" s="119" t="s">
        <v>1996</v>
      </c>
      <c r="D4153" s="119" t="s">
        <v>18775</v>
      </c>
      <c r="E4153" s="119" t="s">
        <v>18776</v>
      </c>
      <c r="F4153" s="119" t="s">
        <v>18777</v>
      </c>
      <c r="G4153" s="119" t="s">
        <v>18778</v>
      </c>
    </row>
    <row r="4154" spans="2:7" x14ac:dyDescent="0.3">
      <c r="B4154" s="119" t="s">
        <v>145</v>
      </c>
      <c r="C4154" s="119" t="s">
        <v>2023</v>
      </c>
      <c r="D4154" s="119" t="s">
        <v>18779</v>
      </c>
      <c r="E4154" s="119" t="s">
        <v>18780</v>
      </c>
      <c r="F4154" s="119" t="s">
        <v>18781</v>
      </c>
      <c r="G4154" s="119" t="s">
        <v>18782</v>
      </c>
    </row>
    <row r="4155" spans="2:7" x14ac:dyDescent="0.3">
      <c r="B4155" s="119" t="s">
        <v>145</v>
      </c>
      <c r="C4155" s="119" t="s">
        <v>2049</v>
      </c>
      <c r="D4155" s="119" t="s">
        <v>18775</v>
      </c>
      <c r="E4155" s="119" t="s">
        <v>18783</v>
      </c>
      <c r="F4155" s="119" t="s">
        <v>18784</v>
      </c>
      <c r="G4155" s="119" t="s">
        <v>18785</v>
      </c>
    </row>
    <row r="4156" spans="2:7" x14ac:dyDescent="0.3">
      <c r="B4156" s="119" t="s">
        <v>145</v>
      </c>
      <c r="C4156" s="119" t="s">
        <v>2075</v>
      </c>
      <c r="D4156" s="119" t="s">
        <v>18786</v>
      </c>
      <c r="E4156" s="119" t="s">
        <v>18787</v>
      </c>
      <c r="F4156" s="119" t="s">
        <v>18788</v>
      </c>
      <c r="G4156" s="119" t="s">
        <v>18789</v>
      </c>
    </row>
    <row r="4157" spans="2:7" x14ac:dyDescent="0.3">
      <c r="B4157" s="119" t="s">
        <v>145</v>
      </c>
      <c r="C4157" s="119" t="s">
        <v>2100</v>
      </c>
      <c r="D4157" s="119" t="s">
        <v>8865</v>
      </c>
      <c r="E4157" s="119" t="s">
        <v>18790</v>
      </c>
      <c r="F4157" s="119" t="s">
        <v>18791</v>
      </c>
      <c r="G4157" s="119" t="s">
        <v>18792</v>
      </c>
    </row>
    <row r="4158" spans="2:7" x14ac:dyDescent="0.3">
      <c r="B4158" s="119" t="s">
        <v>145</v>
      </c>
      <c r="C4158" s="119" t="s">
        <v>2126</v>
      </c>
      <c r="D4158" s="119" t="s">
        <v>18775</v>
      </c>
      <c r="E4158" s="119" t="s">
        <v>664</v>
      </c>
      <c r="F4158" s="119" t="s">
        <v>18793</v>
      </c>
      <c r="G4158" s="119" t="s">
        <v>18794</v>
      </c>
    </row>
    <row r="4159" spans="2:7" x14ac:dyDescent="0.3">
      <c r="B4159" s="119" t="s">
        <v>145</v>
      </c>
      <c r="C4159" s="119" t="s">
        <v>2151</v>
      </c>
      <c r="D4159" s="119" t="s">
        <v>18795</v>
      </c>
      <c r="E4159" s="119" t="s">
        <v>18796</v>
      </c>
      <c r="F4159" s="119" t="s">
        <v>18797</v>
      </c>
      <c r="G4159" s="119" t="s">
        <v>18798</v>
      </c>
    </row>
    <row r="4160" spans="2:7" x14ac:dyDescent="0.3">
      <c r="B4160" s="119" t="s">
        <v>144</v>
      </c>
      <c r="C4160" s="119" t="s">
        <v>3017</v>
      </c>
      <c r="D4160" s="119" t="s">
        <v>18799</v>
      </c>
      <c r="E4160" s="119" t="s">
        <v>18800</v>
      </c>
      <c r="F4160" s="119" t="s">
        <v>18801</v>
      </c>
      <c r="G4160" s="119" t="s">
        <v>18802</v>
      </c>
    </row>
    <row r="4161" spans="2:7" x14ac:dyDescent="0.3">
      <c r="B4161" s="119" t="s">
        <v>144</v>
      </c>
      <c r="C4161" s="119" t="s">
        <v>3041</v>
      </c>
      <c r="D4161" s="119" t="s">
        <v>18803</v>
      </c>
      <c r="E4161" s="119" t="s">
        <v>18804</v>
      </c>
      <c r="F4161" s="119" t="s">
        <v>18805</v>
      </c>
      <c r="G4161" s="119" t="s">
        <v>18806</v>
      </c>
    </row>
    <row r="4162" spans="2:7" x14ac:dyDescent="0.3">
      <c r="B4162" s="119" t="s">
        <v>144</v>
      </c>
      <c r="C4162" s="119" t="s">
        <v>3061</v>
      </c>
      <c r="D4162" s="119" t="s">
        <v>18807</v>
      </c>
      <c r="E4162" s="119" t="s">
        <v>18808</v>
      </c>
      <c r="F4162" s="119" t="s">
        <v>18809</v>
      </c>
      <c r="G4162" s="119" t="s">
        <v>18810</v>
      </c>
    </row>
    <row r="4163" spans="2:7" x14ac:dyDescent="0.3">
      <c r="B4163" s="119" t="s">
        <v>144</v>
      </c>
      <c r="C4163" s="119" t="s">
        <v>3082</v>
      </c>
      <c r="D4163" s="119" t="s">
        <v>18807</v>
      </c>
      <c r="E4163" s="119" t="s">
        <v>18811</v>
      </c>
      <c r="F4163" s="119" t="s">
        <v>18812</v>
      </c>
      <c r="G4163" s="119" t="s">
        <v>18813</v>
      </c>
    </row>
    <row r="4164" spans="2:7" x14ac:dyDescent="0.3">
      <c r="B4164" s="119" t="s">
        <v>145</v>
      </c>
      <c r="C4164" s="119" t="s">
        <v>2176</v>
      </c>
      <c r="D4164" s="119" t="s">
        <v>18814</v>
      </c>
      <c r="E4164" s="119" t="s">
        <v>18815</v>
      </c>
      <c r="F4164" s="119" t="s">
        <v>18816</v>
      </c>
      <c r="G4164" s="119" t="s">
        <v>18817</v>
      </c>
    </row>
    <row r="4165" spans="2:7" x14ac:dyDescent="0.3">
      <c r="B4165" s="119" t="s">
        <v>145</v>
      </c>
      <c r="C4165" s="119" t="s">
        <v>2201</v>
      </c>
      <c r="D4165" s="119" t="s">
        <v>18818</v>
      </c>
      <c r="E4165" s="119" t="s">
        <v>18819</v>
      </c>
      <c r="F4165" s="119" t="s">
        <v>18820</v>
      </c>
      <c r="G4165" s="119" t="s">
        <v>18821</v>
      </c>
    </row>
    <row r="4166" spans="2:7" x14ac:dyDescent="0.3">
      <c r="B4166" s="119" t="s">
        <v>145</v>
      </c>
      <c r="C4166" s="119" t="s">
        <v>2227</v>
      </c>
      <c r="D4166" s="119" t="s">
        <v>18822</v>
      </c>
      <c r="E4166" s="119" t="s">
        <v>18823</v>
      </c>
      <c r="F4166" s="119" t="s">
        <v>18824</v>
      </c>
      <c r="G4166" s="119" t="s">
        <v>18825</v>
      </c>
    </row>
    <row r="4167" spans="2:7" x14ac:dyDescent="0.3">
      <c r="B4167" s="119" t="s">
        <v>145</v>
      </c>
      <c r="C4167" s="119" t="s">
        <v>2252</v>
      </c>
      <c r="D4167" s="119" t="s">
        <v>18826</v>
      </c>
      <c r="E4167" s="119" t="s">
        <v>18827</v>
      </c>
      <c r="F4167" s="119" t="s">
        <v>18828</v>
      </c>
      <c r="G4167" s="119" t="s">
        <v>18829</v>
      </c>
    </row>
    <row r="4168" spans="2:7" x14ac:dyDescent="0.3">
      <c r="B4168" s="119" t="s">
        <v>145</v>
      </c>
      <c r="C4168" s="119" t="s">
        <v>2277</v>
      </c>
      <c r="D4168" s="119" t="s">
        <v>18830</v>
      </c>
      <c r="E4168" s="119" t="s">
        <v>18831</v>
      </c>
      <c r="F4168" s="119" t="s">
        <v>18832</v>
      </c>
      <c r="G4168" s="119" t="s">
        <v>18833</v>
      </c>
    </row>
    <row r="4169" spans="2:7" x14ac:dyDescent="0.3">
      <c r="B4169" s="119" t="s">
        <v>145</v>
      </c>
      <c r="C4169" s="119" t="s">
        <v>2303</v>
      </c>
      <c r="D4169" s="119" t="s">
        <v>18834</v>
      </c>
      <c r="E4169" s="119" t="s">
        <v>18835</v>
      </c>
      <c r="F4169" s="119" t="s">
        <v>18836</v>
      </c>
      <c r="G4169" s="119" t="s">
        <v>18837</v>
      </c>
    </row>
    <row r="4170" spans="2:7" x14ac:dyDescent="0.3">
      <c r="B4170" s="119" t="s">
        <v>145</v>
      </c>
      <c r="C4170" s="119" t="s">
        <v>2328</v>
      </c>
      <c r="D4170" s="119" t="s">
        <v>18838</v>
      </c>
      <c r="E4170" s="119" t="s">
        <v>18839</v>
      </c>
      <c r="F4170" s="119" t="s">
        <v>18840</v>
      </c>
      <c r="G4170" s="119" t="s">
        <v>18841</v>
      </c>
    </row>
    <row r="4171" spans="2:7" x14ac:dyDescent="0.3">
      <c r="B4171" s="119" t="s">
        <v>145</v>
      </c>
      <c r="C4171" s="119" t="s">
        <v>2353</v>
      </c>
      <c r="D4171" s="119" t="s">
        <v>18842</v>
      </c>
      <c r="E4171" s="119" t="s">
        <v>18843</v>
      </c>
      <c r="F4171" s="119" t="s">
        <v>18844</v>
      </c>
      <c r="G4171" s="119" t="s">
        <v>18845</v>
      </c>
    </row>
    <row r="4172" spans="2:7" x14ac:dyDescent="0.3">
      <c r="B4172" s="119" t="s">
        <v>145</v>
      </c>
      <c r="C4172" s="119" t="s">
        <v>2378</v>
      </c>
      <c r="D4172" s="119" t="s">
        <v>18846</v>
      </c>
      <c r="E4172" s="119" t="s">
        <v>18847</v>
      </c>
      <c r="F4172" s="119" t="s">
        <v>18848</v>
      </c>
      <c r="G4172" s="119" t="s">
        <v>18849</v>
      </c>
    </row>
    <row r="4173" spans="2:7" x14ac:dyDescent="0.3">
      <c r="B4173" s="119" t="s">
        <v>145</v>
      </c>
      <c r="C4173" s="119" t="s">
        <v>2403</v>
      </c>
      <c r="D4173" s="119" t="s">
        <v>18850</v>
      </c>
      <c r="E4173" s="119" t="s">
        <v>18851</v>
      </c>
      <c r="F4173" s="119" t="s">
        <v>18852</v>
      </c>
      <c r="G4173" s="119" t="s">
        <v>18853</v>
      </c>
    </row>
    <row r="4174" spans="2:7" x14ac:dyDescent="0.3">
      <c r="B4174" s="119" t="s">
        <v>145</v>
      </c>
      <c r="C4174" s="119" t="s">
        <v>2428</v>
      </c>
      <c r="D4174" s="119" t="s">
        <v>18854</v>
      </c>
      <c r="E4174" s="119" t="s">
        <v>18855</v>
      </c>
      <c r="F4174" s="119" t="s">
        <v>18856</v>
      </c>
      <c r="G4174" s="119" t="s">
        <v>18857</v>
      </c>
    </row>
    <row r="4175" spans="2:7" x14ac:dyDescent="0.3">
      <c r="B4175" s="119" t="s">
        <v>145</v>
      </c>
      <c r="C4175" s="119" t="s">
        <v>2453</v>
      </c>
      <c r="D4175" s="119" t="s">
        <v>18858</v>
      </c>
      <c r="E4175" s="119" t="s">
        <v>18859</v>
      </c>
      <c r="F4175" s="119" t="s">
        <v>18860</v>
      </c>
      <c r="G4175" s="119" t="s">
        <v>18861</v>
      </c>
    </row>
    <row r="4176" spans="2:7" x14ac:dyDescent="0.3">
      <c r="B4176" s="119" t="s">
        <v>145</v>
      </c>
      <c r="C4176" s="119" t="s">
        <v>2478</v>
      </c>
      <c r="D4176" s="119" t="s">
        <v>18814</v>
      </c>
      <c r="E4176" s="119" t="s">
        <v>18862</v>
      </c>
      <c r="F4176" s="119" t="s">
        <v>18863</v>
      </c>
      <c r="G4176" s="119" t="s">
        <v>18864</v>
      </c>
    </row>
    <row r="4177" spans="2:7" x14ac:dyDescent="0.3">
      <c r="B4177" s="119" t="s">
        <v>145</v>
      </c>
      <c r="C4177" s="119" t="s">
        <v>2503</v>
      </c>
      <c r="D4177" s="119" t="s">
        <v>18865</v>
      </c>
      <c r="E4177" s="119" t="s">
        <v>18866</v>
      </c>
      <c r="F4177" s="119" t="s">
        <v>18867</v>
      </c>
      <c r="G4177" s="119" t="s">
        <v>18868</v>
      </c>
    </row>
    <row r="4178" spans="2:7" x14ac:dyDescent="0.3">
      <c r="B4178" s="119" t="s">
        <v>145</v>
      </c>
      <c r="C4178" s="119" t="s">
        <v>2528</v>
      </c>
      <c r="D4178" s="119" t="s">
        <v>18865</v>
      </c>
      <c r="E4178" s="119" t="s">
        <v>18869</v>
      </c>
      <c r="F4178" s="119" t="s">
        <v>18870</v>
      </c>
      <c r="G4178" s="119" t="s">
        <v>18871</v>
      </c>
    </row>
    <row r="4179" spans="2:7" x14ac:dyDescent="0.3">
      <c r="B4179" s="119" t="s">
        <v>145</v>
      </c>
      <c r="C4179" s="119" t="s">
        <v>2553</v>
      </c>
      <c r="D4179" s="119" t="s">
        <v>18872</v>
      </c>
      <c r="E4179" s="119" t="s">
        <v>18873</v>
      </c>
      <c r="F4179" s="119" t="s">
        <v>18874</v>
      </c>
      <c r="G4179" s="119" t="s">
        <v>18875</v>
      </c>
    </row>
    <row r="4180" spans="2:7" x14ac:dyDescent="0.3">
      <c r="B4180" s="119" t="s">
        <v>145</v>
      </c>
      <c r="C4180" s="119" t="s">
        <v>2578</v>
      </c>
      <c r="D4180" s="119" t="s">
        <v>18876</v>
      </c>
      <c r="E4180" s="119" t="s">
        <v>18877</v>
      </c>
      <c r="F4180" s="119" t="s">
        <v>18878</v>
      </c>
      <c r="G4180" s="119" t="s">
        <v>18879</v>
      </c>
    </row>
    <row r="4181" spans="2:7" x14ac:dyDescent="0.3">
      <c r="B4181" s="119" t="s">
        <v>145</v>
      </c>
      <c r="C4181" s="119" t="s">
        <v>2603</v>
      </c>
      <c r="D4181" s="119" t="s">
        <v>18876</v>
      </c>
      <c r="E4181" s="119" t="s">
        <v>18880</v>
      </c>
      <c r="F4181" s="119" t="s">
        <v>18881</v>
      </c>
      <c r="G4181" s="119" t="s">
        <v>18882</v>
      </c>
    </row>
    <row r="4182" spans="2:7" x14ac:dyDescent="0.3">
      <c r="B4182" s="119" t="s">
        <v>145</v>
      </c>
      <c r="C4182" s="119" t="s">
        <v>2628</v>
      </c>
      <c r="D4182" s="119" t="s">
        <v>18883</v>
      </c>
      <c r="E4182" s="119" t="s">
        <v>18884</v>
      </c>
      <c r="F4182" s="119" t="s">
        <v>18885</v>
      </c>
      <c r="G4182" s="119" t="s">
        <v>18886</v>
      </c>
    </row>
    <row r="4183" spans="2:7" x14ac:dyDescent="0.3">
      <c r="B4183" s="119" t="s">
        <v>145</v>
      </c>
      <c r="C4183" s="119" t="s">
        <v>2652</v>
      </c>
      <c r="D4183" s="119" t="s">
        <v>18876</v>
      </c>
      <c r="E4183" s="119" t="s">
        <v>18887</v>
      </c>
      <c r="F4183" s="119" t="s">
        <v>18888</v>
      </c>
      <c r="G4183" s="119" t="s">
        <v>18889</v>
      </c>
    </row>
    <row r="4184" spans="2:7" x14ac:dyDescent="0.3">
      <c r="B4184" s="119" t="s">
        <v>145</v>
      </c>
      <c r="C4184" s="119" t="s">
        <v>2676</v>
      </c>
      <c r="D4184" s="119" t="s">
        <v>18890</v>
      </c>
      <c r="E4184" s="119" t="s">
        <v>18891</v>
      </c>
      <c r="F4184" s="119" t="s">
        <v>18892</v>
      </c>
      <c r="G4184" s="119" t="s">
        <v>18893</v>
      </c>
    </row>
    <row r="4185" spans="2:7" x14ac:dyDescent="0.3">
      <c r="B4185" s="119" t="s">
        <v>145</v>
      </c>
      <c r="C4185" s="119" t="s">
        <v>2700</v>
      </c>
      <c r="D4185" s="119" t="s">
        <v>18894</v>
      </c>
      <c r="E4185" s="119" t="s">
        <v>18895</v>
      </c>
      <c r="F4185" s="119" t="s">
        <v>18896</v>
      </c>
      <c r="G4185" s="119" t="s">
        <v>18897</v>
      </c>
    </row>
    <row r="4186" spans="2:7" x14ac:dyDescent="0.3">
      <c r="B4186" s="119" t="s">
        <v>145</v>
      </c>
      <c r="C4186" s="119" t="s">
        <v>2724</v>
      </c>
      <c r="D4186" s="119" t="s">
        <v>18898</v>
      </c>
      <c r="E4186" s="119" t="s">
        <v>18899</v>
      </c>
      <c r="F4186" s="119" t="s">
        <v>18900</v>
      </c>
      <c r="G4186" s="119" t="s">
        <v>18901</v>
      </c>
    </row>
    <row r="4187" spans="2:7" x14ac:dyDescent="0.3">
      <c r="B4187" s="119" t="s">
        <v>145</v>
      </c>
      <c r="C4187" s="119" t="s">
        <v>2748</v>
      </c>
      <c r="D4187" s="119" t="s">
        <v>18902</v>
      </c>
      <c r="E4187" s="119" t="s">
        <v>18903</v>
      </c>
      <c r="F4187" s="119" t="s">
        <v>18904</v>
      </c>
      <c r="G4187" s="119" t="s">
        <v>18905</v>
      </c>
    </row>
    <row r="4188" spans="2:7" x14ac:dyDescent="0.3">
      <c r="B4188" s="119" t="s">
        <v>145</v>
      </c>
      <c r="C4188" s="119" t="s">
        <v>2773</v>
      </c>
      <c r="D4188" s="119" t="s">
        <v>18906</v>
      </c>
      <c r="E4188" s="119" t="s">
        <v>18907</v>
      </c>
      <c r="F4188" s="119" t="s">
        <v>18908</v>
      </c>
      <c r="G4188" s="119" t="s">
        <v>18909</v>
      </c>
    </row>
    <row r="4189" spans="2:7" x14ac:dyDescent="0.3">
      <c r="B4189" s="119" t="s">
        <v>145</v>
      </c>
      <c r="C4189" s="119" t="s">
        <v>2798</v>
      </c>
      <c r="D4189" s="119" t="s">
        <v>18910</v>
      </c>
      <c r="E4189" s="119" t="s">
        <v>18911</v>
      </c>
      <c r="F4189" s="119" t="s">
        <v>18912</v>
      </c>
      <c r="G4189" s="119" t="s">
        <v>18913</v>
      </c>
    </row>
    <row r="4190" spans="2:7" x14ac:dyDescent="0.3">
      <c r="B4190" s="119" t="s">
        <v>145</v>
      </c>
      <c r="C4190" s="119" t="s">
        <v>2823</v>
      </c>
      <c r="D4190" s="119" t="s">
        <v>18906</v>
      </c>
      <c r="E4190" s="119" t="s">
        <v>18914</v>
      </c>
      <c r="F4190" s="119" t="s">
        <v>18915</v>
      </c>
      <c r="G4190" s="119" t="s">
        <v>18916</v>
      </c>
    </row>
    <row r="4191" spans="2:7" x14ac:dyDescent="0.3">
      <c r="B4191" s="119" t="s">
        <v>145</v>
      </c>
      <c r="C4191" s="119" t="s">
        <v>2848</v>
      </c>
      <c r="D4191" s="119" t="s">
        <v>18917</v>
      </c>
      <c r="E4191" s="119" t="s">
        <v>18918</v>
      </c>
      <c r="F4191" s="119" t="s">
        <v>18919</v>
      </c>
      <c r="G4191" s="119" t="s">
        <v>18920</v>
      </c>
    </row>
    <row r="4192" spans="2:7" x14ac:dyDescent="0.3">
      <c r="B4192" s="119" t="s">
        <v>145</v>
      </c>
      <c r="C4192" s="119" t="s">
        <v>2873</v>
      </c>
      <c r="D4192" s="119" t="s">
        <v>18898</v>
      </c>
      <c r="E4192" s="119" t="s">
        <v>18921</v>
      </c>
      <c r="F4192" s="119" t="s">
        <v>18922</v>
      </c>
      <c r="G4192" s="119" t="s">
        <v>18923</v>
      </c>
    </row>
    <row r="4193" spans="2:7" x14ac:dyDescent="0.3">
      <c r="B4193" s="119" t="s">
        <v>145</v>
      </c>
      <c r="C4193" s="119" t="s">
        <v>2898</v>
      </c>
      <c r="D4193" s="119" t="s">
        <v>18924</v>
      </c>
      <c r="E4193" s="119" t="s">
        <v>18925</v>
      </c>
      <c r="F4193" s="119" t="s">
        <v>18926</v>
      </c>
      <c r="G4193" s="119" t="s">
        <v>18927</v>
      </c>
    </row>
    <row r="4194" spans="2:7" x14ac:dyDescent="0.3">
      <c r="B4194" s="119" t="s">
        <v>145</v>
      </c>
      <c r="C4194" s="119" t="s">
        <v>2923</v>
      </c>
      <c r="D4194" s="119" t="s">
        <v>18928</v>
      </c>
      <c r="E4194" s="119" t="s">
        <v>18929</v>
      </c>
      <c r="F4194" s="119" t="s">
        <v>18930</v>
      </c>
      <c r="G4194" s="119" t="s">
        <v>18931</v>
      </c>
    </row>
    <row r="4195" spans="2:7" x14ac:dyDescent="0.3">
      <c r="B4195" s="119" t="s">
        <v>145</v>
      </c>
      <c r="C4195" s="119" t="s">
        <v>2948</v>
      </c>
      <c r="D4195" s="119" t="s">
        <v>18932</v>
      </c>
      <c r="E4195" s="119" t="s">
        <v>18933</v>
      </c>
      <c r="F4195" s="119" t="s">
        <v>18934</v>
      </c>
      <c r="G4195" s="119" t="s">
        <v>18935</v>
      </c>
    </row>
    <row r="4196" spans="2:7" x14ac:dyDescent="0.3">
      <c r="B4196" s="119" t="s">
        <v>145</v>
      </c>
      <c r="C4196" s="119" t="s">
        <v>2972</v>
      </c>
      <c r="D4196" s="119" t="s">
        <v>18936</v>
      </c>
      <c r="E4196" s="119" t="s">
        <v>18937</v>
      </c>
      <c r="F4196" s="119" t="s">
        <v>18938</v>
      </c>
      <c r="G4196" s="119" t="s">
        <v>18939</v>
      </c>
    </row>
    <row r="4197" spans="2:7" x14ac:dyDescent="0.3">
      <c r="B4197" s="119" t="s">
        <v>145</v>
      </c>
      <c r="C4197" s="119" t="s">
        <v>2995</v>
      </c>
      <c r="D4197" s="119" t="s">
        <v>18940</v>
      </c>
      <c r="E4197" s="119" t="s">
        <v>18941</v>
      </c>
      <c r="F4197" s="119" t="s">
        <v>18942</v>
      </c>
      <c r="G4197" s="119" t="s">
        <v>18943</v>
      </c>
    </row>
    <row r="4198" spans="2:7" x14ac:dyDescent="0.3">
      <c r="B4198" s="119" t="s">
        <v>145</v>
      </c>
      <c r="C4198" s="119" t="s">
        <v>3018</v>
      </c>
      <c r="D4198" s="119" t="s">
        <v>18944</v>
      </c>
      <c r="E4198" s="119" t="s">
        <v>18945</v>
      </c>
      <c r="F4198" s="119" t="s">
        <v>18946</v>
      </c>
      <c r="G4198" s="119" t="s">
        <v>18947</v>
      </c>
    </row>
    <row r="4199" spans="2:7" x14ac:dyDescent="0.3">
      <c r="B4199" s="119" t="s">
        <v>145</v>
      </c>
      <c r="C4199" s="119" t="s">
        <v>3042</v>
      </c>
      <c r="D4199" s="119" t="s">
        <v>18948</v>
      </c>
      <c r="E4199" s="119" t="s">
        <v>18949</v>
      </c>
      <c r="F4199" s="119" t="s">
        <v>18950</v>
      </c>
      <c r="G4199" s="119" t="s">
        <v>18951</v>
      </c>
    </row>
    <row r="4200" spans="2:7" x14ac:dyDescent="0.3">
      <c r="B4200" s="119" t="s">
        <v>145</v>
      </c>
      <c r="C4200" s="119" t="s">
        <v>3062</v>
      </c>
      <c r="D4200" s="119" t="s">
        <v>18932</v>
      </c>
      <c r="E4200" s="119" t="s">
        <v>18952</v>
      </c>
      <c r="F4200" s="119" t="s">
        <v>18953</v>
      </c>
      <c r="G4200" s="119" t="s">
        <v>18954</v>
      </c>
    </row>
    <row r="4201" spans="2:7" x14ac:dyDescent="0.3">
      <c r="B4201" s="119" t="s">
        <v>145</v>
      </c>
      <c r="C4201" s="119" t="s">
        <v>3083</v>
      </c>
      <c r="D4201" s="119" t="s">
        <v>18955</v>
      </c>
      <c r="E4201" s="119" t="s">
        <v>18956</v>
      </c>
      <c r="F4201" s="119" t="s">
        <v>18957</v>
      </c>
      <c r="G4201" s="119" t="s">
        <v>18958</v>
      </c>
    </row>
    <row r="4202" spans="2:7" x14ac:dyDescent="0.3">
      <c r="B4202" s="119" t="s">
        <v>145</v>
      </c>
      <c r="C4202" s="119" t="s">
        <v>3103</v>
      </c>
      <c r="D4202" s="119" t="s">
        <v>18959</v>
      </c>
      <c r="E4202" s="119" t="s">
        <v>18960</v>
      </c>
      <c r="F4202" s="119" t="s">
        <v>18961</v>
      </c>
      <c r="G4202" s="119" t="s">
        <v>18962</v>
      </c>
    </row>
    <row r="4203" spans="2:7" x14ac:dyDescent="0.3">
      <c r="B4203" s="119" t="s">
        <v>145</v>
      </c>
      <c r="C4203" s="119" t="s">
        <v>3123</v>
      </c>
      <c r="D4203" s="119" t="s">
        <v>18963</v>
      </c>
      <c r="E4203" s="119" t="s">
        <v>18964</v>
      </c>
      <c r="F4203" s="119" t="s">
        <v>18965</v>
      </c>
      <c r="G4203" s="119" t="s">
        <v>18966</v>
      </c>
    </row>
    <row r="4204" spans="2:7" x14ac:dyDescent="0.3">
      <c r="B4204" s="119" t="s">
        <v>145</v>
      </c>
      <c r="C4204" s="119" t="s">
        <v>3142</v>
      </c>
      <c r="D4204" s="119" t="s">
        <v>18944</v>
      </c>
      <c r="E4204" s="119" t="s">
        <v>18967</v>
      </c>
      <c r="F4204" s="119" t="s">
        <v>18968</v>
      </c>
      <c r="G4204" s="119" t="s">
        <v>18969</v>
      </c>
    </row>
    <row r="4205" spans="2:7" x14ac:dyDescent="0.3">
      <c r="B4205" s="119" t="s">
        <v>145</v>
      </c>
      <c r="C4205" s="119" t="s">
        <v>3162</v>
      </c>
      <c r="D4205" s="119" t="s">
        <v>18906</v>
      </c>
      <c r="E4205" s="119" t="s">
        <v>18970</v>
      </c>
      <c r="F4205" s="119" t="s">
        <v>18971</v>
      </c>
      <c r="G4205" s="119" t="s">
        <v>18972</v>
      </c>
    </row>
    <row r="4206" spans="2:7" x14ac:dyDescent="0.3">
      <c r="B4206" s="119" t="s">
        <v>145</v>
      </c>
      <c r="C4206" s="119" t="s">
        <v>3182</v>
      </c>
      <c r="D4206" s="119" t="s">
        <v>18973</v>
      </c>
      <c r="E4206" s="119" t="s">
        <v>18974</v>
      </c>
      <c r="F4206" s="119" t="s">
        <v>18975</v>
      </c>
      <c r="G4206" s="119" t="s">
        <v>18976</v>
      </c>
    </row>
    <row r="4207" spans="2:7" x14ac:dyDescent="0.3">
      <c r="B4207" s="119" t="s">
        <v>145</v>
      </c>
      <c r="C4207" s="119" t="s">
        <v>3201</v>
      </c>
      <c r="D4207" s="119" t="s">
        <v>18898</v>
      </c>
      <c r="E4207" s="119" t="s">
        <v>18977</v>
      </c>
      <c r="F4207" s="119" t="s">
        <v>18978</v>
      </c>
      <c r="G4207" s="119" t="s">
        <v>18979</v>
      </c>
    </row>
    <row r="4208" spans="2:7" x14ac:dyDescent="0.3">
      <c r="B4208" s="119" t="s">
        <v>145</v>
      </c>
      <c r="C4208" s="119" t="s">
        <v>3220</v>
      </c>
      <c r="D4208" s="119" t="s">
        <v>18940</v>
      </c>
      <c r="E4208" s="119" t="s">
        <v>18980</v>
      </c>
      <c r="F4208" s="119" t="s">
        <v>18981</v>
      </c>
      <c r="G4208" s="119" t="s">
        <v>18982</v>
      </c>
    </row>
    <row r="4209" spans="2:7" x14ac:dyDescent="0.3">
      <c r="B4209" s="119" t="s">
        <v>145</v>
      </c>
      <c r="C4209" s="119" t="s">
        <v>3239</v>
      </c>
      <c r="D4209" s="119" t="s">
        <v>18698</v>
      </c>
      <c r="E4209" s="119" t="s">
        <v>18983</v>
      </c>
      <c r="F4209" s="119" t="s">
        <v>18984</v>
      </c>
      <c r="G4209" s="119" t="s">
        <v>18985</v>
      </c>
    </row>
    <row r="4210" spans="2:7" x14ac:dyDescent="0.3">
      <c r="B4210" s="119" t="s">
        <v>145</v>
      </c>
      <c r="C4210" s="119" t="s">
        <v>3258</v>
      </c>
      <c r="D4210" s="119" t="s">
        <v>18924</v>
      </c>
      <c r="E4210" s="119" t="s">
        <v>18986</v>
      </c>
      <c r="F4210" s="119" t="s">
        <v>18987</v>
      </c>
      <c r="G4210" s="119" t="s">
        <v>18988</v>
      </c>
    </row>
    <row r="4211" spans="2:7" x14ac:dyDescent="0.3">
      <c r="B4211" s="119" t="s">
        <v>145</v>
      </c>
      <c r="C4211" s="119" t="s">
        <v>3278</v>
      </c>
      <c r="D4211" s="119" t="s">
        <v>18989</v>
      </c>
      <c r="E4211" s="119" t="s">
        <v>18990</v>
      </c>
      <c r="F4211" s="119" t="s">
        <v>18991</v>
      </c>
      <c r="G4211" s="119" t="s">
        <v>18992</v>
      </c>
    </row>
    <row r="4212" spans="2:7" x14ac:dyDescent="0.3">
      <c r="B4212" s="119" t="s">
        <v>145</v>
      </c>
      <c r="C4212" s="119" t="s">
        <v>3298</v>
      </c>
      <c r="D4212" s="119" t="s">
        <v>18993</v>
      </c>
      <c r="E4212" s="119" t="s">
        <v>18994</v>
      </c>
      <c r="F4212" s="119" t="s">
        <v>18995</v>
      </c>
      <c r="G4212" s="119" t="s">
        <v>18996</v>
      </c>
    </row>
    <row r="4213" spans="2:7" x14ac:dyDescent="0.3">
      <c r="B4213" s="119" t="s">
        <v>145</v>
      </c>
      <c r="C4213" s="119" t="s">
        <v>3318</v>
      </c>
      <c r="D4213" s="119" t="s">
        <v>18963</v>
      </c>
      <c r="E4213" s="119" t="s">
        <v>18997</v>
      </c>
      <c r="F4213" s="119" t="s">
        <v>18998</v>
      </c>
      <c r="G4213" s="119" t="s">
        <v>18999</v>
      </c>
    </row>
    <row r="4214" spans="2:7" x14ac:dyDescent="0.3">
      <c r="B4214" s="119" t="s">
        <v>145</v>
      </c>
      <c r="C4214" s="119" t="s">
        <v>3338</v>
      </c>
      <c r="D4214" s="119" t="s">
        <v>19000</v>
      </c>
      <c r="E4214" s="119" t="s">
        <v>19001</v>
      </c>
      <c r="F4214" s="119" t="s">
        <v>19002</v>
      </c>
      <c r="G4214" s="119" t="s">
        <v>19003</v>
      </c>
    </row>
    <row r="4215" spans="2:7" x14ac:dyDescent="0.3">
      <c r="B4215" s="119" t="s">
        <v>145</v>
      </c>
      <c r="C4215" s="119" t="s">
        <v>3357</v>
      </c>
      <c r="D4215" s="119" t="s">
        <v>9114</v>
      </c>
      <c r="E4215" s="119" t="s">
        <v>19004</v>
      </c>
      <c r="F4215" s="119" t="s">
        <v>19005</v>
      </c>
      <c r="G4215" s="119" t="s">
        <v>19006</v>
      </c>
    </row>
    <row r="4216" spans="2:7" x14ac:dyDescent="0.3">
      <c r="B4216" s="119" t="s">
        <v>145</v>
      </c>
      <c r="C4216" s="119" t="s">
        <v>3376</v>
      </c>
      <c r="D4216" s="119" t="s">
        <v>18940</v>
      </c>
      <c r="E4216" s="119" t="s">
        <v>19007</v>
      </c>
      <c r="F4216" s="119" t="s">
        <v>19008</v>
      </c>
      <c r="G4216" s="119" t="s">
        <v>19009</v>
      </c>
    </row>
    <row r="4217" spans="2:7" x14ac:dyDescent="0.3">
      <c r="B4217" s="119" t="s">
        <v>145</v>
      </c>
      <c r="C4217" s="119" t="s">
        <v>3395</v>
      </c>
      <c r="D4217" s="119" t="s">
        <v>19010</v>
      </c>
      <c r="E4217" s="119" t="s">
        <v>19011</v>
      </c>
      <c r="F4217" s="119" t="s">
        <v>19012</v>
      </c>
      <c r="G4217" s="119" t="s">
        <v>19013</v>
      </c>
    </row>
    <row r="4218" spans="2:7" x14ac:dyDescent="0.3">
      <c r="B4218" s="119" t="s">
        <v>145</v>
      </c>
      <c r="C4218" s="119" t="s">
        <v>3415</v>
      </c>
      <c r="D4218" s="119" t="s">
        <v>18910</v>
      </c>
      <c r="E4218" s="119" t="s">
        <v>19014</v>
      </c>
      <c r="F4218" s="119" t="s">
        <v>19015</v>
      </c>
      <c r="G4218" s="119" t="s">
        <v>19016</v>
      </c>
    </row>
    <row r="4219" spans="2:7" x14ac:dyDescent="0.3">
      <c r="B4219" s="119" t="s">
        <v>145</v>
      </c>
      <c r="C4219" s="119" t="s">
        <v>3434</v>
      </c>
      <c r="D4219" s="119" t="s">
        <v>18936</v>
      </c>
      <c r="E4219" s="119" t="s">
        <v>19017</v>
      </c>
      <c r="F4219" s="119" t="s">
        <v>19018</v>
      </c>
      <c r="G4219" s="119" t="s">
        <v>19019</v>
      </c>
    </row>
    <row r="4220" spans="2:7" x14ac:dyDescent="0.3">
      <c r="B4220" s="119" t="s">
        <v>145</v>
      </c>
      <c r="C4220" s="119" t="s">
        <v>3454</v>
      </c>
      <c r="D4220" s="119" t="s">
        <v>19020</v>
      </c>
      <c r="E4220" s="119" t="s">
        <v>19021</v>
      </c>
      <c r="F4220" s="119" t="s">
        <v>19022</v>
      </c>
      <c r="G4220" s="119" t="s">
        <v>19023</v>
      </c>
    </row>
    <row r="4221" spans="2:7" x14ac:dyDescent="0.3">
      <c r="B4221" s="119" t="s">
        <v>145</v>
      </c>
      <c r="C4221" s="119" t="s">
        <v>3474</v>
      </c>
      <c r="D4221" s="119" t="s">
        <v>18898</v>
      </c>
      <c r="E4221" s="119" t="s">
        <v>19024</v>
      </c>
      <c r="F4221" s="119" t="s">
        <v>19025</v>
      </c>
      <c r="G4221" s="119" t="s">
        <v>19026</v>
      </c>
    </row>
    <row r="4222" spans="2:7" x14ac:dyDescent="0.3">
      <c r="B4222" s="119" t="s">
        <v>145</v>
      </c>
      <c r="C4222" s="119" t="s">
        <v>3494</v>
      </c>
      <c r="D4222" s="119" t="s">
        <v>18944</v>
      </c>
      <c r="E4222" s="119" t="s">
        <v>19027</v>
      </c>
      <c r="F4222" s="119" t="s">
        <v>19028</v>
      </c>
      <c r="G4222" s="119" t="s">
        <v>19029</v>
      </c>
    </row>
    <row r="4223" spans="2:7" x14ac:dyDescent="0.3">
      <c r="B4223" s="119" t="s">
        <v>145</v>
      </c>
      <c r="C4223" s="119" t="s">
        <v>3513</v>
      </c>
      <c r="D4223" s="119" t="s">
        <v>9114</v>
      </c>
      <c r="E4223" s="119" t="s">
        <v>19030</v>
      </c>
      <c r="F4223" s="119" t="s">
        <v>19031</v>
      </c>
      <c r="G4223" s="119" t="s">
        <v>19032</v>
      </c>
    </row>
    <row r="4224" spans="2:7" x14ac:dyDescent="0.3">
      <c r="B4224" s="119" t="s">
        <v>145</v>
      </c>
      <c r="C4224" s="119" t="s">
        <v>3532</v>
      </c>
      <c r="D4224" s="119" t="s">
        <v>18902</v>
      </c>
      <c r="E4224" s="119" t="s">
        <v>19033</v>
      </c>
      <c r="F4224" s="119" t="s">
        <v>19034</v>
      </c>
      <c r="G4224" s="119" t="s">
        <v>19035</v>
      </c>
    </row>
    <row r="4225" spans="2:7" x14ac:dyDescent="0.3">
      <c r="B4225" s="119" t="s">
        <v>145</v>
      </c>
      <c r="C4225" s="119" t="s">
        <v>3551</v>
      </c>
      <c r="D4225" s="119" t="s">
        <v>18924</v>
      </c>
      <c r="E4225" s="119" t="s">
        <v>19036</v>
      </c>
      <c r="F4225" s="119" t="s">
        <v>19037</v>
      </c>
      <c r="G4225" s="119" t="s">
        <v>19038</v>
      </c>
    </row>
    <row r="4226" spans="2:7" x14ac:dyDescent="0.3">
      <c r="B4226" s="119" t="s">
        <v>145</v>
      </c>
      <c r="C4226" s="119" t="s">
        <v>3570</v>
      </c>
      <c r="D4226" s="119" t="s">
        <v>19039</v>
      </c>
      <c r="E4226" s="119" t="s">
        <v>19040</v>
      </c>
      <c r="F4226" s="119" t="s">
        <v>19041</v>
      </c>
      <c r="G4226" s="119" t="s">
        <v>19042</v>
      </c>
    </row>
    <row r="4227" spans="2:7" x14ac:dyDescent="0.3">
      <c r="B4227" s="119" t="s">
        <v>145</v>
      </c>
      <c r="C4227" s="119" t="s">
        <v>3589</v>
      </c>
      <c r="D4227" s="119" t="s">
        <v>18955</v>
      </c>
      <c r="E4227" s="119" t="s">
        <v>19043</v>
      </c>
      <c r="F4227" s="119" t="s">
        <v>19044</v>
      </c>
      <c r="G4227" s="119" t="s">
        <v>19045</v>
      </c>
    </row>
    <row r="4228" spans="2:7" x14ac:dyDescent="0.3">
      <c r="B4228" s="119" t="s">
        <v>145</v>
      </c>
      <c r="C4228" s="119" t="s">
        <v>3608</v>
      </c>
      <c r="D4228" s="119" t="s">
        <v>19046</v>
      </c>
      <c r="E4228" s="119" t="s">
        <v>19047</v>
      </c>
      <c r="F4228" s="119" t="s">
        <v>19048</v>
      </c>
      <c r="G4228" s="119" t="s">
        <v>19049</v>
      </c>
    </row>
    <row r="4229" spans="2:7" x14ac:dyDescent="0.3">
      <c r="B4229" s="119" t="s">
        <v>145</v>
      </c>
      <c r="C4229" s="119" t="s">
        <v>3627</v>
      </c>
      <c r="D4229" s="119" t="s">
        <v>18940</v>
      </c>
      <c r="E4229" s="119" t="s">
        <v>19050</v>
      </c>
      <c r="F4229" s="119" t="s">
        <v>19051</v>
      </c>
      <c r="G4229" s="119" t="s">
        <v>19052</v>
      </c>
    </row>
    <row r="4230" spans="2:7" x14ac:dyDescent="0.3">
      <c r="B4230" s="119" t="s">
        <v>145</v>
      </c>
      <c r="C4230" s="119" t="s">
        <v>3645</v>
      </c>
      <c r="D4230" s="119" t="s">
        <v>9114</v>
      </c>
      <c r="E4230" s="119" t="s">
        <v>19053</v>
      </c>
      <c r="F4230" s="119" t="s">
        <v>19054</v>
      </c>
      <c r="G4230" s="119" t="s">
        <v>19055</v>
      </c>
    </row>
    <row r="4231" spans="2:7" x14ac:dyDescent="0.3">
      <c r="B4231" s="119" t="s">
        <v>145</v>
      </c>
      <c r="C4231" s="119" t="s">
        <v>3663</v>
      </c>
      <c r="D4231" s="119" t="s">
        <v>19056</v>
      </c>
      <c r="E4231" s="119" t="s">
        <v>19057</v>
      </c>
      <c r="F4231" s="119" t="s">
        <v>19058</v>
      </c>
      <c r="G4231" s="119" t="s">
        <v>19059</v>
      </c>
    </row>
    <row r="4232" spans="2:7" x14ac:dyDescent="0.3">
      <c r="B4232" s="119" t="s">
        <v>145</v>
      </c>
      <c r="C4232" s="119" t="s">
        <v>3680</v>
      </c>
      <c r="D4232" s="119" t="s">
        <v>18894</v>
      </c>
      <c r="E4232" s="119" t="s">
        <v>19060</v>
      </c>
      <c r="F4232" s="119" t="s">
        <v>19061</v>
      </c>
      <c r="G4232" s="119" t="s">
        <v>19062</v>
      </c>
    </row>
    <row r="4233" spans="2:7" x14ac:dyDescent="0.3">
      <c r="B4233" s="119" t="s">
        <v>145</v>
      </c>
      <c r="C4233" s="119" t="s">
        <v>3697</v>
      </c>
      <c r="D4233" s="119" t="s">
        <v>19063</v>
      </c>
      <c r="E4233" s="119" t="s">
        <v>19064</v>
      </c>
      <c r="F4233" s="119" t="s">
        <v>19065</v>
      </c>
      <c r="G4233" s="119" t="s">
        <v>19066</v>
      </c>
    </row>
    <row r="4234" spans="2:7" x14ac:dyDescent="0.3">
      <c r="B4234" s="119" t="s">
        <v>145</v>
      </c>
      <c r="C4234" s="119" t="s">
        <v>3714</v>
      </c>
      <c r="D4234" s="119" t="s">
        <v>18955</v>
      </c>
      <c r="E4234" s="119" t="s">
        <v>19067</v>
      </c>
      <c r="F4234" s="119" t="s">
        <v>19068</v>
      </c>
      <c r="G4234" s="119" t="s">
        <v>19069</v>
      </c>
    </row>
    <row r="4235" spans="2:7" x14ac:dyDescent="0.3">
      <c r="B4235" s="119" t="s">
        <v>145</v>
      </c>
      <c r="C4235" s="119" t="s">
        <v>3731</v>
      </c>
      <c r="D4235" s="119" t="s">
        <v>19070</v>
      </c>
      <c r="E4235" s="119" t="s">
        <v>19071</v>
      </c>
      <c r="F4235" s="119" t="s">
        <v>19072</v>
      </c>
      <c r="G4235" s="119" t="s">
        <v>19073</v>
      </c>
    </row>
    <row r="4236" spans="2:7" x14ac:dyDescent="0.3">
      <c r="B4236" s="119" t="s">
        <v>145</v>
      </c>
      <c r="C4236" s="119" t="s">
        <v>3748</v>
      </c>
      <c r="D4236" s="119" t="s">
        <v>18894</v>
      </c>
      <c r="E4236" s="119" t="s">
        <v>19074</v>
      </c>
      <c r="F4236" s="119" t="s">
        <v>19075</v>
      </c>
      <c r="G4236" s="119" t="s">
        <v>19076</v>
      </c>
    </row>
    <row r="4237" spans="2:7" x14ac:dyDescent="0.3">
      <c r="B4237" s="119" t="s">
        <v>145</v>
      </c>
      <c r="C4237" s="119" t="s">
        <v>3765</v>
      </c>
      <c r="D4237" s="119" t="s">
        <v>18963</v>
      </c>
      <c r="E4237" s="119" t="s">
        <v>19077</v>
      </c>
      <c r="F4237" s="119" t="s">
        <v>19078</v>
      </c>
      <c r="G4237" s="119" t="s">
        <v>19079</v>
      </c>
    </row>
    <row r="4238" spans="2:7" x14ac:dyDescent="0.3">
      <c r="B4238" s="119" t="s">
        <v>145</v>
      </c>
      <c r="C4238" s="119" t="s">
        <v>3781</v>
      </c>
      <c r="D4238" s="119" t="s">
        <v>18898</v>
      </c>
      <c r="E4238" s="119" t="s">
        <v>19080</v>
      </c>
      <c r="F4238" s="119" t="s">
        <v>19081</v>
      </c>
      <c r="G4238" s="119" t="s">
        <v>19082</v>
      </c>
    </row>
    <row r="4239" spans="2:7" x14ac:dyDescent="0.3">
      <c r="B4239" s="119" t="s">
        <v>145</v>
      </c>
      <c r="C4239" s="119" t="s">
        <v>3797</v>
      </c>
      <c r="D4239" s="119" t="s">
        <v>18924</v>
      </c>
      <c r="E4239" s="119" t="s">
        <v>19083</v>
      </c>
      <c r="F4239" s="119" t="s">
        <v>19084</v>
      </c>
      <c r="G4239" s="119" t="s">
        <v>19085</v>
      </c>
    </row>
    <row r="4240" spans="2:7" x14ac:dyDescent="0.3">
      <c r="B4240" s="119" t="s">
        <v>145</v>
      </c>
      <c r="C4240" s="119" t="s">
        <v>3814</v>
      </c>
      <c r="D4240" s="119" t="s">
        <v>19086</v>
      </c>
      <c r="E4240" s="119" t="s">
        <v>19087</v>
      </c>
      <c r="F4240" s="119" t="s">
        <v>19088</v>
      </c>
      <c r="G4240" s="119" t="s">
        <v>19089</v>
      </c>
    </row>
    <row r="4241" spans="2:7" x14ac:dyDescent="0.3">
      <c r="B4241" s="119" t="s">
        <v>145</v>
      </c>
      <c r="C4241" s="119" t="s">
        <v>3830</v>
      </c>
      <c r="D4241" s="119" t="s">
        <v>19090</v>
      </c>
      <c r="E4241" s="119" t="s">
        <v>19091</v>
      </c>
      <c r="F4241" s="119" t="s">
        <v>19092</v>
      </c>
      <c r="G4241" s="119" t="s">
        <v>19093</v>
      </c>
    </row>
    <row r="4242" spans="2:7" x14ac:dyDescent="0.3">
      <c r="B4242" s="119" t="s">
        <v>145</v>
      </c>
      <c r="C4242" s="119" t="s">
        <v>3847</v>
      </c>
      <c r="D4242" s="119" t="s">
        <v>18894</v>
      </c>
      <c r="E4242" s="119" t="s">
        <v>19094</v>
      </c>
      <c r="F4242" s="119" t="s">
        <v>19095</v>
      </c>
      <c r="G4242" s="119" t="s">
        <v>19096</v>
      </c>
    </row>
    <row r="4243" spans="2:7" x14ac:dyDescent="0.3">
      <c r="B4243" s="119" t="s">
        <v>145</v>
      </c>
      <c r="C4243" s="119" t="s">
        <v>3863</v>
      </c>
      <c r="D4243" s="119" t="s">
        <v>18940</v>
      </c>
      <c r="E4243" s="119" t="s">
        <v>19097</v>
      </c>
      <c r="F4243" s="119" t="s">
        <v>19098</v>
      </c>
      <c r="G4243" s="119" t="s">
        <v>19099</v>
      </c>
    </row>
    <row r="4244" spans="2:7" x14ac:dyDescent="0.3">
      <c r="B4244" s="119" t="s">
        <v>145</v>
      </c>
      <c r="C4244" s="119" t="s">
        <v>3879</v>
      </c>
      <c r="D4244" s="119" t="s">
        <v>18910</v>
      </c>
      <c r="E4244" s="119" t="s">
        <v>19100</v>
      </c>
      <c r="F4244" s="119" t="s">
        <v>19101</v>
      </c>
      <c r="G4244" s="119" t="s">
        <v>19102</v>
      </c>
    </row>
    <row r="4245" spans="2:7" x14ac:dyDescent="0.3">
      <c r="B4245" s="119" t="s">
        <v>145</v>
      </c>
      <c r="C4245" s="119" t="s">
        <v>3896</v>
      </c>
      <c r="D4245" s="119" t="s">
        <v>18894</v>
      </c>
      <c r="E4245" s="119" t="s">
        <v>19103</v>
      </c>
      <c r="F4245" s="119" t="s">
        <v>19104</v>
      </c>
      <c r="G4245" s="119" t="s">
        <v>19105</v>
      </c>
    </row>
    <row r="4246" spans="2:7" x14ac:dyDescent="0.3">
      <c r="B4246" s="119" t="s">
        <v>145</v>
      </c>
      <c r="C4246" s="119" t="s">
        <v>3912</v>
      </c>
      <c r="D4246" s="119" t="s">
        <v>18948</v>
      </c>
      <c r="E4246" s="119" t="s">
        <v>19106</v>
      </c>
      <c r="F4246" s="119" t="s">
        <v>19107</v>
      </c>
      <c r="G4246" s="119" t="s">
        <v>19108</v>
      </c>
    </row>
    <row r="4247" spans="2:7" x14ac:dyDescent="0.3">
      <c r="B4247" s="119" t="s">
        <v>145</v>
      </c>
      <c r="C4247" s="119" t="s">
        <v>3927</v>
      </c>
      <c r="D4247" s="119" t="s">
        <v>18940</v>
      </c>
      <c r="E4247" s="119" t="s">
        <v>19109</v>
      </c>
      <c r="F4247" s="119" t="s">
        <v>19110</v>
      </c>
      <c r="G4247" s="119" t="s">
        <v>19111</v>
      </c>
    </row>
    <row r="4248" spans="2:7" x14ac:dyDescent="0.3">
      <c r="B4248" s="119" t="s">
        <v>145</v>
      </c>
      <c r="C4248" s="119" t="s">
        <v>3942</v>
      </c>
      <c r="D4248" s="119" t="s">
        <v>19020</v>
      </c>
      <c r="E4248" s="119" t="s">
        <v>19112</v>
      </c>
      <c r="F4248" s="119" t="s">
        <v>19113</v>
      </c>
      <c r="G4248" s="119" t="s">
        <v>19114</v>
      </c>
    </row>
    <row r="4249" spans="2:7" x14ac:dyDescent="0.3">
      <c r="B4249" s="119" t="s">
        <v>145</v>
      </c>
      <c r="C4249" s="119" t="s">
        <v>3958</v>
      </c>
      <c r="D4249" s="119" t="s">
        <v>19115</v>
      </c>
      <c r="E4249" s="119" t="s">
        <v>19116</v>
      </c>
      <c r="F4249" s="119" t="s">
        <v>19117</v>
      </c>
      <c r="G4249" s="119" t="s">
        <v>19118</v>
      </c>
    </row>
    <row r="4250" spans="2:7" x14ac:dyDescent="0.3">
      <c r="B4250" s="119" t="s">
        <v>145</v>
      </c>
      <c r="C4250" s="119" t="s">
        <v>3973</v>
      </c>
      <c r="D4250" s="119" t="s">
        <v>19119</v>
      </c>
      <c r="E4250" s="119" t="s">
        <v>19120</v>
      </c>
      <c r="F4250" s="119" t="s">
        <v>19121</v>
      </c>
      <c r="G4250" s="119" t="s">
        <v>19122</v>
      </c>
    </row>
    <row r="4251" spans="2:7" x14ac:dyDescent="0.3">
      <c r="B4251" s="119" t="s">
        <v>145</v>
      </c>
      <c r="C4251" s="119" t="s">
        <v>3989</v>
      </c>
      <c r="D4251" s="119" t="s">
        <v>19123</v>
      </c>
      <c r="E4251" s="119" t="s">
        <v>19124</v>
      </c>
      <c r="F4251" s="119" t="s">
        <v>19125</v>
      </c>
      <c r="G4251" s="119" t="s">
        <v>19126</v>
      </c>
    </row>
    <row r="4252" spans="2:7" x14ac:dyDescent="0.3">
      <c r="B4252" s="119" t="s">
        <v>145</v>
      </c>
      <c r="C4252" s="119" t="s">
        <v>4005</v>
      </c>
      <c r="D4252" s="119" t="s">
        <v>19127</v>
      </c>
      <c r="E4252" s="119" t="s">
        <v>19128</v>
      </c>
      <c r="F4252" s="119" t="s">
        <v>19129</v>
      </c>
      <c r="G4252" s="119" t="s">
        <v>19130</v>
      </c>
    </row>
    <row r="4253" spans="2:7" x14ac:dyDescent="0.3">
      <c r="B4253" s="119" t="s">
        <v>145</v>
      </c>
      <c r="C4253" s="119" t="s">
        <v>4019</v>
      </c>
      <c r="D4253" s="119" t="s">
        <v>19131</v>
      </c>
      <c r="E4253" s="119" t="s">
        <v>19132</v>
      </c>
      <c r="F4253" s="119" t="s">
        <v>19133</v>
      </c>
      <c r="G4253" s="119" t="s">
        <v>19134</v>
      </c>
    </row>
    <row r="4254" spans="2:7" x14ac:dyDescent="0.3">
      <c r="B4254" s="119" t="s">
        <v>145</v>
      </c>
      <c r="C4254" s="119" t="s">
        <v>4034</v>
      </c>
      <c r="D4254" s="119" t="s">
        <v>19135</v>
      </c>
      <c r="E4254" s="119" t="s">
        <v>19136</v>
      </c>
      <c r="F4254" s="119" t="s">
        <v>19137</v>
      </c>
      <c r="G4254" s="119" t="s">
        <v>19138</v>
      </c>
    </row>
    <row r="4255" spans="2:7" x14ac:dyDescent="0.3">
      <c r="B4255" s="119" t="s">
        <v>145</v>
      </c>
      <c r="C4255" s="119" t="s">
        <v>4048</v>
      </c>
      <c r="D4255" s="119" t="s">
        <v>19139</v>
      </c>
      <c r="E4255" s="119" t="s">
        <v>19140</v>
      </c>
      <c r="F4255" s="119" t="s">
        <v>19141</v>
      </c>
      <c r="G4255" s="119" t="s">
        <v>19142</v>
      </c>
    </row>
    <row r="4256" spans="2:7" x14ac:dyDescent="0.3">
      <c r="B4256" s="119" t="s">
        <v>145</v>
      </c>
      <c r="C4256" s="119" t="s">
        <v>4063</v>
      </c>
      <c r="D4256" s="119" t="s">
        <v>11112</v>
      </c>
      <c r="E4256" s="119" t="s">
        <v>19143</v>
      </c>
      <c r="F4256" s="119" t="s">
        <v>19144</v>
      </c>
      <c r="G4256" s="119" t="s">
        <v>19145</v>
      </c>
    </row>
    <row r="4257" spans="2:7" x14ac:dyDescent="0.3">
      <c r="B4257" s="119" t="s">
        <v>145</v>
      </c>
      <c r="C4257" s="119" t="s">
        <v>4078</v>
      </c>
      <c r="D4257" s="119" t="s">
        <v>19123</v>
      </c>
      <c r="E4257" s="119" t="s">
        <v>19146</v>
      </c>
      <c r="F4257" s="119" t="s">
        <v>19147</v>
      </c>
      <c r="G4257" s="119" t="s">
        <v>19148</v>
      </c>
    </row>
    <row r="4258" spans="2:7" x14ac:dyDescent="0.3">
      <c r="B4258" s="119" t="s">
        <v>109</v>
      </c>
      <c r="C4258" s="119" t="s">
        <v>6205</v>
      </c>
      <c r="D4258" s="119" t="s">
        <v>10</v>
      </c>
      <c r="E4258" s="119" t="s">
        <v>10</v>
      </c>
      <c r="F4258" s="119" t="s">
        <v>10</v>
      </c>
      <c r="G4258" s="119" t="s">
        <v>19149</v>
      </c>
    </row>
    <row r="4259" spans="2:7" x14ac:dyDescent="0.3">
      <c r="B4259" s="119" t="s">
        <v>137</v>
      </c>
      <c r="C4259" s="119" t="s">
        <v>3488</v>
      </c>
      <c r="D4259" s="119" t="s">
        <v>10</v>
      </c>
      <c r="E4259" s="119" t="s">
        <v>10</v>
      </c>
      <c r="F4259" s="119" t="s">
        <v>10</v>
      </c>
      <c r="G4259" s="119" t="s">
        <v>19150</v>
      </c>
    </row>
    <row r="4260" spans="2:7" x14ac:dyDescent="0.3">
      <c r="B4260" s="119" t="s">
        <v>125</v>
      </c>
      <c r="C4260" s="119" t="s">
        <v>4429</v>
      </c>
      <c r="D4260" s="119" t="s">
        <v>10</v>
      </c>
      <c r="E4260" s="119" t="s">
        <v>10</v>
      </c>
      <c r="F4260" s="119" t="s">
        <v>10</v>
      </c>
      <c r="G4260" s="119" t="s">
        <v>19151</v>
      </c>
    </row>
    <row r="4261" spans="2:7" x14ac:dyDescent="0.3">
      <c r="B4261" s="119" t="s">
        <v>125</v>
      </c>
      <c r="C4261" s="119" t="s">
        <v>4440</v>
      </c>
      <c r="D4261" s="119" t="s">
        <v>10</v>
      </c>
      <c r="E4261" s="119" t="e">
        <v>#REF!</v>
      </c>
      <c r="F4261" s="119" t="s">
        <v>10</v>
      </c>
      <c r="G4261" s="119" t="s">
        <v>19152</v>
      </c>
    </row>
    <row r="4262" spans="2:7" x14ac:dyDescent="0.3">
      <c r="B4262" s="119" t="s">
        <v>125</v>
      </c>
      <c r="C4262" s="119" t="s">
        <v>4451</v>
      </c>
      <c r="D4262" s="119" t="s">
        <v>10</v>
      </c>
      <c r="E4262" s="119" t="s">
        <v>10</v>
      </c>
      <c r="F4262" s="119" t="s">
        <v>10</v>
      </c>
      <c r="G4262" s="119" t="s">
        <v>19153</v>
      </c>
    </row>
    <row r="4263" spans="2:7" x14ac:dyDescent="0.3">
      <c r="B4263" s="119" t="s">
        <v>19154</v>
      </c>
      <c r="C4263" s="119" t="s">
        <v>19155</v>
      </c>
      <c r="D4263" s="119" t="s">
        <v>10</v>
      </c>
      <c r="E4263" s="119" t="s">
        <v>10</v>
      </c>
      <c r="F4263" s="119" t="s">
        <v>10</v>
      </c>
      <c r="G4263" s="119" t="s">
        <v>19156</v>
      </c>
    </row>
    <row r="4264" spans="2:7" x14ac:dyDescent="0.3">
      <c r="B4264" s="119" t="s">
        <v>10</v>
      </c>
      <c r="C4264" s="119" t="s">
        <v>10</v>
      </c>
      <c r="D4264" s="119" t="s">
        <v>10</v>
      </c>
      <c r="E4264" s="119" t="s">
        <v>10</v>
      </c>
      <c r="F4264" s="119" t="s">
        <v>10</v>
      </c>
      <c r="G4264" s="119" t="s">
        <v>10</v>
      </c>
    </row>
    <row r="4265" spans="2:7" x14ac:dyDescent="0.3">
      <c r="B4265" s="119" t="s">
        <v>10</v>
      </c>
      <c r="C4265" s="119" t="s">
        <v>10</v>
      </c>
      <c r="D4265" s="119" t="s">
        <v>10</v>
      </c>
      <c r="E4265" s="119" t="s">
        <v>10</v>
      </c>
      <c r="F4265" s="119" t="s">
        <v>10</v>
      </c>
      <c r="G4265" s="119" t="s">
        <v>10</v>
      </c>
    </row>
    <row r="4266" spans="2:7" x14ac:dyDescent="0.3">
      <c r="B4266" s="119" t="s">
        <v>10</v>
      </c>
      <c r="C4266" s="119" t="s">
        <v>10</v>
      </c>
      <c r="D4266" s="119" t="s">
        <v>10</v>
      </c>
      <c r="E4266" s="119" t="s">
        <v>10</v>
      </c>
      <c r="F4266" s="119" t="s">
        <v>10</v>
      </c>
      <c r="G4266" s="119" t="s">
        <v>10</v>
      </c>
    </row>
    <row r="4267" spans="2:7" x14ac:dyDescent="0.3">
      <c r="B4267" s="119" t="s">
        <v>10</v>
      </c>
      <c r="C4267" s="119" t="s">
        <v>10</v>
      </c>
      <c r="D4267" s="119" t="s">
        <v>10</v>
      </c>
      <c r="E4267" s="119" t="s">
        <v>10</v>
      </c>
      <c r="F4267" s="119" t="s">
        <v>10</v>
      </c>
      <c r="G4267" s="119" t="s">
        <v>10</v>
      </c>
    </row>
    <row r="4268" spans="2:7" x14ac:dyDescent="0.3">
      <c r="B4268" s="119" t="s">
        <v>10</v>
      </c>
      <c r="C4268" s="119" t="s">
        <v>10</v>
      </c>
      <c r="D4268" s="119" t="s">
        <v>10</v>
      </c>
      <c r="E4268" s="119" t="s">
        <v>10</v>
      </c>
      <c r="F4268" s="119" t="s">
        <v>10</v>
      </c>
      <c r="G4268" s="119" t="s">
        <v>10</v>
      </c>
    </row>
    <row r="4269" spans="2:7" x14ac:dyDescent="0.3">
      <c r="B4269" s="119" t="s">
        <v>10</v>
      </c>
      <c r="C4269" s="119" t="s">
        <v>10</v>
      </c>
      <c r="D4269" s="119" t="s">
        <v>10</v>
      </c>
      <c r="E4269" s="119" t="s">
        <v>10</v>
      </c>
      <c r="F4269" s="119" t="s">
        <v>10</v>
      </c>
      <c r="G4269" s="119" t="s">
        <v>10</v>
      </c>
    </row>
    <row r="4270" spans="2:7" x14ac:dyDescent="0.3">
      <c r="B4270" s="119" t="s">
        <v>10</v>
      </c>
      <c r="C4270" s="119" t="s">
        <v>10</v>
      </c>
      <c r="D4270" s="119" t="s">
        <v>10</v>
      </c>
      <c r="E4270" s="119" t="s">
        <v>10</v>
      </c>
      <c r="F4270" s="119" t="s">
        <v>10</v>
      </c>
      <c r="G4270" s="119" t="s">
        <v>10</v>
      </c>
    </row>
    <row r="4271" spans="2:7" x14ac:dyDescent="0.3">
      <c r="B4271" s="119" t="s">
        <v>10</v>
      </c>
      <c r="C4271" s="119" t="s">
        <v>10</v>
      </c>
      <c r="D4271" s="119" t="s">
        <v>10</v>
      </c>
      <c r="E4271" s="119" t="s">
        <v>10</v>
      </c>
      <c r="F4271" s="119" t="s">
        <v>10</v>
      </c>
      <c r="G4271" s="119" t="s">
        <v>10</v>
      </c>
    </row>
    <row r="4272" spans="2:7" x14ac:dyDescent="0.3">
      <c r="B4272" s="119" t="s">
        <v>10</v>
      </c>
      <c r="C4272" s="119" t="s">
        <v>10</v>
      </c>
      <c r="D4272" s="119" t="s">
        <v>10</v>
      </c>
      <c r="E4272" s="119" t="s">
        <v>10</v>
      </c>
      <c r="F4272" s="119" t="s">
        <v>10</v>
      </c>
      <c r="G4272" s="119" t="s">
        <v>10</v>
      </c>
    </row>
    <row r="4273" spans="2:7" x14ac:dyDescent="0.3">
      <c r="B4273" s="119" t="s">
        <v>10</v>
      </c>
      <c r="C4273" s="119" t="s">
        <v>10</v>
      </c>
      <c r="D4273" s="119" t="s">
        <v>10</v>
      </c>
      <c r="E4273" s="119" t="s">
        <v>10</v>
      </c>
      <c r="F4273" s="119" t="s">
        <v>10</v>
      </c>
      <c r="G4273" s="119" t="s">
        <v>10</v>
      </c>
    </row>
    <row r="4274" spans="2:7" x14ac:dyDescent="0.3">
      <c r="B4274" s="119" t="s">
        <v>10</v>
      </c>
      <c r="C4274" s="119" t="s">
        <v>10</v>
      </c>
      <c r="D4274" s="119" t="s">
        <v>10</v>
      </c>
      <c r="E4274" s="119" t="s">
        <v>10</v>
      </c>
      <c r="F4274" s="119" t="s">
        <v>10</v>
      </c>
      <c r="G4274" s="119" t="s">
        <v>10</v>
      </c>
    </row>
    <row r="4275" spans="2:7" x14ac:dyDescent="0.3">
      <c r="B4275" s="119" t="s">
        <v>10</v>
      </c>
      <c r="C4275" s="119" t="s">
        <v>10</v>
      </c>
      <c r="D4275" s="119" t="s">
        <v>10</v>
      </c>
      <c r="E4275" s="119" t="s">
        <v>10</v>
      </c>
      <c r="F4275" s="119" t="s">
        <v>10</v>
      </c>
      <c r="G4275" s="119" t="s">
        <v>10</v>
      </c>
    </row>
    <row r="4276" spans="2:7" x14ac:dyDescent="0.3">
      <c r="B4276" s="119" t="s">
        <v>10</v>
      </c>
      <c r="C4276" s="119" t="s">
        <v>10</v>
      </c>
      <c r="D4276" s="119" t="s">
        <v>10</v>
      </c>
      <c r="E4276" s="119" t="s">
        <v>10</v>
      </c>
      <c r="F4276" s="119" t="s">
        <v>10</v>
      </c>
      <c r="G4276" s="119" t="s">
        <v>10</v>
      </c>
    </row>
    <row r="4277" spans="2:7" x14ac:dyDescent="0.3">
      <c r="B4277" s="119" t="s">
        <v>10</v>
      </c>
      <c r="C4277" s="119" t="s">
        <v>10</v>
      </c>
      <c r="D4277" s="119" t="s">
        <v>10</v>
      </c>
      <c r="E4277" s="119" t="s">
        <v>10</v>
      </c>
      <c r="F4277" s="119" t="s">
        <v>10</v>
      </c>
      <c r="G4277" s="119" t="s">
        <v>10</v>
      </c>
    </row>
    <row r="4278" spans="2:7" x14ac:dyDescent="0.3">
      <c r="B4278" s="119" t="s">
        <v>10</v>
      </c>
      <c r="C4278" s="119" t="s">
        <v>10</v>
      </c>
      <c r="D4278" s="119" t="s">
        <v>10</v>
      </c>
      <c r="E4278" s="119" t="s">
        <v>10</v>
      </c>
      <c r="F4278" s="119" t="s">
        <v>10</v>
      </c>
      <c r="G4278" s="119" t="s">
        <v>10</v>
      </c>
    </row>
    <row r="4279" spans="2:7" x14ac:dyDescent="0.3">
      <c r="B4279" s="119" t="s">
        <v>10</v>
      </c>
      <c r="C4279" s="119" t="s">
        <v>10</v>
      </c>
      <c r="D4279" s="119" t="s">
        <v>10</v>
      </c>
      <c r="E4279" s="119" t="s">
        <v>10</v>
      </c>
      <c r="F4279" s="119" t="s">
        <v>10</v>
      </c>
      <c r="G4279" s="119" t="s">
        <v>10</v>
      </c>
    </row>
    <row r="4280" spans="2:7" x14ac:dyDescent="0.3">
      <c r="B4280" s="119" t="s">
        <v>10</v>
      </c>
      <c r="C4280" s="119" t="s">
        <v>10</v>
      </c>
      <c r="D4280" s="119" t="s">
        <v>10</v>
      </c>
      <c r="E4280" s="119" t="s">
        <v>10</v>
      </c>
      <c r="F4280" s="119" t="s">
        <v>10</v>
      </c>
      <c r="G4280" s="119" t="s">
        <v>10</v>
      </c>
    </row>
    <row r="4281" spans="2:7" x14ac:dyDescent="0.3">
      <c r="B4281" s="119" t="s">
        <v>10</v>
      </c>
      <c r="C4281" s="119" t="s">
        <v>10</v>
      </c>
      <c r="D4281" s="119" t="s">
        <v>10</v>
      </c>
      <c r="E4281" s="119" t="s">
        <v>10</v>
      </c>
      <c r="F4281" s="119" t="s">
        <v>10</v>
      </c>
      <c r="G4281" s="119" t="s">
        <v>10</v>
      </c>
    </row>
    <row r="4282" spans="2:7" x14ac:dyDescent="0.3">
      <c r="B4282" s="119" t="s">
        <v>10</v>
      </c>
      <c r="C4282" s="119" t="s">
        <v>10</v>
      </c>
      <c r="D4282" s="119" t="s">
        <v>10</v>
      </c>
      <c r="E4282" s="119" t="s">
        <v>10</v>
      </c>
      <c r="F4282" s="119" t="s">
        <v>10</v>
      </c>
      <c r="G4282" s="119" t="s">
        <v>10</v>
      </c>
    </row>
    <row r="4283" spans="2:7" x14ac:dyDescent="0.3">
      <c r="B4283" s="119" t="s">
        <v>10</v>
      </c>
      <c r="C4283" s="119" t="s">
        <v>10</v>
      </c>
      <c r="D4283" s="119" t="s">
        <v>10</v>
      </c>
      <c r="E4283" s="119" t="s">
        <v>10</v>
      </c>
      <c r="F4283" s="119" t="s">
        <v>10</v>
      </c>
      <c r="G4283" s="119" t="s">
        <v>10</v>
      </c>
    </row>
    <row r="4284" spans="2:7" x14ac:dyDescent="0.3">
      <c r="B4284" s="119" t="s">
        <v>10</v>
      </c>
      <c r="C4284" s="119" t="s">
        <v>10</v>
      </c>
      <c r="D4284" s="119" t="s">
        <v>10</v>
      </c>
      <c r="E4284" s="119" t="s">
        <v>10</v>
      </c>
      <c r="F4284" s="119" t="s">
        <v>10</v>
      </c>
      <c r="G4284" s="119" t="s">
        <v>10</v>
      </c>
    </row>
    <row r="4285" spans="2:7" x14ac:dyDescent="0.3">
      <c r="B4285" s="119" t="s">
        <v>10</v>
      </c>
      <c r="C4285" s="119" t="s">
        <v>10</v>
      </c>
      <c r="D4285" s="119" t="s">
        <v>10</v>
      </c>
      <c r="E4285" s="119" t="s">
        <v>10</v>
      </c>
      <c r="F4285" s="119" t="s">
        <v>10</v>
      </c>
      <c r="G4285" s="119" t="s">
        <v>10</v>
      </c>
    </row>
    <row r="4286" spans="2:7" x14ac:dyDescent="0.3">
      <c r="B4286" s="119" t="s">
        <v>10</v>
      </c>
      <c r="C4286" s="119" t="s">
        <v>10</v>
      </c>
      <c r="D4286" s="119" t="s">
        <v>10</v>
      </c>
      <c r="E4286" s="119" t="s">
        <v>10</v>
      </c>
      <c r="F4286" s="119" t="s">
        <v>10</v>
      </c>
      <c r="G4286" s="119" t="s">
        <v>10</v>
      </c>
    </row>
    <row r="4287" spans="2:7" x14ac:dyDescent="0.3">
      <c r="B4287" s="119" t="s">
        <v>10</v>
      </c>
      <c r="C4287" s="119" t="s">
        <v>10</v>
      </c>
      <c r="D4287" s="119" t="s">
        <v>10</v>
      </c>
      <c r="E4287" s="119" t="s">
        <v>10</v>
      </c>
      <c r="F4287" s="119" t="s">
        <v>10</v>
      </c>
      <c r="G4287" s="119" t="s">
        <v>10</v>
      </c>
    </row>
    <row r="4288" spans="2:7" x14ac:dyDescent="0.3">
      <c r="B4288" s="119" t="s">
        <v>10</v>
      </c>
      <c r="C4288" s="119" t="s">
        <v>10</v>
      </c>
      <c r="D4288" s="119" t="s">
        <v>10</v>
      </c>
      <c r="E4288" s="119" t="s">
        <v>10</v>
      </c>
      <c r="F4288" s="119" t="s">
        <v>10</v>
      </c>
      <c r="G4288" s="119" t="s">
        <v>10</v>
      </c>
    </row>
    <row r="4289" spans="2:7" x14ac:dyDescent="0.3">
      <c r="B4289" s="119" t="s">
        <v>10</v>
      </c>
      <c r="C4289" s="119" t="s">
        <v>10</v>
      </c>
      <c r="D4289" s="119" t="s">
        <v>10</v>
      </c>
      <c r="E4289" s="119" t="s">
        <v>10</v>
      </c>
      <c r="F4289" s="119" t="s">
        <v>10</v>
      </c>
      <c r="G4289" s="119" t="s">
        <v>10</v>
      </c>
    </row>
    <row r="4290" spans="2:7" x14ac:dyDescent="0.3">
      <c r="B4290" s="119" t="s">
        <v>10</v>
      </c>
      <c r="C4290" s="119" t="s">
        <v>10</v>
      </c>
      <c r="D4290" s="119" t="s">
        <v>10</v>
      </c>
      <c r="E4290" s="119" t="s">
        <v>10</v>
      </c>
      <c r="F4290" s="119" t="s">
        <v>10</v>
      </c>
      <c r="G4290" s="119" t="s">
        <v>10</v>
      </c>
    </row>
    <row r="4291" spans="2:7" x14ac:dyDescent="0.3">
      <c r="B4291" s="119" t="s">
        <v>10</v>
      </c>
      <c r="C4291" s="119" t="s">
        <v>10</v>
      </c>
      <c r="D4291" s="119" t="s">
        <v>10</v>
      </c>
      <c r="E4291" s="119" t="s">
        <v>10</v>
      </c>
      <c r="F4291" s="119" t="s">
        <v>10</v>
      </c>
      <c r="G4291" s="119" t="s">
        <v>10</v>
      </c>
    </row>
    <row r="4292" spans="2:7" x14ac:dyDescent="0.3">
      <c r="B4292" s="119" t="s">
        <v>10</v>
      </c>
      <c r="C4292" s="119" t="s">
        <v>10</v>
      </c>
      <c r="D4292" s="119" t="s">
        <v>10</v>
      </c>
      <c r="E4292" s="119" t="s">
        <v>10</v>
      </c>
      <c r="F4292" s="119" t="s">
        <v>10</v>
      </c>
      <c r="G4292" s="119" t="s">
        <v>10</v>
      </c>
    </row>
    <row r="4293" spans="2:7" x14ac:dyDescent="0.3">
      <c r="B4293" s="119" t="s">
        <v>10</v>
      </c>
      <c r="C4293" s="119" t="s">
        <v>10</v>
      </c>
      <c r="D4293" s="119" t="s">
        <v>10</v>
      </c>
      <c r="E4293" s="119" t="s">
        <v>10</v>
      </c>
      <c r="F4293" s="119" t="s">
        <v>10</v>
      </c>
      <c r="G4293" s="119" t="s">
        <v>10</v>
      </c>
    </row>
    <row r="4294" spans="2:7" x14ac:dyDescent="0.3">
      <c r="B4294" s="119" t="s">
        <v>10</v>
      </c>
      <c r="C4294" s="119" t="s">
        <v>10</v>
      </c>
      <c r="D4294" s="119" t="s">
        <v>10</v>
      </c>
      <c r="E4294" s="119" t="s">
        <v>10</v>
      </c>
      <c r="F4294" s="119" t="s">
        <v>10</v>
      </c>
      <c r="G4294" s="119" t="s">
        <v>10</v>
      </c>
    </row>
    <row r="4295" spans="2:7" x14ac:dyDescent="0.3">
      <c r="B4295" s="119" t="s">
        <v>10</v>
      </c>
      <c r="C4295" s="119" t="s">
        <v>10</v>
      </c>
      <c r="D4295" s="119" t="s">
        <v>10</v>
      </c>
      <c r="E4295" s="119" t="s">
        <v>10</v>
      </c>
      <c r="F4295" s="119" t="s">
        <v>10</v>
      </c>
      <c r="G4295" s="119" t="s">
        <v>10</v>
      </c>
    </row>
    <row r="4296" spans="2:7" x14ac:dyDescent="0.3">
      <c r="B4296" s="119" t="s">
        <v>10</v>
      </c>
      <c r="C4296" s="119" t="s">
        <v>10</v>
      </c>
      <c r="D4296" s="119" t="s">
        <v>10</v>
      </c>
      <c r="E4296" s="119" t="s">
        <v>10</v>
      </c>
      <c r="F4296" s="119" t="s">
        <v>10</v>
      </c>
      <c r="G4296" s="119" t="s">
        <v>10</v>
      </c>
    </row>
    <row r="4297" spans="2:7" x14ac:dyDescent="0.3">
      <c r="B4297" s="119" t="s">
        <v>10</v>
      </c>
      <c r="C4297" s="119" t="s">
        <v>10</v>
      </c>
      <c r="D4297" s="119" t="s">
        <v>10</v>
      </c>
      <c r="E4297" s="119" t="s">
        <v>10</v>
      </c>
      <c r="F4297" s="119" t="s">
        <v>10</v>
      </c>
      <c r="G4297" s="119" t="s">
        <v>10</v>
      </c>
    </row>
    <row r="4298" spans="2:7" x14ac:dyDescent="0.3">
      <c r="B4298" s="119" t="s">
        <v>10</v>
      </c>
      <c r="C4298" s="119" t="s">
        <v>10</v>
      </c>
      <c r="D4298" s="119" t="s">
        <v>10</v>
      </c>
      <c r="E4298" s="119" t="s">
        <v>10</v>
      </c>
      <c r="F4298" s="119" t="s">
        <v>10</v>
      </c>
      <c r="G4298" s="119" t="s">
        <v>10</v>
      </c>
    </row>
    <row r="4299" spans="2:7" x14ac:dyDescent="0.3">
      <c r="B4299" s="119" t="s">
        <v>10</v>
      </c>
      <c r="C4299" s="119" t="s">
        <v>10</v>
      </c>
      <c r="D4299" s="119" t="s">
        <v>10</v>
      </c>
      <c r="E4299" s="119" t="s">
        <v>10</v>
      </c>
      <c r="F4299" s="119" t="s">
        <v>10</v>
      </c>
      <c r="G4299" s="119" t="s">
        <v>10</v>
      </c>
    </row>
    <row r="4300" spans="2:7" x14ac:dyDescent="0.3">
      <c r="B4300" s="119" t="s">
        <v>10</v>
      </c>
      <c r="C4300" s="119" t="s">
        <v>10</v>
      </c>
      <c r="D4300" s="119" t="s">
        <v>10</v>
      </c>
      <c r="E4300" s="119" t="s">
        <v>10</v>
      </c>
      <c r="F4300" s="119" t="s">
        <v>10</v>
      </c>
      <c r="G4300" s="119" t="s">
        <v>10</v>
      </c>
    </row>
    <row r="4301" spans="2:7" x14ac:dyDescent="0.3">
      <c r="B4301" s="119" t="s">
        <v>10</v>
      </c>
      <c r="C4301" s="119" t="s">
        <v>10</v>
      </c>
      <c r="D4301" s="119" t="s">
        <v>10</v>
      </c>
      <c r="E4301" s="119" t="s">
        <v>10</v>
      </c>
      <c r="F4301" s="119" t="s">
        <v>10</v>
      </c>
      <c r="G4301" s="119" t="s">
        <v>10</v>
      </c>
    </row>
    <row r="4302" spans="2:7" x14ac:dyDescent="0.3">
      <c r="B4302" s="119" t="s">
        <v>10</v>
      </c>
      <c r="C4302" s="119" t="s">
        <v>10</v>
      </c>
      <c r="D4302" s="119" t="s">
        <v>10</v>
      </c>
      <c r="E4302" s="119" t="s">
        <v>10</v>
      </c>
      <c r="F4302" s="119" t="s">
        <v>10</v>
      </c>
      <c r="G4302" s="119" t="s">
        <v>10</v>
      </c>
    </row>
    <row r="4303" spans="2:7" x14ac:dyDescent="0.3">
      <c r="B4303" s="119" t="s">
        <v>10</v>
      </c>
      <c r="C4303" s="119" t="s">
        <v>10</v>
      </c>
      <c r="D4303" s="119" t="s">
        <v>10</v>
      </c>
      <c r="E4303" s="119" t="s">
        <v>10</v>
      </c>
      <c r="F4303" s="119" t="s">
        <v>10</v>
      </c>
      <c r="G4303" s="119" t="s">
        <v>10</v>
      </c>
    </row>
    <row r="4304" spans="2:7" x14ac:dyDescent="0.3">
      <c r="B4304" s="119" t="s">
        <v>10</v>
      </c>
      <c r="C4304" s="119" t="s">
        <v>10</v>
      </c>
      <c r="D4304" s="119" t="s">
        <v>10</v>
      </c>
      <c r="E4304" s="119" t="s">
        <v>10</v>
      </c>
      <c r="F4304" s="119" t="s">
        <v>10</v>
      </c>
      <c r="G4304" s="119" t="s">
        <v>10</v>
      </c>
    </row>
    <row r="4305" spans="2:7" x14ac:dyDescent="0.3">
      <c r="B4305" s="119" t="s">
        <v>10</v>
      </c>
      <c r="C4305" s="119" t="s">
        <v>10</v>
      </c>
      <c r="D4305" s="119" t="s">
        <v>10</v>
      </c>
      <c r="E4305" s="119" t="s">
        <v>10</v>
      </c>
      <c r="F4305" s="119" t="s">
        <v>10</v>
      </c>
      <c r="G4305" s="119" t="s">
        <v>10</v>
      </c>
    </row>
    <row r="4306" spans="2:7" x14ac:dyDescent="0.3">
      <c r="B4306" s="119" t="s">
        <v>10</v>
      </c>
      <c r="C4306" s="119" t="s">
        <v>10</v>
      </c>
      <c r="D4306" s="119" t="s">
        <v>10</v>
      </c>
      <c r="E4306" s="119" t="s">
        <v>10</v>
      </c>
      <c r="F4306" s="119" t="s">
        <v>10</v>
      </c>
      <c r="G4306" s="119" t="s">
        <v>10</v>
      </c>
    </row>
    <row r="4307" spans="2:7" x14ac:dyDescent="0.3">
      <c r="B4307" s="119" t="s">
        <v>10</v>
      </c>
      <c r="C4307" s="119" t="s">
        <v>10</v>
      </c>
      <c r="D4307" s="119" t="s">
        <v>10</v>
      </c>
      <c r="E4307" s="119" t="s">
        <v>10</v>
      </c>
      <c r="F4307" s="119" t="s">
        <v>10</v>
      </c>
      <c r="G4307" s="119" t="s">
        <v>10</v>
      </c>
    </row>
    <row r="4308" spans="2:7" x14ac:dyDescent="0.3">
      <c r="B4308" s="119" t="s">
        <v>10</v>
      </c>
      <c r="C4308" s="119" t="s">
        <v>10</v>
      </c>
      <c r="D4308" s="119" t="s">
        <v>10</v>
      </c>
      <c r="E4308" s="119" t="s">
        <v>10</v>
      </c>
      <c r="F4308" s="119" t="s">
        <v>10</v>
      </c>
      <c r="G4308" s="119" t="s">
        <v>10</v>
      </c>
    </row>
    <row r="4309" spans="2:7" x14ac:dyDescent="0.3">
      <c r="B4309" s="119" t="s">
        <v>10</v>
      </c>
      <c r="C4309" s="119" t="s">
        <v>10</v>
      </c>
      <c r="D4309" s="119" t="s">
        <v>10</v>
      </c>
      <c r="E4309" s="119" t="s">
        <v>10</v>
      </c>
      <c r="F4309" s="119" t="s">
        <v>10</v>
      </c>
      <c r="G4309" s="119" t="s">
        <v>10</v>
      </c>
    </row>
    <row r="4310" spans="2:7" x14ac:dyDescent="0.3">
      <c r="B4310" s="119" t="s">
        <v>10</v>
      </c>
      <c r="C4310" s="119" t="s">
        <v>10</v>
      </c>
      <c r="D4310" s="119" t="s">
        <v>10</v>
      </c>
      <c r="E4310" s="119" t="s">
        <v>10</v>
      </c>
      <c r="F4310" s="119" t="s">
        <v>10</v>
      </c>
      <c r="G4310" s="119" t="s">
        <v>10</v>
      </c>
    </row>
    <row r="4311" spans="2:7" x14ac:dyDescent="0.3">
      <c r="B4311" s="119" t="s">
        <v>10</v>
      </c>
      <c r="C4311" s="119" t="s">
        <v>10</v>
      </c>
      <c r="D4311" s="119" t="s">
        <v>10</v>
      </c>
      <c r="E4311" s="119" t="s">
        <v>10</v>
      </c>
      <c r="F4311" s="119" t="s">
        <v>10</v>
      </c>
      <c r="G4311" s="119" t="s">
        <v>10</v>
      </c>
    </row>
    <row r="4312" spans="2:7" x14ac:dyDescent="0.3">
      <c r="B4312" s="119" t="s">
        <v>10</v>
      </c>
      <c r="C4312" s="119" t="s">
        <v>10</v>
      </c>
      <c r="D4312" s="119" t="s">
        <v>10</v>
      </c>
      <c r="E4312" s="119" t="s">
        <v>10</v>
      </c>
      <c r="F4312" s="119" t="s">
        <v>10</v>
      </c>
      <c r="G4312" s="119" t="s">
        <v>10</v>
      </c>
    </row>
    <row r="4313" spans="2:7" x14ac:dyDescent="0.3">
      <c r="B4313" s="119" t="s">
        <v>10</v>
      </c>
      <c r="C4313" s="119" t="s">
        <v>10</v>
      </c>
      <c r="D4313" s="119" t="s">
        <v>10</v>
      </c>
      <c r="E4313" s="119" t="s">
        <v>10</v>
      </c>
      <c r="F4313" s="119" t="s">
        <v>10</v>
      </c>
      <c r="G4313" s="119" t="s">
        <v>10</v>
      </c>
    </row>
    <row r="4314" spans="2:7" x14ac:dyDescent="0.3">
      <c r="B4314" s="119" t="s">
        <v>10</v>
      </c>
      <c r="C4314" s="119" t="s">
        <v>10</v>
      </c>
      <c r="D4314" s="119" t="s">
        <v>10</v>
      </c>
      <c r="E4314" s="119" t="s">
        <v>10</v>
      </c>
      <c r="F4314" s="119" t="s">
        <v>10</v>
      </c>
      <c r="G4314" s="119" t="s">
        <v>10</v>
      </c>
    </row>
    <row r="4315" spans="2:7" x14ac:dyDescent="0.3">
      <c r="B4315" s="119" t="s">
        <v>10</v>
      </c>
      <c r="C4315" s="119" t="s">
        <v>10</v>
      </c>
      <c r="D4315" s="119" t="s">
        <v>10</v>
      </c>
      <c r="E4315" s="119" t="s">
        <v>10</v>
      </c>
      <c r="F4315" s="119" t="s">
        <v>10</v>
      </c>
      <c r="G4315" s="119" t="s">
        <v>10</v>
      </c>
    </row>
    <row r="4316" spans="2:7" x14ac:dyDescent="0.3">
      <c r="B4316" s="119" t="s">
        <v>10</v>
      </c>
      <c r="C4316" s="119" t="s">
        <v>10</v>
      </c>
      <c r="D4316" s="119" t="s">
        <v>10</v>
      </c>
      <c r="E4316" s="119" t="s">
        <v>10</v>
      </c>
      <c r="F4316" s="119" t="s">
        <v>10</v>
      </c>
      <c r="G4316" s="119" t="s">
        <v>10</v>
      </c>
    </row>
    <row r="4317" spans="2:7" x14ac:dyDescent="0.3">
      <c r="B4317" s="119" t="s">
        <v>10</v>
      </c>
      <c r="C4317" s="119" t="s">
        <v>10</v>
      </c>
      <c r="D4317" s="119" t="s">
        <v>10</v>
      </c>
      <c r="E4317" s="119" t="s">
        <v>10</v>
      </c>
      <c r="F4317" s="119" t="s">
        <v>10</v>
      </c>
      <c r="G4317" s="119" t="s">
        <v>10</v>
      </c>
    </row>
    <row r="4318" spans="2:7" x14ac:dyDescent="0.3">
      <c r="B4318" s="119" t="s">
        <v>10</v>
      </c>
      <c r="C4318" s="119" t="s">
        <v>10</v>
      </c>
      <c r="D4318" s="119" t="s">
        <v>10</v>
      </c>
      <c r="E4318" s="119" t="s">
        <v>10</v>
      </c>
      <c r="F4318" s="119" t="s">
        <v>10</v>
      </c>
      <c r="G4318" s="119" t="s">
        <v>10</v>
      </c>
    </row>
    <row r="4319" spans="2:7" x14ac:dyDescent="0.3">
      <c r="B4319" s="119" t="s">
        <v>10</v>
      </c>
      <c r="C4319" s="119" t="s">
        <v>10</v>
      </c>
      <c r="D4319" s="119" t="s">
        <v>10</v>
      </c>
      <c r="E4319" s="119" t="s">
        <v>10</v>
      </c>
      <c r="F4319" s="119" t="s">
        <v>10</v>
      </c>
      <c r="G4319" s="119" t="s">
        <v>10</v>
      </c>
    </row>
    <row r="4320" spans="2:7" x14ac:dyDescent="0.3">
      <c r="B4320" s="119" t="s">
        <v>10</v>
      </c>
      <c r="C4320" s="119" t="s">
        <v>10</v>
      </c>
      <c r="D4320" s="119" t="s">
        <v>10</v>
      </c>
      <c r="E4320" s="119" t="s">
        <v>10</v>
      </c>
      <c r="F4320" s="119" t="s">
        <v>10</v>
      </c>
      <c r="G4320" s="119" t="s">
        <v>10</v>
      </c>
    </row>
    <row r="4321" spans="2:7" x14ac:dyDescent="0.3">
      <c r="B4321" s="119" t="s">
        <v>10</v>
      </c>
      <c r="C4321" s="119" t="s">
        <v>10</v>
      </c>
      <c r="D4321" s="119" t="s">
        <v>10</v>
      </c>
      <c r="E4321" s="119" t="s">
        <v>10</v>
      </c>
      <c r="F4321" s="119" t="s">
        <v>10</v>
      </c>
      <c r="G4321" s="119" t="s">
        <v>10</v>
      </c>
    </row>
    <row r="4322" spans="2:7" x14ac:dyDescent="0.3">
      <c r="B4322" s="119" t="s">
        <v>10</v>
      </c>
      <c r="C4322" s="119" t="s">
        <v>10</v>
      </c>
      <c r="D4322" s="119" t="s">
        <v>10</v>
      </c>
      <c r="E4322" s="119" t="s">
        <v>10</v>
      </c>
      <c r="F4322" s="119" t="s">
        <v>10</v>
      </c>
      <c r="G4322" s="119" t="s">
        <v>10</v>
      </c>
    </row>
    <row r="4323" spans="2:7" x14ac:dyDescent="0.3">
      <c r="B4323" s="119" t="s">
        <v>10</v>
      </c>
      <c r="C4323" s="119" t="s">
        <v>10</v>
      </c>
      <c r="D4323" s="119" t="s">
        <v>10</v>
      </c>
      <c r="E4323" s="119" t="s">
        <v>10</v>
      </c>
      <c r="F4323" s="119" t="s">
        <v>10</v>
      </c>
      <c r="G4323" s="119" t="s">
        <v>10</v>
      </c>
    </row>
    <row r="4324" spans="2:7" x14ac:dyDescent="0.3">
      <c r="B4324" s="119" t="s">
        <v>10</v>
      </c>
      <c r="C4324" s="119" t="s">
        <v>10</v>
      </c>
      <c r="D4324" s="119" t="s">
        <v>10</v>
      </c>
      <c r="E4324" s="119" t="s">
        <v>10</v>
      </c>
      <c r="F4324" s="119" t="s">
        <v>10</v>
      </c>
      <c r="G4324" s="119" t="s">
        <v>10</v>
      </c>
    </row>
    <row r="4325" spans="2:7" x14ac:dyDescent="0.3">
      <c r="B4325" s="119" t="s">
        <v>10</v>
      </c>
      <c r="C4325" s="119" t="s">
        <v>10</v>
      </c>
      <c r="D4325" s="119" t="s">
        <v>10</v>
      </c>
      <c r="E4325" s="119" t="s">
        <v>10</v>
      </c>
      <c r="F4325" s="119" t="s">
        <v>10</v>
      </c>
      <c r="G4325" s="119" t="s">
        <v>10</v>
      </c>
    </row>
    <row r="4326" spans="2:7" x14ac:dyDescent="0.3">
      <c r="B4326" s="119" t="s">
        <v>10</v>
      </c>
      <c r="C4326" s="119" t="s">
        <v>10</v>
      </c>
      <c r="D4326" s="119" t="s">
        <v>10</v>
      </c>
      <c r="E4326" s="119" t="s">
        <v>10</v>
      </c>
      <c r="F4326" s="119" t="s">
        <v>10</v>
      </c>
      <c r="G4326" s="119" t="s">
        <v>10</v>
      </c>
    </row>
    <row r="4327" spans="2:7" x14ac:dyDescent="0.3">
      <c r="B4327" s="119" t="s">
        <v>10</v>
      </c>
      <c r="C4327" s="119" t="s">
        <v>10</v>
      </c>
      <c r="D4327" s="119" t="s">
        <v>10</v>
      </c>
      <c r="E4327" s="119" t="s">
        <v>10</v>
      </c>
      <c r="F4327" s="119" t="s">
        <v>10</v>
      </c>
      <c r="G4327" s="119" t="s">
        <v>10</v>
      </c>
    </row>
    <row r="4328" spans="2:7" x14ac:dyDescent="0.3">
      <c r="B4328" s="119" t="s">
        <v>10</v>
      </c>
      <c r="C4328" s="119" t="s">
        <v>10</v>
      </c>
      <c r="D4328" s="119" t="s">
        <v>10</v>
      </c>
      <c r="E4328" s="119" t="s">
        <v>10</v>
      </c>
      <c r="F4328" s="119" t="s">
        <v>10</v>
      </c>
      <c r="G4328" s="119" t="s">
        <v>10</v>
      </c>
    </row>
    <row r="4329" spans="2:7" x14ac:dyDescent="0.3">
      <c r="B4329" s="119" t="s">
        <v>10</v>
      </c>
      <c r="C4329" s="119" t="s">
        <v>10</v>
      </c>
      <c r="D4329" s="119" t="s">
        <v>10</v>
      </c>
      <c r="E4329" s="119" t="s">
        <v>10</v>
      </c>
      <c r="F4329" s="119" t="s">
        <v>10</v>
      </c>
      <c r="G4329" s="119" t="s">
        <v>10</v>
      </c>
    </row>
    <row r="4330" spans="2:7" x14ac:dyDescent="0.3">
      <c r="B4330" s="119" t="s">
        <v>10</v>
      </c>
      <c r="C4330" s="119" t="s">
        <v>10</v>
      </c>
      <c r="D4330" s="119" t="s">
        <v>10</v>
      </c>
      <c r="E4330" s="119" t="s">
        <v>10</v>
      </c>
      <c r="F4330" s="119" t="s">
        <v>10</v>
      </c>
      <c r="G4330" s="119" t="s">
        <v>10</v>
      </c>
    </row>
    <row r="4331" spans="2:7" x14ac:dyDescent="0.3">
      <c r="B4331" s="119" t="s">
        <v>10</v>
      </c>
      <c r="C4331" s="119" t="s">
        <v>10</v>
      </c>
      <c r="D4331" s="119" t="s">
        <v>10</v>
      </c>
      <c r="E4331" s="119" t="s">
        <v>10</v>
      </c>
      <c r="F4331" s="119" t="s">
        <v>10</v>
      </c>
      <c r="G4331" s="119" t="s">
        <v>10</v>
      </c>
    </row>
    <row r="4332" spans="2:7" x14ac:dyDescent="0.3">
      <c r="B4332" s="119" t="s">
        <v>10</v>
      </c>
      <c r="C4332" s="119" t="s">
        <v>10</v>
      </c>
      <c r="D4332" s="119" t="s">
        <v>10</v>
      </c>
      <c r="E4332" s="119" t="s">
        <v>10</v>
      </c>
      <c r="F4332" s="119" t="s">
        <v>10</v>
      </c>
      <c r="G4332" s="119" t="s">
        <v>10</v>
      </c>
    </row>
    <row r="4333" spans="2:7" x14ac:dyDescent="0.3">
      <c r="B4333" s="119" t="s">
        <v>10</v>
      </c>
      <c r="C4333" s="119" t="s">
        <v>10</v>
      </c>
      <c r="D4333" s="119" t="s">
        <v>10</v>
      </c>
      <c r="E4333" s="119" t="s">
        <v>10</v>
      </c>
      <c r="F4333" s="119" t="s">
        <v>10</v>
      </c>
      <c r="G4333" s="119" t="s">
        <v>10</v>
      </c>
    </row>
    <row r="4334" spans="2:7" x14ac:dyDescent="0.3">
      <c r="B4334" s="119" t="s">
        <v>10</v>
      </c>
      <c r="C4334" s="119" t="s">
        <v>10</v>
      </c>
      <c r="D4334" s="119" t="s">
        <v>10</v>
      </c>
      <c r="E4334" s="119" t="s">
        <v>10</v>
      </c>
      <c r="F4334" s="119" t="s">
        <v>10</v>
      </c>
      <c r="G4334" s="119" t="s">
        <v>10</v>
      </c>
    </row>
    <row r="4335" spans="2:7" x14ac:dyDescent="0.3">
      <c r="B4335" s="119" t="s">
        <v>10</v>
      </c>
      <c r="C4335" s="119" t="s">
        <v>10</v>
      </c>
      <c r="D4335" s="119" t="s">
        <v>10</v>
      </c>
      <c r="E4335" s="119" t="s">
        <v>10</v>
      </c>
      <c r="F4335" s="119" t="s">
        <v>10</v>
      </c>
      <c r="G4335" s="119" t="s">
        <v>10</v>
      </c>
    </row>
    <row r="4336" spans="2:7" x14ac:dyDescent="0.3">
      <c r="B4336" s="119" t="s">
        <v>10</v>
      </c>
      <c r="C4336" s="119" t="s">
        <v>10</v>
      </c>
      <c r="D4336" s="119" t="s">
        <v>10</v>
      </c>
      <c r="E4336" s="119" t="s">
        <v>10</v>
      </c>
      <c r="F4336" s="119" t="s">
        <v>10</v>
      </c>
      <c r="G4336" s="119" t="s">
        <v>10</v>
      </c>
    </row>
    <row r="4337" spans="2:7" x14ac:dyDescent="0.3">
      <c r="B4337" s="119" t="s">
        <v>10</v>
      </c>
      <c r="C4337" s="119" t="s">
        <v>10</v>
      </c>
      <c r="D4337" s="119" t="s">
        <v>10</v>
      </c>
      <c r="E4337" s="119" t="s">
        <v>10</v>
      </c>
      <c r="F4337" s="119" t="s">
        <v>10</v>
      </c>
      <c r="G4337" s="119" t="s">
        <v>10</v>
      </c>
    </row>
    <row r="4338" spans="2:7" x14ac:dyDescent="0.3">
      <c r="B4338" s="119" t="s">
        <v>10</v>
      </c>
      <c r="C4338" s="119" t="s">
        <v>10</v>
      </c>
      <c r="D4338" s="119" t="s">
        <v>10</v>
      </c>
      <c r="E4338" s="119" t="s">
        <v>10</v>
      </c>
      <c r="F4338" s="119" t="s">
        <v>10</v>
      </c>
      <c r="G4338" s="119" t="s">
        <v>10</v>
      </c>
    </row>
    <row r="4339" spans="2:7" x14ac:dyDescent="0.3">
      <c r="B4339" s="119" t="s">
        <v>10</v>
      </c>
      <c r="C4339" s="119" t="s">
        <v>10</v>
      </c>
      <c r="D4339" s="119" t="s">
        <v>10</v>
      </c>
      <c r="E4339" s="119" t="s">
        <v>10</v>
      </c>
      <c r="F4339" s="119" t="s">
        <v>10</v>
      </c>
      <c r="G4339" s="119" t="s">
        <v>10</v>
      </c>
    </row>
    <row r="4340" spans="2:7" x14ac:dyDescent="0.3">
      <c r="B4340" s="119" t="s">
        <v>10</v>
      </c>
      <c r="C4340" s="119" t="s">
        <v>10</v>
      </c>
      <c r="D4340" s="119" t="s">
        <v>10</v>
      </c>
      <c r="E4340" s="119" t="s">
        <v>10</v>
      </c>
      <c r="F4340" s="119" t="s">
        <v>10</v>
      </c>
      <c r="G4340" s="119" t="s">
        <v>10</v>
      </c>
    </row>
    <row r="4341" spans="2:7" x14ac:dyDescent="0.3">
      <c r="B4341" s="119" t="s">
        <v>10</v>
      </c>
      <c r="C4341" s="119" t="s">
        <v>10</v>
      </c>
      <c r="D4341" s="119" t="s">
        <v>10</v>
      </c>
      <c r="E4341" s="119" t="s">
        <v>10</v>
      </c>
      <c r="F4341" s="119" t="s">
        <v>10</v>
      </c>
      <c r="G4341" s="119" t="s">
        <v>10</v>
      </c>
    </row>
    <row r="4342" spans="2:7" x14ac:dyDescent="0.3">
      <c r="B4342" s="119" t="s">
        <v>10</v>
      </c>
      <c r="C4342" s="119" t="s">
        <v>10</v>
      </c>
      <c r="D4342" s="119" t="s">
        <v>10</v>
      </c>
      <c r="E4342" s="119" t="s">
        <v>10</v>
      </c>
      <c r="F4342" s="119" t="s">
        <v>10</v>
      </c>
      <c r="G4342" s="119" t="s">
        <v>10</v>
      </c>
    </row>
    <row r="4343" spans="2:7" x14ac:dyDescent="0.3">
      <c r="B4343" s="119" t="s">
        <v>10</v>
      </c>
      <c r="C4343" s="119" t="s">
        <v>10</v>
      </c>
      <c r="D4343" s="119" t="s">
        <v>10</v>
      </c>
      <c r="E4343" s="119" t="s">
        <v>10</v>
      </c>
      <c r="F4343" s="119" t="s">
        <v>10</v>
      </c>
      <c r="G4343" s="119" t="s">
        <v>10</v>
      </c>
    </row>
    <row r="4344" spans="2:7" x14ac:dyDescent="0.3">
      <c r="B4344" s="119" t="s">
        <v>10</v>
      </c>
      <c r="C4344" s="119" t="s">
        <v>10</v>
      </c>
      <c r="D4344" s="119" t="s">
        <v>10</v>
      </c>
      <c r="E4344" s="119" t="s">
        <v>10</v>
      </c>
      <c r="F4344" s="119" t="s">
        <v>10</v>
      </c>
      <c r="G4344" s="119" t="s">
        <v>10</v>
      </c>
    </row>
    <row r="4345" spans="2:7" x14ac:dyDescent="0.3">
      <c r="B4345" s="119" t="s">
        <v>10</v>
      </c>
      <c r="C4345" s="119" t="s">
        <v>10</v>
      </c>
      <c r="D4345" s="119" t="s">
        <v>10</v>
      </c>
      <c r="E4345" s="119" t="s">
        <v>10</v>
      </c>
      <c r="F4345" s="119" t="s">
        <v>10</v>
      </c>
      <c r="G4345" s="119" t="s">
        <v>10</v>
      </c>
    </row>
    <row r="4346" spans="2:7" x14ac:dyDescent="0.3">
      <c r="B4346" s="119" t="s">
        <v>10</v>
      </c>
      <c r="C4346" s="119" t="s">
        <v>10</v>
      </c>
      <c r="D4346" s="119" t="s">
        <v>10</v>
      </c>
      <c r="E4346" s="119" t="s">
        <v>10</v>
      </c>
      <c r="F4346" s="119" t="s">
        <v>10</v>
      </c>
      <c r="G4346" s="119" t="s">
        <v>10</v>
      </c>
    </row>
    <row r="4347" spans="2:7" x14ac:dyDescent="0.3">
      <c r="B4347" s="119" t="s">
        <v>10</v>
      </c>
      <c r="C4347" s="119" t="s">
        <v>10</v>
      </c>
      <c r="D4347" s="119" t="s">
        <v>10</v>
      </c>
      <c r="E4347" s="119" t="s">
        <v>10</v>
      </c>
      <c r="F4347" s="119" t="s">
        <v>10</v>
      </c>
      <c r="G4347" s="119" t="s">
        <v>10</v>
      </c>
    </row>
    <row r="4348" spans="2:7" x14ac:dyDescent="0.3">
      <c r="B4348" s="119" t="s">
        <v>10</v>
      </c>
      <c r="C4348" s="119" t="s">
        <v>10</v>
      </c>
      <c r="D4348" s="119" t="s">
        <v>10</v>
      </c>
      <c r="E4348" s="119" t="s">
        <v>10</v>
      </c>
      <c r="F4348" s="119" t="s">
        <v>10</v>
      </c>
      <c r="G4348" s="119" t="s">
        <v>10</v>
      </c>
    </row>
    <row r="4349" spans="2:7" x14ac:dyDescent="0.3">
      <c r="B4349" s="119" t="s">
        <v>10</v>
      </c>
      <c r="C4349" s="119" t="s">
        <v>10</v>
      </c>
      <c r="D4349" s="119" t="s">
        <v>10</v>
      </c>
      <c r="E4349" s="119" t="s">
        <v>10</v>
      </c>
      <c r="F4349" s="119" t="s">
        <v>10</v>
      </c>
      <c r="G4349" s="119" t="s">
        <v>10</v>
      </c>
    </row>
    <row r="4350" spans="2:7" x14ac:dyDescent="0.3">
      <c r="B4350" s="119" t="s">
        <v>10</v>
      </c>
      <c r="C4350" s="119" t="s">
        <v>10</v>
      </c>
      <c r="D4350" s="119" t="s">
        <v>10</v>
      </c>
      <c r="E4350" s="119" t="s">
        <v>10</v>
      </c>
      <c r="F4350" s="119" t="s">
        <v>10</v>
      </c>
      <c r="G4350" s="119" t="s">
        <v>10</v>
      </c>
    </row>
    <row r="4351" spans="2:7" x14ac:dyDescent="0.3">
      <c r="B4351" s="119" t="s">
        <v>10</v>
      </c>
      <c r="C4351" s="119" t="s">
        <v>10</v>
      </c>
      <c r="D4351" s="119" t="s">
        <v>10</v>
      </c>
      <c r="E4351" s="119" t="s">
        <v>10</v>
      </c>
      <c r="F4351" s="119" t="s">
        <v>10</v>
      </c>
      <c r="G4351" s="119" t="s">
        <v>10</v>
      </c>
    </row>
    <row r="4352" spans="2:7" x14ac:dyDescent="0.3">
      <c r="B4352" s="119" t="s">
        <v>10</v>
      </c>
      <c r="C4352" s="119" t="s">
        <v>10</v>
      </c>
      <c r="D4352" s="119" t="s">
        <v>10</v>
      </c>
      <c r="E4352" s="119" t="s">
        <v>10</v>
      </c>
      <c r="F4352" s="119" t="s">
        <v>10</v>
      </c>
      <c r="G4352" s="119" t="s">
        <v>10</v>
      </c>
    </row>
    <row r="4353" spans="2:7" x14ac:dyDescent="0.3">
      <c r="B4353" s="119" t="s">
        <v>10</v>
      </c>
      <c r="C4353" s="119" t="s">
        <v>10</v>
      </c>
      <c r="D4353" s="119" t="s">
        <v>10</v>
      </c>
      <c r="E4353" s="119" t="s">
        <v>10</v>
      </c>
      <c r="F4353" s="119" t="s">
        <v>10</v>
      </c>
      <c r="G4353" s="119" t="s">
        <v>10</v>
      </c>
    </row>
    <row r="4354" spans="2:7" x14ac:dyDescent="0.3">
      <c r="B4354" s="119" t="s">
        <v>10</v>
      </c>
      <c r="C4354" s="119" t="s">
        <v>10</v>
      </c>
      <c r="D4354" s="119" t="s">
        <v>10</v>
      </c>
      <c r="E4354" s="119" t="s">
        <v>10</v>
      </c>
      <c r="F4354" s="119" t="s">
        <v>10</v>
      </c>
      <c r="G4354" s="119" t="s">
        <v>10</v>
      </c>
    </row>
    <row r="4355" spans="2:7" x14ac:dyDescent="0.3">
      <c r="B4355" s="119" t="s">
        <v>10</v>
      </c>
      <c r="C4355" s="119" t="s">
        <v>10</v>
      </c>
      <c r="D4355" s="119" t="s">
        <v>10</v>
      </c>
      <c r="E4355" s="119" t="s">
        <v>10</v>
      </c>
      <c r="F4355" s="119" t="s">
        <v>10</v>
      </c>
      <c r="G4355" s="119" t="s">
        <v>10</v>
      </c>
    </row>
    <row r="4356" spans="2:7" x14ac:dyDescent="0.3">
      <c r="B4356" s="119" t="s">
        <v>10</v>
      </c>
      <c r="C4356" s="119" t="s">
        <v>10</v>
      </c>
      <c r="D4356" s="119" t="s">
        <v>10</v>
      </c>
      <c r="E4356" s="119" t="s">
        <v>10</v>
      </c>
      <c r="F4356" s="119" t="s">
        <v>10</v>
      </c>
      <c r="G4356" s="119" t="s">
        <v>10</v>
      </c>
    </row>
    <row r="4357" spans="2:7" x14ac:dyDescent="0.3">
      <c r="B4357" s="119" t="s">
        <v>10</v>
      </c>
      <c r="C4357" s="119" t="s">
        <v>10</v>
      </c>
      <c r="D4357" s="119" t="s">
        <v>10</v>
      </c>
      <c r="E4357" s="119" t="s">
        <v>10</v>
      </c>
      <c r="F4357" s="119" t="s">
        <v>10</v>
      </c>
      <c r="G4357" s="119" t="s">
        <v>10</v>
      </c>
    </row>
    <row r="4358" spans="2:7" x14ac:dyDescent="0.3">
      <c r="B4358" s="119" t="s">
        <v>10</v>
      </c>
      <c r="C4358" s="119" t="s">
        <v>10</v>
      </c>
      <c r="D4358" s="119" t="s">
        <v>10</v>
      </c>
      <c r="E4358" s="119" t="s">
        <v>10</v>
      </c>
      <c r="F4358" s="119" t="s">
        <v>10</v>
      </c>
      <c r="G4358" s="119" t="s">
        <v>10</v>
      </c>
    </row>
    <row r="4359" spans="2:7" x14ac:dyDescent="0.3">
      <c r="B4359" s="119" t="s">
        <v>10</v>
      </c>
      <c r="C4359" s="119" t="s">
        <v>10</v>
      </c>
      <c r="D4359" s="119" t="s">
        <v>10</v>
      </c>
      <c r="E4359" s="119" t="s">
        <v>10</v>
      </c>
      <c r="F4359" s="119" t="s">
        <v>10</v>
      </c>
      <c r="G4359" s="119" t="s">
        <v>10</v>
      </c>
    </row>
    <row r="4360" spans="2:7" x14ac:dyDescent="0.3">
      <c r="B4360" s="119" t="s">
        <v>10</v>
      </c>
      <c r="C4360" s="119" t="s">
        <v>10</v>
      </c>
      <c r="D4360" s="119" t="s">
        <v>10</v>
      </c>
      <c r="E4360" s="119" t="s">
        <v>10</v>
      </c>
      <c r="F4360" s="119" t="s">
        <v>10</v>
      </c>
      <c r="G4360" s="119" t="s">
        <v>10</v>
      </c>
    </row>
    <row r="4361" spans="2:7" x14ac:dyDescent="0.3">
      <c r="B4361" s="119" t="s">
        <v>10</v>
      </c>
      <c r="C4361" s="119" t="s">
        <v>10</v>
      </c>
      <c r="D4361" s="119" t="s">
        <v>10</v>
      </c>
      <c r="E4361" s="119" t="s">
        <v>10</v>
      </c>
      <c r="F4361" s="119" t="s">
        <v>10</v>
      </c>
      <c r="G4361" s="119" t="s">
        <v>10</v>
      </c>
    </row>
    <row r="4362" spans="2:7" x14ac:dyDescent="0.3">
      <c r="B4362" s="119" t="s">
        <v>10</v>
      </c>
      <c r="C4362" s="119" t="s">
        <v>10</v>
      </c>
      <c r="D4362" s="119" t="s">
        <v>10</v>
      </c>
      <c r="E4362" s="119" t="s">
        <v>10</v>
      </c>
      <c r="F4362" s="119" t="s">
        <v>10</v>
      </c>
      <c r="G4362" s="119" t="s">
        <v>10</v>
      </c>
    </row>
    <row r="4363" spans="2:7" x14ac:dyDescent="0.3">
      <c r="B4363" s="119" t="s">
        <v>10</v>
      </c>
      <c r="C4363" s="119" t="s">
        <v>10</v>
      </c>
      <c r="D4363" s="119" t="s">
        <v>10</v>
      </c>
      <c r="E4363" s="119" t="s">
        <v>10</v>
      </c>
      <c r="F4363" s="119" t="s">
        <v>10</v>
      </c>
      <c r="G4363" s="119" t="s">
        <v>10</v>
      </c>
    </row>
    <row r="4364" spans="2:7" x14ac:dyDescent="0.3">
      <c r="B4364" s="119" t="s">
        <v>10</v>
      </c>
      <c r="C4364" s="119" t="s">
        <v>10</v>
      </c>
      <c r="D4364" s="119" t="s">
        <v>10</v>
      </c>
      <c r="E4364" s="119" t="s">
        <v>10</v>
      </c>
      <c r="F4364" s="119" t="s">
        <v>10</v>
      </c>
      <c r="G4364" s="119" t="s">
        <v>10</v>
      </c>
    </row>
    <row r="4365" spans="2:7" x14ac:dyDescent="0.3">
      <c r="B4365" s="119" t="s">
        <v>10</v>
      </c>
      <c r="C4365" s="119" t="s">
        <v>10</v>
      </c>
      <c r="D4365" s="119" t="s">
        <v>10</v>
      </c>
      <c r="E4365" s="119" t="s">
        <v>10</v>
      </c>
      <c r="F4365" s="119" t="s">
        <v>10</v>
      </c>
      <c r="G4365" s="119" t="s">
        <v>10</v>
      </c>
    </row>
    <row r="4366" spans="2:7" x14ac:dyDescent="0.3">
      <c r="B4366" s="119" t="s">
        <v>10</v>
      </c>
      <c r="C4366" s="119" t="s">
        <v>10</v>
      </c>
      <c r="D4366" s="119" t="s">
        <v>10</v>
      </c>
      <c r="E4366" s="119" t="s">
        <v>10</v>
      </c>
      <c r="F4366" s="119" t="s">
        <v>10</v>
      </c>
      <c r="G4366" s="119" t="s">
        <v>10</v>
      </c>
    </row>
    <row r="4367" spans="2:7" x14ac:dyDescent="0.3">
      <c r="B4367" s="119" t="s">
        <v>10</v>
      </c>
      <c r="C4367" s="119" t="s">
        <v>10</v>
      </c>
      <c r="D4367" s="119" t="s">
        <v>10</v>
      </c>
      <c r="E4367" s="119" t="s">
        <v>10</v>
      </c>
      <c r="F4367" s="119" t="s">
        <v>10</v>
      </c>
      <c r="G4367" s="119" t="s">
        <v>10</v>
      </c>
    </row>
    <row r="4368" spans="2:7" x14ac:dyDescent="0.3">
      <c r="B4368" s="119" t="s">
        <v>10</v>
      </c>
      <c r="C4368" s="119" t="s">
        <v>10</v>
      </c>
      <c r="D4368" s="119" t="s">
        <v>10</v>
      </c>
      <c r="E4368" s="119" t="s">
        <v>10</v>
      </c>
      <c r="F4368" s="119" t="s">
        <v>10</v>
      </c>
      <c r="G4368" s="119" t="s">
        <v>10</v>
      </c>
    </row>
    <row r="4369" spans="2:7" x14ac:dyDescent="0.3">
      <c r="B4369" s="119" t="s">
        <v>10</v>
      </c>
      <c r="C4369" s="119" t="s">
        <v>10</v>
      </c>
      <c r="D4369" s="119" t="s">
        <v>10</v>
      </c>
      <c r="E4369" s="119" t="s">
        <v>10</v>
      </c>
      <c r="F4369" s="119" t="s">
        <v>10</v>
      </c>
      <c r="G4369" s="119" t="s">
        <v>10</v>
      </c>
    </row>
    <row r="4370" spans="2:7" x14ac:dyDescent="0.3">
      <c r="B4370" s="119" t="s">
        <v>10</v>
      </c>
      <c r="C4370" s="119" t="s">
        <v>10</v>
      </c>
      <c r="D4370" s="119" t="s">
        <v>10</v>
      </c>
      <c r="E4370" s="119" t="s">
        <v>10</v>
      </c>
      <c r="F4370" s="119" t="s">
        <v>10</v>
      </c>
      <c r="G4370" s="119" t="s">
        <v>10</v>
      </c>
    </row>
    <row r="4371" spans="2:7" x14ac:dyDescent="0.3">
      <c r="B4371" s="119" t="s">
        <v>10</v>
      </c>
      <c r="C4371" s="119" t="s">
        <v>10</v>
      </c>
      <c r="D4371" s="119" t="s">
        <v>10</v>
      </c>
      <c r="E4371" s="119" t="s">
        <v>10</v>
      </c>
      <c r="F4371" s="119" t="s">
        <v>10</v>
      </c>
      <c r="G4371" s="119" t="s">
        <v>10</v>
      </c>
    </row>
    <row r="4372" spans="2:7" x14ac:dyDescent="0.3">
      <c r="B4372" s="119" t="s">
        <v>10</v>
      </c>
      <c r="C4372" s="119" t="s">
        <v>10</v>
      </c>
      <c r="D4372" s="119" t="s">
        <v>10</v>
      </c>
      <c r="E4372" s="119" t="s">
        <v>10</v>
      </c>
      <c r="F4372" s="119" t="s">
        <v>10</v>
      </c>
      <c r="G4372" s="119" t="s">
        <v>10</v>
      </c>
    </row>
    <row r="4373" spans="2:7" x14ac:dyDescent="0.3">
      <c r="B4373" s="119" t="s">
        <v>10</v>
      </c>
      <c r="C4373" s="119" t="s">
        <v>10</v>
      </c>
      <c r="D4373" s="119" t="s">
        <v>10</v>
      </c>
      <c r="E4373" s="119" t="s">
        <v>10</v>
      </c>
      <c r="F4373" s="119" t="s">
        <v>10</v>
      </c>
      <c r="G4373" s="119" t="s">
        <v>10</v>
      </c>
    </row>
    <row r="4374" spans="2:7" x14ac:dyDescent="0.3">
      <c r="B4374" s="119" t="s">
        <v>10</v>
      </c>
      <c r="C4374" s="119" t="s">
        <v>10</v>
      </c>
      <c r="D4374" s="119" t="s">
        <v>10</v>
      </c>
      <c r="E4374" s="119" t="s">
        <v>10</v>
      </c>
      <c r="F4374" s="119" t="s">
        <v>10</v>
      </c>
      <c r="G4374" s="119" t="s">
        <v>10</v>
      </c>
    </row>
    <row r="4375" spans="2:7" x14ac:dyDescent="0.3">
      <c r="B4375" s="119" t="s">
        <v>10</v>
      </c>
      <c r="C4375" s="119" t="s">
        <v>10</v>
      </c>
      <c r="D4375" s="119" t="s">
        <v>10</v>
      </c>
      <c r="E4375" s="119" t="s">
        <v>10</v>
      </c>
      <c r="F4375" s="119" t="s">
        <v>10</v>
      </c>
      <c r="G4375" s="119" t="s">
        <v>10</v>
      </c>
    </row>
    <row r="4376" spans="2:7" x14ac:dyDescent="0.3">
      <c r="B4376" s="119" t="s">
        <v>10</v>
      </c>
      <c r="C4376" s="119" t="s">
        <v>10</v>
      </c>
      <c r="D4376" s="119" t="s">
        <v>10</v>
      </c>
      <c r="E4376" s="119" t="s">
        <v>10</v>
      </c>
      <c r="F4376" s="119" t="s">
        <v>10</v>
      </c>
      <c r="G4376" s="119" t="s">
        <v>10</v>
      </c>
    </row>
    <row r="4377" spans="2:7" x14ac:dyDescent="0.3">
      <c r="B4377" s="119" t="s">
        <v>10</v>
      </c>
      <c r="C4377" s="119" t="s">
        <v>10</v>
      </c>
      <c r="D4377" s="119" t="s">
        <v>10</v>
      </c>
      <c r="E4377" s="119" t="s">
        <v>10</v>
      </c>
      <c r="F4377" s="119" t="s">
        <v>10</v>
      </c>
      <c r="G4377" s="119" t="s">
        <v>10</v>
      </c>
    </row>
    <row r="4378" spans="2:7" x14ac:dyDescent="0.3">
      <c r="B4378" s="119" t="s">
        <v>10</v>
      </c>
      <c r="C4378" s="119" t="s">
        <v>10</v>
      </c>
      <c r="D4378" s="119" t="s">
        <v>10</v>
      </c>
      <c r="E4378" s="119" t="s">
        <v>10</v>
      </c>
      <c r="F4378" s="119" t="s">
        <v>10</v>
      </c>
      <c r="G4378" s="119" t="s">
        <v>10</v>
      </c>
    </row>
    <row r="4379" spans="2:7" x14ac:dyDescent="0.3">
      <c r="B4379" s="119" t="s">
        <v>10</v>
      </c>
      <c r="C4379" s="119" t="s">
        <v>10</v>
      </c>
      <c r="D4379" s="119" t="s">
        <v>10</v>
      </c>
      <c r="E4379" s="119" t="s">
        <v>10</v>
      </c>
      <c r="F4379" s="119" t="s">
        <v>10</v>
      </c>
      <c r="G4379" s="119" t="s">
        <v>10</v>
      </c>
    </row>
    <row r="4380" spans="2:7" x14ac:dyDescent="0.3">
      <c r="B4380" s="119" t="s">
        <v>10</v>
      </c>
      <c r="C4380" s="119" t="s">
        <v>10</v>
      </c>
      <c r="D4380" s="119" t="s">
        <v>10</v>
      </c>
      <c r="E4380" s="119" t="s">
        <v>10</v>
      </c>
      <c r="F4380" s="119" t="s">
        <v>10</v>
      </c>
      <c r="G4380" s="119" t="s">
        <v>10</v>
      </c>
    </row>
    <row r="4381" spans="2:7" x14ac:dyDescent="0.3">
      <c r="B4381" s="119" t="s">
        <v>10</v>
      </c>
      <c r="C4381" s="119" t="s">
        <v>10</v>
      </c>
      <c r="D4381" s="119" t="s">
        <v>10</v>
      </c>
      <c r="E4381" s="119" t="s">
        <v>10</v>
      </c>
      <c r="F4381" s="119" t="s">
        <v>10</v>
      </c>
      <c r="G4381" s="119" t="s">
        <v>10</v>
      </c>
    </row>
    <row r="4382" spans="2:7" x14ac:dyDescent="0.3">
      <c r="B4382" s="119" t="s">
        <v>10</v>
      </c>
      <c r="C4382" s="119" t="s">
        <v>10</v>
      </c>
      <c r="D4382" s="119" t="s">
        <v>10</v>
      </c>
      <c r="E4382" s="119" t="s">
        <v>10</v>
      </c>
      <c r="F4382" s="119" t="s">
        <v>10</v>
      </c>
      <c r="G4382" s="119" t="s">
        <v>10</v>
      </c>
    </row>
    <row r="4383" spans="2:7" x14ac:dyDescent="0.3">
      <c r="B4383" s="119" t="s">
        <v>10</v>
      </c>
      <c r="C4383" s="119" t="s">
        <v>10</v>
      </c>
      <c r="D4383" s="119" t="s">
        <v>10</v>
      </c>
      <c r="E4383" s="119" t="s">
        <v>10</v>
      </c>
      <c r="F4383" s="119" t="s">
        <v>10</v>
      </c>
      <c r="G4383" s="119" t="s">
        <v>10</v>
      </c>
    </row>
    <row r="4384" spans="2:7" x14ac:dyDescent="0.3">
      <c r="B4384" s="119" t="s">
        <v>10</v>
      </c>
      <c r="C4384" s="119" t="s">
        <v>10</v>
      </c>
      <c r="D4384" s="119" t="s">
        <v>10</v>
      </c>
      <c r="E4384" s="119" t="s">
        <v>10</v>
      </c>
      <c r="F4384" s="119" t="s">
        <v>10</v>
      </c>
      <c r="G4384" s="119" t="s">
        <v>10</v>
      </c>
    </row>
    <row r="4385" spans="2:7" x14ac:dyDescent="0.3">
      <c r="B4385" s="119" t="s">
        <v>10</v>
      </c>
      <c r="C4385" s="119" t="s">
        <v>10</v>
      </c>
      <c r="D4385" s="119" t="s">
        <v>10</v>
      </c>
      <c r="E4385" s="119" t="s">
        <v>10</v>
      </c>
      <c r="F4385" s="119" t="s">
        <v>10</v>
      </c>
      <c r="G4385" s="119" t="s">
        <v>10</v>
      </c>
    </row>
    <row r="4386" spans="2:7" x14ac:dyDescent="0.3">
      <c r="B4386" s="119" t="s">
        <v>10</v>
      </c>
      <c r="C4386" s="119" t="s">
        <v>10</v>
      </c>
      <c r="D4386" s="119" t="s">
        <v>10</v>
      </c>
      <c r="E4386" s="119" t="s">
        <v>10</v>
      </c>
      <c r="F4386" s="119" t="s">
        <v>10</v>
      </c>
      <c r="G4386" s="119" t="s">
        <v>10</v>
      </c>
    </row>
    <row r="4387" spans="2:7" x14ac:dyDescent="0.3">
      <c r="B4387" s="119" t="s">
        <v>10</v>
      </c>
      <c r="C4387" s="119" t="s">
        <v>10</v>
      </c>
      <c r="D4387" s="119" t="s">
        <v>10</v>
      </c>
      <c r="E4387" s="119" t="s">
        <v>10</v>
      </c>
      <c r="F4387" s="119" t="s">
        <v>10</v>
      </c>
      <c r="G4387" s="119" t="s">
        <v>10</v>
      </c>
    </row>
    <row r="4388" spans="2:7" x14ac:dyDescent="0.3">
      <c r="B4388" s="119" t="s">
        <v>10</v>
      </c>
      <c r="C4388" s="119" t="s">
        <v>10</v>
      </c>
      <c r="D4388" s="119" t="s">
        <v>10</v>
      </c>
      <c r="E4388" s="119" t="s">
        <v>10</v>
      </c>
      <c r="F4388" s="119" t="s">
        <v>10</v>
      </c>
      <c r="G4388" s="119" t="s">
        <v>10</v>
      </c>
    </row>
    <row r="4389" spans="2:7" x14ac:dyDescent="0.3">
      <c r="B4389" s="119" t="s">
        <v>10</v>
      </c>
      <c r="C4389" s="119" t="s">
        <v>10</v>
      </c>
      <c r="D4389" s="119" t="s">
        <v>10</v>
      </c>
      <c r="E4389" s="119" t="s">
        <v>10</v>
      </c>
      <c r="F4389" s="119" t="s">
        <v>10</v>
      </c>
      <c r="G4389" s="119" t="s">
        <v>10</v>
      </c>
    </row>
    <row r="4390" spans="2:7" x14ac:dyDescent="0.3">
      <c r="B4390" s="119" t="s">
        <v>10</v>
      </c>
      <c r="C4390" s="119" t="s">
        <v>10</v>
      </c>
      <c r="D4390" s="119" t="s">
        <v>10</v>
      </c>
      <c r="E4390" s="119" t="s">
        <v>10</v>
      </c>
      <c r="F4390" s="119" t="s">
        <v>10</v>
      </c>
      <c r="G4390" s="119" t="s">
        <v>10</v>
      </c>
    </row>
    <row r="4391" spans="2:7" x14ac:dyDescent="0.3">
      <c r="B4391" s="119" t="s">
        <v>10</v>
      </c>
      <c r="C4391" s="119" t="s">
        <v>10</v>
      </c>
      <c r="D4391" s="119" t="s">
        <v>10</v>
      </c>
      <c r="E4391" s="119" t="s">
        <v>10</v>
      </c>
      <c r="F4391" s="119" t="s">
        <v>10</v>
      </c>
      <c r="G4391" s="119" t="s">
        <v>10</v>
      </c>
    </row>
    <row r="4392" spans="2:7" x14ac:dyDescent="0.3">
      <c r="B4392" s="119" t="s">
        <v>10</v>
      </c>
      <c r="C4392" s="119" t="s">
        <v>10</v>
      </c>
      <c r="D4392" s="119" t="s">
        <v>10</v>
      </c>
      <c r="E4392" s="119" t="s">
        <v>10</v>
      </c>
      <c r="F4392" s="119" t="s">
        <v>10</v>
      </c>
      <c r="G4392" s="119" t="s">
        <v>10</v>
      </c>
    </row>
    <row r="4393" spans="2:7" x14ac:dyDescent="0.3">
      <c r="B4393" s="119" t="s">
        <v>10</v>
      </c>
      <c r="C4393" s="119" t="s">
        <v>10</v>
      </c>
      <c r="D4393" s="119" t="s">
        <v>10</v>
      </c>
      <c r="E4393" s="119" t="s">
        <v>10</v>
      </c>
      <c r="F4393" s="119" t="s">
        <v>10</v>
      </c>
      <c r="G4393" s="119" t="s">
        <v>10</v>
      </c>
    </row>
    <row r="4394" spans="2:7" x14ac:dyDescent="0.3">
      <c r="B4394" s="119" t="s">
        <v>10</v>
      </c>
      <c r="C4394" s="119" t="s">
        <v>10</v>
      </c>
      <c r="D4394" s="119" t="s">
        <v>10</v>
      </c>
      <c r="E4394" s="119" t="s">
        <v>10</v>
      </c>
      <c r="F4394" s="119" t="s">
        <v>10</v>
      </c>
      <c r="G4394" s="119" t="s">
        <v>10</v>
      </c>
    </row>
    <row r="4395" spans="2:7" x14ac:dyDescent="0.3">
      <c r="B4395" s="119" t="s">
        <v>10</v>
      </c>
      <c r="C4395" s="119" t="s">
        <v>10</v>
      </c>
      <c r="D4395" s="119" t="s">
        <v>10</v>
      </c>
      <c r="E4395" s="119" t="s">
        <v>10</v>
      </c>
      <c r="F4395" s="119" t="s">
        <v>10</v>
      </c>
      <c r="G4395" s="119" t="s">
        <v>10</v>
      </c>
    </row>
    <row r="4396" spans="2:7" x14ac:dyDescent="0.3">
      <c r="B4396" s="119" t="s">
        <v>10</v>
      </c>
      <c r="C4396" s="119" t="s">
        <v>10</v>
      </c>
      <c r="D4396" s="119" t="s">
        <v>10</v>
      </c>
      <c r="E4396" s="119" t="s">
        <v>10</v>
      </c>
      <c r="F4396" s="119" t="s">
        <v>10</v>
      </c>
      <c r="G4396" s="119" t="s">
        <v>10</v>
      </c>
    </row>
    <row r="4397" spans="2:7" x14ac:dyDescent="0.3">
      <c r="B4397" s="119" t="s">
        <v>10</v>
      </c>
      <c r="C4397" s="119" t="s">
        <v>10</v>
      </c>
      <c r="D4397" s="119" t="s">
        <v>10</v>
      </c>
      <c r="E4397" s="119" t="s">
        <v>10</v>
      </c>
      <c r="F4397" s="119" t="s">
        <v>10</v>
      </c>
      <c r="G4397" s="119" t="s">
        <v>10</v>
      </c>
    </row>
    <row r="4398" spans="2:7" x14ac:dyDescent="0.3">
      <c r="B4398" s="119" t="s">
        <v>10</v>
      </c>
      <c r="C4398" s="119" t="s">
        <v>10</v>
      </c>
      <c r="D4398" s="119" t="s">
        <v>10</v>
      </c>
      <c r="E4398" s="119" t="s">
        <v>10</v>
      </c>
      <c r="F4398" s="119" t="s">
        <v>10</v>
      </c>
      <c r="G4398" s="119" t="s">
        <v>10</v>
      </c>
    </row>
    <row r="4399" spans="2:7" x14ac:dyDescent="0.3">
      <c r="B4399" s="119" t="s">
        <v>10</v>
      </c>
      <c r="C4399" s="119" t="s">
        <v>10</v>
      </c>
      <c r="D4399" s="119" t="s">
        <v>10</v>
      </c>
      <c r="E4399" s="119" t="s">
        <v>10</v>
      </c>
      <c r="F4399" s="119" t="s">
        <v>10</v>
      </c>
      <c r="G4399" s="119" t="s">
        <v>10</v>
      </c>
    </row>
    <row r="4400" spans="2:7" x14ac:dyDescent="0.3">
      <c r="B4400" s="119" t="s">
        <v>10</v>
      </c>
      <c r="C4400" s="119" t="s">
        <v>10</v>
      </c>
      <c r="D4400" s="119" t="s">
        <v>10</v>
      </c>
      <c r="E4400" s="119" t="s">
        <v>10</v>
      </c>
      <c r="F4400" s="119" t="s">
        <v>10</v>
      </c>
      <c r="G4400" s="119" t="s">
        <v>10</v>
      </c>
    </row>
    <row r="4401" spans="2:7" x14ac:dyDescent="0.3">
      <c r="B4401" s="119" t="s">
        <v>10</v>
      </c>
      <c r="C4401" s="119" t="s">
        <v>10</v>
      </c>
      <c r="D4401" s="119" t="s">
        <v>10</v>
      </c>
      <c r="E4401" s="119" t="s">
        <v>10</v>
      </c>
      <c r="F4401" s="119" t="s">
        <v>10</v>
      </c>
      <c r="G4401" s="119" t="s">
        <v>10</v>
      </c>
    </row>
    <row r="4402" spans="2:7" x14ac:dyDescent="0.3">
      <c r="B4402" s="119" t="s">
        <v>10</v>
      </c>
      <c r="C4402" s="119" t="s">
        <v>10</v>
      </c>
      <c r="D4402" s="119" t="s">
        <v>10</v>
      </c>
      <c r="E4402" s="119" t="s">
        <v>10</v>
      </c>
      <c r="F4402" s="119" t="s">
        <v>10</v>
      </c>
      <c r="G4402" s="119" t="s">
        <v>10</v>
      </c>
    </row>
    <row r="4403" spans="2:7" x14ac:dyDescent="0.3">
      <c r="B4403" s="119" t="s">
        <v>10</v>
      </c>
      <c r="C4403" s="119" t="s">
        <v>10</v>
      </c>
      <c r="D4403" s="119" t="s">
        <v>10</v>
      </c>
      <c r="E4403" s="119" t="s">
        <v>10</v>
      </c>
      <c r="F4403" s="119" t="s">
        <v>10</v>
      </c>
      <c r="G4403" s="119" t="s">
        <v>10</v>
      </c>
    </row>
    <row r="4404" spans="2:7" x14ac:dyDescent="0.3">
      <c r="B4404" s="119" t="s">
        <v>10</v>
      </c>
      <c r="C4404" s="119" t="s">
        <v>10</v>
      </c>
      <c r="D4404" s="119" t="s">
        <v>10</v>
      </c>
      <c r="E4404" s="119" t="s">
        <v>10</v>
      </c>
      <c r="F4404" s="119" t="s">
        <v>10</v>
      </c>
      <c r="G4404" s="119" t="s">
        <v>10</v>
      </c>
    </row>
    <row r="4405" spans="2:7" x14ac:dyDescent="0.3">
      <c r="B4405" s="119" t="s">
        <v>10</v>
      </c>
      <c r="C4405" s="119" t="s">
        <v>10</v>
      </c>
      <c r="D4405" s="119" t="s">
        <v>10</v>
      </c>
      <c r="E4405" s="119" t="s">
        <v>10</v>
      </c>
      <c r="F4405" s="119" t="s">
        <v>10</v>
      </c>
      <c r="G4405" s="119" t="s">
        <v>10</v>
      </c>
    </row>
    <row r="4406" spans="2:7" x14ac:dyDescent="0.3">
      <c r="B4406" s="119" t="s">
        <v>10</v>
      </c>
      <c r="C4406" s="119" t="s">
        <v>10</v>
      </c>
      <c r="D4406" s="119" t="s">
        <v>10</v>
      </c>
      <c r="E4406" s="119" t="s">
        <v>10</v>
      </c>
      <c r="F4406" s="119" t="s">
        <v>10</v>
      </c>
      <c r="G4406" s="119" t="s">
        <v>10</v>
      </c>
    </row>
    <row r="4407" spans="2:7" x14ac:dyDescent="0.3">
      <c r="B4407" s="119" t="s">
        <v>10</v>
      </c>
      <c r="C4407" s="119" t="s">
        <v>10</v>
      </c>
      <c r="D4407" s="119" t="s">
        <v>10</v>
      </c>
      <c r="E4407" s="119" t="s">
        <v>10</v>
      </c>
      <c r="F4407" s="119" t="s">
        <v>10</v>
      </c>
      <c r="G4407" s="119" t="s">
        <v>10</v>
      </c>
    </row>
    <row r="4408" spans="2:7" x14ac:dyDescent="0.3">
      <c r="B4408" s="119" t="s">
        <v>10</v>
      </c>
      <c r="C4408" s="119" t="s">
        <v>10</v>
      </c>
      <c r="D4408" s="119" t="s">
        <v>10</v>
      </c>
      <c r="E4408" s="119" t="s">
        <v>10</v>
      </c>
      <c r="F4408" s="119" t="s">
        <v>10</v>
      </c>
      <c r="G4408" s="119" t="s">
        <v>10</v>
      </c>
    </row>
    <row r="4409" spans="2:7" x14ac:dyDescent="0.3">
      <c r="B4409" s="119" t="s">
        <v>10</v>
      </c>
      <c r="C4409" s="119" t="s">
        <v>10</v>
      </c>
      <c r="D4409" s="119" t="s">
        <v>10</v>
      </c>
      <c r="E4409" s="119" t="s">
        <v>10</v>
      </c>
      <c r="F4409" s="119" t="s">
        <v>10</v>
      </c>
      <c r="G4409" s="119" t="s">
        <v>10</v>
      </c>
    </row>
    <row r="4410" spans="2:7" x14ac:dyDescent="0.3">
      <c r="B4410" s="119" t="s">
        <v>10</v>
      </c>
      <c r="C4410" s="119" t="s">
        <v>10</v>
      </c>
      <c r="D4410" s="119" t="s">
        <v>10</v>
      </c>
      <c r="E4410" s="119" t="s">
        <v>10</v>
      </c>
      <c r="F4410" s="119" t="s">
        <v>10</v>
      </c>
      <c r="G4410" s="119" t="s">
        <v>10</v>
      </c>
    </row>
    <row r="4411" spans="2:7" x14ac:dyDescent="0.3">
      <c r="B4411" s="119" t="s">
        <v>10</v>
      </c>
      <c r="C4411" s="119" t="s">
        <v>10</v>
      </c>
      <c r="D4411" s="119" t="s">
        <v>10</v>
      </c>
      <c r="E4411" s="119" t="s">
        <v>10</v>
      </c>
      <c r="F4411" s="119" t="s">
        <v>10</v>
      </c>
      <c r="G4411" s="119" t="s">
        <v>10</v>
      </c>
    </row>
    <row r="4412" spans="2:7" x14ac:dyDescent="0.3">
      <c r="B4412" s="119" t="s">
        <v>10</v>
      </c>
      <c r="C4412" s="119" t="s">
        <v>10</v>
      </c>
      <c r="D4412" s="119" t="s">
        <v>10</v>
      </c>
      <c r="E4412" s="119" t="s">
        <v>10</v>
      </c>
      <c r="F4412" s="119" t="s">
        <v>10</v>
      </c>
      <c r="G4412" s="119" t="s">
        <v>10</v>
      </c>
    </row>
    <row r="4413" spans="2:7" x14ac:dyDescent="0.3">
      <c r="B4413" s="119" t="s">
        <v>10</v>
      </c>
      <c r="C4413" s="119" t="s">
        <v>10</v>
      </c>
      <c r="D4413" s="119" t="s">
        <v>10</v>
      </c>
      <c r="E4413" s="119" t="s">
        <v>10</v>
      </c>
      <c r="F4413" s="119" t="s">
        <v>10</v>
      </c>
      <c r="G4413" s="119" t="s">
        <v>10</v>
      </c>
    </row>
    <row r="4414" spans="2:7" x14ac:dyDescent="0.3">
      <c r="B4414" s="119" t="s">
        <v>10</v>
      </c>
      <c r="C4414" s="119" t="s">
        <v>10</v>
      </c>
      <c r="D4414" s="119" t="s">
        <v>10</v>
      </c>
      <c r="E4414" s="119" t="s">
        <v>10</v>
      </c>
      <c r="F4414" s="119" t="s">
        <v>10</v>
      </c>
      <c r="G4414" s="119" t="s">
        <v>10</v>
      </c>
    </row>
    <row r="4415" spans="2:7" x14ac:dyDescent="0.3">
      <c r="B4415" s="119" t="s">
        <v>10</v>
      </c>
      <c r="C4415" s="119" t="s">
        <v>10</v>
      </c>
      <c r="D4415" s="119" t="s">
        <v>10</v>
      </c>
      <c r="E4415" s="119" t="s">
        <v>10</v>
      </c>
      <c r="F4415" s="119" t="s">
        <v>10</v>
      </c>
      <c r="G4415" s="119" t="s">
        <v>10</v>
      </c>
    </row>
    <row r="4416" spans="2:7" x14ac:dyDescent="0.3">
      <c r="B4416" s="119" t="s">
        <v>10</v>
      </c>
      <c r="C4416" s="119" t="s">
        <v>10</v>
      </c>
      <c r="D4416" s="119" t="s">
        <v>10</v>
      </c>
      <c r="E4416" s="119" t="s">
        <v>10</v>
      </c>
      <c r="F4416" s="119" t="s">
        <v>10</v>
      </c>
      <c r="G4416" s="119" t="s">
        <v>10</v>
      </c>
    </row>
    <row r="4417" spans="2:7" x14ac:dyDescent="0.3">
      <c r="B4417" s="119" t="s">
        <v>10</v>
      </c>
      <c r="C4417" s="119" t="s">
        <v>10</v>
      </c>
      <c r="D4417" s="119" t="s">
        <v>10</v>
      </c>
      <c r="E4417" s="119" t="s">
        <v>10</v>
      </c>
      <c r="F4417" s="119" t="s">
        <v>10</v>
      </c>
      <c r="G4417" s="119" t="s">
        <v>10</v>
      </c>
    </row>
    <row r="4418" spans="2:7" x14ac:dyDescent="0.3">
      <c r="B4418" s="119" t="s">
        <v>10</v>
      </c>
      <c r="C4418" s="119" t="s">
        <v>10</v>
      </c>
      <c r="D4418" s="119" t="s">
        <v>10</v>
      </c>
      <c r="E4418" s="119" t="s">
        <v>10</v>
      </c>
      <c r="F4418" s="119" t="s">
        <v>10</v>
      </c>
      <c r="G4418" s="119" t="s">
        <v>10</v>
      </c>
    </row>
    <row r="4419" spans="2:7" x14ac:dyDescent="0.3">
      <c r="B4419" s="119" t="s">
        <v>10</v>
      </c>
      <c r="C4419" s="119" t="s">
        <v>10</v>
      </c>
      <c r="D4419" s="119" t="s">
        <v>10</v>
      </c>
      <c r="E4419" s="119" t="s">
        <v>10</v>
      </c>
      <c r="F4419" s="119" t="s">
        <v>10</v>
      </c>
      <c r="G4419" s="119" t="s">
        <v>10</v>
      </c>
    </row>
    <row r="4420" spans="2:7" x14ac:dyDescent="0.3">
      <c r="B4420" s="119" t="s">
        <v>10</v>
      </c>
      <c r="C4420" s="119" t="s">
        <v>10</v>
      </c>
      <c r="D4420" s="119" t="s">
        <v>10</v>
      </c>
      <c r="E4420" s="119" t="s">
        <v>10</v>
      </c>
      <c r="F4420" s="119" t="s">
        <v>10</v>
      </c>
      <c r="G4420" s="119" t="s">
        <v>10</v>
      </c>
    </row>
    <row r="4421" spans="2:7" x14ac:dyDescent="0.3">
      <c r="B4421" s="119" t="s">
        <v>10</v>
      </c>
      <c r="C4421" s="119" t="s">
        <v>10</v>
      </c>
      <c r="D4421" s="119" t="s">
        <v>10</v>
      </c>
      <c r="E4421" s="119" t="s">
        <v>10</v>
      </c>
      <c r="F4421" s="119" t="s">
        <v>10</v>
      </c>
      <c r="G4421" s="119" t="s">
        <v>10</v>
      </c>
    </row>
    <row r="4422" spans="2:7" x14ac:dyDescent="0.3">
      <c r="B4422" s="119" t="s">
        <v>10</v>
      </c>
      <c r="C4422" s="119" t="s">
        <v>10</v>
      </c>
      <c r="D4422" s="119" t="s">
        <v>10</v>
      </c>
      <c r="E4422" s="119" t="s">
        <v>10</v>
      </c>
      <c r="F4422" s="119" t="s">
        <v>10</v>
      </c>
      <c r="G4422" s="119" t="s">
        <v>10</v>
      </c>
    </row>
    <row r="4423" spans="2:7" x14ac:dyDescent="0.3">
      <c r="B4423" s="119" t="s">
        <v>10</v>
      </c>
      <c r="C4423" s="119" t="s">
        <v>10</v>
      </c>
      <c r="D4423" s="119" t="s">
        <v>10</v>
      </c>
      <c r="E4423" s="119" t="s">
        <v>10</v>
      </c>
      <c r="F4423" s="119" t="s">
        <v>10</v>
      </c>
      <c r="G4423" s="119" t="s">
        <v>10</v>
      </c>
    </row>
    <row r="4424" spans="2:7" x14ac:dyDescent="0.3">
      <c r="B4424" s="119" t="s">
        <v>10</v>
      </c>
      <c r="C4424" s="119" t="s">
        <v>10</v>
      </c>
      <c r="D4424" s="119" t="s">
        <v>10</v>
      </c>
      <c r="E4424" s="119" t="s">
        <v>10</v>
      </c>
      <c r="F4424" s="119" t="s">
        <v>10</v>
      </c>
      <c r="G4424" s="119" t="s">
        <v>10</v>
      </c>
    </row>
    <row r="4425" spans="2:7" x14ac:dyDescent="0.3">
      <c r="B4425" s="119" t="s">
        <v>10</v>
      </c>
      <c r="C4425" s="119" t="s">
        <v>10</v>
      </c>
      <c r="D4425" s="119" t="s">
        <v>10</v>
      </c>
      <c r="E4425" s="119" t="s">
        <v>10</v>
      </c>
      <c r="F4425" s="119" t="s">
        <v>10</v>
      </c>
      <c r="G4425" s="119" t="s">
        <v>10</v>
      </c>
    </row>
    <row r="4426" spans="2:7" x14ac:dyDescent="0.3">
      <c r="B4426" s="119" t="s">
        <v>10</v>
      </c>
      <c r="C4426" s="119" t="s">
        <v>10</v>
      </c>
      <c r="D4426" s="119" t="s">
        <v>10</v>
      </c>
      <c r="E4426" s="119" t="s">
        <v>10</v>
      </c>
      <c r="F4426" s="119" t="s">
        <v>10</v>
      </c>
      <c r="G4426" s="119" t="s">
        <v>10</v>
      </c>
    </row>
    <row r="4427" spans="2:7" x14ac:dyDescent="0.3">
      <c r="B4427" s="119" t="s">
        <v>10</v>
      </c>
      <c r="C4427" s="119" t="s">
        <v>10</v>
      </c>
      <c r="D4427" s="119" t="s">
        <v>10</v>
      </c>
      <c r="E4427" s="119" t="s">
        <v>10</v>
      </c>
      <c r="F4427" s="119" t="s">
        <v>10</v>
      </c>
      <c r="G4427" s="119" t="s">
        <v>10</v>
      </c>
    </row>
    <row r="4428" spans="2:7" x14ac:dyDescent="0.3">
      <c r="B4428" s="119" t="s">
        <v>10</v>
      </c>
      <c r="C4428" s="119" t="s">
        <v>10</v>
      </c>
      <c r="D4428" s="119" t="s">
        <v>10</v>
      </c>
      <c r="E4428" s="119" t="s">
        <v>10</v>
      </c>
      <c r="F4428" s="119" t="s">
        <v>10</v>
      </c>
      <c r="G4428" s="119" t="s">
        <v>10</v>
      </c>
    </row>
    <row r="4429" spans="2:7" x14ac:dyDescent="0.3">
      <c r="B4429" s="119" t="s">
        <v>10</v>
      </c>
      <c r="C4429" s="119" t="s">
        <v>10</v>
      </c>
      <c r="D4429" s="119" t="s">
        <v>10</v>
      </c>
      <c r="E4429" s="119" t="s">
        <v>10</v>
      </c>
      <c r="F4429" s="119" t="s">
        <v>10</v>
      </c>
      <c r="G4429" s="119" t="s">
        <v>10</v>
      </c>
    </row>
    <row r="4430" spans="2:7" x14ac:dyDescent="0.3">
      <c r="B4430" s="119" t="s">
        <v>10</v>
      </c>
      <c r="C4430" s="119" t="s">
        <v>10</v>
      </c>
      <c r="D4430" s="119" t="s">
        <v>10</v>
      </c>
      <c r="E4430" s="119" t="s">
        <v>10</v>
      </c>
      <c r="F4430" s="119" t="s">
        <v>10</v>
      </c>
      <c r="G4430" s="119" t="s">
        <v>10</v>
      </c>
    </row>
    <row r="4431" spans="2:7" x14ac:dyDescent="0.3">
      <c r="B4431" s="119" t="s">
        <v>10</v>
      </c>
      <c r="C4431" s="119" t="s">
        <v>10</v>
      </c>
      <c r="D4431" s="119" t="s">
        <v>10</v>
      </c>
      <c r="E4431" s="119" t="s">
        <v>10</v>
      </c>
      <c r="F4431" s="119" t="s">
        <v>10</v>
      </c>
      <c r="G4431" s="119" t="s">
        <v>10</v>
      </c>
    </row>
    <row r="4432" spans="2:7" x14ac:dyDescent="0.3">
      <c r="B4432" s="119" t="s">
        <v>10</v>
      </c>
      <c r="C4432" s="119" t="s">
        <v>10</v>
      </c>
      <c r="D4432" s="119" t="s">
        <v>10</v>
      </c>
      <c r="E4432" s="119" t="s">
        <v>10</v>
      </c>
      <c r="F4432" s="119" t="s">
        <v>10</v>
      </c>
      <c r="G4432" s="119" t="s">
        <v>10</v>
      </c>
    </row>
    <row r="4433" spans="2:7" x14ac:dyDescent="0.3">
      <c r="B4433" s="119" t="s">
        <v>10</v>
      </c>
      <c r="C4433" s="119" t="s">
        <v>10</v>
      </c>
      <c r="D4433" s="119" t="s">
        <v>10</v>
      </c>
      <c r="E4433" s="119" t="s">
        <v>10</v>
      </c>
      <c r="F4433" s="119" t="s">
        <v>10</v>
      </c>
      <c r="G4433" s="119" t="s">
        <v>10</v>
      </c>
    </row>
    <row r="4434" spans="2:7" x14ac:dyDescent="0.3">
      <c r="B4434" s="119" t="s">
        <v>10</v>
      </c>
      <c r="C4434" s="119" t="s">
        <v>10</v>
      </c>
      <c r="D4434" s="119" t="s">
        <v>10</v>
      </c>
      <c r="E4434" s="119" t="s">
        <v>10</v>
      </c>
      <c r="F4434" s="119" t="s">
        <v>10</v>
      </c>
      <c r="G4434" s="119" t="s">
        <v>10</v>
      </c>
    </row>
    <row r="4435" spans="2:7" x14ac:dyDescent="0.3">
      <c r="B4435" s="119" t="s">
        <v>10</v>
      </c>
      <c r="C4435" s="119" t="s">
        <v>10</v>
      </c>
      <c r="D4435" s="119" t="s">
        <v>10</v>
      </c>
      <c r="E4435" s="119" t="s">
        <v>10</v>
      </c>
      <c r="F4435" s="119" t="s">
        <v>10</v>
      </c>
      <c r="G4435" s="119" t="s">
        <v>10</v>
      </c>
    </row>
    <row r="4436" spans="2:7" x14ac:dyDescent="0.3">
      <c r="B4436" s="119" t="s">
        <v>10</v>
      </c>
      <c r="C4436" s="119" t="s">
        <v>10</v>
      </c>
      <c r="D4436" s="119" t="s">
        <v>10</v>
      </c>
      <c r="E4436" s="119" t="s">
        <v>10</v>
      </c>
      <c r="F4436" s="119" t="s">
        <v>10</v>
      </c>
      <c r="G4436" s="119" t="s">
        <v>10</v>
      </c>
    </row>
    <row r="4437" spans="2:7" x14ac:dyDescent="0.3">
      <c r="B4437" s="119" t="s">
        <v>10</v>
      </c>
      <c r="C4437" s="119" t="s">
        <v>10</v>
      </c>
      <c r="D4437" s="119" t="s">
        <v>10</v>
      </c>
      <c r="E4437" s="119" t="s">
        <v>10</v>
      </c>
      <c r="F4437" s="119" t="s">
        <v>10</v>
      </c>
      <c r="G4437" s="119" t="s">
        <v>10</v>
      </c>
    </row>
    <row r="4438" spans="2:7" x14ac:dyDescent="0.3">
      <c r="B4438" s="119" t="s">
        <v>10</v>
      </c>
      <c r="C4438" s="119" t="s">
        <v>10</v>
      </c>
      <c r="D4438" s="119" t="s">
        <v>10</v>
      </c>
      <c r="E4438" s="119" t="s">
        <v>10</v>
      </c>
      <c r="F4438" s="119" t="s">
        <v>10</v>
      </c>
      <c r="G4438" s="119" t="s">
        <v>10</v>
      </c>
    </row>
    <row r="4439" spans="2:7" x14ac:dyDescent="0.3">
      <c r="B4439" s="119" t="s">
        <v>10</v>
      </c>
      <c r="C4439" s="119" t="s">
        <v>10</v>
      </c>
      <c r="D4439" s="119" t="s">
        <v>10</v>
      </c>
      <c r="E4439" s="119" t="s">
        <v>10</v>
      </c>
      <c r="F4439" s="119" t="s">
        <v>10</v>
      </c>
      <c r="G4439" s="119" t="s">
        <v>10</v>
      </c>
    </row>
    <row r="4440" spans="2:7" x14ac:dyDescent="0.3">
      <c r="B4440" s="119" t="s">
        <v>10</v>
      </c>
      <c r="C4440" s="119" t="s">
        <v>10</v>
      </c>
      <c r="D4440" s="119" t="s">
        <v>10</v>
      </c>
      <c r="E4440" s="119" t="s">
        <v>10</v>
      </c>
      <c r="F4440" s="119" t="s">
        <v>10</v>
      </c>
      <c r="G4440" s="119" t="s">
        <v>10</v>
      </c>
    </row>
    <row r="4441" spans="2:7" x14ac:dyDescent="0.3">
      <c r="B4441" s="119" t="s">
        <v>10</v>
      </c>
      <c r="C4441" s="119" t="s">
        <v>10</v>
      </c>
      <c r="D4441" s="119" t="s">
        <v>10</v>
      </c>
      <c r="E4441" s="119" t="s">
        <v>10</v>
      </c>
      <c r="F4441" s="119" t="s">
        <v>10</v>
      </c>
      <c r="G4441" s="119" t="s">
        <v>10</v>
      </c>
    </row>
    <row r="4442" spans="2:7" x14ac:dyDescent="0.3">
      <c r="B4442" s="119" t="s">
        <v>10</v>
      </c>
      <c r="C4442" s="119" t="s">
        <v>10</v>
      </c>
      <c r="D4442" s="119" t="s">
        <v>10</v>
      </c>
      <c r="E4442" s="119" t="s">
        <v>10</v>
      </c>
      <c r="F4442" s="119" t="s">
        <v>10</v>
      </c>
      <c r="G4442" s="119" t="s">
        <v>10</v>
      </c>
    </row>
    <row r="4443" spans="2:7" x14ac:dyDescent="0.3">
      <c r="B4443" s="119" t="s">
        <v>10</v>
      </c>
      <c r="C4443" s="119" t="s">
        <v>10</v>
      </c>
      <c r="D4443" s="119" t="s">
        <v>10</v>
      </c>
      <c r="E4443" s="119" t="s">
        <v>10</v>
      </c>
      <c r="F4443" s="119" t="s">
        <v>10</v>
      </c>
      <c r="G4443" s="119" t="s">
        <v>10</v>
      </c>
    </row>
    <row r="4444" spans="2:7" x14ac:dyDescent="0.3">
      <c r="B4444" s="119" t="s">
        <v>10</v>
      </c>
      <c r="C4444" s="119" t="s">
        <v>10</v>
      </c>
      <c r="D4444" s="119" t="s">
        <v>10</v>
      </c>
      <c r="E4444" s="119" t="s">
        <v>10</v>
      </c>
      <c r="F4444" s="119" t="s">
        <v>10</v>
      </c>
      <c r="G4444" s="119" t="s">
        <v>10</v>
      </c>
    </row>
    <row r="4445" spans="2:7" x14ac:dyDescent="0.3">
      <c r="B4445" s="119" t="s">
        <v>10</v>
      </c>
      <c r="C4445" s="119" t="s">
        <v>10</v>
      </c>
      <c r="D4445" s="119" t="s">
        <v>10</v>
      </c>
      <c r="E4445" s="119" t="s">
        <v>10</v>
      </c>
      <c r="F4445" s="119" t="s">
        <v>10</v>
      </c>
      <c r="G4445" s="119" t="s">
        <v>10</v>
      </c>
    </row>
    <row r="4446" spans="2:7" x14ac:dyDescent="0.3">
      <c r="B4446" s="119" t="s">
        <v>10</v>
      </c>
      <c r="C4446" s="119" t="s">
        <v>10</v>
      </c>
      <c r="D4446" s="119" t="s">
        <v>10</v>
      </c>
      <c r="E4446" s="119" t="s">
        <v>10</v>
      </c>
      <c r="F4446" s="119" t="s">
        <v>10</v>
      </c>
      <c r="G4446" s="119" t="s">
        <v>10</v>
      </c>
    </row>
    <row r="4447" spans="2:7" x14ac:dyDescent="0.3">
      <c r="B4447" s="119" t="s">
        <v>10</v>
      </c>
      <c r="C4447" s="119" t="s">
        <v>10</v>
      </c>
      <c r="D4447" s="119" t="s">
        <v>10</v>
      </c>
      <c r="E4447" s="119" t="s">
        <v>10</v>
      </c>
      <c r="F4447" s="119" t="s">
        <v>10</v>
      </c>
      <c r="G4447" s="119" t="s">
        <v>10</v>
      </c>
    </row>
    <row r="4448" spans="2:7" x14ac:dyDescent="0.3">
      <c r="B4448" s="119" t="s">
        <v>10</v>
      </c>
      <c r="C4448" s="119" t="s">
        <v>10</v>
      </c>
      <c r="D4448" s="119" t="s">
        <v>10</v>
      </c>
      <c r="E4448" s="119" t="s">
        <v>10</v>
      </c>
      <c r="F4448" s="119" t="s">
        <v>10</v>
      </c>
      <c r="G4448" s="119" t="s">
        <v>10</v>
      </c>
    </row>
    <row r="4449" spans="2:7" x14ac:dyDescent="0.3">
      <c r="B4449" s="119" t="s">
        <v>10</v>
      </c>
      <c r="C4449" s="119" t="s">
        <v>10</v>
      </c>
      <c r="D4449" s="119" t="s">
        <v>10</v>
      </c>
      <c r="E4449" s="119" t="s">
        <v>10</v>
      </c>
      <c r="F4449" s="119" t="s">
        <v>10</v>
      </c>
      <c r="G4449" s="119" t="s">
        <v>10</v>
      </c>
    </row>
    <row r="4450" spans="2:7" x14ac:dyDescent="0.3">
      <c r="B4450" s="119" t="s">
        <v>10</v>
      </c>
      <c r="C4450" s="119" t="s">
        <v>10</v>
      </c>
      <c r="D4450" s="119" t="s">
        <v>10</v>
      </c>
      <c r="E4450" s="119" t="s">
        <v>10</v>
      </c>
      <c r="F4450" s="119" t="s">
        <v>10</v>
      </c>
      <c r="G4450" s="119" t="s">
        <v>10</v>
      </c>
    </row>
    <row r="4451" spans="2:7" x14ac:dyDescent="0.3">
      <c r="B4451" s="119" t="s">
        <v>10</v>
      </c>
      <c r="C4451" s="119" t="s">
        <v>10</v>
      </c>
      <c r="D4451" s="119" t="s">
        <v>10</v>
      </c>
      <c r="E4451" s="119" t="s">
        <v>10</v>
      </c>
      <c r="F4451" s="119" t="s">
        <v>10</v>
      </c>
      <c r="G4451" s="119" t="s">
        <v>10</v>
      </c>
    </row>
    <row r="4452" spans="2:7" x14ac:dyDescent="0.3">
      <c r="B4452" s="119" t="s">
        <v>10</v>
      </c>
      <c r="C4452" s="119" t="s">
        <v>10</v>
      </c>
      <c r="D4452" s="119" t="s">
        <v>10</v>
      </c>
      <c r="E4452" s="119" t="s">
        <v>10</v>
      </c>
      <c r="F4452" s="119" t="s">
        <v>10</v>
      </c>
      <c r="G4452" s="119" t="s">
        <v>10</v>
      </c>
    </row>
    <row r="4453" spans="2:7" x14ac:dyDescent="0.3">
      <c r="B4453" s="119" t="s">
        <v>10</v>
      </c>
      <c r="C4453" s="119" t="s">
        <v>10</v>
      </c>
      <c r="D4453" s="119" t="s">
        <v>10</v>
      </c>
      <c r="E4453" s="119" t="s">
        <v>10</v>
      </c>
      <c r="F4453" s="119" t="s">
        <v>10</v>
      </c>
      <c r="G4453" s="119" t="s">
        <v>10</v>
      </c>
    </row>
    <row r="4454" spans="2:7" x14ac:dyDescent="0.3">
      <c r="B4454" s="119" t="s">
        <v>10</v>
      </c>
      <c r="C4454" s="119" t="s">
        <v>10</v>
      </c>
      <c r="D4454" s="119" t="s">
        <v>10</v>
      </c>
      <c r="E4454" s="119" t="s">
        <v>10</v>
      </c>
      <c r="F4454" s="119" t="s">
        <v>10</v>
      </c>
      <c r="G4454" s="119" t="s">
        <v>10</v>
      </c>
    </row>
    <row r="4455" spans="2:7" x14ac:dyDescent="0.3">
      <c r="B4455" s="119" t="s">
        <v>10</v>
      </c>
      <c r="C4455" s="119" t="s">
        <v>10</v>
      </c>
      <c r="D4455" s="119" t="s">
        <v>10</v>
      </c>
      <c r="E4455" s="119" t="s">
        <v>10</v>
      </c>
      <c r="F4455" s="119" t="s">
        <v>10</v>
      </c>
      <c r="G4455" s="119" t="s">
        <v>10</v>
      </c>
    </row>
    <row r="4456" spans="2:7" x14ac:dyDescent="0.3">
      <c r="B4456" s="119" t="s">
        <v>10</v>
      </c>
      <c r="C4456" s="119" t="s">
        <v>10</v>
      </c>
      <c r="D4456" s="119" t="s">
        <v>10</v>
      </c>
      <c r="E4456" s="119" t="s">
        <v>10</v>
      </c>
      <c r="F4456" s="119" t="s">
        <v>10</v>
      </c>
      <c r="G4456" s="119" t="s">
        <v>10</v>
      </c>
    </row>
    <row r="4457" spans="2:7" x14ac:dyDescent="0.3">
      <c r="B4457" s="119" t="s">
        <v>10</v>
      </c>
      <c r="C4457" s="119" t="s">
        <v>10</v>
      </c>
      <c r="D4457" s="119" t="s">
        <v>10</v>
      </c>
      <c r="E4457" s="119" t="s">
        <v>10</v>
      </c>
      <c r="F4457" s="119" t="s">
        <v>10</v>
      </c>
      <c r="G4457" s="119" t="s">
        <v>10</v>
      </c>
    </row>
    <row r="4458" spans="2:7" x14ac:dyDescent="0.3">
      <c r="B4458" s="119" t="s">
        <v>10</v>
      </c>
      <c r="C4458" s="119" t="s">
        <v>10</v>
      </c>
      <c r="D4458" s="119" t="s">
        <v>10</v>
      </c>
      <c r="E4458" s="119" t="s">
        <v>10</v>
      </c>
      <c r="F4458" s="119" t="s">
        <v>10</v>
      </c>
      <c r="G4458" s="119" t="s">
        <v>10</v>
      </c>
    </row>
    <row r="4459" spans="2:7" x14ac:dyDescent="0.3">
      <c r="B4459" s="119" t="s">
        <v>10</v>
      </c>
      <c r="C4459" s="119" t="s">
        <v>10</v>
      </c>
      <c r="D4459" s="119" t="s">
        <v>10</v>
      </c>
      <c r="E4459" s="119" t="s">
        <v>10</v>
      </c>
      <c r="F4459" s="119" t="s">
        <v>10</v>
      </c>
      <c r="G4459" s="119" t="s">
        <v>10</v>
      </c>
    </row>
    <row r="4460" spans="2:7" x14ac:dyDescent="0.3">
      <c r="B4460" s="119" t="s">
        <v>10</v>
      </c>
      <c r="C4460" s="119" t="s">
        <v>10</v>
      </c>
      <c r="D4460" s="119" t="s">
        <v>10</v>
      </c>
      <c r="E4460" s="119" t="s">
        <v>10</v>
      </c>
      <c r="F4460" s="119" t="s">
        <v>10</v>
      </c>
      <c r="G4460" s="119" t="s">
        <v>10</v>
      </c>
    </row>
    <row r="4461" spans="2:7" x14ac:dyDescent="0.3">
      <c r="B4461" s="119" t="s">
        <v>10</v>
      </c>
      <c r="C4461" s="119" t="s">
        <v>10</v>
      </c>
      <c r="D4461" s="119" t="s">
        <v>10</v>
      </c>
      <c r="E4461" s="119" t="s">
        <v>10</v>
      </c>
      <c r="F4461" s="119" t="s">
        <v>10</v>
      </c>
      <c r="G4461" s="119" t="s">
        <v>10</v>
      </c>
    </row>
    <row r="4462" spans="2:7" x14ac:dyDescent="0.3">
      <c r="B4462" s="119" t="s">
        <v>10</v>
      </c>
      <c r="C4462" s="119" t="s">
        <v>10</v>
      </c>
      <c r="D4462" s="119" t="s">
        <v>10</v>
      </c>
      <c r="E4462" s="119" t="s">
        <v>10</v>
      </c>
      <c r="F4462" s="119" t="s">
        <v>10</v>
      </c>
      <c r="G4462" s="119" t="s">
        <v>10</v>
      </c>
    </row>
    <row r="4463" spans="2:7" x14ac:dyDescent="0.3">
      <c r="B4463" s="119" t="s">
        <v>10</v>
      </c>
      <c r="C4463" s="119" t="s">
        <v>10</v>
      </c>
      <c r="D4463" s="119" t="s">
        <v>10</v>
      </c>
      <c r="E4463" s="119" t="s">
        <v>10</v>
      </c>
      <c r="F4463" s="119" t="s">
        <v>10</v>
      </c>
      <c r="G4463" s="119" t="s">
        <v>10</v>
      </c>
    </row>
    <row r="4464" spans="2:7" x14ac:dyDescent="0.3">
      <c r="B4464" s="119" t="s">
        <v>10</v>
      </c>
      <c r="C4464" s="119" t="s">
        <v>10</v>
      </c>
      <c r="D4464" s="119" t="s">
        <v>10</v>
      </c>
      <c r="E4464" s="119" t="s">
        <v>10</v>
      </c>
      <c r="F4464" s="119" t="s">
        <v>10</v>
      </c>
      <c r="G4464" s="119" t="s">
        <v>10</v>
      </c>
    </row>
    <row r="4465" spans="2:7" x14ac:dyDescent="0.3">
      <c r="B4465" s="119" t="s">
        <v>10</v>
      </c>
      <c r="C4465" s="119" t="s">
        <v>10</v>
      </c>
      <c r="D4465" s="119" t="s">
        <v>10</v>
      </c>
      <c r="E4465" s="119" t="s">
        <v>10</v>
      </c>
      <c r="F4465" s="119" t="s">
        <v>10</v>
      </c>
      <c r="G4465" s="119" t="s">
        <v>10</v>
      </c>
    </row>
    <row r="4466" spans="2:7" x14ac:dyDescent="0.3">
      <c r="B4466" s="119" t="s">
        <v>10</v>
      </c>
      <c r="C4466" s="119" t="s">
        <v>10</v>
      </c>
      <c r="D4466" s="119" t="s">
        <v>10</v>
      </c>
      <c r="E4466" s="119" t="s">
        <v>10</v>
      </c>
      <c r="F4466" s="119" t="s">
        <v>10</v>
      </c>
      <c r="G4466" s="119" t="s">
        <v>10</v>
      </c>
    </row>
    <row r="4467" spans="2:7" x14ac:dyDescent="0.3">
      <c r="B4467" s="119" t="s">
        <v>10</v>
      </c>
      <c r="C4467" s="119" t="s">
        <v>10</v>
      </c>
      <c r="D4467" s="119" t="s">
        <v>10</v>
      </c>
      <c r="E4467" s="119" t="s">
        <v>10</v>
      </c>
      <c r="F4467" s="119" t="s">
        <v>10</v>
      </c>
      <c r="G4467" s="119" t="s">
        <v>10</v>
      </c>
    </row>
    <row r="4468" spans="2:7" x14ac:dyDescent="0.3">
      <c r="B4468" s="119" t="s">
        <v>10</v>
      </c>
      <c r="C4468" s="119" t="s">
        <v>10</v>
      </c>
      <c r="D4468" s="119" t="s">
        <v>10</v>
      </c>
      <c r="E4468" s="119" t="s">
        <v>10</v>
      </c>
      <c r="F4468" s="119" t="s">
        <v>10</v>
      </c>
      <c r="G4468" s="119" t="s">
        <v>10</v>
      </c>
    </row>
    <row r="4469" spans="2:7" x14ac:dyDescent="0.3">
      <c r="B4469" s="119" t="s">
        <v>10</v>
      </c>
      <c r="C4469" s="119" t="s">
        <v>10</v>
      </c>
      <c r="D4469" s="119" t="s">
        <v>10</v>
      </c>
      <c r="E4469" s="119" t="s">
        <v>10</v>
      </c>
      <c r="F4469" s="119" t="s">
        <v>10</v>
      </c>
      <c r="G4469" s="119" t="s">
        <v>10</v>
      </c>
    </row>
    <row r="4470" spans="2:7" x14ac:dyDescent="0.3">
      <c r="B4470" s="119" t="s">
        <v>10</v>
      </c>
      <c r="C4470" s="119" t="s">
        <v>10</v>
      </c>
      <c r="D4470" s="119" t="s">
        <v>10</v>
      </c>
      <c r="E4470" s="119" t="s">
        <v>10</v>
      </c>
      <c r="F4470" s="119" t="s">
        <v>10</v>
      </c>
      <c r="G4470" s="119" t="s">
        <v>10</v>
      </c>
    </row>
    <row r="4471" spans="2:7" x14ac:dyDescent="0.3">
      <c r="B4471" s="119" t="s">
        <v>10</v>
      </c>
      <c r="C4471" s="119" t="s">
        <v>10</v>
      </c>
      <c r="D4471" s="119" t="s">
        <v>10</v>
      </c>
      <c r="E4471" s="119" t="s">
        <v>10</v>
      </c>
      <c r="F4471" s="119" t="s">
        <v>10</v>
      </c>
      <c r="G4471" s="119" t="s">
        <v>10</v>
      </c>
    </row>
    <row r="4472" spans="2:7" x14ac:dyDescent="0.3">
      <c r="B4472" s="119" t="s">
        <v>10</v>
      </c>
      <c r="C4472" s="119" t="s">
        <v>10</v>
      </c>
      <c r="D4472" s="119" t="s">
        <v>10</v>
      </c>
      <c r="E4472" s="119" t="s">
        <v>10</v>
      </c>
      <c r="F4472" s="119" t="s">
        <v>10</v>
      </c>
      <c r="G4472" s="119" t="s">
        <v>10</v>
      </c>
    </row>
    <row r="4473" spans="2:7" x14ac:dyDescent="0.3">
      <c r="B4473" s="119" t="s">
        <v>10</v>
      </c>
      <c r="C4473" s="119" t="s">
        <v>10</v>
      </c>
      <c r="D4473" s="119" t="s">
        <v>10</v>
      </c>
      <c r="E4473" s="119" t="s">
        <v>10</v>
      </c>
      <c r="F4473" s="119" t="s">
        <v>10</v>
      </c>
      <c r="G4473" s="119" t="s">
        <v>10</v>
      </c>
    </row>
    <row r="4474" spans="2:7" x14ac:dyDescent="0.3">
      <c r="B4474" s="119" t="s">
        <v>10</v>
      </c>
      <c r="C4474" s="119" t="s">
        <v>10</v>
      </c>
      <c r="D4474" s="119" t="s">
        <v>10</v>
      </c>
      <c r="E4474" s="119" t="s">
        <v>10</v>
      </c>
      <c r="F4474" s="119" t="s">
        <v>10</v>
      </c>
      <c r="G4474" s="119" t="s">
        <v>10</v>
      </c>
    </row>
    <row r="4475" spans="2:7" x14ac:dyDescent="0.3">
      <c r="B4475" s="119" t="s">
        <v>10</v>
      </c>
      <c r="C4475" s="119" t="s">
        <v>10</v>
      </c>
      <c r="D4475" s="119" t="s">
        <v>10</v>
      </c>
      <c r="E4475" s="119" t="s">
        <v>10</v>
      </c>
      <c r="F4475" s="119" t="s">
        <v>10</v>
      </c>
      <c r="G4475" s="119" t="s">
        <v>10</v>
      </c>
    </row>
    <row r="4476" spans="2:7" x14ac:dyDescent="0.3">
      <c r="B4476" s="119" t="s">
        <v>10</v>
      </c>
      <c r="C4476" s="119" t="s">
        <v>10</v>
      </c>
      <c r="D4476" s="119" t="s">
        <v>10</v>
      </c>
      <c r="E4476" s="119" t="s">
        <v>10</v>
      </c>
      <c r="F4476" s="119" t="s">
        <v>10</v>
      </c>
      <c r="G4476" s="119" t="s">
        <v>10</v>
      </c>
    </row>
    <row r="4477" spans="2:7" x14ac:dyDescent="0.3">
      <c r="B4477" s="119" t="s">
        <v>10</v>
      </c>
      <c r="C4477" s="119" t="s">
        <v>10</v>
      </c>
      <c r="D4477" s="119" t="s">
        <v>10</v>
      </c>
      <c r="E4477" s="119" t="s">
        <v>10</v>
      </c>
      <c r="F4477" s="119" t="s">
        <v>10</v>
      </c>
      <c r="G4477" s="119" t="s">
        <v>10</v>
      </c>
    </row>
    <row r="4478" spans="2:7" x14ac:dyDescent="0.3">
      <c r="B4478" s="119" t="s">
        <v>10</v>
      </c>
      <c r="C4478" s="119" t="s">
        <v>10</v>
      </c>
      <c r="D4478" s="119" t="s">
        <v>10</v>
      </c>
      <c r="E4478" s="119" t="s">
        <v>10</v>
      </c>
      <c r="F4478" s="119" t="s">
        <v>10</v>
      </c>
      <c r="G4478" s="119" t="s">
        <v>10</v>
      </c>
    </row>
    <row r="4479" spans="2:7" x14ac:dyDescent="0.3">
      <c r="B4479" s="119" t="s">
        <v>10</v>
      </c>
      <c r="C4479" s="119" t="s">
        <v>10</v>
      </c>
      <c r="D4479" s="119" t="s">
        <v>10</v>
      </c>
      <c r="E4479" s="119" t="s">
        <v>10</v>
      </c>
      <c r="F4479" s="119" t="s">
        <v>10</v>
      </c>
      <c r="G4479" s="119" t="s">
        <v>10</v>
      </c>
    </row>
    <row r="4480" spans="2:7" x14ac:dyDescent="0.3">
      <c r="B4480" s="119" t="s">
        <v>10</v>
      </c>
      <c r="C4480" s="119" t="s">
        <v>10</v>
      </c>
      <c r="D4480" s="119" t="s">
        <v>10</v>
      </c>
      <c r="E4480" s="119" t="s">
        <v>10</v>
      </c>
      <c r="F4480" s="119" t="s">
        <v>10</v>
      </c>
      <c r="G4480" s="119" t="s">
        <v>10</v>
      </c>
    </row>
    <row r="4481" spans="2:7" x14ac:dyDescent="0.3">
      <c r="B4481" s="119" t="s">
        <v>10</v>
      </c>
      <c r="C4481" s="119" t="s">
        <v>10</v>
      </c>
      <c r="D4481" s="119" t="s">
        <v>10</v>
      </c>
      <c r="E4481" s="119" t="s">
        <v>10</v>
      </c>
      <c r="F4481" s="119" t="s">
        <v>10</v>
      </c>
      <c r="G4481" s="119" t="s">
        <v>10</v>
      </c>
    </row>
    <row r="4482" spans="2:7" x14ac:dyDescent="0.3">
      <c r="B4482" s="119" t="s">
        <v>10</v>
      </c>
      <c r="C4482" s="119" t="s">
        <v>10</v>
      </c>
      <c r="D4482" s="119" t="s">
        <v>10</v>
      </c>
      <c r="E4482" s="119" t="s">
        <v>10</v>
      </c>
      <c r="F4482" s="119" t="s">
        <v>10</v>
      </c>
      <c r="G4482" s="119" t="s">
        <v>10</v>
      </c>
    </row>
    <row r="4483" spans="2:7" x14ac:dyDescent="0.3">
      <c r="B4483" s="119" t="s">
        <v>10</v>
      </c>
      <c r="C4483" s="119" t="s">
        <v>10</v>
      </c>
      <c r="D4483" s="119" t="s">
        <v>10</v>
      </c>
      <c r="E4483" s="119" t="s">
        <v>10</v>
      </c>
      <c r="F4483" s="119" t="s">
        <v>10</v>
      </c>
      <c r="G4483" s="119" t="s">
        <v>10</v>
      </c>
    </row>
    <row r="4484" spans="2:7" x14ac:dyDescent="0.3">
      <c r="B4484" s="119" t="s">
        <v>10</v>
      </c>
      <c r="C4484" s="119" t="s">
        <v>10</v>
      </c>
      <c r="D4484" s="119" t="s">
        <v>10</v>
      </c>
      <c r="E4484" s="119" t="s">
        <v>10</v>
      </c>
      <c r="F4484" s="119" t="s">
        <v>10</v>
      </c>
      <c r="G4484" s="119" t="s">
        <v>10</v>
      </c>
    </row>
    <row r="4485" spans="2:7" x14ac:dyDescent="0.3">
      <c r="B4485" s="119" t="s">
        <v>10</v>
      </c>
      <c r="C4485" s="119" t="s">
        <v>10</v>
      </c>
      <c r="D4485" s="119" t="s">
        <v>10</v>
      </c>
      <c r="E4485" s="119" t="s">
        <v>10</v>
      </c>
      <c r="F4485" s="119" t="s">
        <v>10</v>
      </c>
      <c r="G4485" s="119" t="s">
        <v>10</v>
      </c>
    </row>
    <row r="4486" spans="2:7" x14ac:dyDescent="0.3">
      <c r="B4486" s="119" t="s">
        <v>10</v>
      </c>
      <c r="C4486" s="119" t="s">
        <v>10</v>
      </c>
      <c r="D4486" s="119" t="s">
        <v>10</v>
      </c>
      <c r="E4486" s="119" t="s">
        <v>10</v>
      </c>
      <c r="F4486" s="119" t="s">
        <v>10</v>
      </c>
      <c r="G4486" s="119" t="s">
        <v>10</v>
      </c>
    </row>
    <row r="4487" spans="2:7" x14ac:dyDescent="0.3">
      <c r="B4487" s="119" t="s">
        <v>10</v>
      </c>
      <c r="C4487" s="119" t="s">
        <v>10</v>
      </c>
      <c r="D4487" s="119" t="s">
        <v>10</v>
      </c>
      <c r="E4487" s="119" t="s">
        <v>10</v>
      </c>
      <c r="F4487" s="119" t="s">
        <v>10</v>
      </c>
      <c r="G4487" s="119" t="s">
        <v>10</v>
      </c>
    </row>
    <row r="4488" spans="2:7" x14ac:dyDescent="0.3">
      <c r="B4488" s="119" t="s">
        <v>10</v>
      </c>
      <c r="C4488" s="119" t="s">
        <v>10</v>
      </c>
      <c r="D4488" s="119" t="s">
        <v>10</v>
      </c>
      <c r="E4488" s="119" t="s">
        <v>10</v>
      </c>
      <c r="F4488" s="119" t="s">
        <v>10</v>
      </c>
      <c r="G4488" s="119" t="s">
        <v>10</v>
      </c>
    </row>
    <row r="4489" spans="2:7" x14ac:dyDescent="0.3">
      <c r="B4489" s="119" t="s">
        <v>10</v>
      </c>
      <c r="C4489" s="119" t="s">
        <v>10</v>
      </c>
      <c r="D4489" s="119" t="s">
        <v>10</v>
      </c>
      <c r="E4489" s="119" t="s">
        <v>10</v>
      </c>
      <c r="F4489" s="119" t="s">
        <v>10</v>
      </c>
      <c r="G4489" s="119" t="s">
        <v>10</v>
      </c>
    </row>
    <row r="4490" spans="2:7" x14ac:dyDescent="0.3">
      <c r="B4490" s="119" t="s">
        <v>10</v>
      </c>
      <c r="C4490" s="119" t="s">
        <v>10</v>
      </c>
      <c r="D4490" s="119" t="s">
        <v>10</v>
      </c>
      <c r="E4490" s="119" t="s">
        <v>10</v>
      </c>
      <c r="F4490" s="119" t="s">
        <v>10</v>
      </c>
      <c r="G4490" s="119" t="s">
        <v>10</v>
      </c>
    </row>
    <row r="4491" spans="2:7" x14ac:dyDescent="0.3">
      <c r="B4491" s="119" t="s">
        <v>10</v>
      </c>
      <c r="C4491" s="119" t="s">
        <v>10</v>
      </c>
      <c r="D4491" s="119" t="s">
        <v>10</v>
      </c>
      <c r="E4491" s="119" t="s">
        <v>10</v>
      </c>
      <c r="F4491" s="119" t="s">
        <v>10</v>
      </c>
      <c r="G4491" s="119" t="s">
        <v>10</v>
      </c>
    </row>
    <row r="4492" spans="2:7" x14ac:dyDescent="0.3">
      <c r="B4492" s="119" t="s">
        <v>10</v>
      </c>
      <c r="C4492" s="119" t="s">
        <v>10</v>
      </c>
      <c r="D4492" s="119" t="s">
        <v>10</v>
      </c>
      <c r="E4492" s="119" t="s">
        <v>10</v>
      </c>
      <c r="F4492" s="119" t="s">
        <v>10</v>
      </c>
      <c r="G4492" s="119" t="s">
        <v>10</v>
      </c>
    </row>
    <row r="4493" spans="2:7" x14ac:dyDescent="0.3">
      <c r="B4493" s="119" t="s">
        <v>10</v>
      </c>
      <c r="C4493" s="119" t="s">
        <v>10</v>
      </c>
      <c r="D4493" s="119" t="s">
        <v>10</v>
      </c>
      <c r="E4493" s="119" t="s">
        <v>10</v>
      </c>
      <c r="F4493" s="119" t="s">
        <v>10</v>
      </c>
      <c r="G4493" s="119" t="s">
        <v>10</v>
      </c>
    </row>
    <row r="4494" spans="2:7" x14ac:dyDescent="0.3">
      <c r="B4494" s="119" t="s">
        <v>10</v>
      </c>
      <c r="C4494" s="119" t="s">
        <v>10</v>
      </c>
      <c r="D4494" s="119" t="s">
        <v>10</v>
      </c>
      <c r="E4494" s="119" t="s">
        <v>10</v>
      </c>
      <c r="F4494" s="119" t="s">
        <v>10</v>
      </c>
      <c r="G4494" s="119" t="s">
        <v>10</v>
      </c>
    </row>
    <row r="4495" spans="2:7" x14ac:dyDescent="0.3">
      <c r="B4495" s="119" t="s">
        <v>10</v>
      </c>
      <c r="C4495" s="119" t="s">
        <v>10</v>
      </c>
      <c r="D4495" s="119" t="s">
        <v>10</v>
      </c>
      <c r="E4495" s="119" t="s">
        <v>10</v>
      </c>
      <c r="F4495" s="119" t="s">
        <v>10</v>
      </c>
      <c r="G4495" s="119" t="s">
        <v>10</v>
      </c>
    </row>
    <row r="4496" spans="2:7" x14ac:dyDescent="0.3">
      <c r="B4496" s="119" t="s">
        <v>10</v>
      </c>
      <c r="C4496" s="119" t="s">
        <v>10</v>
      </c>
      <c r="D4496" s="119" t="s">
        <v>10</v>
      </c>
      <c r="E4496" s="119" t="s">
        <v>10</v>
      </c>
      <c r="F4496" s="119" t="s">
        <v>10</v>
      </c>
      <c r="G4496" s="119" t="s">
        <v>10</v>
      </c>
    </row>
    <row r="4497" spans="2:7" x14ac:dyDescent="0.3">
      <c r="B4497" s="119" t="s">
        <v>10</v>
      </c>
      <c r="C4497" s="119" t="s">
        <v>10</v>
      </c>
      <c r="D4497" s="119" t="s">
        <v>10</v>
      </c>
      <c r="E4497" s="119" t="s">
        <v>10</v>
      </c>
      <c r="F4497" s="119" t="s">
        <v>10</v>
      </c>
      <c r="G4497" s="119" t="s">
        <v>10</v>
      </c>
    </row>
    <row r="4498" spans="2:7" x14ac:dyDescent="0.3">
      <c r="B4498" s="119" t="s">
        <v>10</v>
      </c>
      <c r="C4498" s="119" t="s">
        <v>10</v>
      </c>
      <c r="D4498" s="119" t="s">
        <v>10</v>
      </c>
      <c r="E4498" s="119" t="s">
        <v>10</v>
      </c>
      <c r="F4498" s="119" t="s">
        <v>10</v>
      </c>
      <c r="G4498" s="119" t="s">
        <v>10</v>
      </c>
    </row>
    <row r="4499" spans="2:7" x14ac:dyDescent="0.3">
      <c r="B4499" s="119" t="s">
        <v>10</v>
      </c>
      <c r="C4499" s="119" t="s">
        <v>10</v>
      </c>
      <c r="D4499" s="119" t="s">
        <v>10</v>
      </c>
      <c r="E4499" s="119" t="s">
        <v>10</v>
      </c>
      <c r="F4499" s="119" t="s">
        <v>10</v>
      </c>
      <c r="G4499" s="119" t="s">
        <v>10</v>
      </c>
    </row>
    <row r="4500" spans="2:7" x14ac:dyDescent="0.3">
      <c r="B4500" s="119" t="s">
        <v>10</v>
      </c>
      <c r="C4500" s="119" t="s">
        <v>10</v>
      </c>
      <c r="D4500" s="119" t="s">
        <v>10</v>
      </c>
      <c r="E4500" s="119" t="s">
        <v>10</v>
      </c>
      <c r="F4500" s="119" t="s">
        <v>10</v>
      </c>
      <c r="G4500" s="119" t="s">
        <v>10</v>
      </c>
    </row>
    <row r="4501" spans="2:7" x14ac:dyDescent="0.3">
      <c r="B4501" s="119" t="s">
        <v>10</v>
      </c>
      <c r="C4501" s="119" t="s">
        <v>10</v>
      </c>
      <c r="D4501" s="119" t="s">
        <v>10</v>
      </c>
      <c r="E4501" s="119" t="s">
        <v>10</v>
      </c>
      <c r="F4501" s="119" t="s">
        <v>10</v>
      </c>
      <c r="G4501" s="119" t="s">
        <v>10</v>
      </c>
    </row>
    <row r="4502" spans="2:7" x14ac:dyDescent="0.3">
      <c r="B4502" s="119" t="s">
        <v>10</v>
      </c>
      <c r="C4502" s="119" t="s">
        <v>10</v>
      </c>
      <c r="D4502" s="119" t="s">
        <v>10</v>
      </c>
      <c r="E4502" s="119" t="s">
        <v>10</v>
      </c>
      <c r="F4502" s="119" t="s">
        <v>10</v>
      </c>
      <c r="G4502" s="119" t="s">
        <v>10</v>
      </c>
    </row>
    <row r="4503" spans="2:7" x14ac:dyDescent="0.3">
      <c r="B4503" s="119" t="s">
        <v>10</v>
      </c>
      <c r="C4503" s="119" t="s">
        <v>10</v>
      </c>
      <c r="D4503" s="119" t="s">
        <v>10</v>
      </c>
      <c r="E4503" s="119" t="s">
        <v>10</v>
      </c>
      <c r="F4503" s="119" t="s">
        <v>10</v>
      </c>
      <c r="G4503" s="119" t="s">
        <v>10</v>
      </c>
    </row>
    <row r="4504" spans="2:7" x14ac:dyDescent="0.3">
      <c r="B4504" s="119" t="s">
        <v>10</v>
      </c>
      <c r="C4504" s="119" t="s">
        <v>10</v>
      </c>
      <c r="D4504" s="119" t="s">
        <v>10</v>
      </c>
      <c r="E4504" s="119" t="s">
        <v>10</v>
      </c>
      <c r="F4504" s="119" t="s">
        <v>10</v>
      </c>
      <c r="G4504" s="119" t="s">
        <v>10</v>
      </c>
    </row>
    <row r="4505" spans="2:7" x14ac:dyDescent="0.3">
      <c r="B4505" s="119" t="s">
        <v>10</v>
      </c>
      <c r="C4505" s="119" t="s">
        <v>10</v>
      </c>
      <c r="D4505" s="119" t="s">
        <v>10</v>
      </c>
      <c r="E4505" s="119" t="s">
        <v>10</v>
      </c>
      <c r="F4505" s="119" t="s">
        <v>10</v>
      </c>
      <c r="G4505" s="119" t="s">
        <v>10</v>
      </c>
    </row>
    <row r="4506" spans="2:7" x14ac:dyDescent="0.3">
      <c r="B4506" s="119" t="s">
        <v>10</v>
      </c>
      <c r="C4506" s="119" t="s">
        <v>10</v>
      </c>
      <c r="D4506" s="119" t="s">
        <v>10</v>
      </c>
      <c r="E4506" s="119" t="s">
        <v>10</v>
      </c>
      <c r="F4506" s="119" t="s">
        <v>10</v>
      </c>
      <c r="G4506" s="119" t="s">
        <v>10</v>
      </c>
    </row>
    <row r="4507" spans="2:7" x14ac:dyDescent="0.3">
      <c r="B4507" s="119" t="s">
        <v>10</v>
      </c>
      <c r="C4507" s="119" t="s">
        <v>10</v>
      </c>
      <c r="D4507" s="119" t="s">
        <v>10</v>
      </c>
      <c r="E4507" s="119" t="s">
        <v>10</v>
      </c>
      <c r="F4507" s="119" t="s">
        <v>10</v>
      </c>
      <c r="G4507" s="119" t="s">
        <v>10</v>
      </c>
    </row>
    <row r="4508" spans="2:7" x14ac:dyDescent="0.3">
      <c r="B4508" s="119" t="s">
        <v>10</v>
      </c>
      <c r="C4508" s="119" t="s">
        <v>10</v>
      </c>
      <c r="D4508" s="119" t="s">
        <v>10</v>
      </c>
      <c r="E4508" s="119" t="s">
        <v>10</v>
      </c>
      <c r="F4508" s="119" t="s">
        <v>10</v>
      </c>
      <c r="G4508" s="119" t="s">
        <v>10</v>
      </c>
    </row>
    <row r="4509" spans="2:7" x14ac:dyDescent="0.3">
      <c r="B4509" s="119" t="s">
        <v>10</v>
      </c>
      <c r="C4509" s="119" t="s">
        <v>10</v>
      </c>
      <c r="D4509" s="119" t="s">
        <v>10</v>
      </c>
      <c r="E4509" s="119" t="s">
        <v>10</v>
      </c>
      <c r="F4509" s="119" t="s">
        <v>10</v>
      </c>
      <c r="G4509" s="119" t="s">
        <v>10</v>
      </c>
    </row>
    <row r="4510" spans="2:7" x14ac:dyDescent="0.3">
      <c r="B4510" s="119" t="s">
        <v>10</v>
      </c>
      <c r="C4510" s="119" t="s">
        <v>10</v>
      </c>
      <c r="D4510" s="119" t="s">
        <v>10</v>
      </c>
      <c r="E4510" s="119" t="s">
        <v>10</v>
      </c>
      <c r="F4510" s="119" t="s">
        <v>10</v>
      </c>
      <c r="G4510" s="119" t="s">
        <v>10</v>
      </c>
    </row>
    <row r="4511" spans="2:7" x14ac:dyDescent="0.3">
      <c r="B4511" s="119" t="s">
        <v>10</v>
      </c>
      <c r="C4511" s="119" t="s">
        <v>10</v>
      </c>
      <c r="D4511" s="119" t="s">
        <v>10</v>
      </c>
      <c r="E4511" s="119" t="s">
        <v>10</v>
      </c>
      <c r="F4511" s="119" t="s">
        <v>10</v>
      </c>
      <c r="G4511" s="119" t="s">
        <v>10</v>
      </c>
    </row>
    <row r="4512" spans="2:7" x14ac:dyDescent="0.3">
      <c r="B4512" s="119" t="s">
        <v>10</v>
      </c>
      <c r="C4512" s="119" t="s">
        <v>10</v>
      </c>
      <c r="D4512" s="119" t="s">
        <v>10</v>
      </c>
      <c r="E4512" s="119" t="s">
        <v>10</v>
      </c>
      <c r="F4512" s="119" t="s">
        <v>10</v>
      </c>
      <c r="G4512" s="119" t="s">
        <v>10</v>
      </c>
    </row>
    <row r="4513" spans="2:7" x14ac:dyDescent="0.3">
      <c r="B4513" s="119" t="s">
        <v>10</v>
      </c>
      <c r="C4513" s="119" t="s">
        <v>10</v>
      </c>
      <c r="D4513" s="119" t="s">
        <v>10</v>
      </c>
      <c r="E4513" s="119" t="s">
        <v>10</v>
      </c>
      <c r="F4513" s="119" t="s">
        <v>10</v>
      </c>
      <c r="G4513" s="119" t="s">
        <v>10</v>
      </c>
    </row>
    <row r="4514" spans="2:7" x14ac:dyDescent="0.3">
      <c r="B4514" s="119" t="s">
        <v>10</v>
      </c>
      <c r="C4514" s="119" t="s">
        <v>10</v>
      </c>
      <c r="D4514" s="119" t="s">
        <v>10</v>
      </c>
      <c r="E4514" s="119" t="s">
        <v>10</v>
      </c>
      <c r="F4514" s="119" t="s">
        <v>10</v>
      </c>
      <c r="G4514" s="119" t="s">
        <v>10</v>
      </c>
    </row>
    <row r="4515" spans="2:7" x14ac:dyDescent="0.3">
      <c r="B4515" s="119" t="s">
        <v>10</v>
      </c>
      <c r="C4515" s="119" t="s">
        <v>10</v>
      </c>
      <c r="D4515" s="119" t="s">
        <v>10</v>
      </c>
      <c r="E4515" s="119" t="s">
        <v>10</v>
      </c>
      <c r="F4515" s="119" t="s">
        <v>10</v>
      </c>
      <c r="G4515" s="119" t="s">
        <v>10</v>
      </c>
    </row>
    <row r="4516" spans="2:7" x14ac:dyDescent="0.3">
      <c r="B4516" s="119" t="s">
        <v>10</v>
      </c>
      <c r="C4516" s="119" t="s">
        <v>10</v>
      </c>
      <c r="D4516" s="119" t="s">
        <v>10</v>
      </c>
      <c r="E4516" s="119" t="s">
        <v>10</v>
      </c>
      <c r="F4516" s="119" t="s">
        <v>10</v>
      </c>
      <c r="G4516" s="119" t="s">
        <v>10</v>
      </c>
    </row>
    <row r="4517" spans="2:7" x14ac:dyDescent="0.3">
      <c r="B4517" s="119" t="s">
        <v>10</v>
      </c>
      <c r="C4517" s="119" t="s">
        <v>10</v>
      </c>
      <c r="D4517" s="119" t="s">
        <v>10</v>
      </c>
      <c r="E4517" s="119" t="s">
        <v>10</v>
      </c>
      <c r="F4517" s="119" t="s">
        <v>10</v>
      </c>
      <c r="G4517" s="119" t="s">
        <v>10</v>
      </c>
    </row>
    <row r="4518" spans="2:7" x14ac:dyDescent="0.3">
      <c r="B4518" s="119" t="s">
        <v>10</v>
      </c>
      <c r="C4518" s="119" t="s">
        <v>10</v>
      </c>
      <c r="D4518" s="119" t="s">
        <v>10</v>
      </c>
      <c r="E4518" s="119" t="s">
        <v>10</v>
      </c>
      <c r="F4518" s="119" t="s">
        <v>10</v>
      </c>
      <c r="G4518" s="119" t="s">
        <v>10</v>
      </c>
    </row>
    <row r="4519" spans="2:7" x14ac:dyDescent="0.3">
      <c r="B4519" s="119" t="s">
        <v>10</v>
      </c>
      <c r="C4519" s="119" t="s">
        <v>10</v>
      </c>
      <c r="D4519" s="119" t="s">
        <v>10</v>
      </c>
      <c r="E4519" s="119" t="s">
        <v>10</v>
      </c>
      <c r="F4519" s="119" t="s">
        <v>10</v>
      </c>
      <c r="G4519" s="119" t="s">
        <v>10</v>
      </c>
    </row>
    <row r="4520" spans="2:7" x14ac:dyDescent="0.3">
      <c r="B4520" s="119" t="s">
        <v>10</v>
      </c>
      <c r="C4520" s="119" t="s">
        <v>10</v>
      </c>
      <c r="D4520" s="119" t="s">
        <v>10</v>
      </c>
      <c r="E4520" s="119" t="s">
        <v>10</v>
      </c>
      <c r="F4520" s="119" t="s">
        <v>10</v>
      </c>
      <c r="G4520" s="119" t="s">
        <v>10</v>
      </c>
    </row>
    <row r="4521" spans="2:7" x14ac:dyDescent="0.3">
      <c r="B4521" s="119" t="s">
        <v>10</v>
      </c>
      <c r="C4521" s="119" t="s">
        <v>10</v>
      </c>
      <c r="D4521" s="119" t="s">
        <v>10</v>
      </c>
      <c r="E4521" s="119" t="s">
        <v>10</v>
      </c>
      <c r="F4521" s="119" t="s">
        <v>10</v>
      </c>
      <c r="G4521" s="119" t="s">
        <v>10</v>
      </c>
    </row>
    <row r="4522" spans="2:7" x14ac:dyDescent="0.3">
      <c r="B4522" s="119" t="s">
        <v>10</v>
      </c>
      <c r="C4522" s="119" t="s">
        <v>10</v>
      </c>
      <c r="D4522" s="119" t="s">
        <v>10</v>
      </c>
      <c r="E4522" s="119" t="s">
        <v>10</v>
      </c>
      <c r="F4522" s="119" t="s">
        <v>10</v>
      </c>
      <c r="G4522" s="119" t="s">
        <v>10</v>
      </c>
    </row>
    <row r="4523" spans="2:7" x14ac:dyDescent="0.3">
      <c r="B4523" s="119" t="s">
        <v>10</v>
      </c>
      <c r="C4523" s="119" t="s">
        <v>10</v>
      </c>
      <c r="D4523" s="119" t="s">
        <v>10</v>
      </c>
      <c r="E4523" s="119" t="s">
        <v>10</v>
      </c>
      <c r="F4523" s="119" t="s">
        <v>10</v>
      </c>
      <c r="G4523" s="119" t="s">
        <v>10</v>
      </c>
    </row>
    <row r="4524" spans="2:7" x14ac:dyDescent="0.3">
      <c r="B4524" s="119" t="s">
        <v>10</v>
      </c>
      <c r="C4524" s="119" t="s">
        <v>10</v>
      </c>
      <c r="D4524" s="119" t="s">
        <v>10</v>
      </c>
      <c r="E4524" s="119" t="s">
        <v>10</v>
      </c>
      <c r="F4524" s="119" t="s">
        <v>10</v>
      </c>
      <c r="G4524" s="119" t="s">
        <v>10</v>
      </c>
    </row>
    <row r="4525" spans="2:7" x14ac:dyDescent="0.3">
      <c r="B4525" s="119" t="s">
        <v>10</v>
      </c>
      <c r="C4525" s="119" t="s">
        <v>10</v>
      </c>
      <c r="D4525" s="119" t="s">
        <v>10</v>
      </c>
      <c r="E4525" s="119" t="s">
        <v>10</v>
      </c>
      <c r="F4525" s="119" t="s">
        <v>10</v>
      </c>
      <c r="G4525" s="119" t="s">
        <v>10</v>
      </c>
    </row>
    <row r="4526" spans="2:7" x14ac:dyDescent="0.3">
      <c r="B4526" s="119" t="s">
        <v>10</v>
      </c>
      <c r="C4526" s="119" t="s">
        <v>10</v>
      </c>
      <c r="D4526" s="119" t="s">
        <v>10</v>
      </c>
      <c r="E4526" s="119" t="s">
        <v>10</v>
      </c>
      <c r="F4526" s="119" t="s">
        <v>10</v>
      </c>
      <c r="G4526" s="119" t="s">
        <v>10</v>
      </c>
    </row>
    <row r="4527" spans="2:7" x14ac:dyDescent="0.3">
      <c r="B4527" s="119" t="s">
        <v>10</v>
      </c>
      <c r="C4527" s="119" t="s">
        <v>10</v>
      </c>
      <c r="D4527" s="119" t="s">
        <v>10</v>
      </c>
      <c r="E4527" s="119" t="s">
        <v>10</v>
      </c>
      <c r="F4527" s="119" t="s">
        <v>10</v>
      </c>
      <c r="G4527" s="119" t="s">
        <v>10</v>
      </c>
    </row>
    <row r="4528" spans="2:7" x14ac:dyDescent="0.3">
      <c r="B4528" s="119" t="s">
        <v>10</v>
      </c>
      <c r="C4528" s="119" t="s">
        <v>10</v>
      </c>
      <c r="D4528" s="119" t="s">
        <v>10</v>
      </c>
      <c r="E4528" s="119" t="s">
        <v>10</v>
      </c>
      <c r="F4528" s="119" t="s">
        <v>10</v>
      </c>
      <c r="G4528" s="119" t="s">
        <v>10</v>
      </c>
    </row>
    <row r="4529" spans="2:7" x14ac:dyDescent="0.3">
      <c r="B4529" s="119" t="s">
        <v>10</v>
      </c>
      <c r="C4529" s="119" t="s">
        <v>10</v>
      </c>
      <c r="D4529" s="119" t="s">
        <v>10</v>
      </c>
      <c r="E4529" s="119" t="s">
        <v>10</v>
      </c>
      <c r="F4529" s="119" t="s">
        <v>10</v>
      </c>
      <c r="G4529" s="119" t="s">
        <v>10</v>
      </c>
    </row>
    <row r="4530" spans="2:7" x14ac:dyDescent="0.3">
      <c r="B4530" s="119" t="s">
        <v>10</v>
      </c>
      <c r="C4530" s="119" t="s">
        <v>10</v>
      </c>
      <c r="D4530" s="119" t="s">
        <v>10</v>
      </c>
      <c r="E4530" s="119" t="s">
        <v>10</v>
      </c>
      <c r="F4530" s="119" t="s">
        <v>10</v>
      </c>
      <c r="G4530" s="119" t="s">
        <v>10</v>
      </c>
    </row>
    <row r="4531" spans="2:7" x14ac:dyDescent="0.3">
      <c r="B4531" s="119" t="s">
        <v>10</v>
      </c>
      <c r="C4531" s="119" t="s">
        <v>10</v>
      </c>
      <c r="D4531" s="119" t="s">
        <v>10</v>
      </c>
      <c r="E4531" s="119" t="s">
        <v>10</v>
      </c>
      <c r="F4531" s="119" t="s">
        <v>10</v>
      </c>
      <c r="G4531" s="119" t="s">
        <v>10</v>
      </c>
    </row>
    <row r="4532" spans="2:7" x14ac:dyDescent="0.3">
      <c r="B4532" s="119" t="s">
        <v>10</v>
      </c>
      <c r="C4532" s="119" t="s">
        <v>10</v>
      </c>
      <c r="D4532" s="119" t="s">
        <v>10</v>
      </c>
      <c r="E4532" s="119" t="s">
        <v>10</v>
      </c>
      <c r="F4532" s="119" t="s">
        <v>10</v>
      </c>
      <c r="G4532" s="119" t="s">
        <v>10</v>
      </c>
    </row>
    <row r="4533" spans="2:7" x14ac:dyDescent="0.3">
      <c r="B4533" s="119" t="s">
        <v>10</v>
      </c>
      <c r="C4533" s="119" t="s">
        <v>10</v>
      </c>
      <c r="D4533" s="119" t="s">
        <v>10</v>
      </c>
      <c r="E4533" s="119" t="s">
        <v>10</v>
      </c>
      <c r="F4533" s="119" t="s">
        <v>10</v>
      </c>
      <c r="G4533" s="119" t="s">
        <v>10</v>
      </c>
    </row>
    <row r="4534" spans="2:7" x14ac:dyDescent="0.3">
      <c r="B4534" s="119" t="s">
        <v>10</v>
      </c>
      <c r="C4534" s="119" t="s">
        <v>10</v>
      </c>
      <c r="D4534" s="119" t="s">
        <v>10</v>
      </c>
      <c r="E4534" s="119" t="s">
        <v>10</v>
      </c>
      <c r="F4534" s="119" t="s">
        <v>10</v>
      </c>
      <c r="G4534" s="119" t="s">
        <v>10</v>
      </c>
    </row>
    <row r="4535" spans="2:7" x14ac:dyDescent="0.3">
      <c r="B4535" s="119" t="s">
        <v>10</v>
      </c>
      <c r="C4535" s="119" t="s">
        <v>10</v>
      </c>
      <c r="D4535" s="119" t="s">
        <v>10</v>
      </c>
      <c r="E4535" s="119" t="s">
        <v>10</v>
      </c>
      <c r="F4535" s="119" t="s">
        <v>10</v>
      </c>
      <c r="G4535" s="119" t="s">
        <v>10</v>
      </c>
    </row>
    <row r="4536" spans="2:7" x14ac:dyDescent="0.3">
      <c r="B4536" s="119" t="s">
        <v>10</v>
      </c>
      <c r="C4536" s="119" t="s">
        <v>10</v>
      </c>
      <c r="D4536" s="119" t="s">
        <v>10</v>
      </c>
      <c r="E4536" s="119" t="s">
        <v>10</v>
      </c>
      <c r="F4536" s="119" t="s">
        <v>10</v>
      </c>
      <c r="G4536" s="119" t="s">
        <v>10</v>
      </c>
    </row>
    <row r="4537" spans="2:7" x14ac:dyDescent="0.3">
      <c r="B4537" s="119" t="s">
        <v>10</v>
      </c>
      <c r="C4537" s="119" t="s">
        <v>10</v>
      </c>
      <c r="D4537" s="119" t="s">
        <v>10</v>
      </c>
      <c r="E4537" s="119" t="s">
        <v>10</v>
      </c>
      <c r="F4537" s="119" t="s">
        <v>10</v>
      </c>
      <c r="G4537" s="119" t="s">
        <v>10</v>
      </c>
    </row>
    <row r="4538" spans="2:7" x14ac:dyDescent="0.3">
      <c r="B4538" s="119" t="s">
        <v>10</v>
      </c>
      <c r="C4538" s="119" t="s">
        <v>10</v>
      </c>
      <c r="D4538" s="119" t="s">
        <v>10</v>
      </c>
      <c r="E4538" s="119" t="s">
        <v>10</v>
      </c>
      <c r="F4538" s="119" t="s">
        <v>10</v>
      </c>
      <c r="G4538" s="119" t="s">
        <v>10</v>
      </c>
    </row>
    <row r="4539" spans="2:7" x14ac:dyDescent="0.3">
      <c r="B4539" s="119" t="s">
        <v>10</v>
      </c>
      <c r="C4539" s="119" t="s">
        <v>10</v>
      </c>
      <c r="D4539" s="119" t="s">
        <v>10</v>
      </c>
      <c r="E4539" s="119" t="s">
        <v>10</v>
      </c>
      <c r="F4539" s="119" t="s">
        <v>10</v>
      </c>
      <c r="G4539" s="119" t="s">
        <v>10</v>
      </c>
    </row>
    <row r="4540" spans="2:7" x14ac:dyDescent="0.3">
      <c r="B4540" s="119" t="s">
        <v>10</v>
      </c>
      <c r="C4540" s="119" t="s">
        <v>10</v>
      </c>
      <c r="D4540" s="119" t="s">
        <v>10</v>
      </c>
      <c r="E4540" s="119" t="s">
        <v>10</v>
      </c>
      <c r="F4540" s="119" t="s">
        <v>10</v>
      </c>
      <c r="G4540" s="119" t="s">
        <v>10</v>
      </c>
    </row>
    <row r="4541" spans="2:7" x14ac:dyDescent="0.3">
      <c r="B4541" s="119" t="s">
        <v>10</v>
      </c>
      <c r="C4541" s="119" t="s">
        <v>10</v>
      </c>
      <c r="D4541" s="119" t="s">
        <v>10</v>
      </c>
      <c r="E4541" s="119" t="s">
        <v>10</v>
      </c>
      <c r="F4541" s="119" t="s">
        <v>10</v>
      </c>
      <c r="G4541" s="119" t="s">
        <v>10</v>
      </c>
    </row>
    <row r="4542" spans="2:7" x14ac:dyDescent="0.3">
      <c r="B4542" s="119" t="s">
        <v>10</v>
      </c>
      <c r="C4542" s="119" t="s">
        <v>10</v>
      </c>
      <c r="D4542" s="119" t="s">
        <v>10</v>
      </c>
      <c r="E4542" s="119" t="s">
        <v>10</v>
      </c>
      <c r="F4542" s="119" t="s">
        <v>10</v>
      </c>
      <c r="G4542" s="119" t="s">
        <v>10</v>
      </c>
    </row>
    <row r="4543" spans="2:7" x14ac:dyDescent="0.3">
      <c r="B4543" s="119" t="s">
        <v>10</v>
      </c>
      <c r="C4543" s="119" t="s">
        <v>10</v>
      </c>
      <c r="D4543" s="119" t="s">
        <v>10</v>
      </c>
      <c r="E4543" s="119" t="s">
        <v>10</v>
      </c>
      <c r="F4543" s="119" t="s">
        <v>10</v>
      </c>
      <c r="G4543" s="119" t="s">
        <v>10</v>
      </c>
    </row>
    <row r="4544" spans="2:7" x14ac:dyDescent="0.3">
      <c r="B4544" s="119" t="s">
        <v>10</v>
      </c>
      <c r="C4544" s="119" t="s">
        <v>10</v>
      </c>
      <c r="D4544" s="119" t="s">
        <v>10</v>
      </c>
      <c r="E4544" s="119" t="s">
        <v>10</v>
      </c>
      <c r="F4544" s="119" t="s">
        <v>10</v>
      </c>
      <c r="G4544" s="119" t="s">
        <v>10</v>
      </c>
    </row>
    <row r="4545" spans="2:7" x14ac:dyDescent="0.3">
      <c r="B4545" s="119" t="s">
        <v>10</v>
      </c>
      <c r="C4545" s="119" t="s">
        <v>10</v>
      </c>
      <c r="D4545" s="119" t="s">
        <v>10</v>
      </c>
      <c r="E4545" s="119" t="s">
        <v>10</v>
      </c>
      <c r="F4545" s="119" t="s">
        <v>10</v>
      </c>
      <c r="G4545" s="119" t="s">
        <v>10</v>
      </c>
    </row>
    <row r="4546" spans="2:7" x14ac:dyDescent="0.3">
      <c r="B4546" s="119" t="s">
        <v>10</v>
      </c>
      <c r="C4546" s="119" t="s">
        <v>10</v>
      </c>
      <c r="D4546" s="119" t="s">
        <v>10</v>
      </c>
      <c r="E4546" s="119" t="s">
        <v>10</v>
      </c>
      <c r="F4546" s="119" t="s">
        <v>10</v>
      </c>
      <c r="G4546" s="119" t="s">
        <v>10</v>
      </c>
    </row>
    <row r="4547" spans="2:7" x14ac:dyDescent="0.3">
      <c r="B4547" s="119" t="s">
        <v>10</v>
      </c>
      <c r="C4547" s="119" t="s">
        <v>10</v>
      </c>
      <c r="D4547" s="119" t="s">
        <v>10</v>
      </c>
      <c r="E4547" s="119" t="s">
        <v>10</v>
      </c>
      <c r="F4547" s="119" t="s">
        <v>10</v>
      </c>
      <c r="G4547" s="119" t="s">
        <v>10</v>
      </c>
    </row>
    <row r="4548" spans="2:7" x14ac:dyDescent="0.3">
      <c r="B4548" s="119" t="s">
        <v>10</v>
      </c>
      <c r="C4548" s="119" t="s">
        <v>10</v>
      </c>
      <c r="D4548" s="119" t="s">
        <v>10</v>
      </c>
      <c r="E4548" s="119" t="s">
        <v>10</v>
      </c>
      <c r="F4548" s="119" t="s">
        <v>10</v>
      </c>
      <c r="G4548" s="119" t="s">
        <v>10</v>
      </c>
    </row>
    <row r="4549" spans="2:7" x14ac:dyDescent="0.3">
      <c r="B4549" s="119" t="s">
        <v>10</v>
      </c>
      <c r="C4549" s="119" t="s">
        <v>10</v>
      </c>
      <c r="D4549" s="119" t="s">
        <v>10</v>
      </c>
      <c r="E4549" s="119" t="s">
        <v>10</v>
      </c>
      <c r="F4549" s="119" t="s">
        <v>10</v>
      </c>
      <c r="G4549" s="119" t="s">
        <v>10</v>
      </c>
    </row>
    <row r="4550" spans="2:7" x14ac:dyDescent="0.3">
      <c r="B4550" s="119" t="s">
        <v>10</v>
      </c>
      <c r="C4550" s="119" t="s">
        <v>10</v>
      </c>
      <c r="D4550" s="119" t="s">
        <v>10</v>
      </c>
      <c r="E4550" s="119" t="s">
        <v>10</v>
      </c>
      <c r="F4550" s="119" t="s">
        <v>10</v>
      </c>
      <c r="G4550" s="119" t="s">
        <v>10</v>
      </c>
    </row>
    <row r="4551" spans="2:7" x14ac:dyDescent="0.3">
      <c r="B4551" s="119" t="s">
        <v>10</v>
      </c>
      <c r="C4551" s="119" t="s">
        <v>10</v>
      </c>
      <c r="D4551" s="119" t="s">
        <v>10</v>
      </c>
      <c r="E4551" s="119" t="s">
        <v>10</v>
      </c>
      <c r="F4551" s="119" t="s">
        <v>10</v>
      </c>
      <c r="G4551" s="119" t="s">
        <v>10</v>
      </c>
    </row>
    <row r="4552" spans="2:7" x14ac:dyDescent="0.3">
      <c r="B4552" s="119" t="s">
        <v>10</v>
      </c>
      <c r="C4552" s="119" t="s">
        <v>10</v>
      </c>
      <c r="D4552" s="119" t="s">
        <v>10</v>
      </c>
      <c r="E4552" s="119" t="s">
        <v>10</v>
      </c>
      <c r="F4552" s="119" t="s">
        <v>10</v>
      </c>
      <c r="G4552" s="119" t="s">
        <v>10</v>
      </c>
    </row>
    <row r="4553" spans="2:7" x14ac:dyDescent="0.3">
      <c r="B4553" s="119" t="s">
        <v>10</v>
      </c>
      <c r="C4553" s="119" t="s">
        <v>10</v>
      </c>
      <c r="D4553" s="119" t="s">
        <v>10</v>
      </c>
      <c r="E4553" s="119" t="s">
        <v>10</v>
      </c>
      <c r="F4553" s="119" t="s">
        <v>10</v>
      </c>
      <c r="G4553" s="119" t="s">
        <v>10</v>
      </c>
    </row>
    <row r="4554" spans="2:7" x14ac:dyDescent="0.3">
      <c r="B4554" s="119" t="s">
        <v>10</v>
      </c>
      <c r="C4554" s="119" t="s">
        <v>10</v>
      </c>
      <c r="D4554" s="119" t="s">
        <v>10</v>
      </c>
      <c r="E4554" s="119" t="s">
        <v>10</v>
      </c>
      <c r="F4554" s="119" t="s">
        <v>10</v>
      </c>
      <c r="G4554" s="119" t="s">
        <v>10</v>
      </c>
    </row>
    <row r="4555" spans="2:7" x14ac:dyDescent="0.3">
      <c r="B4555" s="119" t="s">
        <v>10</v>
      </c>
      <c r="C4555" s="119" t="s">
        <v>10</v>
      </c>
      <c r="D4555" s="119" t="s">
        <v>10</v>
      </c>
      <c r="E4555" s="119" t="s">
        <v>10</v>
      </c>
      <c r="F4555" s="119" t="s">
        <v>10</v>
      </c>
      <c r="G4555" s="119" t="s">
        <v>10</v>
      </c>
    </row>
    <row r="4556" spans="2:7" x14ac:dyDescent="0.3">
      <c r="B4556" s="119" t="s">
        <v>10</v>
      </c>
      <c r="C4556" s="119" t="s">
        <v>10</v>
      </c>
      <c r="D4556" s="119" t="s">
        <v>10</v>
      </c>
      <c r="E4556" s="119" t="s">
        <v>10</v>
      </c>
      <c r="F4556" s="119" t="s">
        <v>10</v>
      </c>
      <c r="G4556" s="119" t="s">
        <v>10</v>
      </c>
    </row>
    <row r="4557" spans="2:7" x14ac:dyDescent="0.3">
      <c r="B4557" s="119" t="s">
        <v>10</v>
      </c>
      <c r="C4557" s="119" t="s">
        <v>10</v>
      </c>
      <c r="D4557" s="119" t="s">
        <v>10</v>
      </c>
      <c r="E4557" s="119" t="s">
        <v>10</v>
      </c>
      <c r="F4557" s="119" t="s">
        <v>10</v>
      </c>
      <c r="G4557" s="119" t="s">
        <v>10</v>
      </c>
    </row>
    <row r="4558" spans="2:7" x14ac:dyDescent="0.3">
      <c r="B4558" s="119" t="s">
        <v>10</v>
      </c>
      <c r="C4558" s="119" t="s">
        <v>10</v>
      </c>
      <c r="D4558" s="119" t="s">
        <v>10</v>
      </c>
      <c r="E4558" s="119" t="s">
        <v>10</v>
      </c>
      <c r="F4558" s="119" t="s">
        <v>10</v>
      </c>
      <c r="G4558" s="119" t="s">
        <v>10</v>
      </c>
    </row>
    <row r="4559" spans="2:7" x14ac:dyDescent="0.3">
      <c r="B4559" s="119" t="s">
        <v>10</v>
      </c>
      <c r="C4559" s="119" t="s">
        <v>10</v>
      </c>
      <c r="D4559" s="119" t="s">
        <v>10</v>
      </c>
      <c r="E4559" s="119" t="s">
        <v>10</v>
      </c>
      <c r="F4559" s="119" t="s">
        <v>10</v>
      </c>
      <c r="G4559" s="119" t="s">
        <v>10</v>
      </c>
    </row>
    <row r="4560" spans="2:7" x14ac:dyDescent="0.3">
      <c r="B4560" s="119" t="s">
        <v>10</v>
      </c>
      <c r="C4560" s="119" t="s">
        <v>10</v>
      </c>
      <c r="D4560" s="119" t="s">
        <v>10</v>
      </c>
      <c r="E4560" s="119" t="s">
        <v>10</v>
      </c>
      <c r="F4560" s="119" t="s">
        <v>10</v>
      </c>
      <c r="G4560" s="119" t="s">
        <v>10</v>
      </c>
    </row>
    <row r="4561" spans="2:7" x14ac:dyDescent="0.3">
      <c r="B4561" s="119" t="s">
        <v>10</v>
      </c>
      <c r="C4561" s="119" t="s">
        <v>10</v>
      </c>
      <c r="D4561" s="119" t="s">
        <v>10</v>
      </c>
      <c r="E4561" s="119" t="s">
        <v>10</v>
      </c>
      <c r="F4561" s="119" t="s">
        <v>10</v>
      </c>
      <c r="G4561" s="119" t="s">
        <v>10</v>
      </c>
    </row>
    <row r="4562" spans="2:7" x14ac:dyDescent="0.3">
      <c r="B4562" s="119" t="s">
        <v>10</v>
      </c>
      <c r="C4562" s="119" t="s">
        <v>10</v>
      </c>
      <c r="D4562" s="119" t="s">
        <v>10</v>
      </c>
      <c r="E4562" s="119" t="s">
        <v>10</v>
      </c>
      <c r="F4562" s="119" t="s">
        <v>10</v>
      </c>
      <c r="G4562" s="119" t="s">
        <v>10</v>
      </c>
    </row>
    <row r="4563" spans="2:7" x14ac:dyDescent="0.3">
      <c r="B4563" s="119" t="s">
        <v>10</v>
      </c>
      <c r="C4563" s="119" t="s">
        <v>10</v>
      </c>
      <c r="D4563" s="119" t="s">
        <v>10</v>
      </c>
      <c r="E4563" s="119" t="s">
        <v>10</v>
      </c>
      <c r="F4563" s="119" t="s">
        <v>10</v>
      </c>
      <c r="G4563" s="119" t="s">
        <v>10</v>
      </c>
    </row>
    <row r="4564" spans="2:7" x14ac:dyDescent="0.3">
      <c r="B4564" s="119" t="s">
        <v>10</v>
      </c>
      <c r="C4564" s="119" t="s">
        <v>10</v>
      </c>
      <c r="D4564" s="119" t="s">
        <v>10</v>
      </c>
      <c r="E4564" s="119" t="s">
        <v>10</v>
      </c>
      <c r="F4564" s="119" t="s">
        <v>10</v>
      </c>
      <c r="G4564" s="119" t="s">
        <v>10</v>
      </c>
    </row>
    <row r="4565" spans="2:7" x14ac:dyDescent="0.3">
      <c r="B4565" s="119" t="s">
        <v>10</v>
      </c>
      <c r="C4565" s="119" t="s">
        <v>10</v>
      </c>
      <c r="D4565" s="119" t="s">
        <v>10</v>
      </c>
      <c r="E4565" s="119" t="s">
        <v>10</v>
      </c>
      <c r="F4565" s="119" t="s">
        <v>10</v>
      </c>
      <c r="G4565" s="119" t="s">
        <v>10</v>
      </c>
    </row>
    <row r="4566" spans="2:7" x14ac:dyDescent="0.3">
      <c r="B4566" s="119" t="s">
        <v>10</v>
      </c>
      <c r="C4566" s="119" t="s">
        <v>10</v>
      </c>
      <c r="D4566" s="119" t="s">
        <v>10</v>
      </c>
      <c r="E4566" s="119" t="s">
        <v>10</v>
      </c>
      <c r="F4566" s="119" t="s">
        <v>10</v>
      </c>
      <c r="G4566" s="119" t="s">
        <v>10</v>
      </c>
    </row>
    <row r="4567" spans="2:7" x14ac:dyDescent="0.3">
      <c r="B4567" s="119" t="s">
        <v>10</v>
      </c>
      <c r="C4567" s="119" t="s">
        <v>10</v>
      </c>
      <c r="D4567" s="119" t="s">
        <v>10</v>
      </c>
      <c r="E4567" s="119" t="s">
        <v>10</v>
      </c>
      <c r="F4567" s="119" t="s">
        <v>10</v>
      </c>
      <c r="G4567" s="119" t="s">
        <v>10</v>
      </c>
    </row>
    <row r="4568" spans="2:7" x14ac:dyDescent="0.3">
      <c r="B4568" s="119" t="s">
        <v>10</v>
      </c>
      <c r="C4568" s="119" t="s">
        <v>10</v>
      </c>
      <c r="D4568" s="119" t="s">
        <v>10</v>
      </c>
      <c r="E4568" s="119" t="s">
        <v>10</v>
      </c>
      <c r="F4568" s="119" t="s">
        <v>10</v>
      </c>
      <c r="G4568" s="119" t="s">
        <v>10</v>
      </c>
    </row>
    <row r="4569" spans="2:7" x14ac:dyDescent="0.3">
      <c r="B4569" s="119" t="s">
        <v>10</v>
      </c>
      <c r="C4569" s="119" t="s">
        <v>10</v>
      </c>
      <c r="D4569" s="119" t="s">
        <v>10</v>
      </c>
      <c r="E4569" s="119" t="s">
        <v>10</v>
      </c>
      <c r="F4569" s="119" t="s">
        <v>10</v>
      </c>
      <c r="G4569" s="119" t="s">
        <v>10</v>
      </c>
    </row>
    <row r="4570" spans="2:7" x14ac:dyDescent="0.3">
      <c r="B4570" s="119" t="s">
        <v>10</v>
      </c>
      <c r="C4570" s="119" t="s">
        <v>10</v>
      </c>
      <c r="D4570" s="119" t="s">
        <v>10</v>
      </c>
      <c r="E4570" s="119" t="s">
        <v>10</v>
      </c>
      <c r="F4570" s="119" t="s">
        <v>10</v>
      </c>
      <c r="G4570" s="119" t="s">
        <v>10</v>
      </c>
    </row>
    <row r="4571" spans="2:7" x14ac:dyDescent="0.3">
      <c r="B4571" s="119" t="s">
        <v>10</v>
      </c>
      <c r="C4571" s="119" t="s">
        <v>10</v>
      </c>
      <c r="D4571" s="119" t="s">
        <v>10</v>
      </c>
      <c r="E4571" s="119" t="s">
        <v>10</v>
      </c>
      <c r="F4571" s="119" t="s">
        <v>10</v>
      </c>
      <c r="G4571" s="119" t="s">
        <v>10</v>
      </c>
    </row>
    <row r="4572" spans="2:7" x14ac:dyDescent="0.3">
      <c r="B4572" s="119" t="s">
        <v>10</v>
      </c>
      <c r="C4572" s="119" t="s">
        <v>10</v>
      </c>
      <c r="D4572" s="119" t="s">
        <v>10</v>
      </c>
      <c r="E4572" s="119" t="s">
        <v>10</v>
      </c>
      <c r="F4572" s="119" t="s">
        <v>10</v>
      </c>
      <c r="G4572" s="119" t="s">
        <v>10</v>
      </c>
    </row>
    <row r="4573" spans="2:7" x14ac:dyDescent="0.3">
      <c r="B4573" s="119" t="s">
        <v>10</v>
      </c>
      <c r="C4573" s="119" t="s">
        <v>10</v>
      </c>
      <c r="D4573" s="119" t="s">
        <v>10</v>
      </c>
      <c r="E4573" s="119" t="s">
        <v>10</v>
      </c>
      <c r="F4573" s="119" t="s">
        <v>10</v>
      </c>
      <c r="G4573" s="119" t="s">
        <v>10</v>
      </c>
    </row>
    <row r="4574" spans="2:7" x14ac:dyDescent="0.3">
      <c r="B4574" s="119" t="s">
        <v>10</v>
      </c>
      <c r="C4574" s="119" t="s">
        <v>10</v>
      </c>
      <c r="D4574" s="119" t="s">
        <v>10</v>
      </c>
      <c r="E4574" s="119" t="s">
        <v>10</v>
      </c>
      <c r="F4574" s="119" t="s">
        <v>10</v>
      </c>
      <c r="G4574" s="119" t="s">
        <v>10</v>
      </c>
    </row>
    <row r="4575" spans="2:7" x14ac:dyDescent="0.3">
      <c r="B4575" s="119" t="s">
        <v>10</v>
      </c>
      <c r="C4575" s="119" t="s">
        <v>10</v>
      </c>
      <c r="D4575" s="119" t="s">
        <v>10</v>
      </c>
      <c r="E4575" s="119" t="s">
        <v>10</v>
      </c>
      <c r="F4575" s="119" t="s">
        <v>10</v>
      </c>
      <c r="G4575" s="119" t="s">
        <v>10</v>
      </c>
    </row>
    <row r="4576" spans="2:7" x14ac:dyDescent="0.3">
      <c r="B4576" s="119" t="s">
        <v>10</v>
      </c>
      <c r="C4576" s="119" t="s">
        <v>10</v>
      </c>
      <c r="D4576" s="119" t="s">
        <v>10</v>
      </c>
      <c r="E4576" s="119" t="s">
        <v>10</v>
      </c>
      <c r="F4576" s="119" t="s">
        <v>10</v>
      </c>
      <c r="G4576" s="119" t="s">
        <v>10</v>
      </c>
    </row>
    <row r="4577" spans="2:7" x14ac:dyDescent="0.3">
      <c r="B4577" s="119" t="s">
        <v>10</v>
      </c>
      <c r="C4577" s="119" t="s">
        <v>10</v>
      </c>
      <c r="D4577" s="119" t="s">
        <v>10</v>
      </c>
      <c r="E4577" s="119" t="s">
        <v>10</v>
      </c>
      <c r="F4577" s="119" t="s">
        <v>10</v>
      </c>
      <c r="G4577" s="119" t="s">
        <v>10</v>
      </c>
    </row>
    <row r="4578" spans="2:7" x14ac:dyDescent="0.3">
      <c r="B4578" s="119" t="s">
        <v>10</v>
      </c>
      <c r="C4578" s="119" t="s">
        <v>10</v>
      </c>
      <c r="D4578" s="119" t="s">
        <v>10</v>
      </c>
      <c r="E4578" s="119" t="s">
        <v>10</v>
      </c>
      <c r="F4578" s="119" t="s">
        <v>10</v>
      </c>
      <c r="G4578" s="119" t="s">
        <v>10</v>
      </c>
    </row>
    <row r="4579" spans="2:7" x14ac:dyDescent="0.3">
      <c r="B4579" s="119" t="s">
        <v>10</v>
      </c>
      <c r="C4579" s="119" t="s">
        <v>10</v>
      </c>
      <c r="D4579" s="119" t="s">
        <v>10</v>
      </c>
      <c r="E4579" s="119" t="s">
        <v>10</v>
      </c>
      <c r="F4579" s="119" t="s">
        <v>10</v>
      </c>
      <c r="G4579" s="119" t="s">
        <v>10</v>
      </c>
    </row>
    <row r="4580" spans="2:7" x14ac:dyDescent="0.3">
      <c r="B4580" s="119" t="s">
        <v>10</v>
      </c>
      <c r="C4580" s="119" t="s">
        <v>10</v>
      </c>
      <c r="D4580" s="119" t="s">
        <v>10</v>
      </c>
      <c r="E4580" s="119" t="s">
        <v>10</v>
      </c>
      <c r="F4580" s="119" t="s">
        <v>10</v>
      </c>
      <c r="G4580" s="119" t="s">
        <v>10</v>
      </c>
    </row>
    <row r="4581" spans="2:7" x14ac:dyDescent="0.3">
      <c r="B4581" s="119" t="s">
        <v>10</v>
      </c>
      <c r="C4581" s="119" t="s">
        <v>10</v>
      </c>
      <c r="D4581" s="119" t="s">
        <v>10</v>
      </c>
      <c r="E4581" s="119" t="s">
        <v>10</v>
      </c>
      <c r="F4581" s="119" t="s">
        <v>10</v>
      </c>
      <c r="G4581" s="119" t="s">
        <v>10</v>
      </c>
    </row>
    <row r="4582" spans="2:7" x14ac:dyDescent="0.3">
      <c r="B4582" s="119" t="s">
        <v>10</v>
      </c>
      <c r="C4582" s="119" t="s">
        <v>10</v>
      </c>
      <c r="D4582" s="119" t="s">
        <v>10</v>
      </c>
      <c r="E4582" s="119" t="s">
        <v>10</v>
      </c>
      <c r="F4582" s="119" t="s">
        <v>10</v>
      </c>
      <c r="G4582" s="119" t="s">
        <v>10</v>
      </c>
    </row>
    <row r="4583" spans="2:7" x14ac:dyDescent="0.3">
      <c r="B4583" s="119" t="s">
        <v>10</v>
      </c>
      <c r="C4583" s="119" t="s">
        <v>10</v>
      </c>
      <c r="D4583" s="119" t="s">
        <v>10</v>
      </c>
      <c r="E4583" s="119" t="s">
        <v>10</v>
      </c>
      <c r="F4583" s="119" t="s">
        <v>10</v>
      </c>
      <c r="G4583" s="119" t="s">
        <v>10</v>
      </c>
    </row>
    <row r="4584" spans="2:7" x14ac:dyDescent="0.3">
      <c r="B4584" s="119" t="s">
        <v>10</v>
      </c>
      <c r="C4584" s="119" t="s">
        <v>10</v>
      </c>
      <c r="D4584" s="119" t="s">
        <v>10</v>
      </c>
      <c r="E4584" s="119" t="s">
        <v>10</v>
      </c>
      <c r="F4584" s="119" t="s">
        <v>10</v>
      </c>
      <c r="G4584" s="119" t="s">
        <v>10</v>
      </c>
    </row>
    <row r="4585" spans="2:7" x14ac:dyDescent="0.3">
      <c r="B4585" s="119" t="s">
        <v>10</v>
      </c>
      <c r="C4585" s="119" t="s">
        <v>10</v>
      </c>
      <c r="D4585" s="119" t="s">
        <v>10</v>
      </c>
      <c r="E4585" s="119" t="s">
        <v>10</v>
      </c>
      <c r="F4585" s="119" t="s">
        <v>10</v>
      </c>
      <c r="G4585" s="119" t="s">
        <v>10</v>
      </c>
    </row>
    <row r="4586" spans="2:7" x14ac:dyDescent="0.3">
      <c r="B4586" s="119" t="s">
        <v>10</v>
      </c>
      <c r="C4586" s="119" t="s">
        <v>10</v>
      </c>
      <c r="D4586" s="119" t="s">
        <v>10</v>
      </c>
      <c r="E4586" s="119" t="s">
        <v>10</v>
      </c>
      <c r="F4586" s="119" t="s">
        <v>10</v>
      </c>
      <c r="G4586" s="119" t="s">
        <v>10</v>
      </c>
    </row>
    <row r="4587" spans="2:7" x14ac:dyDescent="0.3">
      <c r="B4587" s="119" t="s">
        <v>10</v>
      </c>
      <c r="C4587" s="119" t="s">
        <v>10</v>
      </c>
      <c r="D4587" s="119" t="s">
        <v>10</v>
      </c>
      <c r="E4587" s="119" t="s">
        <v>10</v>
      </c>
      <c r="F4587" s="119" t="s">
        <v>10</v>
      </c>
      <c r="G4587" s="119" t="s">
        <v>10</v>
      </c>
    </row>
    <row r="4588" spans="2:7" x14ac:dyDescent="0.3">
      <c r="B4588" s="119" t="s">
        <v>10</v>
      </c>
      <c r="C4588" s="119" t="s">
        <v>10</v>
      </c>
      <c r="D4588" s="119" t="s">
        <v>10</v>
      </c>
      <c r="E4588" s="119" t="s">
        <v>10</v>
      </c>
      <c r="F4588" s="119" t="s">
        <v>10</v>
      </c>
      <c r="G4588" s="119" t="s">
        <v>10</v>
      </c>
    </row>
    <row r="4589" spans="2:7" x14ac:dyDescent="0.3">
      <c r="B4589" s="119" t="s">
        <v>10</v>
      </c>
      <c r="C4589" s="119" t="s">
        <v>10</v>
      </c>
      <c r="D4589" s="119" t="s">
        <v>10</v>
      </c>
      <c r="E4589" s="119" t="s">
        <v>10</v>
      </c>
      <c r="F4589" s="119" t="s">
        <v>10</v>
      </c>
      <c r="G4589" s="119" t="s">
        <v>10</v>
      </c>
    </row>
    <row r="4590" spans="2:7" x14ac:dyDescent="0.3">
      <c r="B4590" s="119" t="s">
        <v>10</v>
      </c>
      <c r="C4590" s="119" t="s">
        <v>10</v>
      </c>
      <c r="D4590" s="119" t="s">
        <v>10</v>
      </c>
      <c r="E4590" s="119" t="s">
        <v>10</v>
      </c>
      <c r="F4590" s="119" t="s">
        <v>10</v>
      </c>
      <c r="G4590" s="119" t="s">
        <v>10</v>
      </c>
    </row>
    <row r="4591" spans="2:7" x14ac:dyDescent="0.3">
      <c r="B4591" s="119" t="s">
        <v>10</v>
      </c>
      <c r="C4591" s="119" t="s">
        <v>10</v>
      </c>
      <c r="D4591" s="119" t="s">
        <v>10</v>
      </c>
      <c r="E4591" s="119" t="s">
        <v>10</v>
      </c>
      <c r="F4591" s="119" t="s">
        <v>10</v>
      </c>
      <c r="G4591" s="119" t="s">
        <v>10</v>
      </c>
    </row>
    <row r="4592" spans="2:7" x14ac:dyDescent="0.3">
      <c r="B4592" s="119" t="s">
        <v>10</v>
      </c>
      <c r="C4592" s="119" t="s">
        <v>10</v>
      </c>
      <c r="D4592" s="119" t="s">
        <v>10</v>
      </c>
      <c r="E4592" s="119" t="s">
        <v>10</v>
      </c>
      <c r="F4592" s="119" t="s">
        <v>10</v>
      </c>
      <c r="G4592" s="119" t="s">
        <v>10</v>
      </c>
    </row>
    <row r="4593" spans="2:7" x14ac:dyDescent="0.3">
      <c r="B4593" s="119" t="s">
        <v>10</v>
      </c>
      <c r="C4593" s="119" t="s">
        <v>10</v>
      </c>
      <c r="D4593" s="119" t="s">
        <v>10</v>
      </c>
      <c r="E4593" s="119" t="s">
        <v>10</v>
      </c>
      <c r="F4593" s="119" t="s">
        <v>10</v>
      </c>
      <c r="G4593" s="119" t="s">
        <v>10</v>
      </c>
    </row>
    <row r="4594" spans="2:7" x14ac:dyDescent="0.3">
      <c r="B4594" s="119" t="s">
        <v>10</v>
      </c>
      <c r="C4594" s="119" t="s">
        <v>10</v>
      </c>
      <c r="D4594" s="119" t="s">
        <v>10</v>
      </c>
      <c r="E4594" s="119" t="s">
        <v>10</v>
      </c>
      <c r="F4594" s="119" t="s">
        <v>10</v>
      </c>
      <c r="G4594" s="119" t="s">
        <v>10</v>
      </c>
    </row>
    <row r="4595" spans="2:7" x14ac:dyDescent="0.3">
      <c r="B4595" s="119" t="s">
        <v>10</v>
      </c>
      <c r="C4595" s="119" t="s">
        <v>10</v>
      </c>
      <c r="D4595" s="119" t="s">
        <v>10</v>
      </c>
      <c r="E4595" s="119" t="s">
        <v>10</v>
      </c>
      <c r="F4595" s="119" t="s">
        <v>10</v>
      </c>
      <c r="G4595" s="119" t="s">
        <v>10</v>
      </c>
    </row>
    <row r="4596" spans="2:7" x14ac:dyDescent="0.3">
      <c r="B4596" s="119" t="s">
        <v>10</v>
      </c>
      <c r="C4596" s="119" t="s">
        <v>10</v>
      </c>
      <c r="D4596" s="119" t="s">
        <v>10</v>
      </c>
      <c r="E4596" s="119" t="s">
        <v>10</v>
      </c>
      <c r="F4596" s="119" t="s">
        <v>10</v>
      </c>
      <c r="G4596" s="119" t="s">
        <v>10</v>
      </c>
    </row>
    <row r="4597" spans="2:7" x14ac:dyDescent="0.3">
      <c r="B4597" s="119" t="s">
        <v>10</v>
      </c>
      <c r="C4597" s="119" t="s">
        <v>10</v>
      </c>
      <c r="D4597" s="119" t="s">
        <v>10</v>
      </c>
      <c r="E4597" s="119" t="s">
        <v>10</v>
      </c>
      <c r="F4597" s="119" t="s">
        <v>10</v>
      </c>
      <c r="G4597" s="119" t="s">
        <v>10</v>
      </c>
    </row>
    <row r="4598" spans="2:7" x14ac:dyDescent="0.3">
      <c r="B4598" s="119" t="s">
        <v>10</v>
      </c>
      <c r="C4598" s="119" t="s">
        <v>10</v>
      </c>
      <c r="D4598" s="119" t="s">
        <v>10</v>
      </c>
      <c r="E4598" s="119" t="s">
        <v>10</v>
      </c>
      <c r="F4598" s="119" t="s">
        <v>10</v>
      </c>
      <c r="G4598" s="119" t="s">
        <v>10</v>
      </c>
    </row>
    <row r="4599" spans="2:7" x14ac:dyDescent="0.3">
      <c r="B4599" s="119" t="s">
        <v>10</v>
      </c>
      <c r="C4599" s="119" t="s">
        <v>10</v>
      </c>
      <c r="D4599" s="119" t="s">
        <v>10</v>
      </c>
      <c r="E4599" s="119" t="s">
        <v>10</v>
      </c>
      <c r="F4599" s="119" t="s">
        <v>10</v>
      </c>
      <c r="G4599" s="119" t="s">
        <v>10</v>
      </c>
    </row>
    <row r="4600" spans="2:7" x14ac:dyDescent="0.3">
      <c r="B4600" s="119" t="s">
        <v>10</v>
      </c>
      <c r="C4600" s="119" t="s">
        <v>10</v>
      </c>
      <c r="D4600" s="119" t="s">
        <v>10</v>
      </c>
      <c r="E4600" s="119" t="s">
        <v>10</v>
      </c>
      <c r="F4600" s="119" t="s">
        <v>10</v>
      </c>
      <c r="G4600" s="119" t="s">
        <v>10</v>
      </c>
    </row>
    <row r="4601" spans="2:7" x14ac:dyDescent="0.3">
      <c r="B4601" s="119" t="s">
        <v>10</v>
      </c>
      <c r="C4601" s="119" t="s">
        <v>10</v>
      </c>
      <c r="D4601" s="119" t="s">
        <v>10</v>
      </c>
      <c r="E4601" s="119" t="s">
        <v>10</v>
      </c>
      <c r="F4601" s="119" t="s">
        <v>10</v>
      </c>
      <c r="G4601" s="119" t="s">
        <v>10</v>
      </c>
    </row>
    <row r="4602" spans="2:7" x14ac:dyDescent="0.3">
      <c r="B4602" s="119" t="s">
        <v>10</v>
      </c>
      <c r="C4602" s="119" t="s">
        <v>10</v>
      </c>
      <c r="D4602" s="119" t="s">
        <v>10</v>
      </c>
      <c r="E4602" s="119" t="s">
        <v>10</v>
      </c>
      <c r="F4602" s="119" t="s">
        <v>10</v>
      </c>
      <c r="G4602" s="119" t="s">
        <v>10</v>
      </c>
    </row>
    <row r="4603" spans="2:7" x14ac:dyDescent="0.3">
      <c r="B4603" s="119" t="s">
        <v>10</v>
      </c>
      <c r="C4603" s="119" t="s">
        <v>10</v>
      </c>
      <c r="D4603" s="119" t="s">
        <v>10</v>
      </c>
      <c r="E4603" s="119" t="s">
        <v>10</v>
      </c>
      <c r="F4603" s="119" t="s">
        <v>10</v>
      </c>
      <c r="G4603" s="119" t="s">
        <v>10</v>
      </c>
    </row>
    <row r="4604" spans="2:7" x14ac:dyDescent="0.3">
      <c r="B4604" s="119" t="s">
        <v>10</v>
      </c>
      <c r="C4604" s="119" t="s">
        <v>10</v>
      </c>
      <c r="D4604" s="119" t="s">
        <v>10</v>
      </c>
      <c r="E4604" s="119" t="s">
        <v>10</v>
      </c>
      <c r="F4604" s="119" t="s">
        <v>10</v>
      </c>
      <c r="G4604" s="119" t="s">
        <v>10</v>
      </c>
    </row>
    <row r="4605" spans="2:7" x14ac:dyDescent="0.3">
      <c r="B4605" s="119" t="s">
        <v>10</v>
      </c>
      <c r="C4605" s="119" t="s">
        <v>10</v>
      </c>
      <c r="D4605" s="119" t="s">
        <v>10</v>
      </c>
      <c r="E4605" s="119" t="s">
        <v>10</v>
      </c>
      <c r="F4605" s="119" t="s">
        <v>10</v>
      </c>
      <c r="G4605" s="119" t="s">
        <v>10</v>
      </c>
    </row>
    <row r="4606" spans="2:7" x14ac:dyDescent="0.3">
      <c r="B4606" s="119" t="s">
        <v>10</v>
      </c>
      <c r="C4606" s="119" t="s">
        <v>10</v>
      </c>
      <c r="D4606" s="119" t="s">
        <v>10</v>
      </c>
      <c r="E4606" s="119" t="s">
        <v>10</v>
      </c>
      <c r="F4606" s="119" t="s">
        <v>10</v>
      </c>
      <c r="G4606" s="119" t="s">
        <v>10</v>
      </c>
    </row>
    <row r="4607" spans="2:7" x14ac:dyDescent="0.3">
      <c r="B4607" s="119" t="s">
        <v>10</v>
      </c>
      <c r="C4607" s="119" t="s">
        <v>10</v>
      </c>
      <c r="D4607" s="119" t="s">
        <v>10</v>
      </c>
      <c r="E4607" s="119" t="s">
        <v>10</v>
      </c>
      <c r="F4607" s="119" t="s">
        <v>10</v>
      </c>
      <c r="G4607" s="119" t="s">
        <v>10</v>
      </c>
    </row>
    <row r="4608" spans="2:7" x14ac:dyDescent="0.3">
      <c r="B4608" s="119" t="s">
        <v>10</v>
      </c>
      <c r="C4608" s="119" t="s">
        <v>10</v>
      </c>
      <c r="D4608" s="119" t="s">
        <v>10</v>
      </c>
      <c r="E4608" s="119" t="s">
        <v>10</v>
      </c>
      <c r="F4608" s="119" t="s">
        <v>10</v>
      </c>
      <c r="G4608" s="119" t="s">
        <v>10</v>
      </c>
    </row>
    <row r="4609" spans="2:7" x14ac:dyDescent="0.3">
      <c r="B4609" s="119" t="s">
        <v>10</v>
      </c>
      <c r="C4609" s="119" t="s">
        <v>10</v>
      </c>
      <c r="D4609" s="119" t="s">
        <v>10</v>
      </c>
      <c r="E4609" s="119" t="s">
        <v>10</v>
      </c>
      <c r="F4609" s="119" t="s">
        <v>10</v>
      </c>
      <c r="G4609" s="119" t="s">
        <v>10</v>
      </c>
    </row>
    <row r="4610" spans="2:7" x14ac:dyDescent="0.3">
      <c r="B4610" s="119" t="s">
        <v>10</v>
      </c>
      <c r="C4610" s="119" t="s">
        <v>10</v>
      </c>
      <c r="D4610" s="119" t="s">
        <v>10</v>
      </c>
      <c r="E4610" s="119" t="s">
        <v>10</v>
      </c>
      <c r="F4610" s="119" t="s">
        <v>10</v>
      </c>
      <c r="G4610" s="119" t="s">
        <v>10</v>
      </c>
    </row>
    <row r="4611" spans="2:7" x14ac:dyDescent="0.3">
      <c r="B4611" s="119" t="s">
        <v>10</v>
      </c>
      <c r="C4611" s="119" t="s">
        <v>10</v>
      </c>
      <c r="D4611" s="119" t="s">
        <v>10</v>
      </c>
      <c r="E4611" s="119" t="s">
        <v>10</v>
      </c>
      <c r="F4611" s="119" t="s">
        <v>10</v>
      </c>
      <c r="G4611" s="119" t="s">
        <v>10</v>
      </c>
    </row>
    <row r="4612" spans="2:7" x14ac:dyDescent="0.3">
      <c r="B4612" s="119" t="s">
        <v>10</v>
      </c>
      <c r="C4612" s="119" t="s">
        <v>10</v>
      </c>
      <c r="D4612" s="119" t="s">
        <v>10</v>
      </c>
      <c r="E4612" s="119" t="s">
        <v>10</v>
      </c>
      <c r="F4612" s="119" t="s">
        <v>10</v>
      </c>
      <c r="G4612" s="119" t="s">
        <v>10</v>
      </c>
    </row>
    <row r="4613" spans="2:7" x14ac:dyDescent="0.3">
      <c r="B4613" s="119" t="s">
        <v>10</v>
      </c>
      <c r="C4613" s="119" t="s">
        <v>10</v>
      </c>
      <c r="D4613" s="119" t="s">
        <v>10</v>
      </c>
      <c r="E4613" s="119" t="s">
        <v>10</v>
      </c>
      <c r="F4613" s="119" t="s">
        <v>10</v>
      </c>
      <c r="G4613" s="119" t="s">
        <v>10</v>
      </c>
    </row>
    <row r="4614" spans="2:7" x14ac:dyDescent="0.3">
      <c r="B4614" s="119" t="s">
        <v>10</v>
      </c>
      <c r="C4614" s="119" t="s">
        <v>10</v>
      </c>
      <c r="D4614" s="119" t="s">
        <v>10</v>
      </c>
      <c r="E4614" s="119" t="s">
        <v>10</v>
      </c>
      <c r="F4614" s="119" t="s">
        <v>10</v>
      </c>
      <c r="G4614" s="119" t="s">
        <v>10</v>
      </c>
    </row>
    <row r="4615" spans="2:7" x14ac:dyDescent="0.3">
      <c r="B4615" s="119" t="s">
        <v>10</v>
      </c>
      <c r="C4615" s="119" t="s">
        <v>10</v>
      </c>
      <c r="D4615" s="119" t="s">
        <v>10</v>
      </c>
      <c r="E4615" s="119" t="s">
        <v>10</v>
      </c>
      <c r="F4615" s="119" t="s">
        <v>10</v>
      </c>
      <c r="G4615" s="119" t="s">
        <v>10</v>
      </c>
    </row>
    <row r="4616" spans="2:7" x14ac:dyDescent="0.3">
      <c r="B4616" s="119" t="s">
        <v>10</v>
      </c>
      <c r="C4616" s="119" t="s">
        <v>10</v>
      </c>
      <c r="D4616" s="119" t="s">
        <v>10</v>
      </c>
      <c r="E4616" s="119" t="s">
        <v>10</v>
      </c>
      <c r="F4616" s="119" t="s">
        <v>10</v>
      </c>
      <c r="G4616" s="119" t="s">
        <v>10</v>
      </c>
    </row>
    <row r="4617" spans="2:7" x14ac:dyDescent="0.3">
      <c r="B4617" s="119" t="s">
        <v>10</v>
      </c>
      <c r="C4617" s="119" t="s">
        <v>10</v>
      </c>
      <c r="D4617" s="119" t="s">
        <v>10</v>
      </c>
      <c r="E4617" s="119" t="s">
        <v>10</v>
      </c>
      <c r="F4617" s="119" t="s">
        <v>10</v>
      </c>
      <c r="G4617" s="119" t="s">
        <v>10</v>
      </c>
    </row>
    <row r="4618" spans="2:7" x14ac:dyDescent="0.3">
      <c r="B4618" s="119" t="s">
        <v>10</v>
      </c>
      <c r="C4618" s="119" t="s">
        <v>10</v>
      </c>
      <c r="D4618" s="119" t="s">
        <v>10</v>
      </c>
      <c r="E4618" s="119" t="s">
        <v>10</v>
      </c>
      <c r="F4618" s="119" t="s">
        <v>10</v>
      </c>
      <c r="G4618" s="119" t="s">
        <v>10</v>
      </c>
    </row>
    <row r="4619" spans="2:7" x14ac:dyDescent="0.3">
      <c r="B4619" s="119" t="s">
        <v>10</v>
      </c>
      <c r="C4619" s="119" t="s">
        <v>10</v>
      </c>
      <c r="D4619" s="119" t="s">
        <v>10</v>
      </c>
      <c r="E4619" s="119" t="s">
        <v>10</v>
      </c>
      <c r="F4619" s="119" t="s">
        <v>10</v>
      </c>
      <c r="G4619" s="119" t="s">
        <v>10</v>
      </c>
    </row>
    <row r="4620" spans="2:7" x14ac:dyDescent="0.3">
      <c r="B4620" s="119" t="s">
        <v>10</v>
      </c>
      <c r="C4620" s="119" t="s">
        <v>10</v>
      </c>
      <c r="D4620" s="119" t="s">
        <v>10</v>
      </c>
      <c r="E4620" s="119" t="s">
        <v>10</v>
      </c>
      <c r="F4620" s="119" t="s">
        <v>10</v>
      </c>
      <c r="G4620" s="119" t="s">
        <v>10</v>
      </c>
    </row>
    <row r="4621" spans="2:7" x14ac:dyDescent="0.3">
      <c r="B4621" s="119" t="s">
        <v>10</v>
      </c>
      <c r="C4621" s="119" t="s">
        <v>10</v>
      </c>
      <c r="D4621" s="119" t="s">
        <v>10</v>
      </c>
      <c r="E4621" s="119" t="s">
        <v>10</v>
      </c>
      <c r="F4621" s="119" t="s">
        <v>10</v>
      </c>
      <c r="G4621" s="119" t="s">
        <v>10</v>
      </c>
    </row>
    <row r="4622" spans="2:7" x14ac:dyDescent="0.3">
      <c r="B4622" s="119" t="s">
        <v>10</v>
      </c>
      <c r="C4622" s="119" t="s">
        <v>10</v>
      </c>
      <c r="D4622" s="119" t="s">
        <v>10</v>
      </c>
      <c r="E4622" s="119" t="s">
        <v>10</v>
      </c>
      <c r="F4622" s="119" t="s">
        <v>10</v>
      </c>
      <c r="G4622" s="119" t="s">
        <v>10</v>
      </c>
    </row>
    <row r="4623" spans="2:7" x14ac:dyDescent="0.3">
      <c r="B4623" s="119" t="s">
        <v>10</v>
      </c>
      <c r="C4623" s="119" t="s">
        <v>10</v>
      </c>
      <c r="D4623" s="119" t="s">
        <v>10</v>
      </c>
      <c r="E4623" s="119" t="s">
        <v>10</v>
      </c>
      <c r="F4623" s="119" t="s">
        <v>10</v>
      </c>
      <c r="G4623" s="119" t="s">
        <v>10</v>
      </c>
    </row>
    <row r="4624" spans="2:7" x14ac:dyDescent="0.3">
      <c r="B4624" s="119" t="s">
        <v>10</v>
      </c>
      <c r="C4624" s="119" t="s">
        <v>10</v>
      </c>
      <c r="D4624" s="119" t="s">
        <v>10</v>
      </c>
      <c r="E4624" s="119" t="s">
        <v>10</v>
      </c>
      <c r="F4624" s="119" t="s">
        <v>10</v>
      </c>
      <c r="G4624" s="119" t="s">
        <v>10</v>
      </c>
    </row>
    <row r="4625" spans="2:7" x14ac:dyDescent="0.3">
      <c r="B4625" s="119" t="s">
        <v>10</v>
      </c>
      <c r="C4625" s="119" t="s">
        <v>10</v>
      </c>
      <c r="D4625" s="119" t="s">
        <v>10</v>
      </c>
      <c r="E4625" s="119" t="s">
        <v>10</v>
      </c>
      <c r="F4625" s="119" t="s">
        <v>10</v>
      </c>
      <c r="G4625" s="119" t="s">
        <v>10</v>
      </c>
    </row>
    <row r="4626" spans="2:7" x14ac:dyDescent="0.3">
      <c r="B4626" s="119" t="s">
        <v>10</v>
      </c>
      <c r="C4626" s="119" t="s">
        <v>10</v>
      </c>
      <c r="D4626" s="119" t="s">
        <v>10</v>
      </c>
      <c r="E4626" s="119" t="s">
        <v>10</v>
      </c>
      <c r="F4626" s="119" t="s">
        <v>10</v>
      </c>
      <c r="G4626" s="119" t="s">
        <v>10</v>
      </c>
    </row>
    <row r="4627" spans="2:7" x14ac:dyDescent="0.3">
      <c r="B4627" s="119" t="s">
        <v>10</v>
      </c>
      <c r="C4627" s="119" t="s">
        <v>10</v>
      </c>
      <c r="D4627" s="119" t="s">
        <v>10</v>
      </c>
      <c r="E4627" s="119" t="s">
        <v>10</v>
      </c>
      <c r="F4627" s="119" t="s">
        <v>10</v>
      </c>
      <c r="G4627" s="119" t="s">
        <v>10</v>
      </c>
    </row>
    <row r="4628" spans="2:7" x14ac:dyDescent="0.3">
      <c r="B4628" s="119" t="s">
        <v>10</v>
      </c>
      <c r="C4628" s="119" t="s">
        <v>10</v>
      </c>
      <c r="D4628" s="119" t="s">
        <v>10</v>
      </c>
      <c r="E4628" s="119" t="s">
        <v>10</v>
      </c>
      <c r="F4628" s="119" t="s">
        <v>10</v>
      </c>
      <c r="G4628" s="119" t="s">
        <v>10</v>
      </c>
    </row>
    <row r="4629" spans="2:7" x14ac:dyDescent="0.3">
      <c r="B4629" s="119" t="s">
        <v>10</v>
      </c>
      <c r="C4629" s="119" t="s">
        <v>10</v>
      </c>
      <c r="D4629" s="119" t="s">
        <v>10</v>
      </c>
      <c r="E4629" s="119" t="s">
        <v>10</v>
      </c>
      <c r="F4629" s="119" t="s">
        <v>10</v>
      </c>
      <c r="G4629" s="119" t="s">
        <v>10</v>
      </c>
    </row>
    <row r="4630" spans="2:7" x14ac:dyDescent="0.3">
      <c r="B4630" s="119" t="s">
        <v>10</v>
      </c>
      <c r="C4630" s="119" t="s">
        <v>10</v>
      </c>
      <c r="D4630" s="119" t="s">
        <v>10</v>
      </c>
      <c r="E4630" s="119" t="s">
        <v>10</v>
      </c>
      <c r="F4630" s="119" t="s">
        <v>10</v>
      </c>
      <c r="G4630" s="119" t="s">
        <v>10</v>
      </c>
    </row>
    <row r="4631" spans="2:7" x14ac:dyDescent="0.3">
      <c r="B4631" s="119" t="s">
        <v>10</v>
      </c>
      <c r="C4631" s="119" t="s">
        <v>10</v>
      </c>
      <c r="D4631" s="119" t="s">
        <v>10</v>
      </c>
      <c r="E4631" s="119" t="s">
        <v>10</v>
      </c>
      <c r="F4631" s="119" t="s">
        <v>10</v>
      </c>
      <c r="G4631" s="119" t="s">
        <v>10</v>
      </c>
    </row>
    <row r="4632" spans="2:7" x14ac:dyDescent="0.3">
      <c r="B4632" s="119" t="s">
        <v>10</v>
      </c>
      <c r="C4632" s="119" t="s">
        <v>10</v>
      </c>
      <c r="D4632" s="119" t="s">
        <v>10</v>
      </c>
      <c r="E4632" s="119" t="s">
        <v>10</v>
      </c>
      <c r="F4632" s="119" t="s">
        <v>10</v>
      </c>
      <c r="G4632" s="119" t="s">
        <v>10</v>
      </c>
    </row>
    <row r="4633" spans="2:7" x14ac:dyDescent="0.3">
      <c r="B4633" s="119" t="s">
        <v>10</v>
      </c>
      <c r="C4633" s="119" t="s">
        <v>10</v>
      </c>
      <c r="D4633" s="119" t="s">
        <v>10</v>
      </c>
      <c r="E4633" s="119" t="s">
        <v>10</v>
      </c>
      <c r="F4633" s="119" t="s">
        <v>10</v>
      </c>
      <c r="G4633" s="119" t="s">
        <v>10</v>
      </c>
    </row>
    <row r="4634" spans="2:7" x14ac:dyDescent="0.3">
      <c r="B4634" s="119" t="s">
        <v>10</v>
      </c>
      <c r="C4634" s="119" t="s">
        <v>10</v>
      </c>
      <c r="D4634" s="119" t="s">
        <v>10</v>
      </c>
      <c r="E4634" s="119" t="s">
        <v>10</v>
      </c>
      <c r="F4634" s="119" t="s">
        <v>10</v>
      </c>
      <c r="G4634" s="119" t="s">
        <v>10</v>
      </c>
    </row>
    <row r="4635" spans="2:7" x14ac:dyDescent="0.3">
      <c r="B4635" s="119" t="s">
        <v>10</v>
      </c>
      <c r="C4635" s="119" t="s">
        <v>10</v>
      </c>
      <c r="D4635" s="119" t="s">
        <v>10</v>
      </c>
      <c r="E4635" s="119" t="s">
        <v>10</v>
      </c>
      <c r="F4635" s="119" t="s">
        <v>10</v>
      </c>
      <c r="G4635" s="119" t="s">
        <v>10</v>
      </c>
    </row>
    <row r="4636" spans="2:7" x14ac:dyDescent="0.3">
      <c r="B4636" s="119" t="s">
        <v>10</v>
      </c>
      <c r="C4636" s="119" t="s">
        <v>10</v>
      </c>
      <c r="D4636" s="119" t="s">
        <v>10</v>
      </c>
      <c r="E4636" s="119" t="s">
        <v>10</v>
      </c>
      <c r="F4636" s="119" t="s">
        <v>10</v>
      </c>
      <c r="G4636" s="119" t="s">
        <v>10</v>
      </c>
    </row>
    <row r="4637" spans="2:7" x14ac:dyDescent="0.3">
      <c r="B4637" s="119" t="s">
        <v>10</v>
      </c>
      <c r="C4637" s="119" t="s">
        <v>10</v>
      </c>
      <c r="D4637" s="119" t="s">
        <v>10</v>
      </c>
      <c r="E4637" s="119" t="s">
        <v>10</v>
      </c>
      <c r="F4637" s="119" t="s">
        <v>10</v>
      </c>
      <c r="G4637" s="119" t="s">
        <v>10</v>
      </c>
    </row>
    <row r="4638" spans="2:7" x14ac:dyDescent="0.3">
      <c r="B4638" s="119" t="s">
        <v>10</v>
      </c>
      <c r="C4638" s="119" t="s">
        <v>10</v>
      </c>
      <c r="D4638" s="119" t="s">
        <v>10</v>
      </c>
      <c r="E4638" s="119" t="s">
        <v>10</v>
      </c>
      <c r="F4638" s="119" t="s">
        <v>10</v>
      </c>
      <c r="G4638" s="119" t="s">
        <v>10</v>
      </c>
    </row>
    <row r="4639" spans="2:7" x14ac:dyDescent="0.3">
      <c r="B4639" s="119" t="s">
        <v>10</v>
      </c>
      <c r="C4639" s="119" t="s">
        <v>10</v>
      </c>
      <c r="D4639" s="119" t="s">
        <v>10</v>
      </c>
      <c r="E4639" s="119" t="s">
        <v>10</v>
      </c>
      <c r="F4639" s="119" t="s">
        <v>10</v>
      </c>
      <c r="G4639" s="119" t="s">
        <v>10</v>
      </c>
    </row>
    <row r="4640" spans="2:7" x14ac:dyDescent="0.3">
      <c r="B4640" s="119" t="s">
        <v>10</v>
      </c>
      <c r="C4640" s="119" t="s">
        <v>10</v>
      </c>
      <c r="D4640" s="119" t="s">
        <v>10</v>
      </c>
      <c r="E4640" s="119" t="s">
        <v>10</v>
      </c>
      <c r="F4640" s="119" t="s">
        <v>10</v>
      </c>
      <c r="G4640" s="119" t="s">
        <v>10</v>
      </c>
    </row>
    <row r="4641" spans="2:7" x14ac:dyDescent="0.3">
      <c r="B4641" s="119" t="s">
        <v>10</v>
      </c>
      <c r="C4641" s="119" t="s">
        <v>10</v>
      </c>
      <c r="D4641" s="119" t="s">
        <v>10</v>
      </c>
      <c r="E4641" s="119" t="s">
        <v>10</v>
      </c>
      <c r="F4641" s="119" t="s">
        <v>10</v>
      </c>
      <c r="G4641" s="119" t="s">
        <v>10</v>
      </c>
    </row>
    <row r="4642" spans="2:7" x14ac:dyDescent="0.3">
      <c r="B4642" s="119" t="s">
        <v>10</v>
      </c>
      <c r="C4642" s="119" t="s">
        <v>10</v>
      </c>
      <c r="D4642" s="119" t="s">
        <v>10</v>
      </c>
      <c r="E4642" s="119" t="s">
        <v>10</v>
      </c>
      <c r="F4642" s="119" t="s">
        <v>10</v>
      </c>
      <c r="G4642" s="119" t="s">
        <v>10</v>
      </c>
    </row>
    <row r="4643" spans="2:7" x14ac:dyDescent="0.3">
      <c r="B4643" s="119" t="s">
        <v>10</v>
      </c>
      <c r="C4643" s="119" t="s">
        <v>10</v>
      </c>
      <c r="D4643" s="119" t="s">
        <v>10</v>
      </c>
      <c r="E4643" s="119" t="s">
        <v>10</v>
      </c>
      <c r="F4643" s="119" t="s">
        <v>10</v>
      </c>
      <c r="G4643" s="119" t="s">
        <v>10</v>
      </c>
    </row>
    <row r="4644" spans="2:7" x14ac:dyDescent="0.3">
      <c r="B4644" s="119" t="s">
        <v>10</v>
      </c>
      <c r="C4644" s="119" t="s">
        <v>10</v>
      </c>
      <c r="D4644" s="119" t="s">
        <v>10</v>
      </c>
      <c r="E4644" s="119" t="s">
        <v>10</v>
      </c>
      <c r="F4644" s="119" t="s">
        <v>10</v>
      </c>
      <c r="G4644" s="119" t="s">
        <v>10</v>
      </c>
    </row>
    <row r="4645" spans="2:7" x14ac:dyDescent="0.3">
      <c r="B4645" s="119" t="s">
        <v>10</v>
      </c>
      <c r="C4645" s="119" t="s">
        <v>10</v>
      </c>
      <c r="D4645" s="119" t="s">
        <v>10</v>
      </c>
      <c r="E4645" s="119" t="s">
        <v>10</v>
      </c>
      <c r="F4645" s="119" t="s">
        <v>10</v>
      </c>
      <c r="G4645" s="119" t="s">
        <v>10</v>
      </c>
    </row>
    <row r="4646" spans="2:7" x14ac:dyDescent="0.3">
      <c r="B4646" s="119" t="s">
        <v>10</v>
      </c>
      <c r="C4646" s="119" t="s">
        <v>10</v>
      </c>
      <c r="D4646" s="119" t="s">
        <v>10</v>
      </c>
      <c r="E4646" s="119" t="s">
        <v>10</v>
      </c>
      <c r="F4646" s="119" t="s">
        <v>10</v>
      </c>
      <c r="G4646" s="119" t="s">
        <v>10</v>
      </c>
    </row>
    <row r="4647" spans="2:7" x14ac:dyDescent="0.3">
      <c r="B4647" s="119" t="s">
        <v>10</v>
      </c>
      <c r="C4647" s="119" t="s">
        <v>10</v>
      </c>
      <c r="D4647" s="119" t="s">
        <v>10</v>
      </c>
      <c r="E4647" s="119" t="s">
        <v>10</v>
      </c>
      <c r="F4647" s="119" t="s">
        <v>10</v>
      </c>
      <c r="G4647" s="119" t="s">
        <v>10</v>
      </c>
    </row>
    <row r="4648" spans="2:7" x14ac:dyDescent="0.3">
      <c r="B4648" s="119" t="s">
        <v>10</v>
      </c>
      <c r="C4648" s="119" t="s">
        <v>10</v>
      </c>
      <c r="D4648" s="119" t="s">
        <v>10</v>
      </c>
      <c r="E4648" s="119" t="s">
        <v>10</v>
      </c>
      <c r="F4648" s="119" t="s">
        <v>10</v>
      </c>
      <c r="G4648" s="119" t="s">
        <v>10</v>
      </c>
    </row>
    <row r="4649" spans="2:7" x14ac:dyDescent="0.3">
      <c r="B4649" s="119" t="s">
        <v>10</v>
      </c>
      <c r="C4649" s="119" t="s">
        <v>10</v>
      </c>
      <c r="D4649" s="119" t="s">
        <v>10</v>
      </c>
      <c r="E4649" s="119" t="s">
        <v>10</v>
      </c>
      <c r="F4649" s="119" t="s">
        <v>10</v>
      </c>
      <c r="G4649" s="119" t="s">
        <v>10</v>
      </c>
    </row>
    <row r="4650" spans="2:7" x14ac:dyDescent="0.3">
      <c r="B4650" s="119" t="s">
        <v>10</v>
      </c>
      <c r="C4650" s="119" t="s">
        <v>10</v>
      </c>
      <c r="D4650" s="119" t="s">
        <v>10</v>
      </c>
      <c r="E4650" s="119" t="s">
        <v>10</v>
      </c>
      <c r="F4650" s="119" t="s">
        <v>10</v>
      </c>
      <c r="G4650" s="119" t="s">
        <v>10</v>
      </c>
    </row>
    <row r="4651" spans="2:7" x14ac:dyDescent="0.3">
      <c r="B4651" s="119" t="s">
        <v>10</v>
      </c>
      <c r="C4651" s="119" t="s">
        <v>10</v>
      </c>
      <c r="D4651" s="119" t="s">
        <v>10</v>
      </c>
      <c r="E4651" s="119" t="s">
        <v>10</v>
      </c>
      <c r="F4651" s="119" t="s">
        <v>10</v>
      </c>
      <c r="G4651" s="119" t="s">
        <v>10</v>
      </c>
    </row>
    <row r="4652" spans="2:7" x14ac:dyDescent="0.3">
      <c r="B4652" s="119" t="s">
        <v>10</v>
      </c>
      <c r="C4652" s="119" t="s">
        <v>10</v>
      </c>
      <c r="D4652" s="119" t="s">
        <v>10</v>
      </c>
      <c r="E4652" s="119" t="s">
        <v>10</v>
      </c>
      <c r="F4652" s="119" t="s">
        <v>10</v>
      </c>
      <c r="G4652" s="119" t="s">
        <v>10</v>
      </c>
    </row>
    <row r="4653" spans="2:7" x14ac:dyDescent="0.3">
      <c r="B4653" s="119" t="s">
        <v>10</v>
      </c>
      <c r="C4653" s="119" t="s">
        <v>10</v>
      </c>
      <c r="D4653" s="119" t="s">
        <v>10</v>
      </c>
      <c r="E4653" s="119" t="s">
        <v>10</v>
      </c>
      <c r="F4653" s="119" t="s">
        <v>10</v>
      </c>
      <c r="G4653" s="119" t="s">
        <v>10</v>
      </c>
    </row>
    <row r="4654" spans="2:7" x14ac:dyDescent="0.3">
      <c r="B4654" s="119" t="s">
        <v>10</v>
      </c>
      <c r="C4654" s="119" t="s">
        <v>10</v>
      </c>
      <c r="D4654" s="119" t="s">
        <v>10</v>
      </c>
      <c r="E4654" s="119" t="s">
        <v>10</v>
      </c>
      <c r="F4654" s="119" t="s">
        <v>10</v>
      </c>
      <c r="G4654" s="119" t="s">
        <v>10</v>
      </c>
    </row>
    <row r="4655" spans="2:7" x14ac:dyDescent="0.3">
      <c r="B4655" s="119" t="s">
        <v>10</v>
      </c>
      <c r="C4655" s="119" t="s">
        <v>10</v>
      </c>
      <c r="D4655" s="119" t="s">
        <v>10</v>
      </c>
      <c r="E4655" s="119" t="s">
        <v>10</v>
      </c>
      <c r="F4655" s="119" t="s">
        <v>10</v>
      </c>
      <c r="G4655" s="119" t="s">
        <v>10</v>
      </c>
    </row>
    <row r="4656" spans="2:7" x14ac:dyDescent="0.3">
      <c r="B4656" s="119" t="s">
        <v>10</v>
      </c>
      <c r="C4656" s="119" t="s">
        <v>10</v>
      </c>
      <c r="D4656" s="119" t="s">
        <v>10</v>
      </c>
      <c r="E4656" s="119" t="s">
        <v>10</v>
      </c>
      <c r="F4656" s="119" t="s">
        <v>10</v>
      </c>
      <c r="G4656" s="119" t="s">
        <v>10</v>
      </c>
    </row>
    <row r="4657" spans="2:7" x14ac:dyDescent="0.3">
      <c r="B4657" s="119" t="s">
        <v>10</v>
      </c>
      <c r="C4657" s="119" t="s">
        <v>10</v>
      </c>
      <c r="D4657" s="119" t="s">
        <v>10</v>
      </c>
      <c r="E4657" s="119" t="s">
        <v>10</v>
      </c>
      <c r="F4657" s="119" t="s">
        <v>10</v>
      </c>
      <c r="G4657" s="119" t="s">
        <v>10</v>
      </c>
    </row>
    <row r="4658" spans="2:7" x14ac:dyDescent="0.3">
      <c r="B4658" s="119" t="s">
        <v>10</v>
      </c>
      <c r="C4658" s="119" t="s">
        <v>10</v>
      </c>
      <c r="D4658" s="119" t="s">
        <v>10</v>
      </c>
      <c r="E4658" s="119" t="s">
        <v>10</v>
      </c>
      <c r="F4658" s="119" t="s">
        <v>10</v>
      </c>
      <c r="G4658" s="119" t="s">
        <v>10</v>
      </c>
    </row>
    <row r="4659" spans="2:7" x14ac:dyDescent="0.3">
      <c r="B4659" s="119" t="s">
        <v>10</v>
      </c>
      <c r="C4659" s="119" t="s">
        <v>10</v>
      </c>
      <c r="D4659" s="119" t="s">
        <v>10</v>
      </c>
      <c r="E4659" s="119" t="s">
        <v>10</v>
      </c>
      <c r="F4659" s="119" t="s">
        <v>10</v>
      </c>
      <c r="G4659" s="119" t="s">
        <v>10</v>
      </c>
    </row>
    <row r="4660" spans="2:7" x14ac:dyDescent="0.3">
      <c r="B4660" s="119" t="s">
        <v>10</v>
      </c>
      <c r="C4660" s="119" t="s">
        <v>10</v>
      </c>
      <c r="D4660" s="119" t="s">
        <v>10</v>
      </c>
      <c r="E4660" s="119" t="s">
        <v>10</v>
      </c>
      <c r="F4660" s="119" t="s">
        <v>10</v>
      </c>
      <c r="G4660" s="119" t="s">
        <v>10</v>
      </c>
    </row>
    <row r="4661" spans="2:7" x14ac:dyDescent="0.3">
      <c r="B4661" s="119" t="s">
        <v>10</v>
      </c>
      <c r="C4661" s="119" t="s">
        <v>10</v>
      </c>
      <c r="D4661" s="119" t="s">
        <v>10</v>
      </c>
      <c r="E4661" s="119" t="s">
        <v>10</v>
      </c>
      <c r="F4661" s="119" t="s">
        <v>10</v>
      </c>
      <c r="G4661" s="119" t="s">
        <v>10</v>
      </c>
    </row>
    <row r="4662" spans="2:7" x14ac:dyDescent="0.3">
      <c r="B4662" s="119" t="s">
        <v>10</v>
      </c>
      <c r="C4662" s="119" t="s">
        <v>10</v>
      </c>
      <c r="D4662" s="119" t="s">
        <v>10</v>
      </c>
      <c r="E4662" s="119" t="s">
        <v>10</v>
      </c>
      <c r="F4662" s="119" t="s">
        <v>10</v>
      </c>
      <c r="G4662" s="119" t="s">
        <v>10</v>
      </c>
    </row>
    <row r="4663" spans="2:7" x14ac:dyDescent="0.3">
      <c r="B4663" s="119" t="s">
        <v>10</v>
      </c>
      <c r="C4663" s="119" t="s">
        <v>10</v>
      </c>
      <c r="D4663" s="119" t="s">
        <v>10</v>
      </c>
      <c r="E4663" s="119" t="s">
        <v>10</v>
      </c>
      <c r="F4663" s="119" t="s">
        <v>10</v>
      </c>
      <c r="G4663" s="119" t="s">
        <v>10</v>
      </c>
    </row>
    <row r="4664" spans="2:7" x14ac:dyDescent="0.3">
      <c r="B4664" s="119" t="s">
        <v>10</v>
      </c>
      <c r="C4664" s="119" t="s">
        <v>10</v>
      </c>
      <c r="D4664" s="119" t="s">
        <v>10</v>
      </c>
      <c r="E4664" s="119" t="s">
        <v>10</v>
      </c>
      <c r="F4664" s="119" t="s">
        <v>10</v>
      </c>
      <c r="G4664" s="119" t="s">
        <v>10</v>
      </c>
    </row>
    <row r="4665" spans="2:7" x14ac:dyDescent="0.3">
      <c r="B4665" s="119" t="s">
        <v>10</v>
      </c>
      <c r="C4665" s="119" t="s">
        <v>10</v>
      </c>
      <c r="D4665" s="119" t="s">
        <v>10</v>
      </c>
      <c r="E4665" s="119" t="s">
        <v>10</v>
      </c>
      <c r="F4665" s="119" t="s">
        <v>10</v>
      </c>
      <c r="G4665" s="119" t="s">
        <v>10</v>
      </c>
    </row>
    <row r="4666" spans="2:7" x14ac:dyDescent="0.3">
      <c r="B4666" s="119" t="s">
        <v>10</v>
      </c>
      <c r="C4666" s="119" t="s">
        <v>10</v>
      </c>
      <c r="D4666" s="119" t="s">
        <v>10</v>
      </c>
      <c r="E4666" s="119" t="s">
        <v>10</v>
      </c>
      <c r="F4666" s="119" t="s">
        <v>10</v>
      </c>
      <c r="G4666" s="119" t="s">
        <v>10</v>
      </c>
    </row>
    <row r="4667" spans="2:7" x14ac:dyDescent="0.3">
      <c r="B4667" s="119" t="s">
        <v>10</v>
      </c>
      <c r="C4667" s="119" t="s">
        <v>10</v>
      </c>
      <c r="D4667" s="119" t="s">
        <v>10</v>
      </c>
      <c r="E4667" s="119" t="s">
        <v>10</v>
      </c>
      <c r="F4667" s="119" t="s">
        <v>10</v>
      </c>
      <c r="G4667" s="119" t="s">
        <v>10</v>
      </c>
    </row>
    <row r="4668" spans="2:7" x14ac:dyDescent="0.3">
      <c r="B4668" s="119" t="s">
        <v>10</v>
      </c>
      <c r="C4668" s="119" t="s">
        <v>10</v>
      </c>
      <c r="D4668" s="119" t="s">
        <v>10</v>
      </c>
      <c r="E4668" s="119" t="s">
        <v>10</v>
      </c>
      <c r="F4668" s="119" t="s">
        <v>10</v>
      </c>
      <c r="G4668" s="119" t="s">
        <v>10</v>
      </c>
    </row>
    <row r="4669" spans="2:7" x14ac:dyDescent="0.3">
      <c r="B4669" s="119" t="s">
        <v>10</v>
      </c>
      <c r="C4669" s="119" t="s">
        <v>10</v>
      </c>
      <c r="D4669" s="119" t="s">
        <v>10</v>
      </c>
      <c r="E4669" s="119" t="s">
        <v>10</v>
      </c>
      <c r="F4669" s="119" t="s">
        <v>10</v>
      </c>
      <c r="G4669" s="119" t="s">
        <v>10</v>
      </c>
    </row>
    <row r="4670" spans="2:7" x14ac:dyDescent="0.3">
      <c r="B4670" s="119" t="s">
        <v>10</v>
      </c>
      <c r="C4670" s="119" t="s">
        <v>10</v>
      </c>
      <c r="D4670" s="119" t="s">
        <v>10</v>
      </c>
      <c r="E4670" s="119" t="s">
        <v>10</v>
      </c>
      <c r="F4670" s="119" t="s">
        <v>10</v>
      </c>
      <c r="G4670" s="119" t="s">
        <v>10</v>
      </c>
    </row>
    <row r="4671" spans="2:7" x14ac:dyDescent="0.3">
      <c r="B4671" s="119" t="s">
        <v>10</v>
      </c>
      <c r="C4671" s="119" t="s">
        <v>10</v>
      </c>
      <c r="D4671" s="119" t="s">
        <v>10</v>
      </c>
      <c r="E4671" s="119" t="s">
        <v>10</v>
      </c>
      <c r="F4671" s="119" t="s">
        <v>10</v>
      </c>
      <c r="G4671" s="119" t="s">
        <v>10</v>
      </c>
    </row>
    <row r="4672" spans="2:7" x14ac:dyDescent="0.3">
      <c r="B4672" s="119" t="s">
        <v>10</v>
      </c>
      <c r="C4672" s="119" t="s">
        <v>10</v>
      </c>
      <c r="D4672" s="119" t="s">
        <v>10</v>
      </c>
      <c r="E4672" s="119" t="s">
        <v>10</v>
      </c>
      <c r="F4672" s="119" t="s">
        <v>10</v>
      </c>
      <c r="G4672" s="119" t="s">
        <v>10</v>
      </c>
    </row>
    <row r="4673" spans="2:7" x14ac:dyDescent="0.3">
      <c r="B4673" s="119" t="s">
        <v>10</v>
      </c>
      <c r="C4673" s="119" t="s">
        <v>10</v>
      </c>
      <c r="D4673" s="119" t="s">
        <v>10</v>
      </c>
      <c r="E4673" s="119" t="s">
        <v>10</v>
      </c>
      <c r="F4673" s="119" t="s">
        <v>10</v>
      </c>
      <c r="G4673" s="119" t="s">
        <v>10</v>
      </c>
    </row>
    <row r="4674" spans="2:7" x14ac:dyDescent="0.3">
      <c r="B4674" s="119" t="s">
        <v>10</v>
      </c>
      <c r="C4674" s="119" t="s">
        <v>10</v>
      </c>
      <c r="D4674" s="119" t="s">
        <v>10</v>
      </c>
      <c r="E4674" s="119" t="s">
        <v>10</v>
      </c>
      <c r="F4674" s="119" t="s">
        <v>10</v>
      </c>
      <c r="G4674" s="119" t="s">
        <v>10</v>
      </c>
    </row>
    <row r="4675" spans="2:7" x14ac:dyDescent="0.3">
      <c r="B4675" s="119" t="s">
        <v>10</v>
      </c>
      <c r="C4675" s="119" t="s">
        <v>10</v>
      </c>
      <c r="D4675" s="119" t="s">
        <v>10</v>
      </c>
      <c r="E4675" s="119" t="s">
        <v>10</v>
      </c>
      <c r="F4675" s="119" t="s">
        <v>10</v>
      </c>
      <c r="G4675" s="119" t="s">
        <v>10</v>
      </c>
    </row>
    <row r="4676" spans="2:7" x14ac:dyDescent="0.3">
      <c r="B4676" s="119" t="s">
        <v>10</v>
      </c>
      <c r="C4676" s="119" t="s">
        <v>10</v>
      </c>
      <c r="D4676" s="119" t="s">
        <v>10</v>
      </c>
      <c r="E4676" s="119" t="s">
        <v>10</v>
      </c>
      <c r="F4676" s="119" t="s">
        <v>10</v>
      </c>
      <c r="G4676" s="119" t="s">
        <v>10</v>
      </c>
    </row>
    <row r="4677" spans="2:7" x14ac:dyDescent="0.3">
      <c r="B4677" s="119" t="s">
        <v>10</v>
      </c>
      <c r="C4677" s="119" t="s">
        <v>10</v>
      </c>
      <c r="D4677" s="119" t="s">
        <v>10</v>
      </c>
      <c r="E4677" s="119" t="s">
        <v>10</v>
      </c>
      <c r="F4677" s="119" t="s">
        <v>10</v>
      </c>
      <c r="G4677" s="119" t="s">
        <v>10</v>
      </c>
    </row>
    <row r="4678" spans="2:7" x14ac:dyDescent="0.3">
      <c r="B4678" s="119" t="s">
        <v>10</v>
      </c>
      <c r="C4678" s="119" t="s">
        <v>10</v>
      </c>
      <c r="D4678" s="119" t="s">
        <v>10</v>
      </c>
      <c r="E4678" s="119" t="s">
        <v>10</v>
      </c>
      <c r="F4678" s="119" t="s">
        <v>10</v>
      </c>
      <c r="G4678" s="119" t="s">
        <v>10</v>
      </c>
    </row>
    <row r="4679" spans="2:7" x14ac:dyDescent="0.3">
      <c r="B4679" s="119" t="s">
        <v>10</v>
      </c>
      <c r="C4679" s="119" t="s">
        <v>10</v>
      </c>
      <c r="D4679" s="119" t="s">
        <v>10</v>
      </c>
      <c r="E4679" s="119" t="s">
        <v>10</v>
      </c>
      <c r="F4679" s="119" t="s">
        <v>10</v>
      </c>
      <c r="G4679" s="119" t="s">
        <v>10</v>
      </c>
    </row>
    <row r="4680" spans="2:7" x14ac:dyDescent="0.3">
      <c r="B4680" s="119" t="s">
        <v>10</v>
      </c>
      <c r="C4680" s="119" t="s">
        <v>10</v>
      </c>
      <c r="D4680" s="119" t="s">
        <v>10</v>
      </c>
      <c r="E4680" s="119" t="s">
        <v>10</v>
      </c>
      <c r="F4680" s="119" t="s">
        <v>10</v>
      </c>
      <c r="G4680" s="119" t="s">
        <v>10</v>
      </c>
    </row>
    <row r="4681" spans="2:7" x14ac:dyDescent="0.3">
      <c r="B4681" s="119" t="s">
        <v>10</v>
      </c>
      <c r="C4681" s="119" t="s">
        <v>10</v>
      </c>
      <c r="D4681" s="119" t="s">
        <v>10</v>
      </c>
      <c r="E4681" s="119" t="s">
        <v>10</v>
      </c>
      <c r="F4681" s="119" t="s">
        <v>10</v>
      </c>
      <c r="G4681" s="119" t="s">
        <v>10</v>
      </c>
    </row>
    <row r="4682" spans="2:7" x14ac:dyDescent="0.3">
      <c r="B4682" s="119" t="s">
        <v>10</v>
      </c>
      <c r="C4682" s="119" t="s">
        <v>10</v>
      </c>
      <c r="D4682" s="119" t="s">
        <v>10</v>
      </c>
      <c r="E4682" s="119" t="s">
        <v>10</v>
      </c>
      <c r="F4682" s="119" t="s">
        <v>10</v>
      </c>
      <c r="G4682" s="119" t="s">
        <v>10</v>
      </c>
    </row>
    <row r="4683" spans="2:7" x14ac:dyDescent="0.3">
      <c r="B4683" s="119" t="s">
        <v>10</v>
      </c>
      <c r="C4683" s="119" t="s">
        <v>10</v>
      </c>
      <c r="D4683" s="119" t="s">
        <v>10</v>
      </c>
      <c r="E4683" s="119" t="s">
        <v>10</v>
      </c>
      <c r="F4683" s="119" t="s">
        <v>10</v>
      </c>
      <c r="G4683" s="119" t="s">
        <v>10</v>
      </c>
    </row>
    <row r="4684" spans="2:7" x14ac:dyDescent="0.3">
      <c r="B4684" s="119" t="s">
        <v>10</v>
      </c>
      <c r="C4684" s="119" t="s">
        <v>10</v>
      </c>
      <c r="D4684" s="119" t="s">
        <v>10</v>
      </c>
      <c r="E4684" s="119" t="s">
        <v>10</v>
      </c>
      <c r="F4684" s="119" t="s">
        <v>10</v>
      </c>
      <c r="G4684" s="119" t="s">
        <v>10</v>
      </c>
    </row>
    <row r="4685" spans="2:7" x14ac:dyDescent="0.3">
      <c r="B4685" s="119" t="s">
        <v>10</v>
      </c>
      <c r="C4685" s="119" t="s">
        <v>10</v>
      </c>
      <c r="D4685" s="119" t="s">
        <v>10</v>
      </c>
      <c r="E4685" s="119" t="s">
        <v>10</v>
      </c>
      <c r="F4685" s="119" t="s">
        <v>10</v>
      </c>
      <c r="G4685" s="119" t="s">
        <v>10</v>
      </c>
    </row>
    <row r="4686" spans="2:7" x14ac:dyDescent="0.3">
      <c r="B4686" s="119" t="s">
        <v>10</v>
      </c>
      <c r="C4686" s="119" t="s">
        <v>10</v>
      </c>
      <c r="D4686" s="119" t="s">
        <v>10</v>
      </c>
      <c r="E4686" s="119" t="s">
        <v>10</v>
      </c>
      <c r="F4686" s="119" t="s">
        <v>10</v>
      </c>
      <c r="G4686" s="119" t="s">
        <v>10</v>
      </c>
    </row>
    <row r="4687" spans="2:7" x14ac:dyDescent="0.3">
      <c r="B4687" s="119" t="s">
        <v>10</v>
      </c>
      <c r="C4687" s="119" t="s">
        <v>10</v>
      </c>
      <c r="D4687" s="119" t="s">
        <v>10</v>
      </c>
      <c r="E4687" s="119" t="s">
        <v>10</v>
      </c>
      <c r="F4687" s="119" t="s">
        <v>10</v>
      </c>
      <c r="G4687" s="119" t="s">
        <v>10</v>
      </c>
    </row>
    <row r="4688" spans="2:7" x14ac:dyDescent="0.3">
      <c r="B4688" s="119" t="s">
        <v>10</v>
      </c>
      <c r="C4688" s="119" t="s">
        <v>10</v>
      </c>
      <c r="D4688" s="119" t="s">
        <v>10</v>
      </c>
      <c r="E4688" s="119" t="s">
        <v>10</v>
      </c>
      <c r="F4688" s="119" t="s">
        <v>10</v>
      </c>
      <c r="G4688" s="119" t="s">
        <v>10</v>
      </c>
    </row>
    <row r="4689" spans="2:7" x14ac:dyDescent="0.3">
      <c r="B4689" s="119" t="s">
        <v>10</v>
      </c>
      <c r="C4689" s="119" t="s">
        <v>10</v>
      </c>
      <c r="D4689" s="119" t="s">
        <v>10</v>
      </c>
      <c r="E4689" s="119" t="s">
        <v>10</v>
      </c>
      <c r="F4689" s="119" t="s">
        <v>10</v>
      </c>
      <c r="G4689" s="119" t="s">
        <v>10</v>
      </c>
    </row>
    <row r="4690" spans="2:7" x14ac:dyDescent="0.3">
      <c r="B4690" s="119" t="s">
        <v>10</v>
      </c>
      <c r="C4690" s="119" t="s">
        <v>10</v>
      </c>
      <c r="D4690" s="119" t="s">
        <v>10</v>
      </c>
      <c r="E4690" s="119" t="s">
        <v>10</v>
      </c>
      <c r="F4690" s="119" t="s">
        <v>10</v>
      </c>
      <c r="G4690" s="119" t="s">
        <v>10</v>
      </c>
    </row>
    <row r="4691" spans="2:7" x14ac:dyDescent="0.3">
      <c r="B4691" s="119" t="s">
        <v>10</v>
      </c>
      <c r="C4691" s="119" t="s">
        <v>10</v>
      </c>
      <c r="D4691" s="119" t="s">
        <v>10</v>
      </c>
      <c r="E4691" s="119" t="s">
        <v>10</v>
      </c>
      <c r="F4691" s="119" t="s">
        <v>10</v>
      </c>
      <c r="G4691" s="119" t="s">
        <v>10</v>
      </c>
    </row>
    <row r="4692" spans="2:7" x14ac:dyDescent="0.3">
      <c r="B4692" s="119" t="s">
        <v>10</v>
      </c>
      <c r="C4692" s="119" t="s">
        <v>10</v>
      </c>
      <c r="D4692" s="119" t="s">
        <v>10</v>
      </c>
      <c r="E4692" s="119" t="s">
        <v>10</v>
      </c>
      <c r="F4692" s="119" t="s">
        <v>10</v>
      </c>
      <c r="G4692" s="119" t="s">
        <v>10</v>
      </c>
    </row>
    <row r="4693" spans="2:7" x14ac:dyDescent="0.3">
      <c r="B4693" s="119" t="s">
        <v>10</v>
      </c>
      <c r="C4693" s="119" t="s">
        <v>10</v>
      </c>
      <c r="D4693" s="119" t="s">
        <v>10</v>
      </c>
      <c r="E4693" s="119" t="s">
        <v>10</v>
      </c>
      <c r="F4693" s="119" t="s">
        <v>10</v>
      </c>
      <c r="G4693" s="119" t="s">
        <v>10</v>
      </c>
    </row>
    <row r="4694" spans="2:7" x14ac:dyDescent="0.3">
      <c r="B4694" s="119" t="s">
        <v>10</v>
      </c>
      <c r="C4694" s="119" t="s">
        <v>10</v>
      </c>
      <c r="D4694" s="119" t="s">
        <v>10</v>
      </c>
      <c r="E4694" s="119" t="s">
        <v>10</v>
      </c>
      <c r="F4694" s="119" t="s">
        <v>10</v>
      </c>
      <c r="G4694" s="119" t="s">
        <v>10</v>
      </c>
    </row>
    <row r="4695" spans="2:7" x14ac:dyDescent="0.3">
      <c r="B4695" s="119" t="s">
        <v>10</v>
      </c>
      <c r="C4695" s="119" t="s">
        <v>10</v>
      </c>
      <c r="D4695" s="119" t="s">
        <v>10</v>
      </c>
      <c r="E4695" s="119" t="s">
        <v>10</v>
      </c>
      <c r="F4695" s="119" t="s">
        <v>10</v>
      </c>
      <c r="G4695" s="119" t="s">
        <v>10</v>
      </c>
    </row>
    <row r="4696" spans="2:7" x14ac:dyDescent="0.3">
      <c r="B4696" s="119" t="s">
        <v>10</v>
      </c>
      <c r="C4696" s="119" t="s">
        <v>10</v>
      </c>
      <c r="D4696" s="119" t="s">
        <v>10</v>
      </c>
      <c r="E4696" s="119" t="s">
        <v>10</v>
      </c>
      <c r="F4696" s="119" t="s">
        <v>10</v>
      </c>
      <c r="G4696" s="119" t="s">
        <v>10</v>
      </c>
    </row>
    <row r="4697" spans="2:7" x14ac:dyDescent="0.3">
      <c r="B4697" s="119" t="s">
        <v>10</v>
      </c>
      <c r="C4697" s="119" t="s">
        <v>10</v>
      </c>
      <c r="D4697" s="119" t="s">
        <v>10</v>
      </c>
      <c r="E4697" s="119" t="s">
        <v>10</v>
      </c>
      <c r="F4697" s="119" t="s">
        <v>10</v>
      </c>
      <c r="G4697" s="119" t="s">
        <v>10</v>
      </c>
    </row>
    <row r="4698" spans="2:7" x14ac:dyDescent="0.3">
      <c r="B4698" s="119" t="s">
        <v>10</v>
      </c>
      <c r="C4698" s="119" t="s">
        <v>10</v>
      </c>
      <c r="D4698" s="119" t="s">
        <v>10</v>
      </c>
      <c r="E4698" s="119" t="s">
        <v>10</v>
      </c>
      <c r="F4698" s="119" t="s">
        <v>10</v>
      </c>
      <c r="G4698" s="119" t="s">
        <v>10</v>
      </c>
    </row>
    <row r="4699" spans="2:7" x14ac:dyDescent="0.3">
      <c r="B4699" s="119" t="s">
        <v>10</v>
      </c>
      <c r="C4699" s="119" t="s">
        <v>10</v>
      </c>
      <c r="D4699" s="119" t="s">
        <v>10</v>
      </c>
      <c r="E4699" s="119" t="s">
        <v>10</v>
      </c>
      <c r="F4699" s="119" t="s">
        <v>10</v>
      </c>
      <c r="G4699" s="119" t="s">
        <v>10</v>
      </c>
    </row>
    <row r="4700" spans="2:7" x14ac:dyDescent="0.3">
      <c r="B4700" s="119" t="s">
        <v>10</v>
      </c>
      <c r="C4700" s="119" t="s">
        <v>10</v>
      </c>
      <c r="D4700" s="119" t="s">
        <v>10</v>
      </c>
      <c r="E4700" s="119" t="s">
        <v>10</v>
      </c>
      <c r="F4700" s="119" t="s">
        <v>10</v>
      </c>
      <c r="G4700" s="119" t="s">
        <v>10</v>
      </c>
    </row>
    <row r="4701" spans="2:7" x14ac:dyDescent="0.3">
      <c r="B4701" s="119" t="s">
        <v>10</v>
      </c>
      <c r="C4701" s="119" t="s">
        <v>10</v>
      </c>
      <c r="D4701" s="119" t="s">
        <v>10</v>
      </c>
      <c r="E4701" s="119" t="s">
        <v>10</v>
      </c>
      <c r="F4701" s="119" t="s">
        <v>10</v>
      </c>
      <c r="G4701" s="119" t="s">
        <v>10</v>
      </c>
    </row>
    <row r="4702" spans="2:7" x14ac:dyDescent="0.3">
      <c r="B4702" s="119" t="s">
        <v>10</v>
      </c>
      <c r="C4702" s="119" t="s">
        <v>10</v>
      </c>
      <c r="D4702" s="119" t="s">
        <v>10</v>
      </c>
      <c r="E4702" s="119" t="s">
        <v>10</v>
      </c>
      <c r="F4702" s="119" t="s">
        <v>10</v>
      </c>
      <c r="G4702" s="119" t="s">
        <v>10</v>
      </c>
    </row>
    <row r="4703" spans="2:7" x14ac:dyDescent="0.3">
      <c r="B4703" s="119" t="s">
        <v>10</v>
      </c>
      <c r="C4703" s="119" t="s">
        <v>10</v>
      </c>
      <c r="D4703" s="119" t="s">
        <v>10</v>
      </c>
      <c r="E4703" s="119" t="s">
        <v>10</v>
      </c>
      <c r="F4703" s="119" t="s">
        <v>10</v>
      </c>
      <c r="G4703" s="119" t="s">
        <v>10</v>
      </c>
    </row>
    <row r="4704" spans="2:7" x14ac:dyDescent="0.3">
      <c r="B4704" s="119" t="s">
        <v>10</v>
      </c>
      <c r="C4704" s="119" t="s">
        <v>10</v>
      </c>
      <c r="D4704" s="119" t="s">
        <v>10</v>
      </c>
      <c r="E4704" s="119" t="s">
        <v>10</v>
      </c>
      <c r="F4704" s="119" t="s">
        <v>10</v>
      </c>
      <c r="G4704" s="119" t="s">
        <v>10</v>
      </c>
    </row>
    <row r="4705" spans="2:7" x14ac:dyDescent="0.3">
      <c r="B4705" s="119" t="s">
        <v>10</v>
      </c>
      <c r="C4705" s="119" t="s">
        <v>10</v>
      </c>
      <c r="D4705" s="119" t="s">
        <v>10</v>
      </c>
      <c r="E4705" s="119" t="s">
        <v>10</v>
      </c>
      <c r="F4705" s="119" t="s">
        <v>10</v>
      </c>
      <c r="G4705" s="119" t="s">
        <v>10</v>
      </c>
    </row>
    <row r="4706" spans="2:7" x14ac:dyDescent="0.3">
      <c r="B4706" s="119" t="s">
        <v>10</v>
      </c>
      <c r="C4706" s="119" t="s">
        <v>10</v>
      </c>
      <c r="D4706" s="119" t="s">
        <v>10</v>
      </c>
      <c r="E4706" s="119" t="s">
        <v>10</v>
      </c>
      <c r="F4706" s="119" t="s">
        <v>10</v>
      </c>
      <c r="G4706" s="119" t="s">
        <v>10</v>
      </c>
    </row>
    <row r="4707" spans="2:7" x14ac:dyDescent="0.3">
      <c r="B4707" s="119" t="s">
        <v>10</v>
      </c>
      <c r="C4707" s="119" t="s">
        <v>10</v>
      </c>
      <c r="D4707" s="119" t="s">
        <v>10</v>
      </c>
      <c r="E4707" s="119" t="s">
        <v>10</v>
      </c>
      <c r="F4707" s="119" t="s">
        <v>10</v>
      </c>
      <c r="G4707" s="119" t="s">
        <v>10</v>
      </c>
    </row>
    <row r="4708" spans="2:7" x14ac:dyDescent="0.3">
      <c r="B4708" s="119" t="s">
        <v>10</v>
      </c>
      <c r="C4708" s="119" t="s">
        <v>10</v>
      </c>
      <c r="D4708" s="119" t="s">
        <v>10</v>
      </c>
      <c r="E4708" s="119" t="s">
        <v>10</v>
      </c>
      <c r="F4708" s="119" t="s">
        <v>10</v>
      </c>
      <c r="G4708" s="119" t="s">
        <v>10</v>
      </c>
    </row>
    <row r="4709" spans="2:7" x14ac:dyDescent="0.3">
      <c r="B4709" s="119" t="s">
        <v>10</v>
      </c>
      <c r="C4709" s="119" t="s">
        <v>10</v>
      </c>
      <c r="D4709" s="119" t="s">
        <v>10</v>
      </c>
      <c r="E4709" s="119" t="s">
        <v>10</v>
      </c>
      <c r="F4709" s="119" t="s">
        <v>10</v>
      </c>
      <c r="G4709" s="119" t="s">
        <v>10</v>
      </c>
    </row>
    <row r="4710" spans="2:7" x14ac:dyDescent="0.3">
      <c r="B4710" s="119" t="s">
        <v>10</v>
      </c>
      <c r="C4710" s="119" t="s">
        <v>10</v>
      </c>
      <c r="D4710" s="119" t="s">
        <v>10</v>
      </c>
      <c r="E4710" s="119" t="s">
        <v>10</v>
      </c>
      <c r="F4710" s="119" t="s">
        <v>10</v>
      </c>
      <c r="G4710" s="119" t="s">
        <v>10</v>
      </c>
    </row>
    <row r="4711" spans="2:7" x14ac:dyDescent="0.3">
      <c r="B4711" s="119" t="s">
        <v>10</v>
      </c>
      <c r="C4711" s="119" t="s">
        <v>10</v>
      </c>
      <c r="D4711" s="119" t="s">
        <v>10</v>
      </c>
      <c r="E4711" s="119" t="s">
        <v>10</v>
      </c>
      <c r="F4711" s="119" t="s">
        <v>10</v>
      </c>
      <c r="G4711" s="119" t="s">
        <v>10</v>
      </c>
    </row>
    <row r="4712" spans="2:7" x14ac:dyDescent="0.3">
      <c r="B4712" s="119" t="s">
        <v>10</v>
      </c>
      <c r="C4712" s="119" t="s">
        <v>10</v>
      </c>
      <c r="D4712" s="119" t="s">
        <v>10</v>
      </c>
      <c r="E4712" s="119" t="s">
        <v>10</v>
      </c>
      <c r="F4712" s="119" t="s">
        <v>10</v>
      </c>
      <c r="G4712" s="119" t="s">
        <v>10</v>
      </c>
    </row>
    <row r="4713" spans="2:7" x14ac:dyDescent="0.3">
      <c r="B4713" s="119" t="s">
        <v>10</v>
      </c>
      <c r="C4713" s="119" t="s">
        <v>10</v>
      </c>
      <c r="D4713" s="119" t="s">
        <v>10</v>
      </c>
      <c r="E4713" s="119" t="s">
        <v>10</v>
      </c>
      <c r="F4713" s="119" t="s">
        <v>10</v>
      </c>
      <c r="G4713" s="119" t="s">
        <v>10</v>
      </c>
    </row>
    <row r="4714" spans="2:7" x14ac:dyDescent="0.3">
      <c r="B4714" s="119" t="s">
        <v>10</v>
      </c>
      <c r="C4714" s="119" t="s">
        <v>10</v>
      </c>
      <c r="D4714" s="119" t="s">
        <v>10</v>
      </c>
      <c r="E4714" s="119" t="s">
        <v>10</v>
      </c>
      <c r="F4714" s="119" t="s">
        <v>10</v>
      </c>
      <c r="G4714" s="119" t="s">
        <v>10</v>
      </c>
    </row>
    <row r="4715" spans="2:7" x14ac:dyDescent="0.3">
      <c r="B4715" s="119" t="s">
        <v>10</v>
      </c>
      <c r="C4715" s="119" t="s">
        <v>10</v>
      </c>
      <c r="D4715" s="119" t="s">
        <v>10</v>
      </c>
      <c r="E4715" s="119" t="s">
        <v>10</v>
      </c>
      <c r="F4715" s="119" t="s">
        <v>10</v>
      </c>
      <c r="G4715" s="119" t="s">
        <v>10</v>
      </c>
    </row>
    <row r="4716" spans="2:7" x14ac:dyDescent="0.3">
      <c r="B4716" s="119" t="s">
        <v>10</v>
      </c>
      <c r="C4716" s="119" t="s">
        <v>10</v>
      </c>
      <c r="D4716" s="119" t="s">
        <v>10</v>
      </c>
      <c r="E4716" s="119" t="s">
        <v>10</v>
      </c>
      <c r="F4716" s="119" t="s">
        <v>10</v>
      </c>
      <c r="G4716" s="119" t="s">
        <v>10</v>
      </c>
    </row>
    <row r="4717" spans="2:7" x14ac:dyDescent="0.3">
      <c r="B4717" s="119" t="s">
        <v>10</v>
      </c>
      <c r="C4717" s="119" t="s">
        <v>10</v>
      </c>
      <c r="D4717" s="119" t="s">
        <v>10</v>
      </c>
      <c r="E4717" s="119" t="s">
        <v>10</v>
      </c>
      <c r="F4717" s="119" t="s">
        <v>10</v>
      </c>
      <c r="G4717" s="119" t="s">
        <v>10</v>
      </c>
    </row>
    <row r="4718" spans="2:7" x14ac:dyDescent="0.3">
      <c r="B4718" s="119" t="s">
        <v>10</v>
      </c>
      <c r="C4718" s="119" t="s">
        <v>10</v>
      </c>
      <c r="D4718" s="119" t="s">
        <v>10</v>
      </c>
      <c r="E4718" s="119" t="s">
        <v>10</v>
      </c>
      <c r="F4718" s="119" t="s">
        <v>10</v>
      </c>
      <c r="G4718" s="119" t="s">
        <v>10</v>
      </c>
    </row>
    <row r="4719" spans="2:7" x14ac:dyDescent="0.3">
      <c r="B4719" s="119" t="s">
        <v>10</v>
      </c>
      <c r="C4719" s="119" t="s">
        <v>10</v>
      </c>
      <c r="D4719" s="119" t="s">
        <v>10</v>
      </c>
      <c r="E4719" s="119" t="s">
        <v>10</v>
      </c>
      <c r="F4719" s="119" t="s">
        <v>10</v>
      </c>
      <c r="G4719" s="119" t="s">
        <v>10</v>
      </c>
    </row>
    <row r="4720" spans="2:7" x14ac:dyDescent="0.3">
      <c r="B4720" s="119" t="s">
        <v>10</v>
      </c>
      <c r="C4720" s="119" t="s">
        <v>10</v>
      </c>
      <c r="D4720" s="119" t="s">
        <v>10</v>
      </c>
      <c r="E4720" s="119" t="s">
        <v>10</v>
      </c>
      <c r="F4720" s="119" t="s">
        <v>10</v>
      </c>
      <c r="G4720" s="119" t="s">
        <v>10</v>
      </c>
    </row>
    <row r="4721" spans="2:7" x14ac:dyDescent="0.3">
      <c r="B4721" s="119" t="s">
        <v>10</v>
      </c>
      <c r="C4721" s="119" t="s">
        <v>10</v>
      </c>
      <c r="D4721" s="119" t="s">
        <v>10</v>
      </c>
      <c r="E4721" s="119" t="s">
        <v>10</v>
      </c>
      <c r="F4721" s="119" t="s">
        <v>10</v>
      </c>
      <c r="G4721" s="119" t="s">
        <v>10</v>
      </c>
    </row>
    <row r="4722" spans="2:7" x14ac:dyDescent="0.3">
      <c r="B4722" s="119" t="s">
        <v>10</v>
      </c>
      <c r="C4722" s="119" t="s">
        <v>10</v>
      </c>
      <c r="D4722" s="119" t="s">
        <v>10</v>
      </c>
      <c r="E4722" s="119" t="s">
        <v>10</v>
      </c>
      <c r="F4722" s="119" t="s">
        <v>10</v>
      </c>
      <c r="G4722" s="119" t="s">
        <v>10</v>
      </c>
    </row>
    <row r="4723" spans="2:7" x14ac:dyDescent="0.3">
      <c r="B4723" s="119" t="s">
        <v>10</v>
      </c>
      <c r="C4723" s="119" t="s">
        <v>10</v>
      </c>
      <c r="D4723" s="119" t="s">
        <v>10</v>
      </c>
      <c r="E4723" s="119" t="s">
        <v>10</v>
      </c>
      <c r="F4723" s="119" t="s">
        <v>10</v>
      </c>
      <c r="G4723" s="119" t="s">
        <v>10</v>
      </c>
    </row>
    <row r="4724" spans="2:7" x14ac:dyDescent="0.3">
      <c r="B4724" s="119" t="s">
        <v>10</v>
      </c>
      <c r="C4724" s="119" t="s">
        <v>10</v>
      </c>
      <c r="D4724" s="119" t="s">
        <v>10</v>
      </c>
      <c r="E4724" s="119" t="s">
        <v>10</v>
      </c>
      <c r="F4724" s="119" t="s">
        <v>10</v>
      </c>
      <c r="G4724" s="119" t="s">
        <v>10</v>
      </c>
    </row>
    <row r="4725" spans="2:7" x14ac:dyDescent="0.3">
      <c r="B4725" s="119" t="s">
        <v>10</v>
      </c>
      <c r="C4725" s="119" t="s">
        <v>10</v>
      </c>
      <c r="D4725" s="119" t="s">
        <v>10</v>
      </c>
      <c r="E4725" s="119" t="s">
        <v>10</v>
      </c>
      <c r="F4725" s="119" t="s">
        <v>10</v>
      </c>
      <c r="G4725" s="119" t="s">
        <v>10</v>
      </c>
    </row>
    <row r="4726" spans="2:7" x14ac:dyDescent="0.3">
      <c r="B4726" s="119" t="s">
        <v>10</v>
      </c>
      <c r="C4726" s="119" t="s">
        <v>10</v>
      </c>
      <c r="D4726" s="119" t="s">
        <v>10</v>
      </c>
      <c r="E4726" s="119" t="s">
        <v>10</v>
      </c>
      <c r="F4726" s="119" t="s">
        <v>10</v>
      </c>
      <c r="G4726" s="119" t="s">
        <v>10</v>
      </c>
    </row>
    <row r="4727" spans="2:7" x14ac:dyDescent="0.3">
      <c r="B4727" s="119" t="s">
        <v>10</v>
      </c>
      <c r="C4727" s="119" t="s">
        <v>10</v>
      </c>
      <c r="D4727" s="119" t="s">
        <v>10</v>
      </c>
      <c r="E4727" s="119" t="s">
        <v>10</v>
      </c>
      <c r="F4727" s="119" t="s">
        <v>10</v>
      </c>
      <c r="G4727" s="119" t="s">
        <v>10</v>
      </c>
    </row>
    <row r="4728" spans="2:7" x14ac:dyDescent="0.3">
      <c r="B4728" s="119" t="s">
        <v>10</v>
      </c>
      <c r="C4728" s="119" t="s">
        <v>10</v>
      </c>
      <c r="D4728" s="119" t="s">
        <v>10</v>
      </c>
      <c r="E4728" s="119" t="s">
        <v>10</v>
      </c>
      <c r="F4728" s="119" t="s">
        <v>10</v>
      </c>
      <c r="G4728" s="119" t="s">
        <v>10</v>
      </c>
    </row>
    <row r="4729" spans="2:7" x14ac:dyDescent="0.3">
      <c r="B4729" s="119" t="s">
        <v>10</v>
      </c>
      <c r="C4729" s="119" t="s">
        <v>10</v>
      </c>
      <c r="D4729" s="119" t="s">
        <v>10</v>
      </c>
      <c r="E4729" s="119" t="s">
        <v>10</v>
      </c>
      <c r="F4729" s="119" t="s">
        <v>10</v>
      </c>
      <c r="G4729" s="119" t="s">
        <v>10</v>
      </c>
    </row>
    <row r="4730" spans="2:7" x14ac:dyDescent="0.3">
      <c r="B4730" s="119" t="s">
        <v>10</v>
      </c>
      <c r="C4730" s="119" t="s">
        <v>10</v>
      </c>
      <c r="D4730" s="119" t="s">
        <v>10</v>
      </c>
      <c r="E4730" s="119" t="s">
        <v>10</v>
      </c>
      <c r="F4730" s="119" t="s">
        <v>10</v>
      </c>
      <c r="G4730" s="119" t="s">
        <v>10</v>
      </c>
    </row>
    <row r="4731" spans="2:7" x14ac:dyDescent="0.3">
      <c r="B4731" s="119" t="s">
        <v>10</v>
      </c>
      <c r="C4731" s="119" t="s">
        <v>10</v>
      </c>
      <c r="D4731" s="119" t="s">
        <v>10</v>
      </c>
      <c r="E4731" s="119" t="s">
        <v>10</v>
      </c>
      <c r="F4731" s="119" t="s">
        <v>10</v>
      </c>
      <c r="G4731" s="119" t="s">
        <v>10</v>
      </c>
    </row>
    <row r="4732" spans="2:7" x14ac:dyDescent="0.3">
      <c r="B4732" s="119" t="s">
        <v>10</v>
      </c>
      <c r="C4732" s="119" t="s">
        <v>10</v>
      </c>
      <c r="D4732" s="119" t="s">
        <v>10</v>
      </c>
      <c r="E4732" s="119" t="s">
        <v>10</v>
      </c>
      <c r="F4732" s="119" t="s">
        <v>10</v>
      </c>
      <c r="G4732" s="119" t="s">
        <v>10</v>
      </c>
    </row>
    <row r="4733" spans="2:7" x14ac:dyDescent="0.3">
      <c r="B4733" s="119" t="s">
        <v>10</v>
      </c>
      <c r="C4733" s="119" t="s">
        <v>10</v>
      </c>
      <c r="D4733" s="119" t="s">
        <v>10</v>
      </c>
      <c r="E4733" s="119" t="s">
        <v>10</v>
      </c>
      <c r="F4733" s="119" t="s">
        <v>10</v>
      </c>
      <c r="G4733" s="119" t="s">
        <v>10</v>
      </c>
    </row>
    <row r="4734" spans="2:7" x14ac:dyDescent="0.3">
      <c r="B4734" s="119" t="s">
        <v>10</v>
      </c>
      <c r="C4734" s="119" t="s">
        <v>10</v>
      </c>
      <c r="D4734" s="119" t="s">
        <v>10</v>
      </c>
      <c r="E4734" s="119" t="s">
        <v>10</v>
      </c>
      <c r="F4734" s="119" t="s">
        <v>10</v>
      </c>
      <c r="G4734" s="119" t="s">
        <v>10</v>
      </c>
    </row>
    <row r="4735" spans="2:7" x14ac:dyDescent="0.3">
      <c r="B4735" s="119" t="s">
        <v>10</v>
      </c>
      <c r="C4735" s="119" t="s">
        <v>10</v>
      </c>
      <c r="D4735" s="119" t="s">
        <v>10</v>
      </c>
      <c r="E4735" s="119" t="s">
        <v>10</v>
      </c>
      <c r="F4735" s="119" t="s">
        <v>10</v>
      </c>
      <c r="G4735" s="119" t="s">
        <v>10</v>
      </c>
    </row>
    <row r="4736" spans="2:7" x14ac:dyDescent="0.3">
      <c r="B4736" s="119" t="s">
        <v>10</v>
      </c>
      <c r="C4736" s="119" t="s">
        <v>10</v>
      </c>
      <c r="D4736" s="119" t="s">
        <v>10</v>
      </c>
      <c r="E4736" s="119" t="s">
        <v>10</v>
      </c>
      <c r="F4736" s="119" t="s">
        <v>10</v>
      </c>
      <c r="G4736" s="119" t="s">
        <v>10</v>
      </c>
    </row>
    <row r="4737" spans="2:7" x14ac:dyDescent="0.3">
      <c r="B4737" s="119" t="s">
        <v>10</v>
      </c>
      <c r="C4737" s="119" t="s">
        <v>10</v>
      </c>
      <c r="D4737" s="119" t="s">
        <v>10</v>
      </c>
      <c r="E4737" s="119" t="s">
        <v>10</v>
      </c>
      <c r="F4737" s="119" t="s">
        <v>10</v>
      </c>
      <c r="G4737" s="119" t="s">
        <v>10</v>
      </c>
    </row>
    <row r="4738" spans="2:7" x14ac:dyDescent="0.3">
      <c r="B4738" s="119" t="s">
        <v>10</v>
      </c>
      <c r="C4738" s="119" t="s">
        <v>10</v>
      </c>
      <c r="D4738" s="119" t="s">
        <v>10</v>
      </c>
      <c r="E4738" s="119" t="s">
        <v>10</v>
      </c>
      <c r="F4738" s="119" t="s">
        <v>10</v>
      </c>
      <c r="G4738" s="119" t="s">
        <v>10</v>
      </c>
    </row>
    <row r="4739" spans="2:7" x14ac:dyDescent="0.3">
      <c r="B4739" s="119" t="s">
        <v>10</v>
      </c>
      <c r="C4739" s="119" t="s">
        <v>10</v>
      </c>
      <c r="D4739" s="119" t="s">
        <v>10</v>
      </c>
      <c r="E4739" s="119" t="s">
        <v>10</v>
      </c>
      <c r="F4739" s="119" t="s">
        <v>10</v>
      </c>
      <c r="G4739" s="119" t="s">
        <v>10</v>
      </c>
    </row>
    <row r="4740" spans="2:7" x14ac:dyDescent="0.3">
      <c r="B4740" s="119" t="s">
        <v>10</v>
      </c>
      <c r="C4740" s="119" t="s">
        <v>10</v>
      </c>
      <c r="D4740" s="119" t="s">
        <v>10</v>
      </c>
      <c r="E4740" s="119" t="s">
        <v>10</v>
      </c>
      <c r="F4740" s="119" t="s">
        <v>10</v>
      </c>
      <c r="G4740" s="119" t="s">
        <v>10</v>
      </c>
    </row>
    <row r="4741" spans="2:7" x14ac:dyDescent="0.3">
      <c r="B4741" s="119" t="s">
        <v>10</v>
      </c>
      <c r="C4741" s="119" t="s">
        <v>10</v>
      </c>
      <c r="D4741" s="119" t="s">
        <v>10</v>
      </c>
      <c r="E4741" s="119" t="s">
        <v>10</v>
      </c>
      <c r="F4741" s="119" t="s">
        <v>10</v>
      </c>
      <c r="G4741" s="119" t="s">
        <v>10</v>
      </c>
    </row>
    <row r="4742" spans="2:7" x14ac:dyDescent="0.3">
      <c r="B4742" s="119" t="s">
        <v>10</v>
      </c>
      <c r="C4742" s="119" t="s">
        <v>10</v>
      </c>
      <c r="D4742" s="119" t="s">
        <v>10</v>
      </c>
      <c r="E4742" s="119" t="s">
        <v>10</v>
      </c>
      <c r="F4742" s="119" t="s">
        <v>10</v>
      </c>
      <c r="G4742" s="119" t="s">
        <v>10</v>
      </c>
    </row>
    <row r="4743" spans="2:7" x14ac:dyDescent="0.3">
      <c r="B4743" s="119" t="s">
        <v>10</v>
      </c>
      <c r="C4743" s="119" t="s">
        <v>10</v>
      </c>
      <c r="D4743" s="119" t="s">
        <v>10</v>
      </c>
      <c r="E4743" s="119" t="s">
        <v>10</v>
      </c>
      <c r="F4743" s="119" t="s">
        <v>10</v>
      </c>
      <c r="G4743" s="119" t="s">
        <v>10</v>
      </c>
    </row>
    <row r="4744" spans="2:7" x14ac:dyDescent="0.3">
      <c r="B4744" s="119" t="s">
        <v>10</v>
      </c>
      <c r="C4744" s="119" t="s">
        <v>10</v>
      </c>
      <c r="D4744" s="119" t="s">
        <v>10</v>
      </c>
      <c r="E4744" s="119" t="s">
        <v>10</v>
      </c>
      <c r="F4744" s="119" t="s">
        <v>10</v>
      </c>
      <c r="G4744" s="119" t="s">
        <v>10</v>
      </c>
    </row>
    <row r="4745" spans="2:7" x14ac:dyDescent="0.3">
      <c r="B4745" s="119" t="s">
        <v>10</v>
      </c>
      <c r="C4745" s="119" t="s">
        <v>10</v>
      </c>
      <c r="D4745" s="119" t="s">
        <v>10</v>
      </c>
      <c r="E4745" s="119" t="s">
        <v>10</v>
      </c>
      <c r="F4745" s="119" t="s">
        <v>10</v>
      </c>
      <c r="G4745" s="119" t="s">
        <v>10</v>
      </c>
    </row>
    <row r="4746" spans="2:7" x14ac:dyDescent="0.3">
      <c r="B4746" s="119" t="s">
        <v>10</v>
      </c>
      <c r="C4746" s="119" t="s">
        <v>10</v>
      </c>
      <c r="D4746" s="119" t="s">
        <v>10</v>
      </c>
      <c r="E4746" s="119" t="s">
        <v>10</v>
      </c>
      <c r="F4746" s="119" t="s">
        <v>10</v>
      </c>
      <c r="G4746" s="119" t="s">
        <v>10</v>
      </c>
    </row>
    <row r="4747" spans="2:7" x14ac:dyDescent="0.3">
      <c r="B4747" s="119" t="s">
        <v>10</v>
      </c>
      <c r="C4747" s="119" t="s">
        <v>10</v>
      </c>
      <c r="D4747" s="119" t="s">
        <v>10</v>
      </c>
      <c r="E4747" s="119" t="s">
        <v>10</v>
      </c>
      <c r="F4747" s="119" t="s">
        <v>10</v>
      </c>
      <c r="G4747" s="119" t="s">
        <v>10</v>
      </c>
    </row>
    <row r="4748" spans="2:7" x14ac:dyDescent="0.3">
      <c r="B4748" s="119" t="s">
        <v>10</v>
      </c>
      <c r="C4748" s="119" t="s">
        <v>10</v>
      </c>
      <c r="D4748" s="119" t="s">
        <v>10</v>
      </c>
      <c r="E4748" s="119" t="s">
        <v>10</v>
      </c>
      <c r="F4748" s="119" t="s">
        <v>10</v>
      </c>
      <c r="G4748" s="119" t="s">
        <v>10</v>
      </c>
    </row>
    <row r="4749" spans="2:7" x14ac:dyDescent="0.3">
      <c r="B4749" s="119" t="s">
        <v>10</v>
      </c>
      <c r="C4749" s="119" t="s">
        <v>10</v>
      </c>
      <c r="D4749" s="119" t="s">
        <v>10</v>
      </c>
      <c r="E4749" s="119" t="s">
        <v>10</v>
      </c>
      <c r="F4749" s="119" t="s">
        <v>10</v>
      </c>
      <c r="G4749" s="119" t="s">
        <v>10</v>
      </c>
    </row>
    <row r="4750" spans="2:7" x14ac:dyDescent="0.3">
      <c r="B4750" s="119" t="s">
        <v>10</v>
      </c>
      <c r="C4750" s="119" t="s">
        <v>10</v>
      </c>
      <c r="D4750" s="119" t="s">
        <v>10</v>
      </c>
      <c r="E4750" s="119" t="s">
        <v>10</v>
      </c>
      <c r="F4750" s="119" t="s">
        <v>10</v>
      </c>
      <c r="G4750" s="119" t="s">
        <v>10</v>
      </c>
    </row>
    <row r="4751" spans="2:7" x14ac:dyDescent="0.3">
      <c r="B4751" s="119" t="s">
        <v>10</v>
      </c>
      <c r="C4751" s="119" t="s">
        <v>10</v>
      </c>
      <c r="D4751" s="119" t="s">
        <v>10</v>
      </c>
      <c r="E4751" s="119" t="s">
        <v>10</v>
      </c>
      <c r="F4751" s="119" t="s">
        <v>10</v>
      </c>
      <c r="G4751" s="119" t="s">
        <v>10</v>
      </c>
    </row>
    <row r="4752" spans="2:7" x14ac:dyDescent="0.3">
      <c r="B4752" s="119" t="s">
        <v>10</v>
      </c>
      <c r="C4752" s="119" t="s">
        <v>10</v>
      </c>
      <c r="D4752" s="119" t="s">
        <v>10</v>
      </c>
      <c r="E4752" s="119" t="s">
        <v>10</v>
      </c>
      <c r="F4752" s="119" t="s">
        <v>10</v>
      </c>
      <c r="G4752" s="119" t="s">
        <v>10</v>
      </c>
    </row>
    <row r="4753" spans="2:7" x14ac:dyDescent="0.3">
      <c r="B4753" s="119" t="s">
        <v>10</v>
      </c>
      <c r="C4753" s="119" t="s">
        <v>10</v>
      </c>
      <c r="D4753" s="119" t="s">
        <v>10</v>
      </c>
      <c r="E4753" s="119" t="s">
        <v>10</v>
      </c>
      <c r="F4753" s="119" t="s">
        <v>10</v>
      </c>
      <c r="G4753" s="119" t="s">
        <v>10</v>
      </c>
    </row>
    <row r="4754" spans="2:7" x14ac:dyDescent="0.3">
      <c r="B4754" s="119" t="s">
        <v>10</v>
      </c>
      <c r="C4754" s="119" t="s">
        <v>10</v>
      </c>
      <c r="D4754" s="119" t="s">
        <v>10</v>
      </c>
      <c r="E4754" s="119" t="s">
        <v>10</v>
      </c>
      <c r="F4754" s="119" t="s">
        <v>10</v>
      </c>
      <c r="G4754" s="119" t="s">
        <v>10</v>
      </c>
    </row>
    <row r="4755" spans="2:7" x14ac:dyDescent="0.3">
      <c r="B4755" s="119" t="s">
        <v>10</v>
      </c>
      <c r="C4755" s="119" t="s">
        <v>10</v>
      </c>
      <c r="D4755" s="119" t="s">
        <v>10</v>
      </c>
      <c r="E4755" s="119" t="s">
        <v>10</v>
      </c>
      <c r="F4755" s="119" t="s">
        <v>10</v>
      </c>
      <c r="G4755" s="119" t="s">
        <v>10</v>
      </c>
    </row>
    <row r="4756" spans="2:7" x14ac:dyDescent="0.3">
      <c r="B4756" s="119" t="s">
        <v>10</v>
      </c>
      <c r="C4756" s="119" t="s">
        <v>10</v>
      </c>
      <c r="D4756" s="119" t="s">
        <v>10</v>
      </c>
      <c r="E4756" s="119" t="s">
        <v>10</v>
      </c>
      <c r="F4756" s="119" t="s">
        <v>10</v>
      </c>
      <c r="G4756" s="119" t="s">
        <v>10</v>
      </c>
    </row>
    <row r="4757" spans="2:7" x14ac:dyDescent="0.3">
      <c r="B4757" s="119" t="s">
        <v>10</v>
      </c>
      <c r="C4757" s="119" t="s">
        <v>10</v>
      </c>
      <c r="D4757" s="119" t="s">
        <v>10</v>
      </c>
      <c r="E4757" s="119" t="s">
        <v>10</v>
      </c>
      <c r="F4757" s="119" t="s">
        <v>10</v>
      </c>
      <c r="G4757" s="119" t="s">
        <v>10</v>
      </c>
    </row>
    <row r="4758" spans="2:7" x14ac:dyDescent="0.3">
      <c r="B4758" s="119" t="s">
        <v>10</v>
      </c>
      <c r="C4758" s="119" t="s">
        <v>10</v>
      </c>
      <c r="D4758" s="119" t="s">
        <v>10</v>
      </c>
      <c r="E4758" s="119" t="s">
        <v>10</v>
      </c>
      <c r="F4758" s="119" t="s">
        <v>10</v>
      </c>
      <c r="G4758" s="119" t="s">
        <v>10</v>
      </c>
    </row>
    <row r="4759" spans="2:7" x14ac:dyDescent="0.3">
      <c r="B4759" s="119" t="s">
        <v>10</v>
      </c>
      <c r="C4759" s="119" t="s">
        <v>10</v>
      </c>
      <c r="D4759" s="119" t="s">
        <v>10</v>
      </c>
      <c r="E4759" s="119" t="s">
        <v>10</v>
      </c>
      <c r="F4759" s="119" t="s">
        <v>10</v>
      </c>
      <c r="G4759" s="119" t="s">
        <v>10</v>
      </c>
    </row>
    <row r="4760" spans="2:7" x14ac:dyDescent="0.3">
      <c r="B4760" s="119" t="s">
        <v>10</v>
      </c>
      <c r="C4760" s="119" t="s">
        <v>10</v>
      </c>
      <c r="D4760" s="119" t="s">
        <v>10</v>
      </c>
      <c r="E4760" s="119" t="s">
        <v>10</v>
      </c>
      <c r="F4760" s="119" t="s">
        <v>10</v>
      </c>
      <c r="G4760" s="119" t="s">
        <v>10</v>
      </c>
    </row>
    <row r="4761" spans="2:7" x14ac:dyDescent="0.3">
      <c r="B4761" s="119" t="s">
        <v>10</v>
      </c>
      <c r="C4761" s="119" t="s">
        <v>10</v>
      </c>
      <c r="D4761" s="119" t="s">
        <v>10</v>
      </c>
      <c r="E4761" s="119" t="s">
        <v>10</v>
      </c>
      <c r="F4761" s="119" t="s">
        <v>10</v>
      </c>
      <c r="G4761" s="119" t="s">
        <v>10</v>
      </c>
    </row>
    <row r="4762" spans="2:7" x14ac:dyDescent="0.3">
      <c r="B4762" s="119" t="s">
        <v>10</v>
      </c>
      <c r="C4762" s="119" t="s">
        <v>10</v>
      </c>
      <c r="D4762" s="119" t="s">
        <v>10</v>
      </c>
      <c r="E4762" s="119" t="s">
        <v>10</v>
      </c>
      <c r="F4762" s="119" t="s">
        <v>10</v>
      </c>
      <c r="G4762" s="119" t="s">
        <v>10</v>
      </c>
    </row>
    <row r="4763" spans="2:7" x14ac:dyDescent="0.3">
      <c r="B4763" s="119" t="s">
        <v>10</v>
      </c>
      <c r="C4763" s="119" t="s">
        <v>10</v>
      </c>
      <c r="D4763" s="119" t="s">
        <v>10</v>
      </c>
      <c r="E4763" s="119" t="s">
        <v>10</v>
      </c>
      <c r="F4763" s="119" t="s">
        <v>10</v>
      </c>
      <c r="G4763" s="119" t="s">
        <v>10</v>
      </c>
    </row>
    <row r="4764" spans="2:7" x14ac:dyDescent="0.3">
      <c r="B4764" s="119" t="s">
        <v>10</v>
      </c>
      <c r="C4764" s="119" t="s">
        <v>10</v>
      </c>
      <c r="D4764" s="119" t="s">
        <v>10</v>
      </c>
      <c r="E4764" s="119" t="s">
        <v>10</v>
      </c>
      <c r="F4764" s="119" t="s">
        <v>10</v>
      </c>
      <c r="G4764" s="119" t="s">
        <v>10</v>
      </c>
    </row>
    <row r="4765" spans="2:7" x14ac:dyDescent="0.3">
      <c r="B4765" s="119" t="s">
        <v>10</v>
      </c>
      <c r="C4765" s="119" t="s">
        <v>10</v>
      </c>
      <c r="D4765" s="119" t="s">
        <v>10</v>
      </c>
      <c r="E4765" s="119" t="s">
        <v>10</v>
      </c>
      <c r="F4765" s="119" t="s">
        <v>10</v>
      </c>
      <c r="G4765" s="119" t="s">
        <v>10</v>
      </c>
    </row>
    <row r="4766" spans="2:7" x14ac:dyDescent="0.3">
      <c r="B4766" s="119" t="s">
        <v>10</v>
      </c>
      <c r="C4766" s="119" t="s">
        <v>10</v>
      </c>
      <c r="D4766" s="119" t="s">
        <v>10</v>
      </c>
      <c r="E4766" s="119" t="s">
        <v>10</v>
      </c>
      <c r="F4766" s="119" t="s">
        <v>10</v>
      </c>
      <c r="G4766" s="119" t="s">
        <v>10</v>
      </c>
    </row>
    <row r="4767" spans="2:7" x14ac:dyDescent="0.3">
      <c r="B4767" s="119" t="s">
        <v>10</v>
      </c>
      <c r="C4767" s="119" t="s">
        <v>10</v>
      </c>
      <c r="D4767" s="119" t="s">
        <v>10</v>
      </c>
      <c r="E4767" s="119" t="s">
        <v>10</v>
      </c>
      <c r="F4767" s="119" t="s">
        <v>10</v>
      </c>
      <c r="G4767" s="119" t="s">
        <v>10</v>
      </c>
    </row>
    <row r="4768" spans="2:7" x14ac:dyDescent="0.3">
      <c r="B4768" s="119" t="s">
        <v>10</v>
      </c>
      <c r="C4768" s="119" t="s">
        <v>10</v>
      </c>
      <c r="D4768" s="119" t="s">
        <v>10</v>
      </c>
      <c r="E4768" s="119" t="s">
        <v>10</v>
      </c>
      <c r="F4768" s="119" t="s">
        <v>10</v>
      </c>
      <c r="G4768" s="119" t="s">
        <v>10</v>
      </c>
    </row>
    <row r="4769" spans="2:7" x14ac:dyDescent="0.3">
      <c r="B4769" s="119" t="s">
        <v>10</v>
      </c>
      <c r="C4769" s="119" t="s">
        <v>10</v>
      </c>
      <c r="D4769" s="119" t="s">
        <v>10</v>
      </c>
      <c r="E4769" s="119" t="s">
        <v>10</v>
      </c>
      <c r="F4769" s="119" t="s">
        <v>10</v>
      </c>
      <c r="G4769" s="119" t="s">
        <v>10</v>
      </c>
    </row>
    <row r="4770" spans="2:7" x14ac:dyDescent="0.3">
      <c r="B4770" s="119" t="s">
        <v>10</v>
      </c>
      <c r="C4770" s="119" t="s">
        <v>10</v>
      </c>
      <c r="D4770" s="119" t="s">
        <v>10</v>
      </c>
      <c r="E4770" s="119" t="s">
        <v>10</v>
      </c>
      <c r="F4770" s="119" t="s">
        <v>10</v>
      </c>
      <c r="G4770" s="119" t="s">
        <v>10</v>
      </c>
    </row>
    <row r="4771" spans="2:7" x14ac:dyDescent="0.3">
      <c r="B4771" s="119" t="s">
        <v>10</v>
      </c>
      <c r="C4771" s="119" t="s">
        <v>10</v>
      </c>
      <c r="D4771" s="119" t="s">
        <v>10</v>
      </c>
      <c r="E4771" s="119" t="s">
        <v>10</v>
      </c>
      <c r="F4771" s="119" t="s">
        <v>10</v>
      </c>
      <c r="G4771" s="119" t="s">
        <v>10</v>
      </c>
    </row>
    <row r="4772" spans="2:7" x14ac:dyDescent="0.3">
      <c r="B4772" s="119" t="s">
        <v>10</v>
      </c>
      <c r="C4772" s="119" t="s">
        <v>10</v>
      </c>
      <c r="D4772" s="119" t="s">
        <v>10</v>
      </c>
      <c r="E4772" s="119" t="s">
        <v>10</v>
      </c>
      <c r="F4772" s="119" t="s">
        <v>10</v>
      </c>
      <c r="G4772" s="119" t="s">
        <v>10</v>
      </c>
    </row>
    <row r="4773" spans="2:7" x14ac:dyDescent="0.3">
      <c r="B4773" s="119" t="s">
        <v>10</v>
      </c>
      <c r="C4773" s="119" t="s">
        <v>10</v>
      </c>
      <c r="D4773" s="119" t="s">
        <v>10</v>
      </c>
      <c r="E4773" s="119" t="s">
        <v>10</v>
      </c>
      <c r="F4773" s="119" t="s">
        <v>10</v>
      </c>
      <c r="G4773" s="119" t="s">
        <v>10</v>
      </c>
    </row>
    <row r="4774" spans="2:7" x14ac:dyDescent="0.3">
      <c r="B4774" s="119" t="s">
        <v>10</v>
      </c>
      <c r="C4774" s="119" t="s">
        <v>10</v>
      </c>
      <c r="D4774" s="119" t="s">
        <v>10</v>
      </c>
      <c r="E4774" s="119" t="s">
        <v>10</v>
      </c>
      <c r="F4774" s="119" t="s">
        <v>10</v>
      </c>
      <c r="G4774" s="119" t="s">
        <v>10</v>
      </c>
    </row>
    <row r="4775" spans="2:7" x14ac:dyDescent="0.3">
      <c r="B4775" s="119" t="s">
        <v>10</v>
      </c>
      <c r="C4775" s="119" t="s">
        <v>10</v>
      </c>
      <c r="D4775" s="119" t="s">
        <v>10</v>
      </c>
      <c r="E4775" s="119" t="s">
        <v>10</v>
      </c>
      <c r="F4775" s="119" t="s">
        <v>10</v>
      </c>
      <c r="G4775" s="119" t="s">
        <v>10</v>
      </c>
    </row>
    <row r="4776" spans="2:7" x14ac:dyDescent="0.3">
      <c r="B4776" s="119" t="s">
        <v>10</v>
      </c>
      <c r="C4776" s="119" t="s">
        <v>10</v>
      </c>
      <c r="D4776" s="119" t="s">
        <v>10</v>
      </c>
      <c r="E4776" s="119" t="s">
        <v>10</v>
      </c>
      <c r="F4776" s="119" t="s">
        <v>10</v>
      </c>
      <c r="G4776" s="119" t="s">
        <v>10</v>
      </c>
    </row>
    <row r="4777" spans="2:7" x14ac:dyDescent="0.3">
      <c r="B4777" s="119" t="s">
        <v>10</v>
      </c>
      <c r="C4777" s="119" t="s">
        <v>10</v>
      </c>
      <c r="D4777" s="119" t="s">
        <v>10</v>
      </c>
      <c r="E4777" s="119" t="s">
        <v>10</v>
      </c>
      <c r="F4777" s="119" t="s">
        <v>10</v>
      </c>
      <c r="G4777" s="119" t="s">
        <v>10</v>
      </c>
    </row>
    <row r="4778" spans="2:7" x14ac:dyDescent="0.3">
      <c r="B4778" s="119" t="s">
        <v>10</v>
      </c>
      <c r="C4778" s="119" t="s">
        <v>10</v>
      </c>
      <c r="D4778" s="119" t="s">
        <v>10</v>
      </c>
      <c r="E4778" s="119" t="s">
        <v>10</v>
      </c>
      <c r="F4778" s="119" t="s">
        <v>10</v>
      </c>
      <c r="G4778" s="119" t="s">
        <v>10</v>
      </c>
    </row>
    <row r="4779" spans="2:7" x14ac:dyDescent="0.3">
      <c r="B4779" s="119" t="s">
        <v>10</v>
      </c>
      <c r="C4779" s="119" t="s">
        <v>10</v>
      </c>
      <c r="D4779" s="119" t="s">
        <v>10</v>
      </c>
      <c r="E4779" s="119" t="s">
        <v>10</v>
      </c>
      <c r="F4779" s="119" t="s">
        <v>10</v>
      </c>
      <c r="G4779" s="119" t="s">
        <v>10</v>
      </c>
    </row>
    <row r="4780" spans="2:7" x14ac:dyDescent="0.3">
      <c r="B4780" s="119" t="s">
        <v>10</v>
      </c>
      <c r="C4780" s="119" t="s">
        <v>10</v>
      </c>
      <c r="D4780" s="119" t="s">
        <v>10</v>
      </c>
      <c r="E4780" s="119" t="s">
        <v>10</v>
      </c>
      <c r="F4780" s="119" t="s">
        <v>10</v>
      </c>
      <c r="G4780" s="119" t="s">
        <v>10</v>
      </c>
    </row>
    <row r="4781" spans="2:7" x14ac:dyDescent="0.3">
      <c r="B4781" s="119" t="s">
        <v>10</v>
      </c>
      <c r="C4781" s="119" t="s">
        <v>10</v>
      </c>
      <c r="D4781" s="119" t="s">
        <v>10</v>
      </c>
      <c r="E4781" s="119" t="s">
        <v>10</v>
      </c>
      <c r="F4781" s="119" t="s">
        <v>10</v>
      </c>
      <c r="G4781" s="119" t="s">
        <v>10</v>
      </c>
    </row>
    <row r="4782" spans="2:7" x14ac:dyDescent="0.3">
      <c r="B4782" s="119" t="s">
        <v>10</v>
      </c>
      <c r="C4782" s="119" t="s">
        <v>10</v>
      </c>
      <c r="D4782" s="119" t="s">
        <v>10</v>
      </c>
      <c r="E4782" s="119" t="s">
        <v>10</v>
      </c>
      <c r="F4782" s="119" t="s">
        <v>10</v>
      </c>
      <c r="G4782" s="119" t="s">
        <v>10</v>
      </c>
    </row>
    <row r="4783" spans="2:7" x14ac:dyDescent="0.3">
      <c r="B4783" s="119" t="s">
        <v>10</v>
      </c>
      <c r="C4783" s="119" t="s">
        <v>10</v>
      </c>
      <c r="D4783" s="119" t="s">
        <v>10</v>
      </c>
      <c r="E4783" s="119" t="s">
        <v>10</v>
      </c>
      <c r="F4783" s="119" t="s">
        <v>10</v>
      </c>
      <c r="G4783" s="119" t="s">
        <v>10</v>
      </c>
    </row>
    <row r="4784" spans="2:7" x14ac:dyDescent="0.3">
      <c r="B4784" s="119" t="s">
        <v>10</v>
      </c>
      <c r="C4784" s="119" t="s">
        <v>10</v>
      </c>
      <c r="D4784" s="119" t="s">
        <v>10</v>
      </c>
      <c r="E4784" s="119" t="s">
        <v>10</v>
      </c>
      <c r="F4784" s="119" t="s">
        <v>10</v>
      </c>
      <c r="G4784" s="119" t="s">
        <v>10</v>
      </c>
    </row>
    <row r="4785" spans="2:7" x14ac:dyDescent="0.3">
      <c r="B4785" s="119" t="s">
        <v>10</v>
      </c>
      <c r="C4785" s="119" t="s">
        <v>10</v>
      </c>
      <c r="D4785" s="119" t="s">
        <v>10</v>
      </c>
      <c r="E4785" s="119" t="s">
        <v>10</v>
      </c>
      <c r="F4785" s="119" t="s">
        <v>10</v>
      </c>
      <c r="G4785" s="119" t="s">
        <v>10</v>
      </c>
    </row>
    <row r="4786" spans="2:7" x14ac:dyDescent="0.3">
      <c r="B4786" s="119" t="s">
        <v>10</v>
      </c>
      <c r="C4786" s="119" t="s">
        <v>10</v>
      </c>
      <c r="D4786" s="119" t="s">
        <v>10</v>
      </c>
      <c r="E4786" s="119" t="s">
        <v>10</v>
      </c>
      <c r="F4786" s="119" t="s">
        <v>10</v>
      </c>
      <c r="G4786" s="119" t="s">
        <v>10</v>
      </c>
    </row>
    <row r="4787" spans="2:7" x14ac:dyDescent="0.3">
      <c r="B4787" s="119" t="s">
        <v>10</v>
      </c>
      <c r="C4787" s="119" t="s">
        <v>10</v>
      </c>
      <c r="D4787" s="119" t="s">
        <v>10</v>
      </c>
      <c r="E4787" s="119" t="s">
        <v>10</v>
      </c>
      <c r="F4787" s="119" t="s">
        <v>10</v>
      </c>
      <c r="G4787" s="119" t="s">
        <v>10</v>
      </c>
    </row>
    <row r="4788" spans="2:7" x14ac:dyDescent="0.3">
      <c r="B4788" s="119" t="s">
        <v>10</v>
      </c>
      <c r="C4788" s="119" t="s">
        <v>10</v>
      </c>
      <c r="D4788" s="119" t="s">
        <v>10</v>
      </c>
      <c r="E4788" s="119" t="s">
        <v>10</v>
      </c>
      <c r="F4788" s="119" t="s">
        <v>10</v>
      </c>
      <c r="G4788" s="119" t="s">
        <v>10</v>
      </c>
    </row>
    <row r="4789" spans="2:7" x14ac:dyDescent="0.3">
      <c r="B4789" s="119" t="s">
        <v>10</v>
      </c>
      <c r="C4789" s="119" t="s">
        <v>10</v>
      </c>
      <c r="D4789" s="119" t="s">
        <v>10</v>
      </c>
      <c r="E4789" s="119" t="s">
        <v>10</v>
      </c>
      <c r="F4789" s="119" t="s">
        <v>10</v>
      </c>
      <c r="G4789" s="119" t="s">
        <v>10</v>
      </c>
    </row>
    <row r="4790" spans="2:7" x14ac:dyDescent="0.3">
      <c r="B4790" s="119" t="s">
        <v>10</v>
      </c>
      <c r="C4790" s="119" t="s">
        <v>10</v>
      </c>
      <c r="D4790" s="119" t="s">
        <v>10</v>
      </c>
      <c r="E4790" s="119" t="s">
        <v>10</v>
      </c>
      <c r="F4790" s="119" t="s">
        <v>10</v>
      </c>
      <c r="G4790" s="119" t="s">
        <v>10</v>
      </c>
    </row>
    <row r="4791" spans="2:7" x14ac:dyDescent="0.3">
      <c r="B4791" s="119" t="s">
        <v>10</v>
      </c>
      <c r="C4791" s="119" t="s">
        <v>10</v>
      </c>
      <c r="D4791" s="119" t="s">
        <v>10</v>
      </c>
      <c r="E4791" s="119" t="s">
        <v>10</v>
      </c>
      <c r="F4791" s="119" t="s">
        <v>10</v>
      </c>
      <c r="G4791" s="119" t="s">
        <v>10</v>
      </c>
    </row>
    <row r="4792" spans="2:7" x14ac:dyDescent="0.3">
      <c r="B4792" s="119" t="s">
        <v>10</v>
      </c>
      <c r="C4792" s="119" t="s">
        <v>10</v>
      </c>
      <c r="D4792" s="119" t="s">
        <v>10</v>
      </c>
      <c r="E4792" s="119" t="s">
        <v>10</v>
      </c>
      <c r="F4792" s="119" t="s">
        <v>10</v>
      </c>
      <c r="G4792" s="119" t="s">
        <v>10</v>
      </c>
    </row>
    <row r="4793" spans="2:7" x14ac:dyDescent="0.3">
      <c r="B4793" s="119" t="s">
        <v>10</v>
      </c>
      <c r="C4793" s="119" t="s">
        <v>10</v>
      </c>
      <c r="D4793" s="119" t="s">
        <v>10</v>
      </c>
      <c r="E4793" s="119" t="s">
        <v>10</v>
      </c>
      <c r="F4793" s="119" t="s">
        <v>10</v>
      </c>
      <c r="G4793" s="119" t="s">
        <v>10</v>
      </c>
    </row>
    <row r="4794" spans="2:7" x14ac:dyDescent="0.3">
      <c r="B4794" s="119" t="s">
        <v>10</v>
      </c>
      <c r="C4794" s="119" t="s">
        <v>10</v>
      </c>
      <c r="D4794" s="119" t="s">
        <v>10</v>
      </c>
      <c r="E4794" s="119" t="s">
        <v>10</v>
      </c>
      <c r="F4794" s="119" t="s">
        <v>10</v>
      </c>
      <c r="G4794" s="119" t="s">
        <v>10</v>
      </c>
    </row>
    <row r="4795" spans="2:7" x14ac:dyDescent="0.3">
      <c r="B4795" s="119" t="s">
        <v>10</v>
      </c>
      <c r="C4795" s="119" t="s">
        <v>10</v>
      </c>
      <c r="D4795" s="119" t="s">
        <v>10</v>
      </c>
      <c r="E4795" s="119" t="s">
        <v>10</v>
      </c>
      <c r="F4795" s="119" t="s">
        <v>10</v>
      </c>
      <c r="G4795" s="119" t="s">
        <v>10</v>
      </c>
    </row>
    <row r="4796" spans="2:7" x14ac:dyDescent="0.3">
      <c r="B4796" s="119" t="s">
        <v>10</v>
      </c>
      <c r="C4796" s="119" t="s">
        <v>10</v>
      </c>
      <c r="D4796" s="119" t="s">
        <v>10</v>
      </c>
      <c r="E4796" s="119" t="s">
        <v>10</v>
      </c>
      <c r="F4796" s="119" t="s">
        <v>10</v>
      </c>
      <c r="G4796" s="119" t="s">
        <v>10</v>
      </c>
    </row>
    <row r="4797" spans="2:7" x14ac:dyDescent="0.3">
      <c r="B4797" s="119" t="s">
        <v>10</v>
      </c>
      <c r="C4797" s="119" t="s">
        <v>10</v>
      </c>
      <c r="D4797" s="119" t="s">
        <v>10</v>
      </c>
      <c r="E4797" s="119" t="s">
        <v>10</v>
      </c>
      <c r="F4797" s="119" t="s">
        <v>10</v>
      </c>
      <c r="G4797" s="119" t="s">
        <v>10</v>
      </c>
    </row>
    <row r="4798" spans="2:7" x14ac:dyDescent="0.3">
      <c r="B4798" s="119" t="s">
        <v>10</v>
      </c>
      <c r="C4798" s="119" t="s">
        <v>10</v>
      </c>
      <c r="D4798" s="119" t="s">
        <v>10</v>
      </c>
      <c r="E4798" s="119" t="s">
        <v>10</v>
      </c>
      <c r="F4798" s="119" t="s">
        <v>10</v>
      </c>
      <c r="G4798" s="119" t="s">
        <v>10</v>
      </c>
    </row>
    <row r="4799" spans="2:7" x14ac:dyDescent="0.3">
      <c r="B4799" s="119" t="s">
        <v>10</v>
      </c>
      <c r="C4799" s="119" t="s">
        <v>10</v>
      </c>
      <c r="D4799" s="119" t="s">
        <v>10</v>
      </c>
      <c r="E4799" s="119" t="s">
        <v>10</v>
      </c>
      <c r="F4799" s="119" t="s">
        <v>10</v>
      </c>
      <c r="G4799" s="119" t="s">
        <v>10</v>
      </c>
    </row>
    <row r="4800" spans="2:7" x14ac:dyDescent="0.3">
      <c r="B4800" s="119" t="s">
        <v>10</v>
      </c>
      <c r="C4800" s="119" t="s">
        <v>10</v>
      </c>
      <c r="D4800" s="119" t="s">
        <v>10</v>
      </c>
      <c r="E4800" s="119" t="s">
        <v>10</v>
      </c>
      <c r="F4800" s="119" t="s">
        <v>10</v>
      </c>
      <c r="G4800" s="119" t="s">
        <v>10</v>
      </c>
    </row>
    <row r="4801" spans="2:7" x14ac:dyDescent="0.3">
      <c r="B4801" s="119" t="s">
        <v>10</v>
      </c>
      <c r="C4801" s="119" t="s">
        <v>10</v>
      </c>
      <c r="D4801" s="119" t="s">
        <v>10</v>
      </c>
      <c r="E4801" s="119" t="s">
        <v>10</v>
      </c>
      <c r="F4801" s="119" t="s">
        <v>10</v>
      </c>
      <c r="G4801" s="119" t="s">
        <v>10</v>
      </c>
    </row>
    <row r="4802" spans="2:7" x14ac:dyDescent="0.3">
      <c r="B4802" s="119" t="s">
        <v>10</v>
      </c>
      <c r="C4802" s="119" t="s">
        <v>10</v>
      </c>
      <c r="D4802" s="119" t="s">
        <v>10</v>
      </c>
      <c r="E4802" s="119" t="s">
        <v>10</v>
      </c>
      <c r="F4802" s="119" t="s">
        <v>10</v>
      </c>
      <c r="G4802" s="119" t="s">
        <v>10</v>
      </c>
    </row>
    <row r="4803" spans="2:7" x14ac:dyDescent="0.3">
      <c r="B4803" s="119" t="s">
        <v>10</v>
      </c>
      <c r="C4803" s="119" t="s">
        <v>10</v>
      </c>
      <c r="D4803" s="119" t="s">
        <v>10</v>
      </c>
      <c r="E4803" s="119" t="s">
        <v>10</v>
      </c>
      <c r="F4803" s="119" t="s">
        <v>10</v>
      </c>
      <c r="G4803" s="119" t="s">
        <v>10</v>
      </c>
    </row>
    <row r="4804" spans="2:7" x14ac:dyDescent="0.3">
      <c r="B4804" s="119" t="s">
        <v>10</v>
      </c>
      <c r="C4804" s="119" t="s">
        <v>10</v>
      </c>
      <c r="D4804" s="119" t="s">
        <v>10</v>
      </c>
      <c r="E4804" s="119" t="s">
        <v>10</v>
      </c>
      <c r="F4804" s="119" t="s">
        <v>10</v>
      </c>
      <c r="G4804" s="119" t="s">
        <v>10</v>
      </c>
    </row>
    <row r="4805" spans="2:7" x14ac:dyDescent="0.3">
      <c r="B4805" s="119" t="s">
        <v>10</v>
      </c>
      <c r="C4805" s="119" t="s">
        <v>10</v>
      </c>
      <c r="D4805" s="119" t="s">
        <v>10</v>
      </c>
      <c r="E4805" s="119" t="s">
        <v>10</v>
      </c>
      <c r="F4805" s="119" t="s">
        <v>10</v>
      </c>
      <c r="G4805" s="119" t="s">
        <v>10</v>
      </c>
    </row>
    <row r="4806" spans="2:7" x14ac:dyDescent="0.3">
      <c r="B4806" s="119" t="s">
        <v>10</v>
      </c>
      <c r="C4806" s="119" t="s">
        <v>10</v>
      </c>
      <c r="D4806" s="119" t="s">
        <v>10</v>
      </c>
      <c r="E4806" s="119" t="s">
        <v>10</v>
      </c>
      <c r="F4806" s="119" t="s">
        <v>10</v>
      </c>
      <c r="G4806" s="119" t="s">
        <v>10</v>
      </c>
    </row>
    <row r="4807" spans="2:7" x14ac:dyDescent="0.3">
      <c r="B4807" s="119" t="s">
        <v>10</v>
      </c>
      <c r="C4807" s="119" t="s">
        <v>10</v>
      </c>
      <c r="D4807" s="119" t="s">
        <v>10</v>
      </c>
      <c r="E4807" s="119" t="s">
        <v>10</v>
      </c>
      <c r="F4807" s="119" t="s">
        <v>10</v>
      </c>
      <c r="G4807" s="119" t="s">
        <v>10</v>
      </c>
    </row>
    <row r="4808" spans="2:7" x14ac:dyDescent="0.3">
      <c r="B4808" s="119" t="s">
        <v>10</v>
      </c>
      <c r="C4808" s="119" t="s">
        <v>10</v>
      </c>
      <c r="D4808" s="119" t="s">
        <v>10</v>
      </c>
      <c r="E4808" s="119" t="s">
        <v>10</v>
      </c>
      <c r="F4808" s="119" t="s">
        <v>10</v>
      </c>
      <c r="G4808" s="119" t="s">
        <v>10</v>
      </c>
    </row>
    <row r="4809" spans="2:7" x14ac:dyDescent="0.3">
      <c r="B4809" s="119" t="s">
        <v>10</v>
      </c>
      <c r="C4809" s="119" t="s">
        <v>10</v>
      </c>
      <c r="D4809" s="119" t="s">
        <v>10</v>
      </c>
      <c r="E4809" s="119" t="s">
        <v>10</v>
      </c>
      <c r="F4809" s="119" t="s">
        <v>10</v>
      </c>
      <c r="G4809" s="119" t="s">
        <v>10</v>
      </c>
    </row>
    <row r="4810" spans="2:7" x14ac:dyDescent="0.3">
      <c r="B4810" s="119" t="s">
        <v>10</v>
      </c>
      <c r="C4810" s="119" t="s">
        <v>10</v>
      </c>
      <c r="D4810" s="119" t="s">
        <v>10</v>
      </c>
      <c r="E4810" s="119" t="s">
        <v>10</v>
      </c>
      <c r="F4810" s="119" t="s">
        <v>10</v>
      </c>
      <c r="G4810" s="119" t="s">
        <v>10</v>
      </c>
    </row>
    <row r="4811" spans="2:7" x14ac:dyDescent="0.3">
      <c r="B4811" s="119" t="s">
        <v>10</v>
      </c>
      <c r="C4811" s="119" t="s">
        <v>10</v>
      </c>
      <c r="D4811" s="119" t="s">
        <v>10</v>
      </c>
      <c r="E4811" s="119" t="s">
        <v>10</v>
      </c>
      <c r="F4811" s="119" t="s">
        <v>10</v>
      </c>
      <c r="G4811" s="119" t="s">
        <v>10</v>
      </c>
    </row>
    <row r="4812" spans="2:7" x14ac:dyDescent="0.3">
      <c r="B4812" s="119" t="s">
        <v>10</v>
      </c>
      <c r="C4812" s="119" t="s">
        <v>10</v>
      </c>
      <c r="D4812" s="119" t="s">
        <v>10</v>
      </c>
      <c r="E4812" s="119" t="s">
        <v>10</v>
      </c>
      <c r="F4812" s="119" t="s">
        <v>10</v>
      </c>
      <c r="G4812" s="119" t="s">
        <v>10</v>
      </c>
    </row>
    <row r="4813" spans="2:7" x14ac:dyDescent="0.3">
      <c r="B4813" s="119" t="s">
        <v>10</v>
      </c>
      <c r="C4813" s="119" t="s">
        <v>10</v>
      </c>
      <c r="D4813" s="119" t="s">
        <v>10</v>
      </c>
      <c r="E4813" s="119" t="s">
        <v>10</v>
      </c>
      <c r="F4813" s="119" t="s">
        <v>10</v>
      </c>
      <c r="G4813" s="119" t="s">
        <v>10</v>
      </c>
    </row>
    <row r="4814" spans="2:7" x14ac:dyDescent="0.3">
      <c r="B4814" s="119" t="s">
        <v>10</v>
      </c>
      <c r="C4814" s="119" t="s">
        <v>10</v>
      </c>
      <c r="D4814" s="119" t="s">
        <v>10</v>
      </c>
      <c r="E4814" s="119" t="s">
        <v>10</v>
      </c>
      <c r="F4814" s="119" t="s">
        <v>10</v>
      </c>
      <c r="G4814" s="119" t="s">
        <v>10</v>
      </c>
    </row>
    <row r="4815" spans="2:7" x14ac:dyDescent="0.3">
      <c r="B4815" s="119" t="s">
        <v>10</v>
      </c>
      <c r="C4815" s="119" t="s">
        <v>10</v>
      </c>
      <c r="D4815" s="119" t="s">
        <v>10</v>
      </c>
      <c r="E4815" s="119" t="s">
        <v>10</v>
      </c>
      <c r="F4815" s="119" t="s">
        <v>10</v>
      </c>
      <c r="G4815" s="119" t="s">
        <v>10</v>
      </c>
    </row>
    <row r="4816" spans="2:7" x14ac:dyDescent="0.3">
      <c r="B4816" s="119" t="s">
        <v>10</v>
      </c>
      <c r="C4816" s="119" t="s">
        <v>10</v>
      </c>
      <c r="D4816" s="119" t="s">
        <v>10</v>
      </c>
      <c r="E4816" s="119" t="s">
        <v>10</v>
      </c>
      <c r="F4816" s="119" t="s">
        <v>10</v>
      </c>
      <c r="G4816" s="119" t="s">
        <v>10</v>
      </c>
    </row>
    <row r="4817" spans="2:7" x14ac:dyDescent="0.3">
      <c r="B4817" s="119" t="s">
        <v>10</v>
      </c>
      <c r="C4817" s="119" t="s">
        <v>10</v>
      </c>
      <c r="D4817" s="119" t="s">
        <v>10</v>
      </c>
      <c r="E4817" s="119" t="s">
        <v>10</v>
      </c>
      <c r="F4817" s="119" t="s">
        <v>10</v>
      </c>
      <c r="G4817" s="119" t="s">
        <v>10</v>
      </c>
    </row>
    <row r="4818" spans="2:7" x14ac:dyDescent="0.3">
      <c r="B4818" s="119" t="s">
        <v>10</v>
      </c>
      <c r="C4818" s="119" t="s">
        <v>10</v>
      </c>
      <c r="D4818" s="119" t="s">
        <v>10</v>
      </c>
      <c r="E4818" s="119" t="s">
        <v>10</v>
      </c>
      <c r="F4818" s="119" t="s">
        <v>10</v>
      </c>
      <c r="G4818" s="119" t="s">
        <v>10</v>
      </c>
    </row>
    <row r="4819" spans="2:7" x14ac:dyDescent="0.3">
      <c r="B4819" s="119" t="s">
        <v>10</v>
      </c>
      <c r="C4819" s="119" t="s">
        <v>10</v>
      </c>
      <c r="D4819" s="119" t="s">
        <v>10</v>
      </c>
      <c r="E4819" s="119" t="s">
        <v>10</v>
      </c>
      <c r="F4819" s="119" t="s">
        <v>10</v>
      </c>
      <c r="G4819" s="119" t="s">
        <v>10</v>
      </c>
    </row>
    <row r="4820" spans="2:7" x14ac:dyDescent="0.3">
      <c r="B4820" s="119" t="s">
        <v>10</v>
      </c>
      <c r="C4820" s="119" t="s">
        <v>10</v>
      </c>
      <c r="D4820" s="119" t="s">
        <v>10</v>
      </c>
      <c r="E4820" s="119" t="s">
        <v>10</v>
      </c>
      <c r="F4820" s="119" t="s">
        <v>10</v>
      </c>
      <c r="G4820" s="119" t="s">
        <v>10</v>
      </c>
    </row>
    <row r="4821" spans="2:7" x14ac:dyDescent="0.3">
      <c r="B4821" s="119" t="s">
        <v>10</v>
      </c>
      <c r="C4821" s="119" t="s">
        <v>10</v>
      </c>
      <c r="D4821" s="119" t="s">
        <v>10</v>
      </c>
      <c r="E4821" s="119" t="s">
        <v>10</v>
      </c>
      <c r="F4821" s="119" t="s">
        <v>10</v>
      </c>
      <c r="G4821" s="119" t="s">
        <v>10</v>
      </c>
    </row>
    <row r="4822" spans="2:7" x14ac:dyDescent="0.3">
      <c r="B4822" s="119" t="s">
        <v>10</v>
      </c>
      <c r="C4822" s="119" t="s">
        <v>10</v>
      </c>
      <c r="D4822" s="119" t="s">
        <v>10</v>
      </c>
      <c r="E4822" s="119" t="s">
        <v>10</v>
      </c>
      <c r="F4822" s="119" t="s">
        <v>10</v>
      </c>
      <c r="G4822" s="119" t="s">
        <v>10</v>
      </c>
    </row>
    <row r="4823" spans="2:7" x14ac:dyDescent="0.3">
      <c r="B4823" s="119" t="s">
        <v>10</v>
      </c>
      <c r="C4823" s="119" t="s">
        <v>10</v>
      </c>
      <c r="D4823" s="119" t="s">
        <v>10</v>
      </c>
      <c r="E4823" s="119" t="s">
        <v>10</v>
      </c>
      <c r="F4823" s="119" t="s">
        <v>10</v>
      </c>
      <c r="G4823" s="119" t="s">
        <v>10</v>
      </c>
    </row>
    <row r="4824" spans="2:7" x14ac:dyDescent="0.3">
      <c r="B4824" s="119" t="s">
        <v>10</v>
      </c>
      <c r="C4824" s="119" t="s">
        <v>10</v>
      </c>
      <c r="D4824" s="119" t="s">
        <v>10</v>
      </c>
      <c r="E4824" s="119" t="s">
        <v>10</v>
      </c>
      <c r="F4824" s="119" t="s">
        <v>10</v>
      </c>
      <c r="G4824" s="119" t="s">
        <v>10</v>
      </c>
    </row>
    <row r="4825" spans="2:7" x14ac:dyDescent="0.3">
      <c r="B4825" s="119" t="s">
        <v>10</v>
      </c>
      <c r="C4825" s="119" t="s">
        <v>10</v>
      </c>
      <c r="D4825" s="119" t="s">
        <v>10</v>
      </c>
      <c r="E4825" s="119" t="s">
        <v>10</v>
      </c>
      <c r="F4825" s="119" t="s">
        <v>10</v>
      </c>
      <c r="G4825" s="119" t="s">
        <v>10</v>
      </c>
    </row>
    <row r="4826" spans="2:7" x14ac:dyDescent="0.3">
      <c r="B4826" s="119" t="s">
        <v>10</v>
      </c>
      <c r="C4826" s="119" t="s">
        <v>10</v>
      </c>
      <c r="D4826" s="119" t="s">
        <v>10</v>
      </c>
      <c r="E4826" s="119" t="s">
        <v>10</v>
      </c>
      <c r="F4826" s="119" t="s">
        <v>10</v>
      </c>
      <c r="G4826" s="119" t="s">
        <v>10</v>
      </c>
    </row>
    <row r="4827" spans="2:7" x14ac:dyDescent="0.3">
      <c r="B4827" s="119" t="s">
        <v>10</v>
      </c>
      <c r="C4827" s="119" t="s">
        <v>10</v>
      </c>
      <c r="D4827" s="119" t="s">
        <v>10</v>
      </c>
      <c r="E4827" s="119" t="s">
        <v>10</v>
      </c>
      <c r="F4827" s="119" t="s">
        <v>10</v>
      </c>
      <c r="G4827" s="119" t="s">
        <v>10</v>
      </c>
    </row>
    <row r="4828" spans="2:7" x14ac:dyDescent="0.3">
      <c r="B4828" s="119" t="s">
        <v>10</v>
      </c>
      <c r="C4828" s="119" t="s">
        <v>10</v>
      </c>
      <c r="D4828" s="119" t="s">
        <v>10</v>
      </c>
      <c r="E4828" s="119" t="s">
        <v>10</v>
      </c>
      <c r="F4828" s="119" t="s">
        <v>10</v>
      </c>
      <c r="G4828" s="119" t="s">
        <v>10</v>
      </c>
    </row>
    <row r="4829" spans="2:7" x14ac:dyDescent="0.3">
      <c r="B4829" s="119" t="s">
        <v>10</v>
      </c>
      <c r="C4829" s="119" t="s">
        <v>10</v>
      </c>
      <c r="D4829" s="119" t="s">
        <v>10</v>
      </c>
      <c r="E4829" s="119" t="s">
        <v>10</v>
      </c>
      <c r="F4829" s="119" t="s">
        <v>10</v>
      </c>
      <c r="G4829" s="119" t="s">
        <v>10</v>
      </c>
    </row>
    <row r="4830" spans="2:7" x14ac:dyDescent="0.3">
      <c r="B4830" s="119" t="s">
        <v>10</v>
      </c>
      <c r="C4830" s="119" t="s">
        <v>10</v>
      </c>
      <c r="D4830" s="119" t="s">
        <v>10</v>
      </c>
      <c r="E4830" s="119" t="s">
        <v>10</v>
      </c>
      <c r="F4830" s="119" t="s">
        <v>10</v>
      </c>
      <c r="G4830" s="119" t="s">
        <v>10</v>
      </c>
    </row>
    <row r="4831" spans="2:7" x14ac:dyDescent="0.3">
      <c r="B4831" s="119" t="s">
        <v>10</v>
      </c>
      <c r="C4831" s="119" t="s">
        <v>10</v>
      </c>
      <c r="D4831" s="119" t="s">
        <v>10</v>
      </c>
      <c r="E4831" s="119" t="s">
        <v>10</v>
      </c>
      <c r="F4831" s="119" t="s">
        <v>10</v>
      </c>
      <c r="G4831" s="119" t="s">
        <v>10</v>
      </c>
    </row>
    <row r="4832" spans="2:7" x14ac:dyDescent="0.3">
      <c r="B4832" s="119" t="s">
        <v>10</v>
      </c>
      <c r="C4832" s="119" t="s">
        <v>10</v>
      </c>
      <c r="D4832" s="119" t="s">
        <v>10</v>
      </c>
      <c r="E4832" s="119" t="s">
        <v>10</v>
      </c>
      <c r="F4832" s="119" t="s">
        <v>10</v>
      </c>
      <c r="G4832" s="119" t="s">
        <v>10</v>
      </c>
    </row>
    <row r="4833" spans="2:7" x14ac:dyDescent="0.3">
      <c r="B4833" s="119" t="s">
        <v>10</v>
      </c>
      <c r="C4833" s="119" t="s">
        <v>10</v>
      </c>
      <c r="D4833" s="119" t="s">
        <v>10</v>
      </c>
      <c r="E4833" s="119" t="s">
        <v>10</v>
      </c>
      <c r="F4833" s="119" t="s">
        <v>10</v>
      </c>
      <c r="G4833" s="119" t="s">
        <v>10</v>
      </c>
    </row>
    <row r="4834" spans="2:7" x14ac:dyDescent="0.3">
      <c r="B4834" s="119" t="s">
        <v>10</v>
      </c>
      <c r="C4834" s="119" t="s">
        <v>10</v>
      </c>
      <c r="D4834" s="119" t="s">
        <v>10</v>
      </c>
      <c r="E4834" s="119" t="s">
        <v>10</v>
      </c>
      <c r="F4834" s="119" t="s">
        <v>10</v>
      </c>
      <c r="G4834" s="119" t="s">
        <v>10</v>
      </c>
    </row>
    <row r="4835" spans="2:7" x14ac:dyDescent="0.3">
      <c r="B4835" s="119" t="s">
        <v>10</v>
      </c>
      <c r="C4835" s="119" t="s">
        <v>10</v>
      </c>
      <c r="D4835" s="119" t="s">
        <v>10</v>
      </c>
      <c r="E4835" s="119" t="s">
        <v>10</v>
      </c>
      <c r="F4835" s="119" t="s">
        <v>10</v>
      </c>
      <c r="G4835" s="119" t="s">
        <v>10</v>
      </c>
    </row>
    <row r="4836" spans="2:7" x14ac:dyDescent="0.3">
      <c r="B4836" s="119" t="s">
        <v>10</v>
      </c>
      <c r="C4836" s="119" t="s">
        <v>10</v>
      </c>
      <c r="D4836" s="119" t="s">
        <v>10</v>
      </c>
      <c r="E4836" s="119" t="s">
        <v>10</v>
      </c>
      <c r="F4836" s="119" t="s">
        <v>10</v>
      </c>
      <c r="G4836" s="119" t="s">
        <v>10</v>
      </c>
    </row>
    <row r="4837" spans="2:7" x14ac:dyDescent="0.3">
      <c r="B4837" s="119" t="s">
        <v>10</v>
      </c>
      <c r="C4837" s="119" t="s">
        <v>10</v>
      </c>
      <c r="D4837" s="119" t="s">
        <v>10</v>
      </c>
      <c r="E4837" s="119" t="s">
        <v>10</v>
      </c>
      <c r="F4837" s="119" t="s">
        <v>10</v>
      </c>
      <c r="G4837" s="119" t="s">
        <v>10</v>
      </c>
    </row>
    <row r="4838" spans="2:7" x14ac:dyDescent="0.3">
      <c r="B4838" s="119" t="s">
        <v>10</v>
      </c>
      <c r="C4838" s="119" t="s">
        <v>10</v>
      </c>
      <c r="D4838" s="119" t="s">
        <v>10</v>
      </c>
      <c r="E4838" s="119" t="s">
        <v>10</v>
      </c>
      <c r="F4838" s="119" t="s">
        <v>10</v>
      </c>
      <c r="G4838" s="119" t="s">
        <v>10</v>
      </c>
    </row>
    <row r="4839" spans="2:7" x14ac:dyDescent="0.3">
      <c r="B4839" s="119" t="s">
        <v>10</v>
      </c>
      <c r="C4839" s="119" t="s">
        <v>10</v>
      </c>
      <c r="D4839" s="119" t="s">
        <v>10</v>
      </c>
      <c r="E4839" s="119" t="s">
        <v>10</v>
      </c>
      <c r="F4839" s="119" t="s">
        <v>10</v>
      </c>
      <c r="G4839" s="119" t="s">
        <v>10</v>
      </c>
    </row>
    <row r="4840" spans="2:7" x14ac:dyDescent="0.3">
      <c r="B4840" s="119" t="s">
        <v>10</v>
      </c>
      <c r="C4840" s="119" t="s">
        <v>10</v>
      </c>
      <c r="D4840" s="119" t="s">
        <v>10</v>
      </c>
      <c r="E4840" s="119" t="s">
        <v>10</v>
      </c>
      <c r="F4840" s="119" t="s">
        <v>10</v>
      </c>
      <c r="G4840" s="119" t="s">
        <v>10</v>
      </c>
    </row>
    <row r="4841" spans="2:7" x14ac:dyDescent="0.3">
      <c r="B4841" s="119" t="s">
        <v>10</v>
      </c>
      <c r="C4841" s="119" t="s">
        <v>10</v>
      </c>
      <c r="D4841" s="119" t="s">
        <v>10</v>
      </c>
      <c r="E4841" s="119" t="s">
        <v>10</v>
      </c>
      <c r="F4841" s="119" t="s">
        <v>10</v>
      </c>
      <c r="G4841" s="119" t="s">
        <v>10</v>
      </c>
    </row>
    <row r="4842" spans="2:7" x14ac:dyDescent="0.3">
      <c r="B4842" s="119" t="s">
        <v>10</v>
      </c>
      <c r="C4842" s="119" t="s">
        <v>10</v>
      </c>
      <c r="D4842" s="119" t="s">
        <v>10</v>
      </c>
      <c r="E4842" s="119" t="s">
        <v>10</v>
      </c>
      <c r="F4842" s="119" t="s">
        <v>10</v>
      </c>
      <c r="G4842" s="119" t="s">
        <v>10</v>
      </c>
    </row>
    <row r="4843" spans="2:7" x14ac:dyDescent="0.3">
      <c r="B4843" s="119" t="s">
        <v>10</v>
      </c>
      <c r="C4843" s="119" t="s">
        <v>10</v>
      </c>
      <c r="D4843" s="119" t="s">
        <v>10</v>
      </c>
      <c r="E4843" s="119" t="s">
        <v>10</v>
      </c>
      <c r="F4843" s="119" t="s">
        <v>10</v>
      </c>
      <c r="G4843" s="119" t="s">
        <v>10</v>
      </c>
    </row>
    <row r="4844" spans="2:7" x14ac:dyDescent="0.3">
      <c r="B4844" s="119" t="s">
        <v>10</v>
      </c>
      <c r="C4844" s="119" t="s">
        <v>10</v>
      </c>
      <c r="D4844" s="119" t="s">
        <v>10</v>
      </c>
      <c r="E4844" s="119" t="s">
        <v>10</v>
      </c>
      <c r="F4844" s="119" t="s">
        <v>10</v>
      </c>
      <c r="G4844" s="119" t="s">
        <v>10</v>
      </c>
    </row>
    <row r="4845" spans="2:7" x14ac:dyDescent="0.3">
      <c r="B4845" s="119" t="s">
        <v>10</v>
      </c>
      <c r="C4845" s="119" t="s">
        <v>10</v>
      </c>
      <c r="D4845" s="119" t="s">
        <v>10</v>
      </c>
      <c r="E4845" s="119" t="s">
        <v>10</v>
      </c>
      <c r="F4845" s="119" t="s">
        <v>10</v>
      </c>
      <c r="G4845" s="119" t="s">
        <v>10</v>
      </c>
    </row>
    <row r="4846" spans="2:7" x14ac:dyDescent="0.3">
      <c r="B4846" s="119" t="s">
        <v>10</v>
      </c>
      <c r="C4846" s="119" t="s">
        <v>10</v>
      </c>
      <c r="D4846" s="119" t="s">
        <v>10</v>
      </c>
      <c r="E4846" s="119" t="s">
        <v>10</v>
      </c>
      <c r="F4846" s="119" t="s">
        <v>10</v>
      </c>
      <c r="G4846" s="119" t="s">
        <v>10</v>
      </c>
    </row>
    <row r="4847" spans="2:7" x14ac:dyDescent="0.3">
      <c r="B4847" s="119" t="s">
        <v>10</v>
      </c>
      <c r="C4847" s="119" t="s">
        <v>10</v>
      </c>
      <c r="D4847" s="119" t="s">
        <v>10</v>
      </c>
      <c r="E4847" s="119" t="s">
        <v>10</v>
      </c>
      <c r="F4847" s="119" t="s">
        <v>10</v>
      </c>
      <c r="G4847" s="119" t="s">
        <v>10</v>
      </c>
    </row>
    <row r="4848" spans="2:7" x14ac:dyDescent="0.3">
      <c r="B4848" s="119" t="s">
        <v>10</v>
      </c>
      <c r="C4848" s="119" t="s">
        <v>10</v>
      </c>
      <c r="D4848" s="119" t="s">
        <v>10</v>
      </c>
      <c r="E4848" s="119" t="s">
        <v>10</v>
      </c>
      <c r="F4848" s="119" t="s">
        <v>10</v>
      </c>
      <c r="G4848" s="119" t="s">
        <v>10</v>
      </c>
    </row>
    <row r="4849" spans="2:7" x14ac:dyDescent="0.3">
      <c r="B4849" s="119" t="s">
        <v>10</v>
      </c>
      <c r="C4849" s="119" t="s">
        <v>10</v>
      </c>
      <c r="D4849" s="119" t="s">
        <v>10</v>
      </c>
      <c r="E4849" s="119" t="s">
        <v>10</v>
      </c>
      <c r="F4849" s="119" t="s">
        <v>10</v>
      </c>
      <c r="G4849" s="119" t="s">
        <v>10</v>
      </c>
    </row>
    <row r="4850" spans="2:7" x14ac:dyDescent="0.3">
      <c r="B4850" s="119" t="s">
        <v>10</v>
      </c>
      <c r="C4850" s="119" t="s">
        <v>10</v>
      </c>
      <c r="D4850" s="119" t="s">
        <v>10</v>
      </c>
      <c r="E4850" s="119" t="s">
        <v>10</v>
      </c>
      <c r="F4850" s="119" t="s">
        <v>10</v>
      </c>
      <c r="G4850" s="119" t="s">
        <v>10</v>
      </c>
    </row>
    <row r="4851" spans="2:7" x14ac:dyDescent="0.3">
      <c r="B4851" s="119" t="s">
        <v>10</v>
      </c>
      <c r="C4851" s="119" t="s">
        <v>10</v>
      </c>
      <c r="D4851" s="119" t="s">
        <v>10</v>
      </c>
      <c r="E4851" s="119" t="s">
        <v>10</v>
      </c>
      <c r="F4851" s="119" t="s">
        <v>10</v>
      </c>
      <c r="G4851" s="119" t="s">
        <v>10</v>
      </c>
    </row>
    <row r="4852" spans="2:7" x14ac:dyDescent="0.3">
      <c r="B4852" s="119" t="s">
        <v>10</v>
      </c>
      <c r="C4852" s="119" t="s">
        <v>10</v>
      </c>
      <c r="D4852" s="119" t="s">
        <v>10</v>
      </c>
      <c r="E4852" s="119" t="s">
        <v>10</v>
      </c>
      <c r="F4852" s="119" t="s">
        <v>10</v>
      </c>
      <c r="G4852" s="119" t="s">
        <v>10</v>
      </c>
    </row>
    <row r="4853" spans="2:7" x14ac:dyDescent="0.3">
      <c r="B4853" s="119" t="s">
        <v>10</v>
      </c>
      <c r="C4853" s="119" t="s">
        <v>10</v>
      </c>
      <c r="D4853" s="119" t="s">
        <v>10</v>
      </c>
      <c r="E4853" s="119" t="s">
        <v>10</v>
      </c>
      <c r="F4853" s="119" t="s">
        <v>10</v>
      </c>
      <c r="G4853" s="119" t="s">
        <v>10</v>
      </c>
    </row>
    <row r="4854" spans="2:7" x14ac:dyDescent="0.3">
      <c r="B4854" s="119" t="s">
        <v>10</v>
      </c>
      <c r="C4854" s="119" t="s">
        <v>10</v>
      </c>
      <c r="D4854" s="119" t="s">
        <v>10</v>
      </c>
      <c r="E4854" s="119" t="s">
        <v>10</v>
      </c>
      <c r="F4854" s="119" t="s">
        <v>10</v>
      </c>
      <c r="G4854" s="119" t="s">
        <v>10</v>
      </c>
    </row>
    <row r="4855" spans="2:7" x14ac:dyDescent="0.3">
      <c r="B4855" s="119" t="s">
        <v>10</v>
      </c>
      <c r="C4855" s="119" t="s">
        <v>10</v>
      </c>
      <c r="D4855" s="119" t="s">
        <v>10</v>
      </c>
      <c r="E4855" s="119" t="s">
        <v>10</v>
      </c>
      <c r="F4855" s="119" t="s">
        <v>10</v>
      </c>
      <c r="G4855" s="119" t="s">
        <v>10</v>
      </c>
    </row>
    <row r="4856" spans="2:7" x14ac:dyDescent="0.3">
      <c r="B4856" s="119" t="s">
        <v>10</v>
      </c>
      <c r="C4856" s="119" t="s">
        <v>10</v>
      </c>
      <c r="D4856" s="119" t="s">
        <v>10</v>
      </c>
      <c r="E4856" s="119" t="s">
        <v>10</v>
      </c>
      <c r="F4856" s="119" t="s">
        <v>10</v>
      </c>
      <c r="G4856" s="119" t="s">
        <v>10</v>
      </c>
    </row>
    <row r="4857" spans="2:7" x14ac:dyDescent="0.3">
      <c r="B4857" s="119" t="s">
        <v>10</v>
      </c>
      <c r="C4857" s="119" t="s">
        <v>10</v>
      </c>
      <c r="D4857" s="119" t="s">
        <v>10</v>
      </c>
      <c r="E4857" s="119" t="s">
        <v>10</v>
      </c>
      <c r="F4857" s="119" t="s">
        <v>10</v>
      </c>
      <c r="G4857" s="119" t="s">
        <v>10</v>
      </c>
    </row>
    <row r="4858" spans="2:7" x14ac:dyDescent="0.3">
      <c r="B4858" s="119" t="s">
        <v>10</v>
      </c>
      <c r="C4858" s="119" t="s">
        <v>10</v>
      </c>
      <c r="D4858" s="119" t="s">
        <v>10</v>
      </c>
      <c r="E4858" s="119" t="s">
        <v>10</v>
      </c>
      <c r="F4858" s="119" t="s">
        <v>10</v>
      </c>
      <c r="G4858" s="119" t="s">
        <v>10</v>
      </c>
    </row>
    <row r="4859" spans="2:7" x14ac:dyDescent="0.3">
      <c r="B4859" s="119" t="s">
        <v>10</v>
      </c>
      <c r="C4859" s="119" t="s">
        <v>10</v>
      </c>
      <c r="D4859" s="119" t="s">
        <v>10</v>
      </c>
      <c r="E4859" s="119" t="s">
        <v>10</v>
      </c>
      <c r="F4859" s="119" t="s">
        <v>10</v>
      </c>
      <c r="G4859" s="119" t="s">
        <v>10</v>
      </c>
    </row>
    <row r="4860" spans="2:7" x14ac:dyDescent="0.3">
      <c r="B4860" s="119" t="s">
        <v>10</v>
      </c>
      <c r="C4860" s="119" t="s">
        <v>10</v>
      </c>
      <c r="D4860" s="119" t="s">
        <v>10</v>
      </c>
      <c r="E4860" s="119" t="s">
        <v>10</v>
      </c>
      <c r="F4860" s="119" t="s">
        <v>10</v>
      </c>
      <c r="G4860" s="119" t="s">
        <v>10</v>
      </c>
    </row>
    <row r="4861" spans="2:7" x14ac:dyDescent="0.3">
      <c r="B4861" s="119" t="s">
        <v>10</v>
      </c>
      <c r="C4861" s="119" t="s">
        <v>10</v>
      </c>
      <c r="D4861" s="119" t="s">
        <v>10</v>
      </c>
      <c r="E4861" s="119" t="s">
        <v>10</v>
      </c>
      <c r="F4861" s="119" t="s">
        <v>10</v>
      </c>
      <c r="G4861" s="119" t="s">
        <v>10</v>
      </c>
    </row>
    <row r="4862" spans="2:7" x14ac:dyDescent="0.3">
      <c r="B4862" s="119" t="s">
        <v>10</v>
      </c>
      <c r="C4862" s="119" t="s">
        <v>10</v>
      </c>
      <c r="D4862" s="119" t="s">
        <v>10</v>
      </c>
      <c r="E4862" s="119" t="s">
        <v>10</v>
      </c>
      <c r="F4862" s="119" t="s">
        <v>10</v>
      </c>
      <c r="G4862" s="119" t="s">
        <v>10</v>
      </c>
    </row>
    <row r="4863" spans="2:7" x14ac:dyDescent="0.3">
      <c r="B4863" s="119" t="s">
        <v>10</v>
      </c>
      <c r="C4863" s="119" t="s">
        <v>10</v>
      </c>
      <c r="D4863" s="119" t="s">
        <v>10</v>
      </c>
      <c r="E4863" s="119" t="s">
        <v>10</v>
      </c>
      <c r="F4863" s="119" t="s">
        <v>10</v>
      </c>
      <c r="G4863" s="119" t="s">
        <v>10</v>
      </c>
    </row>
    <row r="4864" spans="2:7" x14ac:dyDescent="0.3">
      <c r="B4864" s="119" t="s">
        <v>10</v>
      </c>
      <c r="C4864" s="119" t="s">
        <v>10</v>
      </c>
      <c r="D4864" s="119" t="s">
        <v>10</v>
      </c>
      <c r="E4864" s="119" t="s">
        <v>10</v>
      </c>
      <c r="F4864" s="119" t="s">
        <v>10</v>
      </c>
      <c r="G4864" s="119" t="s">
        <v>10</v>
      </c>
    </row>
    <row r="4865" spans="2:7" x14ac:dyDescent="0.3">
      <c r="B4865" s="119" t="s">
        <v>10</v>
      </c>
      <c r="C4865" s="119" t="s">
        <v>10</v>
      </c>
      <c r="D4865" s="119" t="s">
        <v>10</v>
      </c>
      <c r="E4865" s="119" t="s">
        <v>10</v>
      </c>
      <c r="F4865" s="119" t="s">
        <v>10</v>
      </c>
      <c r="G4865" s="119" t="s">
        <v>10</v>
      </c>
    </row>
    <row r="4866" spans="2:7" x14ac:dyDescent="0.3">
      <c r="B4866" s="119" t="s">
        <v>10</v>
      </c>
      <c r="C4866" s="119" t="s">
        <v>10</v>
      </c>
      <c r="D4866" s="119" t="s">
        <v>10</v>
      </c>
      <c r="E4866" s="119" t="s">
        <v>10</v>
      </c>
      <c r="F4866" s="119" t="s">
        <v>10</v>
      </c>
      <c r="G4866" s="119" t="s">
        <v>10</v>
      </c>
    </row>
    <row r="4867" spans="2:7" x14ac:dyDescent="0.3">
      <c r="B4867" s="119" t="s">
        <v>10</v>
      </c>
      <c r="C4867" s="119" t="s">
        <v>10</v>
      </c>
      <c r="D4867" s="119" t="s">
        <v>10</v>
      </c>
      <c r="E4867" s="119" t="s">
        <v>10</v>
      </c>
      <c r="F4867" s="119" t="s">
        <v>10</v>
      </c>
      <c r="G4867" s="119" t="s">
        <v>10</v>
      </c>
    </row>
    <row r="4868" spans="2:7" x14ac:dyDescent="0.3">
      <c r="B4868" s="119" t="s">
        <v>10</v>
      </c>
      <c r="C4868" s="119" t="s">
        <v>10</v>
      </c>
      <c r="D4868" s="119" t="s">
        <v>10</v>
      </c>
      <c r="E4868" s="119" t="s">
        <v>10</v>
      </c>
      <c r="F4868" s="119" t="s">
        <v>10</v>
      </c>
      <c r="G4868" s="119" t="s">
        <v>10</v>
      </c>
    </row>
    <row r="4869" spans="2:7" x14ac:dyDescent="0.3">
      <c r="B4869" s="119" t="s">
        <v>10</v>
      </c>
      <c r="C4869" s="119" t="s">
        <v>10</v>
      </c>
      <c r="D4869" s="119" t="s">
        <v>10</v>
      </c>
      <c r="E4869" s="119" t="s">
        <v>10</v>
      </c>
      <c r="F4869" s="119" t="s">
        <v>10</v>
      </c>
      <c r="G4869" s="119" t="s">
        <v>10</v>
      </c>
    </row>
    <row r="4870" spans="2:7" x14ac:dyDescent="0.3">
      <c r="B4870" s="119" t="s">
        <v>10</v>
      </c>
      <c r="C4870" s="119" t="s">
        <v>10</v>
      </c>
      <c r="D4870" s="119" t="s">
        <v>10</v>
      </c>
      <c r="E4870" s="119" t="s">
        <v>10</v>
      </c>
      <c r="F4870" s="119" t="s">
        <v>10</v>
      </c>
      <c r="G4870" s="119" t="s">
        <v>10</v>
      </c>
    </row>
    <row r="4871" spans="2:7" x14ac:dyDescent="0.3">
      <c r="B4871" s="119" t="s">
        <v>10</v>
      </c>
      <c r="C4871" s="119" t="s">
        <v>10</v>
      </c>
      <c r="D4871" s="119" t="s">
        <v>10</v>
      </c>
      <c r="E4871" s="119" t="s">
        <v>10</v>
      </c>
      <c r="F4871" s="119" t="s">
        <v>10</v>
      </c>
      <c r="G4871" s="119" t="s">
        <v>10</v>
      </c>
    </row>
    <row r="4872" spans="2:7" x14ac:dyDescent="0.3">
      <c r="B4872" s="119" t="s">
        <v>10</v>
      </c>
      <c r="C4872" s="119" t="s">
        <v>10</v>
      </c>
      <c r="D4872" s="119" t="s">
        <v>10</v>
      </c>
      <c r="E4872" s="119" t="s">
        <v>10</v>
      </c>
      <c r="F4872" s="119" t="s">
        <v>10</v>
      </c>
      <c r="G4872" s="119" t="s">
        <v>10</v>
      </c>
    </row>
    <row r="4873" spans="2:7" x14ac:dyDescent="0.3">
      <c r="B4873" s="119" t="s">
        <v>10</v>
      </c>
      <c r="C4873" s="119" t="s">
        <v>10</v>
      </c>
      <c r="D4873" s="119" t="s">
        <v>10</v>
      </c>
      <c r="E4873" s="119" t="s">
        <v>10</v>
      </c>
      <c r="F4873" s="119" t="s">
        <v>10</v>
      </c>
      <c r="G4873" s="119" t="s">
        <v>10</v>
      </c>
    </row>
    <row r="4874" spans="2:7" x14ac:dyDescent="0.3">
      <c r="B4874" s="119" t="s">
        <v>10</v>
      </c>
      <c r="C4874" s="119" t="s">
        <v>10</v>
      </c>
      <c r="D4874" s="119" t="s">
        <v>10</v>
      </c>
      <c r="E4874" s="119" t="s">
        <v>10</v>
      </c>
      <c r="F4874" s="119" t="s">
        <v>10</v>
      </c>
      <c r="G4874" s="119" t="s">
        <v>10</v>
      </c>
    </row>
    <row r="4875" spans="2:7" x14ac:dyDescent="0.3">
      <c r="B4875" s="119" t="s">
        <v>10</v>
      </c>
      <c r="C4875" s="119" t="s">
        <v>10</v>
      </c>
      <c r="D4875" s="119" t="s">
        <v>10</v>
      </c>
      <c r="E4875" s="119" t="s">
        <v>10</v>
      </c>
      <c r="F4875" s="119" t="s">
        <v>10</v>
      </c>
      <c r="G4875" s="119" t="s">
        <v>10</v>
      </c>
    </row>
    <row r="4876" spans="2:7" x14ac:dyDescent="0.3">
      <c r="B4876" s="119" t="s">
        <v>10</v>
      </c>
      <c r="C4876" s="119" t="s">
        <v>10</v>
      </c>
      <c r="D4876" s="119" t="s">
        <v>10</v>
      </c>
      <c r="E4876" s="119" t="s">
        <v>10</v>
      </c>
      <c r="F4876" s="119" t="s">
        <v>10</v>
      </c>
      <c r="G4876" s="119" t="s">
        <v>10</v>
      </c>
    </row>
    <row r="4877" spans="2:7" x14ac:dyDescent="0.3">
      <c r="B4877" s="119" t="s">
        <v>10</v>
      </c>
      <c r="C4877" s="119" t="s">
        <v>10</v>
      </c>
      <c r="D4877" s="119" t="s">
        <v>10</v>
      </c>
      <c r="E4877" s="119" t="s">
        <v>10</v>
      </c>
      <c r="F4877" s="119" t="s">
        <v>10</v>
      </c>
      <c r="G4877" s="119" t="s">
        <v>10</v>
      </c>
    </row>
    <row r="4878" spans="2:7" x14ac:dyDescent="0.3">
      <c r="B4878" s="119" t="s">
        <v>10</v>
      </c>
      <c r="C4878" s="119" t="s">
        <v>10</v>
      </c>
      <c r="D4878" s="119" t="s">
        <v>10</v>
      </c>
      <c r="E4878" s="119" t="s">
        <v>10</v>
      </c>
      <c r="F4878" s="119" t="s">
        <v>10</v>
      </c>
      <c r="G4878" s="119" t="s">
        <v>10</v>
      </c>
    </row>
    <row r="4879" spans="2:7" x14ac:dyDescent="0.3">
      <c r="B4879" s="119" t="s">
        <v>10</v>
      </c>
      <c r="C4879" s="119" t="s">
        <v>10</v>
      </c>
      <c r="D4879" s="119" t="s">
        <v>10</v>
      </c>
      <c r="E4879" s="119" t="s">
        <v>10</v>
      </c>
      <c r="F4879" s="119" t="s">
        <v>10</v>
      </c>
      <c r="G4879" s="119" t="s">
        <v>10</v>
      </c>
    </row>
    <row r="4880" spans="2:7" x14ac:dyDescent="0.3">
      <c r="B4880" s="119" t="s">
        <v>10</v>
      </c>
      <c r="C4880" s="119" t="s">
        <v>10</v>
      </c>
      <c r="D4880" s="119" t="s">
        <v>10</v>
      </c>
      <c r="E4880" s="119" t="s">
        <v>10</v>
      </c>
      <c r="F4880" s="119" t="s">
        <v>10</v>
      </c>
      <c r="G4880" s="119" t="s">
        <v>10</v>
      </c>
    </row>
    <row r="4881" spans="2:7" x14ac:dyDescent="0.3">
      <c r="B4881" s="119" t="s">
        <v>10</v>
      </c>
      <c r="C4881" s="119" t="s">
        <v>10</v>
      </c>
      <c r="D4881" s="119" t="s">
        <v>10</v>
      </c>
      <c r="E4881" s="119" t="s">
        <v>10</v>
      </c>
      <c r="F4881" s="119" t="s">
        <v>10</v>
      </c>
      <c r="G4881" s="119" t="s">
        <v>10</v>
      </c>
    </row>
    <row r="4882" spans="2:7" x14ac:dyDescent="0.3">
      <c r="B4882" s="119" t="s">
        <v>10</v>
      </c>
      <c r="C4882" s="119" t="s">
        <v>10</v>
      </c>
      <c r="D4882" s="119" t="s">
        <v>10</v>
      </c>
      <c r="E4882" s="119" t="s">
        <v>10</v>
      </c>
      <c r="F4882" s="119" t="s">
        <v>10</v>
      </c>
      <c r="G4882" s="119" t="s">
        <v>10</v>
      </c>
    </row>
    <row r="4883" spans="2:7" x14ac:dyDescent="0.3">
      <c r="B4883" s="119" t="s">
        <v>10</v>
      </c>
      <c r="C4883" s="119" t="s">
        <v>10</v>
      </c>
      <c r="D4883" s="119" t="s">
        <v>10</v>
      </c>
      <c r="E4883" s="119" t="s">
        <v>10</v>
      </c>
      <c r="F4883" s="119" t="s">
        <v>10</v>
      </c>
      <c r="G4883" s="119" t="s">
        <v>10</v>
      </c>
    </row>
    <row r="4884" spans="2:7" x14ac:dyDescent="0.3">
      <c r="B4884" s="119" t="s">
        <v>10</v>
      </c>
      <c r="C4884" s="119" t="s">
        <v>10</v>
      </c>
      <c r="D4884" s="119" t="s">
        <v>10</v>
      </c>
      <c r="E4884" s="119" t="s">
        <v>10</v>
      </c>
      <c r="F4884" s="119" t="s">
        <v>10</v>
      </c>
      <c r="G4884" s="119" t="s">
        <v>10</v>
      </c>
    </row>
    <row r="4885" spans="2:7" x14ac:dyDescent="0.3">
      <c r="B4885" s="119" t="s">
        <v>10</v>
      </c>
      <c r="C4885" s="119" t="s">
        <v>10</v>
      </c>
      <c r="D4885" s="119" t="s">
        <v>10</v>
      </c>
      <c r="E4885" s="119" t="s">
        <v>10</v>
      </c>
      <c r="F4885" s="119" t="s">
        <v>10</v>
      </c>
      <c r="G4885" s="119" t="s">
        <v>10</v>
      </c>
    </row>
    <row r="4886" spans="2:7" x14ac:dyDescent="0.3">
      <c r="B4886" s="119" t="s">
        <v>10</v>
      </c>
      <c r="C4886" s="119" t="s">
        <v>10</v>
      </c>
      <c r="D4886" s="119" t="s">
        <v>10</v>
      </c>
      <c r="E4886" s="119" t="s">
        <v>10</v>
      </c>
      <c r="F4886" s="119" t="s">
        <v>10</v>
      </c>
      <c r="G4886" s="119" t="s">
        <v>10</v>
      </c>
    </row>
    <row r="4887" spans="2:7" x14ac:dyDescent="0.3">
      <c r="B4887" s="119" t="s">
        <v>10</v>
      </c>
      <c r="C4887" s="119" t="s">
        <v>10</v>
      </c>
      <c r="D4887" s="119" t="s">
        <v>10</v>
      </c>
      <c r="E4887" s="119" t="s">
        <v>10</v>
      </c>
      <c r="F4887" s="119" t="s">
        <v>10</v>
      </c>
      <c r="G4887" s="119" t="s">
        <v>10</v>
      </c>
    </row>
    <row r="4888" spans="2:7" x14ac:dyDescent="0.3">
      <c r="B4888" s="119" t="s">
        <v>10</v>
      </c>
      <c r="C4888" s="119" t="s">
        <v>10</v>
      </c>
      <c r="D4888" s="119" t="s">
        <v>10</v>
      </c>
      <c r="E4888" s="119" t="s">
        <v>10</v>
      </c>
      <c r="F4888" s="119" t="s">
        <v>10</v>
      </c>
      <c r="G4888" s="119" t="s">
        <v>10</v>
      </c>
    </row>
    <row r="4889" spans="2:7" x14ac:dyDescent="0.3">
      <c r="B4889" s="119" t="s">
        <v>10</v>
      </c>
      <c r="C4889" s="119" t="s">
        <v>10</v>
      </c>
      <c r="D4889" s="119" t="s">
        <v>10</v>
      </c>
      <c r="E4889" s="119" t="s">
        <v>10</v>
      </c>
      <c r="F4889" s="119" t="s">
        <v>10</v>
      </c>
      <c r="G4889" s="119" t="s">
        <v>10</v>
      </c>
    </row>
    <row r="4890" spans="2:7" x14ac:dyDescent="0.3">
      <c r="B4890" s="119" t="s">
        <v>10</v>
      </c>
      <c r="C4890" s="119" t="s">
        <v>10</v>
      </c>
      <c r="D4890" s="119" t="s">
        <v>10</v>
      </c>
      <c r="E4890" s="119" t="s">
        <v>10</v>
      </c>
      <c r="F4890" s="119" t="s">
        <v>10</v>
      </c>
      <c r="G4890" s="119" t="s">
        <v>10</v>
      </c>
    </row>
    <row r="4891" spans="2:7" x14ac:dyDescent="0.3">
      <c r="B4891" s="119" t="s">
        <v>10</v>
      </c>
      <c r="C4891" s="119" t="s">
        <v>10</v>
      </c>
      <c r="D4891" s="119" t="s">
        <v>10</v>
      </c>
      <c r="E4891" s="119" t="s">
        <v>10</v>
      </c>
      <c r="F4891" s="119" t="s">
        <v>10</v>
      </c>
      <c r="G4891" s="119" t="s">
        <v>10</v>
      </c>
    </row>
    <row r="4892" spans="2:7" x14ac:dyDescent="0.3">
      <c r="B4892" s="119" t="s">
        <v>10</v>
      </c>
      <c r="C4892" s="119" t="s">
        <v>10</v>
      </c>
      <c r="D4892" s="119" t="s">
        <v>10</v>
      </c>
      <c r="E4892" s="119" t="s">
        <v>10</v>
      </c>
      <c r="F4892" s="119" t="s">
        <v>10</v>
      </c>
      <c r="G4892" s="119" t="s">
        <v>10</v>
      </c>
    </row>
    <row r="4893" spans="2:7" x14ac:dyDescent="0.3">
      <c r="B4893" s="119" t="s">
        <v>10</v>
      </c>
      <c r="C4893" s="119" t="s">
        <v>10</v>
      </c>
      <c r="D4893" s="119" t="s">
        <v>10</v>
      </c>
      <c r="E4893" s="119" t="s">
        <v>10</v>
      </c>
      <c r="F4893" s="119" t="s">
        <v>10</v>
      </c>
      <c r="G4893" s="119" t="s">
        <v>10</v>
      </c>
    </row>
    <row r="4894" spans="2:7" x14ac:dyDescent="0.3">
      <c r="B4894" s="119" t="s">
        <v>10</v>
      </c>
      <c r="C4894" s="119" t="s">
        <v>10</v>
      </c>
      <c r="D4894" s="119" t="s">
        <v>10</v>
      </c>
      <c r="E4894" s="119" t="s">
        <v>10</v>
      </c>
      <c r="F4894" s="119" t="s">
        <v>10</v>
      </c>
      <c r="G4894" s="119" t="s">
        <v>10</v>
      </c>
    </row>
    <row r="4895" spans="2:7" x14ac:dyDescent="0.3">
      <c r="B4895" s="119" t="s">
        <v>10</v>
      </c>
      <c r="C4895" s="119" t="s">
        <v>10</v>
      </c>
      <c r="D4895" s="119" t="s">
        <v>10</v>
      </c>
      <c r="E4895" s="119" t="s">
        <v>10</v>
      </c>
      <c r="F4895" s="119" t="s">
        <v>10</v>
      </c>
      <c r="G4895" s="119" t="s">
        <v>10</v>
      </c>
    </row>
    <row r="4896" spans="2:7" x14ac:dyDescent="0.3">
      <c r="B4896" s="119" t="s">
        <v>10</v>
      </c>
      <c r="C4896" s="119" t="s">
        <v>10</v>
      </c>
      <c r="D4896" s="119" t="s">
        <v>10</v>
      </c>
      <c r="E4896" s="119" t="s">
        <v>10</v>
      </c>
      <c r="F4896" s="119" t="s">
        <v>10</v>
      </c>
      <c r="G4896" s="119" t="s">
        <v>10</v>
      </c>
    </row>
    <row r="4897" spans="2:7" x14ac:dyDescent="0.3">
      <c r="B4897" s="119" t="s">
        <v>10</v>
      </c>
      <c r="C4897" s="119" t="s">
        <v>10</v>
      </c>
      <c r="D4897" s="119" t="s">
        <v>10</v>
      </c>
      <c r="E4897" s="119" t="s">
        <v>10</v>
      </c>
      <c r="F4897" s="119" t="s">
        <v>10</v>
      </c>
      <c r="G4897" s="119" t="s">
        <v>10</v>
      </c>
    </row>
    <row r="4898" spans="2:7" x14ac:dyDescent="0.3">
      <c r="B4898" s="119" t="s">
        <v>10</v>
      </c>
      <c r="C4898" s="119" t="s">
        <v>10</v>
      </c>
      <c r="D4898" s="119" t="s">
        <v>10</v>
      </c>
      <c r="E4898" s="119" t="s">
        <v>10</v>
      </c>
      <c r="F4898" s="119" t="s">
        <v>10</v>
      </c>
      <c r="G4898" s="119" t="s">
        <v>10</v>
      </c>
    </row>
    <row r="4899" spans="2:7" x14ac:dyDescent="0.3">
      <c r="B4899" s="119" t="s">
        <v>10</v>
      </c>
      <c r="C4899" s="119" t="s">
        <v>10</v>
      </c>
      <c r="D4899" s="119" t="s">
        <v>10</v>
      </c>
      <c r="E4899" s="119" t="s">
        <v>10</v>
      </c>
      <c r="F4899" s="119" t="s">
        <v>10</v>
      </c>
      <c r="G4899" s="119" t="s">
        <v>10</v>
      </c>
    </row>
    <row r="4900" spans="2:7" x14ac:dyDescent="0.3">
      <c r="B4900" s="119" t="s">
        <v>10</v>
      </c>
      <c r="C4900" s="119" t="s">
        <v>10</v>
      </c>
      <c r="D4900" s="119" t="s">
        <v>10</v>
      </c>
      <c r="E4900" s="119" t="s">
        <v>10</v>
      </c>
      <c r="F4900" s="119" t="s">
        <v>10</v>
      </c>
      <c r="G4900" s="119" t="s">
        <v>10</v>
      </c>
    </row>
    <row r="4901" spans="2:7" x14ac:dyDescent="0.3">
      <c r="B4901" s="119" t="s">
        <v>10</v>
      </c>
      <c r="C4901" s="119" t="s">
        <v>10</v>
      </c>
      <c r="D4901" s="119" t="s">
        <v>10</v>
      </c>
      <c r="E4901" s="119" t="s">
        <v>10</v>
      </c>
      <c r="F4901" s="119" t="s">
        <v>10</v>
      </c>
      <c r="G4901" s="119" t="s">
        <v>10</v>
      </c>
    </row>
    <row r="4902" spans="2:7" x14ac:dyDescent="0.3">
      <c r="B4902" s="119" t="s">
        <v>10</v>
      </c>
      <c r="C4902" s="119" t="s">
        <v>10</v>
      </c>
      <c r="D4902" s="119" t="s">
        <v>10</v>
      </c>
      <c r="E4902" s="119" t="s">
        <v>10</v>
      </c>
      <c r="F4902" s="119" t="s">
        <v>10</v>
      </c>
      <c r="G4902" s="119" t="s">
        <v>10</v>
      </c>
    </row>
    <row r="4903" spans="2:7" x14ac:dyDescent="0.3">
      <c r="B4903" s="119" t="s">
        <v>10</v>
      </c>
      <c r="C4903" s="119" t="s">
        <v>10</v>
      </c>
      <c r="D4903" s="119" t="s">
        <v>10</v>
      </c>
      <c r="E4903" s="119" t="s">
        <v>10</v>
      </c>
      <c r="F4903" s="119" t="s">
        <v>10</v>
      </c>
      <c r="G4903" s="119" t="s">
        <v>10</v>
      </c>
    </row>
    <row r="4904" spans="2:7" x14ac:dyDescent="0.3">
      <c r="B4904" s="119" t="s">
        <v>10</v>
      </c>
      <c r="C4904" s="119" t="s">
        <v>10</v>
      </c>
      <c r="D4904" s="119" t="s">
        <v>10</v>
      </c>
      <c r="E4904" s="119" t="s">
        <v>10</v>
      </c>
      <c r="F4904" s="119" t="s">
        <v>10</v>
      </c>
      <c r="G4904" s="119" t="s">
        <v>10</v>
      </c>
    </row>
    <row r="4905" spans="2:7" x14ac:dyDescent="0.3">
      <c r="B4905" s="119" t="s">
        <v>10</v>
      </c>
      <c r="C4905" s="119" t="s">
        <v>10</v>
      </c>
      <c r="D4905" s="119" t="s">
        <v>10</v>
      </c>
      <c r="E4905" s="119" t="s">
        <v>10</v>
      </c>
      <c r="F4905" s="119" t="s">
        <v>10</v>
      </c>
      <c r="G4905" s="119" t="s">
        <v>10</v>
      </c>
    </row>
    <row r="4906" spans="2:7" x14ac:dyDescent="0.3">
      <c r="B4906" s="119" t="s">
        <v>10</v>
      </c>
      <c r="C4906" s="119" t="s">
        <v>10</v>
      </c>
      <c r="D4906" s="119" t="s">
        <v>10</v>
      </c>
      <c r="E4906" s="119" t="s">
        <v>10</v>
      </c>
      <c r="F4906" s="119" t="s">
        <v>10</v>
      </c>
      <c r="G4906" s="119" t="s">
        <v>10</v>
      </c>
    </row>
    <row r="4907" spans="2:7" x14ac:dyDescent="0.3">
      <c r="B4907" s="119" t="s">
        <v>10</v>
      </c>
      <c r="C4907" s="119" t="s">
        <v>10</v>
      </c>
      <c r="D4907" s="119" t="s">
        <v>10</v>
      </c>
      <c r="E4907" s="119" t="s">
        <v>10</v>
      </c>
      <c r="F4907" s="119" t="s">
        <v>10</v>
      </c>
      <c r="G4907" s="119" t="s">
        <v>10</v>
      </c>
    </row>
    <row r="4908" spans="2:7" x14ac:dyDescent="0.3">
      <c r="B4908" s="119" t="s">
        <v>10</v>
      </c>
      <c r="C4908" s="119" t="s">
        <v>10</v>
      </c>
      <c r="D4908" s="119" t="s">
        <v>10</v>
      </c>
      <c r="E4908" s="119" t="s">
        <v>10</v>
      </c>
      <c r="F4908" s="119" t="s">
        <v>10</v>
      </c>
      <c r="G4908" s="119" t="s">
        <v>10</v>
      </c>
    </row>
    <row r="4909" spans="2:7" x14ac:dyDescent="0.3">
      <c r="B4909" s="119" t="s">
        <v>10</v>
      </c>
      <c r="C4909" s="119" t="s">
        <v>10</v>
      </c>
      <c r="D4909" s="119" t="s">
        <v>10</v>
      </c>
      <c r="E4909" s="119" t="s">
        <v>10</v>
      </c>
      <c r="F4909" s="119" t="s">
        <v>10</v>
      </c>
      <c r="G4909" s="119" t="s">
        <v>10</v>
      </c>
    </row>
    <row r="4910" spans="2:7" x14ac:dyDescent="0.3">
      <c r="B4910" s="119" t="s">
        <v>10</v>
      </c>
      <c r="C4910" s="119" t="s">
        <v>10</v>
      </c>
      <c r="D4910" s="119" t="s">
        <v>10</v>
      </c>
      <c r="E4910" s="119" t="s">
        <v>10</v>
      </c>
      <c r="F4910" s="119" t="s">
        <v>10</v>
      </c>
      <c r="G4910" s="119" t="s">
        <v>10</v>
      </c>
    </row>
    <row r="4911" spans="2:7" x14ac:dyDescent="0.3">
      <c r="B4911" s="119" t="s">
        <v>10</v>
      </c>
      <c r="C4911" s="119" t="s">
        <v>10</v>
      </c>
      <c r="D4911" s="119" t="s">
        <v>10</v>
      </c>
      <c r="E4911" s="119" t="s">
        <v>10</v>
      </c>
      <c r="F4911" s="119" t="s">
        <v>10</v>
      </c>
      <c r="G4911" s="119" t="s">
        <v>10</v>
      </c>
    </row>
    <row r="4912" spans="2:7" x14ac:dyDescent="0.3">
      <c r="B4912" s="119" t="s">
        <v>10</v>
      </c>
      <c r="C4912" s="119" t="s">
        <v>10</v>
      </c>
      <c r="D4912" s="119" t="s">
        <v>10</v>
      </c>
      <c r="E4912" s="119" t="s">
        <v>10</v>
      </c>
      <c r="F4912" s="119" t="s">
        <v>10</v>
      </c>
      <c r="G4912" s="119" t="s">
        <v>10</v>
      </c>
    </row>
    <row r="4913" spans="2:7" x14ac:dyDescent="0.3">
      <c r="B4913" s="119" t="s">
        <v>10</v>
      </c>
      <c r="C4913" s="119" t="s">
        <v>10</v>
      </c>
      <c r="D4913" s="119" t="s">
        <v>10</v>
      </c>
      <c r="E4913" s="119" t="s">
        <v>10</v>
      </c>
      <c r="F4913" s="119" t="s">
        <v>10</v>
      </c>
      <c r="G4913" s="119" t="s">
        <v>10</v>
      </c>
    </row>
    <row r="4914" spans="2:7" x14ac:dyDescent="0.3">
      <c r="B4914" s="119" t="s">
        <v>10</v>
      </c>
      <c r="C4914" s="119" t="s">
        <v>10</v>
      </c>
      <c r="D4914" s="119" t="s">
        <v>10</v>
      </c>
      <c r="E4914" s="119" t="s">
        <v>10</v>
      </c>
      <c r="F4914" s="119" t="s">
        <v>10</v>
      </c>
      <c r="G4914" s="119" t="s">
        <v>10</v>
      </c>
    </row>
    <row r="4915" spans="2:7" x14ac:dyDescent="0.3">
      <c r="B4915" s="119" t="s">
        <v>10</v>
      </c>
      <c r="C4915" s="119" t="s">
        <v>10</v>
      </c>
      <c r="D4915" s="119" t="s">
        <v>10</v>
      </c>
      <c r="E4915" s="119" t="s">
        <v>10</v>
      </c>
      <c r="F4915" s="119" t="s">
        <v>10</v>
      </c>
      <c r="G4915" s="119" t="s">
        <v>10</v>
      </c>
    </row>
    <row r="4916" spans="2:7" x14ac:dyDescent="0.3">
      <c r="B4916" s="119" t="s">
        <v>10</v>
      </c>
      <c r="C4916" s="119" t="s">
        <v>10</v>
      </c>
      <c r="D4916" s="119" t="s">
        <v>10</v>
      </c>
      <c r="E4916" s="119" t="s">
        <v>10</v>
      </c>
      <c r="F4916" s="119" t="s">
        <v>10</v>
      </c>
      <c r="G4916" s="119" t="s">
        <v>10</v>
      </c>
    </row>
    <row r="4917" spans="2:7" x14ac:dyDescent="0.3">
      <c r="B4917" s="119" t="s">
        <v>10</v>
      </c>
      <c r="C4917" s="119" t="s">
        <v>10</v>
      </c>
      <c r="D4917" s="119" t="s">
        <v>10</v>
      </c>
      <c r="E4917" s="119" t="s">
        <v>10</v>
      </c>
      <c r="F4917" s="119" t="s">
        <v>10</v>
      </c>
      <c r="G4917" s="119" t="s">
        <v>10</v>
      </c>
    </row>
    <row r="4918" spans="2:7" x14ac:dyDescent="0.3">
      <c r="B4918" s="119" t="s">
        <v>10</v>
      </c>
      <c r="C4918" s="119" t="s">
        <v>10</v>
      </c>
      <c r="D4918" s="119" t="s">
        <v>10</v>
      </c>
      <c r="E4918" s="119" t="s">
        <v>10</v>
      </c>
      <c r="F4918" s="119" t="s">
        <v>10</v>
      </c>
      <c r="G4918" s="119" t="s">
        <v>10</v>
      </c>
    </row>
    <row r="4919" spans="2:7" x14ac:dyDescent="0.3">
      <c r="B4919" s="119" t="s">
        <v>10</v>
      </c>
      <c r="C4919" s="119" t="s">
        <v>10</v>
      </c>
      <c r="D4919" s="119" t="s">
        <v>10</v>
      </c>
      <c r="E4919" s="119" t="s">
        <v>10</v>
      </c>
      <c r="F4919" s="119" t="s">
        <v>10</v>
      </c>
      <c r="G4919" s="119" t="s">
        <v>10</v>
      </c>
    </row>
    <row r="4920" spans="2:7" x14ac:dyDescent="0.3">
      <c r="B4920" s="119" t="s">
        <v>10</v>
      </c>
      <c r="C4920" s="119" t="s">
        <v>10</v>
      </c>
      <c r="D4920" s="119" t="s">
        <v>10</v>
      </c>
      <c r="E4920" s="119" t="s">
        <v>10</v>
      </c>
      <c r="F4920" s="119" t="s">
        <v>10</v>
      </c>
      <c r="G4920" s="119" t="s">
        <v>10</v>
      </c>
    </row>
    <row r="4921" spans="2:7" x14ac:dyDescent="0.3">
      <c r="B4921" s="119" t="s">
        <v>10</v>
      </c>
      <c r="C4921" s="119" t="s">
        <v>10</v>
      </c>
      <c r="D4921" s="119" t="s">
        <v>10</v>
      </c>
      <c r="E4921" s="119" t="s">
        <v>10</v>
      </c>
      <c r="F4921" s="119" t="s">
        <v>10</v>
      </c>
      <c r="G4921" s="119" t="s">
        <v>10</v>
      </c>
    </row>
    <row r="4922" spans="2:7" x14ac:dyDescent="0.3">
      <c r="B4922" s="119" t="s">
        <v>10</v>
      </c>
      <c r="C4922" s="119" t="s">
        <v>10</v>
      </c>
      <c r="D4922" s="119" t="s">
        <v>10</v>
      </c>
      <c r="E4922" s="119" t="s">
        <v>10</v>
      </c>
      <c r="F4922" s="119" t="s">
        <v>10</v>
      </c>
      <c r="G4922" s="119" t="s">
        <v>10</v>
      </c>
    </row>
    <row r="4923" spans="2:7" x14ac:dyDescent="0.3">
      <c r="B4923" s="119" t="s">
        <v>10</v>
      </c>
      <c r="C4923" s="119" t="s">
        <v>10</v>
      </c>
      <c r="D4923" s="119" t="s">
        <v>10</v>
      </c>
      <c r="E4923" s="119" t="s">
        <v>10</v>
      </c>
      <c r="F4923" s="119" t="s">
        <v>10</v>
      </c>
      <c r="G4923" s="119" t="s">
        <v>10</v>
      </c>
    </row>
    <row r="4924" spans="2:7" x14ac:dyDescent="0.3">
      <c r="B4924" s="119" t="s">
        <v>10</v>
      </c>
      <c r="C4924" s="119" t="s">
        <v>10</v>
      </c>
      <c r="D4924" s="119" t="s">
        <v>10</v>
      </c>
      <c r="E4924" s="119" t="s">
        <v>10</v>
      </c>
      <c r="F4924" s="119" t="s">
        <v>10</v>
      </c>
      <c r="G4924" s="119" t="s">
        <v>10</v>
      </c>
    </row>
    <row r="4925" spans="2:7" x14ac:dyDescent="0.3">
      <c r="B4925" s="119" t="s">
        <v>10</v>
      </c>
      <c r="C4925" s="119" t="s">
        <v>10</v>
      </c>
      <c r="D4925" s="119" t="s">
        <v>10</v>
      </c>
      <c r="E4925" s="119" t="s">
        <v>10</v>
      </c>
      <c r="F4925" s="119" t="s">
        <v>10</v>
      </c>
      <c r="G4925" s="119" t="s">
        <v>10</v>
      </c>
    </row>
    <row r="4926" spans="2:7" x14ac:dyDescent="0.3">
      <c r="B4926" s="119" t="s">
        <v>10</v>
      </c>
      <c r="C4926" s="119" t="s">
        <v>10</v>
      </c>
      <c r="D4926" s="119" t="s">
        <v>10</v>
      </c>
      <c r="E4926" s="119" t="s">
        <v>10</v>
      </c>
      <c r="F4926" s="119" t="s">
        <v>10</v>
      </c>
      <c r="G4926" s="119" t="s">
        <v>10</v>
      </c>
    </row>
    <row r="4927" spans="2:7" x14ac:dyDescent="0.3">
      <c r="B4927" s="119" t="s">
        <v>10</v>
      </c>
      <c r="C4927" s="119" t="s">
        <v>10</v>
      </c>
      <c r="D4927" s="119" t="s">
        <v>10</v>
      </c>
      <c r="E4927" s="119" t="s">
        <v>10</v>
      </c>
      <c r="F4927" s="119" t="s">
        <v>10</v>
      </c>
      <c r="G4927" s="119" t="s">
        <v>10</v>
      </c>
    </row>
    <row r="4928" spans="2:7" x14ac:dyDescent="0.3">
      <c r="B4928" s="119" t="s">
        <v>10</v>
      </c>
      <c r="C4928" s="119" t="s">
        <v>10</v>
      </c>
      <c r="D4928" s="119" t="s">
        <v>10</v>
      </c>
      <c r="E4928" s="119" t="s">
        <v>10</v>
      </c>
      <c r="F4928" s="119" t="s">
        <v>10</v>
      </c>
      <c r="G4928" s="119" t="s">
        <v>10</v>
      </c>
    </row>
    <row r="4929" spans="2:7" x14ac:dyDescent="0.3">
      <c r="B4929" s="119" t="s">
        <v>10</v>
      </c>
      <c r="C4929" s="119" t="s">
        <v>10</v>
      </c>
      <c r="D4929" s="119" t="s">
        <v>10</v>
      </c>
      <c r="E4929" s="119" t="s">
        <v>10</v>
      </c>
      <c r="F4929" s="119" t="s">
        <v>10</v>
      </c>
      <c r="G4929" s="119" t="s">
        <v>10</v>
      </c>
    </row>
    <row r="4930" spans="2:7" x14ac:dyDescent="0.3">
      <c r="B4930" s="119" t="s">
        <v>10</v>
      </c>
      <c r="C4930" s="119" t="s">
        <v>10</v>
      </c>
      <c r="D4930" s="119" t="s">
        <v>10</v>
      </c>
      <c r="E4930" s="119" t="s">
        <v>10</v>
      </c>
      <c r="F4930" s="119" t="s">
        <v>10</v>
      </c>
      <c r="G4930" s="119" t="s">
        <v>10</v>
      </c>
    </row>
    <row r="4931" spans="2:7" x14ac:dyDescent="0.3">
      <c r="B4931" s="119" t="s">
        <v>10</v>
      </c>
      <c r="C4931" s="119" t="s">
        <v>10</v>
      </c>
      <c r="D4931" s="119" t="s">
        <v>10</v>
      </c>
      <c r="E4931" s="119" t="s">
        <v>10</v>
      </c>
      <c r="F4931" s="119" t="s">
        <v>10</v>
      </c>
      <c r="G4931" s="119" t="s">
        <v>10</v>
      </c>
    </row>
    <row r="4932" spans="2:7" x14ac:dyDescent="0.3">
      <c r="B4932" s="119" t="s">
        <v>10</v>
      </c>
      <c r="C4932" s="119" t="s">
        <v>10</v>
      </c>
      <c r="D4932" s="119" t="s">
        <v>10</v>
      </c>
      <c r="E4932" s="119" t="s">
        <v>10</v>
      </c>
      <c r="F4932" s="119" t="s">
        <v>10</v>
      </c>
      <c r="G4932" s="119" t="s">
        <v>10</v>
      </c>
    </row>
    <row r="4933" spans="2:7" x14ac:dyDescent="0.3">
      <c r="B4933" s="119" t="s">
        <v>10</v>
      </c>
      <c r="C4933" s="119" t="s">
        <v>10</v>
      </c>
      <c r="D4933" s="119" t="s">
        <v>10</v>
      </c>
      <c r="E4933" s="119" t="s">
        <v>10</v>
      </c>
      <c r="F4933" s="119" t="s">
        <v>10</v>
      </c>
      <c r="G4933" s="119" t="s">
        <v>10</v>
      </c>
    </row>
    <row r="4934" spans="2:7" x14ac:dyDescent="0.3">
      <c r="B4934" s="119" t="s">
        <v>10</v>
      </c>
      <c r="C4934" s="119" t="s">
        <v>10</v>
      </c>
      <c r="D4934" s="119" t="s">
        <v>10</v>
      </c>
      <c r="E4934" s="119" t="s">
        <v>10</v>
      </c>
      <c r="F4934" s="119" t="s">
        <v>10</v>
      </c>
      <c r="G4934" s="119" t="s">
        <v>10</v>
      </c>
    </row>
    <row r="4935" spans="2:7" x14ac:dyDescent="0.3">
      <c r="B4935" s="119" t="s">
        <v>10</v>
      </c>
      <c r="C4935" s="119" t="s">
        <v>10</v>
      </c>
      <c r="D4935" s="119" t="s">
        <v>10</v>
      </c>
      <c r="E4935" s="119" t="s">
        <v>10</v>
      </c>
      <c r="F4935" s="119" t="s">
        <v>10</v>
      </c>
      <c r="G4935" s="119" t="s">
        <v>10</v>
      </c>
    </row>
    <row r="4936" spans="2:7" x14ac:dyDescent="0.3">
      <c r="B4936" s="119" t="s">
        <v>10</v>
      </c>
      <c r="C4936" s="119" t="s">
        <v>10</v>
      </c>
      <c r="D4936" s="119" t="s">
        <v>10</v>
      </c>
      <c r="E4936" s="119" t="s">
        <v>10</v>
      </c>
      <c r="F4936" s="119" t="s">
        <v>10</v>
      </c>
      <c r="G4936" s="119" t="s">
        <v>10</v>
      </c>
    </row>
    <row r="4937" spans="2:7" x14ac:dyDescent="0.3">
      <c r="B4937" s="119" t="s">
        <v>10</v>
      </c>
      <c r="C4937" s="119" t="s">
        <v>10</v>
      </c>
      <c r="D4937" s="119" t="s">
        <v>10</v>
      </c>
      <c r="E4937" s="119" t="s">
        <v>10</v>
      </c>
      <c r="F4937" s="119" t="s">
        <v>10</v>
      </c>
      <c r="G4937" s="119" t="s">
        <v>10</v>
      </c>
    </row>
    <row r="4938" spans="2:7" x14ac:dyDescent="0.3">
      <c r="B4938" s="119" t="s">
        <v>10</v>
      </c>
      <c r="C4938" s="119" t="s">
        <v>10</v>
      </c>
      <c r="D4938" s="119" t="s">
        <v>10</v>
      </c>
      <c r="E4938" s="119" t="s">
        <v>10</v>
      </c>
      <c r="F4938" s="119" t="s">
        <v>10</v>
      </c>
      <c r="G4938" s="119" t="s">
        <v>10</v>
      </c>
    </row>
    <row r="4939" spans="2:7" x14ac:dyDescent="0.3">
      <c r="B4939" s="119" t="s">
        <v>10</v>
      </c>
      <c r="C4939" s="119" t="s">
        <v>10</v>
      </c>
      <c r="D4939" s="119" t="s">
        <v>10</v>
      </c>
      <c r="E4939" s="119" t="s">
        <v>10</v>
      </c>
      <c r="F4939" s="119" t="s">
        <v>10</v>
      </c>
      <c r="G4939" s="119" t="s">
        <v>10</v>
      </c>
    </row>
    <row r="4940" spans="2:7" x14ac:dyDescent="0.3">
      <c r="B4940" s="119" t="s">
        <v>10</v>
      </c>
      <c r="C4940" s="119" t="s">
        <v>10</v>
      </c>
      <c r="D4940" s="119" t="s">
        <v>10</v>
      </c>
      <c r="E4940" s="119" t="s">
        <v>10</v>
      </c>
      <c r="F4940" s="119" t="s">
        <v>10</v>
      </c>
      <c r="G4940" s="119" t="s">
        <v>10</v>
      </c>
    </row>
    <row r="4941" spans="2:7" x14ac:dyDescent="0.3">
      <c r="B4941" s="119" t="s">
        <v>10</v>
      </c>
      <c r="C4941" s="119" t="s">
        <v>10</v>
      </c>
      <c r="D4941" s="119" t="s">
        <v>10</v>
      </c>
      <c r="E4941" s="119" t="s">
        <v>10</v>
      </c>
      <c r="F4941" s="119" t="s">
        <v>10</v>
      </c>
      <c r="G4941" s="119" t="s">
        <v>10</v>
      </c>
    </row>
    <row r="4942" spans="2:7" x14ac:dyDescent="0.3">
      <c r="B4942" s="119" t="s">
        <v>10</v>
      </c>
      <c r="C4942" s="119" t="s">
        <v>10</v>
      </c>
      <c r="D4942" s="119" t="s">
        <v>10</v>
      </c>
      <c r="E4942" s="119" t="s">
        <v>10</v>
      </c>
      <c r="F4942" s="119" t="s">
        <v>10</v>
      </c>
      <c r="G4942" s="119" t="s">
        <v>10</v>
      </c>
    </row>
    <row r="4943" spans="2:7" x14ac:dyDescent="0.3">
      <c r="B4943" s="119" t="s">
        <v>10</v>
      </c>
      <c r="C4943" s="119" t="s">
        <v>10</v>
      </c>
      <c r="D4943" s="119" t="s">
        <v>10</v>
      </c>
      <c r="E4943" s="119" t="s">
        <v>10</v>
      </c>
      <c r="F4943" s="119" t="s">
        <v>10</v>
      </c>
      <c r="G4943" s="119" t="s">
        <v>10</v>
      </c>
    </row>
    <row r="4944" spans="2:7" x14ac:dyDescent="0.3">
      <c r="B4944" s="119" t="s">
        <v>10</v>
      </c>
      <c r="C4944" s="119" t="s">
        <v>10</v>
      </c>
      <c r="D4944" s="119" t="s">
        <v>10</v>
      </c>
      <c r="E4944" s="119" t="s">
        <v>10</v>
      </c>
      <c r="F4944" s="119" t="s">
        <v>10</v>
      </c>
      <c r="G4944" s="119" t="s">
        <v>10</v>
      </c>
    </row>
    <row r="4945" spans="2:7" x14ac:dyDescent="0.3">
      <c r="B4945" s="119" t="s">
        <v>10</v>
      </c>
      <c r="C4945" s="119" t="s">
        <v>10</v>
      </c>
      <c r="D4945" s="119" t="s">
        <v>10</v>
      </c>
      <c r="E4945" s="119" t="s">
        <v>10</v>
      </c>
      <c r="F4945" s="119" t="s">
        <v>10</v>
      </c>
      <c r="G4945" s="119" t="s">
        <v>10</v>
      </c>
    </row>
    <row r="4946" spans="2:7" x14ac:dyDescent="0.3">
      <c r="B4946" s="119" t="s">
        <v>10</v>
      </c>
      <c r="C4946" s="119" t="s">
        <v>10</v>
      </c>
      <c r="D4946" s="119" t="s">
        <v>10</v>
      </c>
      <c r="E4946" s="119" t="s">
        <v>10</v>
      </c>
      <c r="F4946" s="119" t="s">
        <v>10</v>
      </c>
      <c r="G4946" s="119" t="s">
        <v>10</v>
      </c>
    </row>
    <row r="4947" spans="2:7" x14ac:dyDescent="0.3">
      <c r="B4947" s="119" t="s">
        <v>10</v>
      </c>
      <c r="C4947" s="119" t="s">
        <v>10</v>
      </c>
      <c r="D4947" s="119" t="s">
        <v>10</v>
      </c>
      <c r="E4947" s="119" t="s">
        <v>10</v>
      </c>
      <c r="F4947" s="119" t="s">
        <v>10</v>
      </c>
      <c r="G4947" s="119" t="s">
        <v>10</v>
      </c>
    </row>
    <row r="4948" spans="2:7" x14ac:dyDescent="0.3">
      <c r="B4948" s="119" t="s">
        <v>10</v>
      </c>
      <c r="C4948" s="119" t="s">
        <v>10</v>
      </c>
      <c r="D4948" s="119" t="s">
        <v>10</v>
      </c>
      <c r="E4948" s="119" t="s">
        <v>10</v>
      </c>
      <c r="F4948" s="119" t="s">
        <v>10</v>
      </c>
      <c r="G4948" s="119" t="s">
        <v>10</v>
      </c>
    </row>
    <row r="4949" spans="2:7" x14ac:dyDescent="0.3">
      <c r="B4949" s="119" t="s">
        <v>10</v>
      </c>
      <c r="C4949" s="119" t="s">
        <v>10</v>
      </c>
      <c r="D4949" s="119" t="s">
        <v>10</v>
      </c>
      <c r="E4949" s="119" t="s">
        <v>10</v>
      </c>
      <c r="F4949" s="119" t="s">
        <v>10</v>
      </c>
      <c r="G4949" s="119" t="s">
        <v>10</v>
      </c>
    </row>
    <row r="4950" spans="2:7" x14ac:dyDescent="0.3">
      <c r="B4950" s="119" t="s">
        <v>10</v>
      </c>
      <c r="C4950" s="119" t="s">
        <v>10</v>
      </c>
      <c r="D4950" s="119" t="s">
        <v>10</v>
      </c>
      <c r="E4950" s="119" t="s">
        <v>10</v>
      </c>
      <c r="F4950" s="119" t="s">
        <v>10</v>
      </c>
      <c r="G4950" s="119" t="s">
        <v>10</v>
      </c>
    </row>
    <row r="4951" spans="2:7" x14ac:dyDescent="0.3">
      <c r="B4951" s="119" t="s">
        <v>10</v>
      </c>
      <c r="C4951" s="119" t="s">
        <v>10</v>
      </c>
      <c r="D4951" s="119" t="s">
        <v>10</v>
      </c>
      <c r="E4951" s="119" t="s">
        <v>10</v>
      </c>
      <c r="F4951" s="119" t="s">
        <v>10</v>
      </c>
      <c r="G4951" s="119" t="s">
        <v>10</v>
      </c>
    </row>
    <row r="4952" spans="2:7" x14ac:dyDescent="0.3">
      <c r="B4952" s="119" t="s">
        <v>10</v>
      </c>
      <c r="C4952" s="119" t="s">
        <v>10</v>
      </c>
      <c r="D4952" s="119" t="s">
        <v>10</v>
      </c>
      <c r="E4952" s="119" t="s">
        <v>10</v>
      </c>
      <c r="F4952" s="119" t="s">
        <v>10</v>
      </c>
      <c r="G4952" s="119" t="s">
        <v>10</v>
      </c>
    </row>
    <row r="4953" spans="2:7" x14ac:dyDescent="0.3">
      <c r="B4953" s="119" t="s">
        <v>10</v>
      </c>
      <c r="C4953" s="119" t="s">
        <v>10</v>
      </c>
      <c r="D4953" s="119" t="s">
        <v>10</v>
      </c>
      <c r="E4953" s="119" t="s">
        <v>10</v>
      </c>
      <c r="F4953" s="119" t="s">
        <v>10</v>
      </c>
      <c r="G4953" s="119" t="s">
        <v>10</v>
      </c>
    </row>
    <row r="4954" spans="2:7" x14ac:dyDescent="0.3">
      <c r="B4954" s="119" t="s">
        <v>10</v>
      </c>
      <c r="C4954" s="119" t="s">
        <v>10</v>
      </c>
      <c r="D4954" s="119" t="s">
        <v>10</v>
      </c>
      <c r="E4954" s="119" t="s">
        <v>10</v>
      </c>
      <c r="F4954" s="119" t="s">
        <v>10</v>
      </c>
      <c r="G4954" s="119" t="s">
        <v>10</v>
      </c>
    </row>
    <row r="4955" spans="2:7" x14ac:dyDescent="0.3">
      <c r="B4955" s="119" t="s">
        <v>10</v>
      </c>
      <c r="C4955" s="119" t="s">
        <v>10</v>
      </c>
      <c r="D4955" s="119" t="s">
        <v>10</v>
      </c>
      <c r="E4955" s="119" t="s">
        <v>10</v>
      </c>
      <c r="F4955" s="119" t="s">
        <v>10</v>
      </c>
      <c r="G4955" s="119" t="s">
        <v>10</v>
      </c>
    </row>
    <row r="4956" spans="2:7" x14ac:dyDescent="0.3">
      <c r="B4956" s="119" t="s">
        <v>10</v>
      </c>
      <c r="C4956" s="119" t="s">
        <v>10</v>
      </c>
      <c r="D4956" s="119" t="s">
        <v>10</v>
      </c>
      <c r="E4956" s="119" t="s">
        <v>10</v>
      </c>
      <c r="F4956" s="119" t="s">
        <v>10</v>
      </c>
      <c r="G4956" s="119" t="s">
        <v>10</v>
      </c>
    </row>
    <row r="4957" spans="2:7" x14ac:dyDescent="0.3">
      <c r="B4957" s="119" t="s">
        <v>10</v>
      </c>
      <c r="C4957" s="119" t="s">
        <v>10</v>
      </c>
      <c r="D4957" s="119" t="s">
        <v>10</v>
      </c>
      <c r="E4957" s="119" t="s">
        <v>10</v>
      </c>
      <c r="F4957" s="119" t="s">
        <v>10</v>
      </c>
      <c r="G4957" s="119" t="s">
        <v>10</v>
      </c>
    </row>
    <row r="4958" spans="2:7" x14ac:dyDescent="0.3">
      <c r="B4958" s="119" t="s">
        <v>10</v>
      </c>
      <c r="C4958" s="119" t="s">
        <v>10</v>
      </c>
      <c r="D4958" s="119" t="s">
        <v>10</v>
      </c>
      <c r="E4958" s="119" t="s">
        <v>10</v>
      </c>
      <c r="F4958" s="119" t="s">
        <v>10</v>
      </c>
      <c r="G4958" s="119" t="s">
        <v>10</v>
      </c>
    </row>
    <row r="4959" spans="2:7" x14ac:dyDescent="0.3">
      <c r="B4959" s="119" t="s">
        <v>10</v>
      </c>
      <c r="C4959" s="119" t="s">
        <v>10</v>
      </c>
      <c r="D4959" s="119" t="s">
        <v>10</v>
      </c>
      <c r="E4959" s="119" t="s">
        <v>10</v>
      </c>
      <c r="F4959" s="119" t="s">
        <v>10</v>
      </c>
      <c r="G4959" s="119" t="s">
        <v>10</v>
      </c>
    </row>
    <row r="4960" spans="2:7" x14ac:dyDescent="0.3">
      <c r="B4960" s="119" t="s">
        <v>10</v>
      </c>
      <c r="C4960" s="119" t="s">
        <v>10</v>
      </c>
      <c r="D4960" s="119" t="s">
        <v>10</v>
      </c>
      <c r="E4960" s="119" t="s">
        <v>10</v>
      </c>
      <c r="F4960" s="119" t="s">
        <v>10</v>
      </c>
      <c r="G4960" s="119" t="s">
        <v>10</v>
      </c>
    </row>
    <row r="4961" spans="2:7" x14ac:dyDescent="0.3">
      <c r="B4961" s="119" t="s">
        <v>10</v>
      </c>
      <c r="C4961" s="119" t="s">
        <v>10</v>
      </c>
      <c r="D4961" s="119" t="s">
        <v>10</v>
      </c>
      <c r="E4961" s="119" t="s">
        <v>10</v>
      </c>
      <c r="F4961" s="119" t="s">
        <v>10</v>
      </c>
      <c r="G4961" s="119" t="s">
        <v>10</v>
      </c>
    </row>
    <row r="4962" spans="2:7" x14ac:dyDescent="0.3">
      <c r="B4962" s="119" t="s">
        <v>10</v>
      </c>
      <c r="C4962" s="119" t="s">
        <v>10</v>
      </c>
      <c r="D4962" s="119" t="s">
        <v>10</v>
      </c>
      <c r="E4962" s="119" t="s">
        <v>10</v>
      </c>
      <c r="F4962" s="119" t="s">
        <v>10</v>
      </c>
      <c r="G4962" s="119" t="s">
        <v>10</v>
      </c>
    </row>
    <row r="4963" spans="2:7" x14ac:dyDescent="0.3">
      <c r="B4963" s="119" t="s">
        <v>10</v>
      </c>
      <c r="C4963" s="119" t="s">
        <v>10</v>
      </c>
      <c r="D4963" s="119" t="s">
        <v>10</v>
      </c>
      <c r="E4963" s="119" t="s">
        <v>10</v>
      </c>
      <c r="F4963" s="119" t="s">
        <v>10</v>
      </c>
      <c r="G4963" s="119" t="s">
        <v>10</v>
      </c>
    </row>
    <row r="4964" spans="2:7" x14ac:dyDescent="0.3">
      <c r="B4964" s="119" t="s">
        <v>10</v>
      </c>
      <c r="C4964" s="119" t="s">
        <v>10</v>
      </c>
      <c r="D4964" s="119" t="s">
        <v>10</v>
      </c>
      <c r="E4964" s="119" t="s">
        <v>10</v>
      </c>
      <c r="F4964" s="119" t="s">
        <v>10</v>
      </c>
      <c r="G4964" s="119" t="s">
        <v>10</v>
      </c>
    </row>
    <row r="4965" spans="2:7" x14ac:dyDescent="0.3">
      <c r="B4965" s="119" t="s">
        <v>10</v>
      </c>
      <c r="C4965" s="119" t="s">
        <v>10</v>
      </c>
      <c r="D4965" s="119" t="s">
        <v>10</v>
      </c>
      <c r="E4965" s="119" t="s">
        <v>10</v>
      </c>
      <c r="F4965" s="119" t="s">
        <v>10</v>
      </c>
      <c r="G4965" s="119" t="s">
        <v>10</v>
      </c>
    </row>
    <row r="4966" spans="2:7" x14ac:dyDescent="0.3">
      <c r="B4966" s="119" t="s">
        <v>10</v>
      </c>
      <c r="C4966" s="119" t="s">
        <v>10</v>
      </c>
      <c r="D4966" s="119" t="s">
        <v>10</v>
      </c>
      <c r="E4966" s="119" t="s">
        <v>10</v>
      </c>
      <c r="F4966" s="119" t="s">
        <v>10</v>
      </c>
      <c r="G4966" s="119" t="s">
        <v>10</v>
      </c>
    </row>
    <row r="4967" spans="2:7" x14ac:dyDescent="0.3">
      <c r="B4967" s="119" t="s">
        <v>10</v>
      </c>
      <c r="C4967" s="119" t="s">
        <v>10</v>
      </c>
      <c r="D4967" s="119" t="s">
        <v>10</v>
      </c>
      <c r="E4967" s="119" t="s">
        <v>10</v>
      </c>
      <c r="F4967" s="119" t="s">
        <v>10</v>
      </c>
      <c r="G4967" s="119" t="s">
        <v>10</v>
      </c>
    </row>
    <row r="4968" spans="2:7" x14ac:dyDescent="0.3">
      <c r="B4968" s="119" t="s">
        <v>10</v>
      </c>
      <c r="C4968" s="119" t="s">
        <v>10</v>
      </c>
      <c r="D4968" s="119" t="s">
        <v>10</v>
      </c>
      <c r="E4968" s="119" t="s">
        <v>10</v>
      </c>
      <c r="F4968" s="119" t="s">
        <v>10</v>
      </c>
      <c r="G4968" s="119" t="s">
        <v>10</v>
      </c>
    </row>
    <row r="4969" spans="2:7" x14ac:dyDescent="0.3">
      <c r="B4969" s="119" t="s">
        <v>10</v>
      </c>
      <c r="C4969" s="119" t="s">
        <v>10</v>
      </c>
      <c r="D4969" s="119" t="s">
        <v>10</v>
      </c>
      <c r="E4969" s="119" t="s">
        <v>10</v>
      </c>
      <c r="F4969" s="119" t="s">
        <v>10</v>
      </c>
      <c r="G4969" s="119" t="s">
        <v>10</v>
      </c>
    </row>
    <row r="4970" spans="2:7" x14ac:dyDescent="0.3">
      <c r="B4970" s="119" t="s">
        <v>10</v>
      </c>
      <c r="C4970" s="119" t="s">
        <v>10</v>
      </c>
      <c r="D4970" s="119" t="s">
        <v>10</v>
      </c>
      <c r="E4970" s="119" t="s">
        <v>10</v>
      </c>
      <c r="F4970" s="119" t="s">
        <v>10</v>
      </c>
      <c r="G4970" s="119" t="s">
        <v>10</v>
      </c>
    </row>
    <row r="4971" spans="2:7" x14ac:dyDescent="0.3">
      <c r="B4971" s="119" t="s">
        <v>10</v>
      </c>
      <c r="C4971" s="119" t="s">
        <v>10</v>
      </c>
      <c r="D4971" s="119" t="s">
        <v>10</v>
      </c>
      <c r="E4971" s="119" t="s">
        <v>10</v>
      </c>
      <c r="F4971" s="119" t="s">
        <v>10</v>
      </c>
      <c r="G4971" s="119" t="s">
        <v>10</v>
      </c>
    </row>
    <row r="4972" spans="2:7" x14ac:dyDescent="0.3">
      <c r="B4972" s="119" t="s">
        <v>10</v>
      </c>
      <c r="C4972" s="119" t="s">
        <v>10</v>
      </c>
      <c r="D4972" s="119" t="s">
        <v>10</v>
      </c>
      <c r="E4972" s="119" t="s">
        <v>10</v>
      </c>
      <c r="F4972" s="119" t="s">
        <v>10</v>
      </c>
      <c r="G4972" s="119" t="s">
        <v>10</v>
      </c>
    </row>
    <row r="4973" spans="2:7" x14ac:dyDescent="0.3">
      <c r="B4973" s="119" t="s">
        <v>10</v>
      </c>
      <c r="C4973" s="119" t="s">
        <v>10</v>
      </c>
      <c r="D4973" s="119" t="s">
        <v>10</v>
      </c>
      <c r="E4973" s="119" t="s">
        <v>10</v>
      </c>
      <c r="F4973" s="119" t="s">
        <v>10</v>
      </c>
      <c r="G4973" s="119" t="s">
        <v>10</v>
      </c>
    </row>
    <row r="4974" spans="2:7" x14ac:dyDescent="0.3">
      <c r="B4974" s="119" t="s">
        <v>10</v>
      </c>
      <c r="C4974" s="119" t="s">
        <v>10</v>
      </c>
      <c r="D4974" s="119" t="s">
        <v>10</v>
      </c>
      <c r="E4974" s="119" t="s">
        <v>10</v>
      </c>
      <c r="F4974" s="119" t="s">
        <v>10</v>
      </c>
      <c r="G4974" s="119" t="s">
        <v>10</v>
      </c>
    </row>
    <row r="4975" spans="2:7" x14ac:dyDescent="0.3">
      <c r="B4975" s="119" t="s">
        <v>10</v>
      </c>
      <c r="C4975" s="119" t="s">
        <v>10</v>
      </c>
      <c r="D4975" s="119" t="s">
        <v>10</v>
      </c>
      <c r="E4975" s="119" t="s">
        <v>10</v>
      </c>
      <c r="F4975" s="119" t="s">
        <v>10</v>
      </c>
      <c r="G4975" s="119" t="s">
        <v>10</v>
      </c>
    </row>
    <row r="4976" spans="2:7" x14ac:dyDescent="0.3">
      <c r="B4976" s="119" t="s">
        <v>10</v>
      </c>
      <c r="C4976" s="119" t="s">
        <v>10</v>
      </c>
      <c r="D4976" s="119" t="s">
        <v>10</v>
      </c>
      <c r="E4976" s="119" t="s">
        <v>10</v>
      </c>
      <c r="F4976" s="119" t="s">
        <v>10</v>
      </c>
      <c r="G4976" s="119" t="s">
        <v>10</v>
      </c>
    </row>
    <row r="4977" spans="2:7" x14ac:dyDescent="0.3">
      <c r="B4977" s="119" t="s">
        <v>10</v>
      </c>
      <c r="C4977" s="119" t="s">
        <v>10</v>
      </c>
      <c r="D4977" s="119" t="s">
        <v>10</v>
      </c>
      <c r="E4977" s="119" t="s">
        <v>10</v>
      </c>
      <c r="F4977" s="119" t="s">
        <v>10</v>
      </c>
      <c r="G4977" s="119" t="s">
        <v>10</v>
      </c>
    </row>
    <row r="4978" spans="2:7" x14ac:dyDescent="0.3">
      <c r="B4978" s="119" t="s">
        <v>10</v>
      </c>
      <c r="C4978" s="119" t="s">
        <v>10</v>
      </c>
      <c r="D4978" s="119" t="s">
        <v>10</v>
      </c>
      <c r="E4978" s="119" t="s">
        <v>10</v>
      </c>
      <c r="F4978" s="119" t="s">
        <v>10</v>
      </c>
      <c r="G4978" s="119" t="s">
        <v>10</v>
      </c>
    </row>
    <row r="4979" spans="2:7" x14ac:dyDescent="0.3">
      <c r="B4979" s="119" t="s">
        <v>10</v>
      </c>
      <c r="C4979" s="119" t="s">
        <v>10</v>
      </c>
      <c r="D4979" s="119" t="s">
        <v>10</v>
      </c>
      <c r="E4979" s="119" t="s">
        <v>10</v>
      </c>
      <c r="F4979" s="119" t="s">
        <v>10</v>
      </c>
      <c r="G4979" s="119" t="s">
        <v>10</v>
      </c>
    </row>
    <row r="4980" spans="2:7" x14ac:dyDescent="0.3">
      <c r="B4980" s="119" t="s">
        <v>10</v>
      </c>
      <c r="C4980" s="119" t="s">
        <v>10</v>
      </c>
      <c r="D4980" s="119" t="s">
        <v>10</v>
      </c>
      <c r="E4980" s="119" t="s">
        <v>10</v>
      </c>
      <c r="F4980" s="119" t="s">
        <v>10</v>
      </c>
      <c r="G4980" s="119" t="s">
        <v>10</v>
      </c>
    </row>
    <row r="4981" spans="2:7" x14ac:dyDescent="0.3">
      <c r="B4981" s="119" t="s">
        <v>10</v>
      </c>
      <c r="C4981" s="119" t="s">
        <v>10</v>
      </c>
      <c r="D4981" s="119" t="s">
        <v>10</v>
      </c>
      <c r="E4981" s="119" t="s">
        <v>10</v>
      </c>
      <c r="F4981" s="119" t="s">
        <v>10</v>
      </c>
      <c r="G4981" s="119" t="s">
        <v>10</v>
      </c>
    </row>
    <row r="4982" spans="2:7" x14ac:dyDescent="0.3">
      <c r="B4982" s="119" t="s">
        <v>10</v>
      </c>
      <c r="C4982" s="119" t="s">
        <v>10</v>
      </c>
      <c r="D4982" s="119" t="s">
        <v>10</v>
      </c>
      <c r="E4982" s="119" t="s">
        <v>10</v>
      </c>
      <c r="F4982" s="119" t="s">
        <v>10</v>
      </c>
      <c r="G4982" s="119" t="s">
        <v>10</v>
      </c>
    </row>
    <row r="4983" spans="2:7" x14ac:dyDescent="0.3">
      <c r="B4983" s="119" t="s">
        <v>10</v>
      </c>
      <c r="C4983" s="119" t="s">
        <v>10</v>
      </c>
      <c r="D4983" s="119" t="s">
        <v>10</v>
      </c>
      <c r="E4983" s="119" t="s">
        <v>10</v>
      </c>
      <c r="F4983" s="119" t="s">
        <v>10</v>
      </c>
      <c r="G4983" s="119" t="s">
        <v>10</v>
      </c>
    </row>
    <row r="4984" spans="2:7" x14ac:dyDescent="0.3">
      <c r="B4984" s="119" t="s">
        <v>10</v>
      </c>
      <c r="C4984" s="119" t="s">
        <v>10</v>
      </c>
      <c r="D4984" s="119" t="s">
        <v>10</v>
      </c>
      <c r="E4984" s="119" t="s">
        <v>10</v>
      </c>
      <c r="F4984" s="119" t="s">
        <v>10</v>
      </c>
      <c r="G4984" s="119" t="s">
        <v>10</v>
      </c>
    </row>
    <row r="4985" spans="2:7" x14ac:dyDescent="0.3">
      <c r="B4985" s="119" t="s">
        <v>10</v>
      </c>
      <c r="C4985" s="119" t="s">
        <v>10</v>
      </c>
      <c r="D4985" s="119" t="s">
        <v>10</v>
      </c>
      <c r="E4985" s="119" t="s">
        <v>10</v>
      </c>
      <c r="F4985" s="119" t="s">
        <v>10</v>
      </c>
      <c r="G4985" s="119" t="s">
        <v>10</v>
      </c>
    </row>
    <row r="4986" spans="2:7" x14ac:dyDescent="0.3">
      <c r="B4986" s="119" t="s">
        <v>10</v>
      </c>
      <c r="C4986" s="119" t="s">
        <v>10</v>
      </c>
      <c r="D4986" s="119" t="s">
        <v>10</v>
      </c>
      <c r="E4986" s="119" t="s">
        <v>10</v>
      </c>
      <c r="F4986" s="119" t="s">
        <v>10</v>
      </c>
      <c r="G4986" s="119" t="s">
        <v>10</v>
      </c>
    </row>
    <row r="4987" spans="2:7" x14ac:dyDescent="0.3">
      <c r="B4987" s="119" t="s">
        <v>10</v>
      </c>
      <c r="C4987" s="119" t="s">
        <v>10</v>
      </c>
      <c r="D4987" s="119" t="s">
        <v>10</v>
      </c>
      <c r="E4987" s="119" t="s">
        <v>10</v>
      </c>
      <c r="F4987" s="119" t="s">
        <v>10</v>
      </c>
      <c r="G4987" s="119" t="s">
        <v>10</v>
      </c>
    </row>
    <row r="4988" spans="2:7" x14ac:dyDescent="0.3">
      <c r="B4988" s="119" t="s">
        <v>10</v>
      </c>
      <c r="C4988" s="119" t="s">
        <v>10</v>
      </c>
      <c r="D4988" s="119" t="s">
        <v>10</v>
      </c>
      <c r="E4988" s="119" t="s">
        <v>10</v>
      </c>
      <c r="F4988" s="119" t="s">
        <v>10</v>
      </c>
      <c r="G4988" s="119" t="s">
        <v>10</v>
      </c>
    </row>
    <row r="4989" spans="2:7" x14ac:dyDescent="0.3">
      <c r="B4989" s="119" t="s">
        <v>10</v>
      </c>
      <c r="C4989" s="119" t="s">
        <v>10</v>
      </c>
      <c r="D4989" s="119" t="s">
        <v>10</v>
      </c>
      <c r="E4989" s="119" t="s">
        <v>10</v>
      </c>
      <c r="F4989" s="119" t="s">
        <v>10</v>
      </c>
      <c r="G4989" s="119" t="s">
        <v>10</v>
      </c>
    </row>
    <row r="4990" spans="2:7" x14ac:dyDescent="0.3">
      <c r="B4990" s="119" t="s">
        <v>10</v>
      </c>
      <c r="C4990" s="119" t="s">
        <v>10</v>
      </c>
      <c r="D4990" s="119" t="s">
        <v>10</v>
      </c>
      <c r="E4990" s="119" t="s">
        <v>10</v>
      </c>
      <c r="F4990" s="119" t="s">
        <v>10</v>
      </c>
      <c r="G4990" s="119" t="s">
        <v>10</v>
      </c>
    </row>
    <row r="4991" spans="2:7" x14ac:dyDescent="0.3">
      <c r="B4991" s="119" t="s">
        <v>10</v>
      </c>
      <c r="C4991" s="119" t="s">
        <v>10</v>
      </c>
      <c r="D4991" s="119" t="s">
        <v>10</v>
      </c>
      <c r="E4991" s="119" t="s">
        <v>10</v>
      </c>
      <c r="F4991" s="119" t="s">
        <v>10</v>
      </c>
      <c r="G4991" s="119" t="s">
        <v>10</v>
      </c>
    </row>
    <row r="4992" spans="2:7" x14ac:dyDescent="0.3">
      <c r="B4992" s="119" t="s">
        <v>10</v>
      </c>
      <c r="C4992" s="119" t="s">
        <v>10</v>
      </c>
      <c r="D4992" s="119" t="s">
        <v>10</v>
      </c>
      <c r="E4992" s="119" t="s">
        <v>10</v>
      </c>
      <c r="F4992" s="119" t="s">
        <v>10</v>
      </c>
      <c r="G4992" s="119" t="s">
        <v>10</v>
      </c>
    </row>
    <row r="4993" spans="2:7" x14ac:dyDescent="0.3">
      <c r="B4993" s="119" t="s">
        <v>10</v>
      </c>
      <c r="C4993" s="119" t="s">
        <v>10</v>
      </c>
      <c r="D4993" s="119" t="s">
        <v>10</v>
      </c>
      <c r="E4993" s="119" t="s">
        <v>10</v>
      </c>
      <c r="F4993" s="119" t="s">
        <v>10</v>
      </c>
      <c r="G4993" s="119" t="s">
        <v>10</v>
      </c>
    </row>
    <row r="4994" spans="2:7" x14ac:dyDescent="0.3">
      <c r="B4994" s="119" t="s">
        <v>10</v>
      </c>
      <c r="C4994" s="119" t="s">
        <v>10</v>
      </c>
      <c r="D4994" s="119" t="s">
        <v>10</v>
      </c>
      <c r="E4994" s="119" t="s">
        <v>10</v>
      </c>
      <c r="F4994" s="119" t="s">
        <v>10</v>
      </c>
      <c r="G4994" s="119" t="s">
        <v>10</v>
      </c>
    </row>
    <row r="4995" spans="2:7" x14ac:dyDescent="0.3">
      <c r="B4995" s="119" t="s">
        <v>10</v>
      </c>
      <c r="C4995" s="119" t="s">
        <v>10</v>
      </c>
      <c r="D4995" s="119" t="s">
        <v>10</v>
      </c>
      <c r="E4995" s="119" t="s">
        <v>10</v>
      </c>
      <c r="F4995" s="119" t="s">
        <v>10</v>
      </c>
      <c r="G4995" s="119" t="s">
        <v>10</v>
      </c>
    </row>
    <row r="4996" spans="2:7" x14ac:dyDescent="0.3">
      <c r="B4996" s="119" t="s">
        <v>10</v>
      </c>
      <c r="C4996" s="119" t="s">
        <v>10</v>
      </c>
      <c r="D4996" s="119" t="s">
        <v>10</v>
      </c>
      <c r="E4996" s="119" t="s">
        <v>10</v>
      </c>
      <c r="F4996" s="119" t="s">
        <v>10</v>
      </c>
      <c r="G4996" s="119" t="s">
        <v>10</v>
      </c>
    </row>
    <row r="4997" spans="2:7" x14ac:dyDescent="0.3">
      <c r="B4997" s="119" t="s">
        <v>10</v>
      </c>
      <c r="C4997" s="119" t="s">
        <v>10</v>
      </c>
      <c r="D4997" s="119" t="s">
        <v>10</v>
      </c>
      <c r="E4997" s="119" t="s">
        <v>10</v>
      </c>
      <c r="F4997" s="119" t="s">
        <v>10</v>
      </c>
      <c r="G4997" s="119" t="s">
        <v>10</v>
      </c>
    </row>
    <row r="4998" spans="2:7" x14ac:dyDescent="0.3">
      <c r="B4998" s="119" t="s">
        <v>10</v>
      </c>
      <c r="C4998" s="119" t="s">
        <v>10</v>
      </c>
      <c r="D4998" s="119" t="s">
        <v>10</v>
      </c>
      <c r="E4998" s="119" t="s">
        <v>10</v>
      </c>
      <c r="F4998" s="119" t="s">
        <v>10</v>
      </c>
      <c r="G4998" s="119" t="s">
        <v>10</v>
      </c>
    </row>
    <row r="4999" spans="2:7" x14ac:dyDescent="0.3">
      <c r="B4999" s="119" t="s">
        <v>10</v>
      </c>
      <c r="C4999" s="119" t="s">
        <v>10</v>
      </c>
      <c r="D4999" s="119" t="s">
        <v>10</v>
      </c>
      <c r="E4999" s="119" t="s">
        <v>10</v>
      </c>
      <c r="F4999" s="119" t="s">
        <v>10</v>
      </c>
      <c r="G4999" s="119" t="s">
        <v>10</v>
      </c>
    </row>
    <row r="5000" spans="2:7" x14ac:dyDescent="0.3">
      <c r="B5000" s="119" t="s">
        <v>10</v>
      </c>
      <c r="C5000" s="119" t="s">
        <v>10</v>
      </c>
      <c r="D5000" s="119" t="s">
        <v>10</v>
      </c>
      <c r="E5000" s="119" t="s">
        <v>10</v>
      </c>
      <c r="F5000" s="119" t="s">
        <v>10</v>
      </c>
      <c r="G5000" s="119" t="s">
        <v>10</v>
      </c>
    </row>
    <row r="5001" spans="2:7" x14ac:dyDescent="0.3">
      <c r="B5001" s="119" t="s">
        <v>10</v>
      </c>
      <c r="C5001" s="119" t="s">
        <v>10</v>
      </c>
      <c r="D5001" s="119" t="s">
        <v>10</v>
      </c>
      <c r="E5001" s="119" t="s">
        <v>10</v>
      </c>
      <c r="F5001" s="119" t="s">
        <v>10</v>
      </c>
      <c r="G5001" s="119" t="s">
        <v>10</v>
      </c>
    </row>
    <row r="5002" spans="2:7" x14ac:dyDescent="0.3">
      <c r="B5002" s="119" t="s">
        <v>10</v>
      </c>
      <c r="C5002" s="119" t="s">
        <v>10</v>
      </c>
      <c r="D5002" s="119" t="s">
        <v>10</v>
      </c>
      <c r="E5002" s="119" t="s">
        <v>10</v>
      </c>
      <c r="F5002" s="119" t="s">
        <v>10</v>
      </c>
      <c r="G5002" s="119" t="s">
        <v>10</v>
      </c>
    </row>
    <row r="5003" spans="2:7" x14ac:dyDescent="0.3">
      <c r="B5003" s="119" t="s">
        <v>10</v>
      </c>
      <c r="C5003" s="119" t="s">
        <v>10</v>
      </c>
      <c r="D5003" s="119" t="s">
        <v>10</v>
      </c>
      <c r="E5003" s="119" t="s">
        <v>10</v>
      </c>
      <c r="F5003" s="119" t="s">
        <v>10</v>
      </c>
      <c r="G5003" s="119" t="s">
        <v>10</v>
      </c>
    </row>
    <row r="5004" spans="2:7" x14ac:dyDescent="0.3">
      <c r="B5004" s="119" t="s">
        <v>10</v>
      </c>
      <c r="C5004" s="119" t="s">
        <v>10</v>
      </c>
      <c r="D5004" s="119" t="s">
        <v>10</v>
      </c>
      <c r="E5004" s="119" t="s">
        <v>10</v>
      </c>
      <c r="F5004" s="119" t="s">
        <v>10</v>
      </c>
      <c r="G5004" s="119" t="s">
        <v>10</v>
      </c>
    </row>
    <row r="5005" spans="2:7" x14ac:dyDescent="0.3">
      <c r="B5005" s="119" t="s">
        <v>10</v>
      </c>
      <c r="C5005" s="119" t="s">
        <v>10</v>
      </c>
      <c r="D5005" s="119" t="s">
        <v>10</v>
      </c>
      <c r="E5005" s="119" t="s">
        <v>10</v>
      </c>
      <c r="F5005" s="119" t="s">
        <v>10</v>
      </c>
      <c r="G5005" s="119" t="s">
        <v>10</v>
      </c>
    </row>
    <row r="5006" spans="2:7" x14ac:dyDescent="0.3">
      <c r="B5006" s="119" t="s">
        <v>10</v>
      </c>
      <c r="C5006" s="119" t="s">
        <v>10</v>
      </c>
      <c r="D5006" s="119" t="s">
        <v>10</v>
      </c>
      <c r="E5006" s="119" t="s">
        <v>10</v>
      </c>
      <c r="F5006" s="119" t="s">
        <v>10</v>
      </c>
      <c r="G5006" s="119" t="s">
        <v>10</v>
      </c>
    </row>
    <row r="5007" spans="2:7" x14ac:dyDescent="0.3">
      <c r="B5007" s="119" t="s">
        <v>10</v>
      </c>
      <c r="C5007" s="119" t="s">
        <v>10</v>
      </c>
      <c r="D5007" s="119" t="s">
        <v>10</v>
      </c>
      <c r="E5007" s="119" t="s">
        <v>10</v>
      </c>
      <c r="F5007" s="119" t="s">
        <v>10</v>
      </c>
      <c r="G5007" s="119" t="s">
        <v>10</v>
      </c>
    </row>
    <row r="5008" spans="2:7" x14ac:dyDescent="0.3">
      <c r="B5008" s="119" t="s">
        <v>10</v>
      </c>
      <c r="C5008" s="119" t="s">
        <v>10</v>
      </c>
      <c r="D5008" s="119" t="s">
        <v>10</v>
      </c>
      <c r="E5008" s="119" t="s">
        <v>10</v>
      </c>
      <c r="F5008" s="119" t="s">
        <v>10</v>
      </c>
      <c r="G5008" s="119" t="s">
        <v>10</v>
      </c>
    </row>
    <row r="5009" spans="2:7" x14ac:dyDescent="0.3">
      <c r="B5009" s="119" t="s">
        <v>10</v>
      </c>
      <c r="C5009" s="119" t="s">
        <v>10</v>
      </c>
      <c r="D5009" s="119" t="s">
        <v>10</v>
      </c>
      <c r="E5009" s="119" t="s">
        <v>10</v>
      </c>
      <c r="F5009" s="119" t="s">
        <v>10</v>
      </c>
      <c r="G5009" s="119" t="s">
        <v>10</v>
      </c>
    </row>
    <row r="5010" spans="2:7" x14ac:dyDescent="0.3">
      <c r="B5010" s="119" t="s">
        <v>10</v>
      </c>
      <c r="C5010" s="119" t="s">
        <v>10</v>
      </c>
      <c r="D5010" s="119" t="s">
        <v>10</v>
      </c>
      <c r="E5010" s="119" t="s">
        <v>10</v>
      </c>
      <c r="F5010" s="119" t="s">
        <v>10</v>
      </c>
      <c r="G5010" s="119" t="s">
        <v>10</v>
      </c>
    </row>
    <row r="5011" spans="2:7" x14ac:dyDescent="0.3">
      <c r="B5011" s="119" t="s">
        <v>10</v>
      </c>
      <c r="C5011" s="119" t="s">
        <v>10</v>
      </c>
      <c r="D5011" s="119" t="s">
        <v>10</v>
      </c>
      <c r="E5011" s="119" t="s">
        <v>10</v>
      </c>
      <c r="F5011" s="119" t="s">
        <v>10</v>
      </c>
      <c r="G5011" s="119" t="s">
        <v>10</v>
      </c>
    </row>
    <row r="5012" spans="2:7" x14ac:dyDescent="0.3">
      <c r="B5012" s="119" t="s">
        <v>10</v>
      </c>
      <c r="C5012" s="119" t="s">
        <v>10</v>
      </c>
      <c r="D5012" s="119" t="s">
        <v>10</v>
      </c>
      <c r="E5012" s="119" t="s">
        <v>10</v>
      </c>
      <c r="F5012" s="119" t="s">
        <v>10</v>
      </c>
      <c r="G5012" s="119" t="s">
        <v>10</v>
      </c>
    </row>
    <row r="5013" spans="2:7" x14ac:dyDescent="0.3">
      <c r="B5013" s="119" t="s">
        <v>10</v>
      </c>
      <c r="C5013" s="119" t="s">
        <v>10</v>
      </c>
      <c r="D5013" s="119" t="s">
        <v>10</v>
      </c>
      <c r="E5013" s="119" t="s">
        <v>10</v>
      </c>
      <c r="F5013" s="119" t="s">
        <v>10</v>
      </c>
      <c r="G5013" s="119" t="s">
        <v>10</v>
      </c>
    </row>
    <row r="5014" spans="2:7" x14ac:dyDescent="0.3">
      <c r="B5014" s="119" t="s">
        <v>10</v>
      </c>
      <c r="C5014" s="119" t="s">
        <v>10</v>
      </c>
      <c r="D5014" s="119" t="s">
        <v>10</v>
      </c>
      <c r="E5014" s="119" t="s">
        <v>10</v>
      </c>
      <c r="F5014" s="119" t="s">
        <v>10</v>
      </c>
      <c r="G5014" s="119" t="s">
        <v>10</v>
      </c>
    </row>
    <row r="5015" spans="2:7" x14ac:dyDescent="0.3">
      <c r="B5015" s="119" t="s">
        <v>10</v>
      </c>
      <c r="C5015" s="119" t="s">
        <v>10</v>
      </c>
      <c r="D5015" s="119" t="s">
        <v>10</v>
      </c>
      <c r="E5015" s="119" t="s">
        <v>10</v>
      </c>
      <c r="F5015" s="119" t="s">
        <v>10</v>
      </c>
      <c r="G5015" s="119" t="s">
        <v>10</v>
      </c>
    </row>
    <row r="5016" spans="2:7" x14ac:dyDescent="0.3">
      <c r="B5016" s="119" t="s">
        <v>10</v>
      </c>
      <c r="C5016" s="119" t="s">
        <v>10</v>
      </c>
      <c r="D5016" s="119" t="s">
        <v>10</v>
      </c>
      <c r="E5016" s="119" t="s">
        <v>10</v>
      </c>
      <c r="F5016" s="119" t="s">
        <v>10</v>
      </c>
      <c r="G5016" s="119" t="s">
        <v>10</v>
      </c>
    </row>
    <row r="5017" spans="2:7" x14ac:dyDescent="0.3">
      <c r="B5017" s="119" t="s">
        <v>10</v>
      </c>
      <c r="C5017" s="119" t="s">
        <v>10</v>
      </c>
      <c r="D5017" s="119" t="s">
        <v>10</v>
      </c>
      <c r="E5017" s="119" t="s">
        <v>10</v>
      </c>
      <c r="F5017" s="119" t="s">
        <v>10</v>
      </c>
      <c r="G5017" s="119" t="s">
        <v>10</v>
      </c>
    </row>
    <row r="5018" spans="2:7" x14ac:dyDescent="0.3">
      <c r="B5018" s="119" t="s">
        <v>10</v>
      </c>
      <c r="C5018" s="119" t="s">
        <v>10</v>
      </c>
      <c r="D5018" s="119" t="s">
        <v>10</v>
      </c>
      <c r="E5018" s="119" t="s">
        <v>10</v>
      </c>
      <c r="F5018" s="119" t="s">
        <v>10</v>
      </c>
      <c r="G5018" s="119" t="s">
        <v>10</v>
      </c>
    </row>
    <row r="5019" spans="2:7" x14ac:dyDescent="0.3">
      <c r="B5019" s="119" t="s">
        <v>10</v>
      </c>
      <c r="C5019" s="119" t="s">
        <v>10</v>
      </c>
      <c r="D5019" s="119" t="s">
        <v>10</v>
      </c>
      <c r="E5019" s="119" t="s">
        <v>10</v>
      </c>
      <c r="F5019" s="119" t="s">
        <v>10</v>
      </c>
      <c r="G5019" s="119" t="s">
        <v>10</v>
      </c>
    </row>
    <row r="5020" spans="2:7" x14ac:dyDescent="0.3">
      <c r="B5020" s="119" t="s">
        <v>10</v>
      </c>
      <c r="C5020" s="119" t="s">
        <v>10</v>
      </c>
      <c r="D5020" s="119" t="s">
        <v>10</v>
      </c>
      <c r="E5020" s="119" t="s">
        <v>10</v>
      </c>
      <c r="F5020" s="119" t="s">
        <v>10</v>
      </c>
      <c r="G5020" s="119" t="s">
        <v>10</v>
      </c>
    </row>
    <row r="5021" spans="2:7" x14ac:dyDescent="0.3">
      <c r="B5021" s="119" t="s">
        <v>10</v>
      </c>
      <c r="C5021" s="119" t="s">
        <v>10</v>
      </c>
      <c r="D5021" s="119" t="s">
        <v>10</v>
      </c>
      <c r="E5021" s="119" t="s">
        <v>10</v>
      </c>
      <c r="F5021" s="119" t="s">
        <v>10</v>
      </c>
      <c r="G5021" s="119" t="s">
        <v>10</v>
      </c>
    </row>
    <row r="5022" spans="2:7" x14ac:dyDescent="0.3">
      <c r="B5022" s="119" t="s">
        <v>10</v>
      </c>
      <c r="C5022" s="119" t="s">
        <v>10</v>
      </c>
      <c r="D5022" s="119" t="s">
        <v>10</v>
      </c>
      <c r="E5022" s="119" t="s">
        <v>10</v>
      </c>
      <c r="F5022" s="119" t="s">
        <v>10</v>
      </c>
      <c r="G5022" s="119" t="s">
        <v>10</v>
      </c>
    </row>
    <row r="5023" spans="2:7" x14ac:dyDescent="0.3">
      <c r="B5023" s="119" t="s">
        <v>10</v>
      </c>
      <c r="C5023" s="119" t="s">
        <v>10</v>
      </c>
      <c r="D5023" s="119" t="s">
        <v>10</v>
      </c>
      <c r="E5023" s="119" t="s">
        <v>10</v>
      </c>
      <c r="F5023" s="119" t="s">
        <v>10</v>
      </c>
      <c r="G5023" s="119" t="s">
        <v>10</v>
      </c>
    </row>
    <row r="5024" spans="2:7" x14ac:dyDescent="0.3">
      <c r="B5024" s="119" t="s">
        <v>10</v>
      </c>
      <c r="C5024" s="119" t="s">
        <v>10</v>
      </c>
      <c r="D5024" s="119" t="s">
        <v>10</v>
      </c>
      <c r="E5024" s="119" t="s">
        <v>10</v>
      </c>
      <c r="F5024" s="119" t="s">
        <v>10</v>
      </c>
      <c r="G5024" s="119" t="s">
        <v>10</v>
      </c>
    </row>
    <row r="5025" spans="2:7" x14ac:dyDescent="0.3">
      <c r="B5025" s="119" t="s">
        <v>10</v>
      </c>
      <c r="C5025" s="119" t="s">
        <v>10</v>
      </c>
      <c r="D5025" s="119" t="s">
        <v>10</v>
      </c>
      <c r="E5025" s="119" t="s">
        <v>10</v>
      </c>
      <c r="F5025" s="119" t="s">
        <v>10</v>
      </c>
      <c r="G5025" s="119" t="s">
        <v>10</v>
      </c>
    </row>
    <row r="5026" spans="2:7" x14ac:dyDescent="0.3">
      <c r="B5026" s="119" t="s">
        <v>10</v>
      </c>
      <c r="C5026" s="119" t="s">
        <v>10</v>
      </c>
      <c r="D5026" s="119" t="s">
        <v>10</v>
      </c>
      <c r="E5026" s="119" t="s">
        <v>10</v>
      </c>
      <c r="F5026" s="119" t="s">
        <v>10</v>
      </c>
      <c r="G5026" s="119" t="s">
        <v>10</v>
      </c>
    </row>
    <row r="5027" spans="2:7" x14ac:dyDescent="0.3">
      <c r="B5027" s="119" t="s">
        <v>10</v>
      </c>
      <c r="C5027" s="119" t="s">
        <v>10</v>
      </c>
      <c r="D5027" s="119" t="s">
        <v>10</v>
      </c>
      <c r="E5027" s="119" t="s">
        <v>10</v>
      </c>
      <c r="F5027" s="119" t="s">
        <v>10</v>
      </c>
      <c r="G5027" s="119" t="s">
        <v>10</v>
      </c>
    </row>
    <row r="5028" spans="2:7" x14ac:dyDescent="0.3">
      <c r="B5028" s="119" t="s">
        <v>10</v>
      </c>
      <c r="C5028" s="119" t="s">
        <v>10</v>
      </c>
      <c r="D5028" s="119" t="s">
        <v>10</v>
      </c>
      <c r="E5028" s="119" t="s">
        <v>10</v>
      </c>
      <c r="F5028" s="119" t="s">
        <v>10</v>
      </c>
      <c r="G5028" s="119" t="s">
        <v>10</v>
      </c>
    </row>
    <row r="5029" spans="2:7" x14ac:dyDescent="0.3">
      <c r="B5029" s="119" t="s">
        <v>10</v>
      </c>
      <c r="C5029" s="119" t="s">
        <v>10</v>
      </c>
      <c r="D5029" s="119" t="s">
        <v>10</v>
      </c>
      <c r="E5029" s="119" t="s">
        <v>10</v>
      </c>
      <c r="F5029" s="119" t="s">
        <v>10</v>
      </c>
      <c r="G5029" s="119" t="s">
        <v>10</v>
      </c>
    </row>
    <row r="5030" spans="2:7" x14ac:dyDescent="0.3">
      <c r="B5030" s="119" t="s">
        <v>10</v>
      </c>
      <c r="C5030" s="119" t="s">
        <v>10</v>
      </c>
      <c r="D5030" s="119" t="s">
        <v>10</v>
      </c>
      <c r="E5030" s="119" t="s">
        <v>10</v>
      </c>
      <c r="F5030" s="119" t="s">
        <v>10</v>
      </c>
      <c r="G5030" s="119" t="s">
        <v>10</v>
      </c>
    </row>
    <row r="5031" spans="2:7" x14ac:dyDescent="0.3">
      <c r="B5031" s="119" t="s">
        <v>10</v>
      </c>
      <c r="C5031" s="119" t="s">
        <v>10</v>
      </c>
      <c r="D5031" s="119" t="s">
        <v>10</v>
      </c>
      <c r="E5031" s="119" t="s">
        <v>10</v>
      </c>
      <c r="F5031" s="119" t="s">
        <v>10</v>
      </c>
      <c r="G5031" s="119" t="s">
        <v>10</v>
      </c>
    </row>
    <row r="5032" spans="2:7" x14ac:dyDescent="0.3">
      <c r="B5032" s="119" t="s">
        <v>10</v>
      </c>
      <c r="C5032" s="119" t="s">
        <v>10</v>
      </c>
      <c r="D5032" s="119" t="s">
        <v>10</v>
      </c>
      <c r="E5032" s="119" t="s">
        <v>10</v>
      </c>
      <c r="F5032" s="119" t="s">
        <v>10</v>
      </c>
      <c r="G5032" s="119" t="s">
        <v>10</v>
      </c>
    </row>
    <row r="5033" spans="2:7" x14ac:dyDescent="0.3">
      <c r="B5033" s="119" t="s">
        <v>10</v>
      </c>
      <c r="C5033" s="119" t="s">
        <v>10</v>
      </c>
      <c r="D5033" s="119" t="s">
        <v>10</v>
      </c>
      <c r="E5033" s="119" t="s">
        <v>10</v>
      </c>
      <c r="F5033" s="119" t="s">
        <v>10</v>
      </c>
      <c r="G5033" s="119" t="s">
        <v>10</v>
      </c>
    </row>
    <row r="5034" spans="2:7" x14ac:dyDescent="0.3">
      <c r="B5034" s="119" t="s">
        <v>10</v>
      </c>
      <c r="C5034" s="119" t="s">
        <v>10</v>
      </c>
      <c r="D5034" s="119" t="s">
        <v>10</v>
      </c>
      <c r="E5034" s="119" t="s">
        <v>10</v>
      </c>
      <c r="F5034" s="119" t="s">
        <v>10</v>
      </c>
      <c r="G5034" s="119" t="s">
        <v>10</v>
      </c>
    </row>
    <row r="5035" spans="2:7" x14ac:dyDescent="0.3">
      <c r="B5035" s="119" t="s">
        <v>10</v>
      </c>
      <c r="C5035" s="119" t="s">
        <v>10</v>
      </c>
      <c r="D5035" s="119" t="s">
        <v>10</v>
      </c>
      <c r="E5035" s="119" t="s">
        <v>10</v>
      </c>
      <c r="F5035" s="119" t="s">
        <v>10</v>
      </c>
      <c r="G5035" s="119" t="s">
        <v>10</v>
      </c>
    </row>
    <row r="5036" spans="2:7" x14ac:dyDescent="0.3">
      <c r="B5036" s="119" t="s">
        <v>10</v>
      </c>
      <c r="C5036" s="119" t="s">
        <v>10</v>
      </c>
      <c r="D5036" s="119" t="s">
        <v>10</v>
      </c>
      <c r="E5036" s="119" t="s">
        <v>10</v>
      </c>
      <c r="F5036" s="119" t="s">
        <v>10</v>
      </c>
      <c r="G5036" s="119" t="s">
        <v>10</v>
      </c>
    </row>
    <row r="5037" spans="2:7" x14ac:dyDescent="0.3">
      <c r="B5037" s="119" t="s">
        <v>10</v>
      </c>
      <c r="C5037" s="119" t="s">
        <v>10</v>
      </c>
      <c r="D5037" s="119" t="s">
        <v>10</v>
      </c>
      <c r="E5037" s="119" t="s">
        <v>10</v>
      </c>
      <c r="F5037" s="119" t="s">
        <v>10</v>
      </c>
      <c r="G5037" s="119" t="s">
        <v>10</v>
      </c>
    </row>
    <row r="5038" spans="2:7" x14ac:dyDescent="0.3">
      <c r="B5038" s="119" t="s">
        <v>10</v>
      </c>
      <c r="C5038" s="119" t="s">
        <v>10</v>
      </c>
      <c r="D5038" s="119" t="s">
        <v>10</v>
      </c>
      <c r="E5038" s="119" t="s">
        <v>10</v>
      </c>
      <c r="F5038" s="119" t="s">
        <v>10</v>
      </c>
      <c r="G5038" s="119" t="s">
        <v>10</v>
      </c>
    </row>
    <row r="5039" spans="2:7" x14ac:dyDescent="0.3">
      <c r="B5039" s="119" t="s">
        <v>10</v>
      </c>
      <c r="C5039" s="119" t="s">
        <v>10</v>
      </c>
      <c r="D5039" s="119" t="s">
        <v>10</v>
      </c>
      <c r="E5039" s="119" t="s">
        <v>10</v>
      </c>
      <c r="F5039" s="119" t="s">
        <v>10</v>
      </c>
      <c r="G5039" s="119" t="s">
        <v>10</v>
      </c>
    </row>
    <row r="5040" spans="2:7" x14ac:dyDescent="0.3">
      <c r="B5040" s="119" t="s">
        <v>10</v>
      </c>
      <c r="C5040" s="119" t="s">
        <v>10</v>
      </c>
      <c r="D5040" s="119" t="s">
        <v>10</v>
      </c>
      <c r="E5040" s="119" t="s">
        <v>10</v>
      </c>
      <c r="F5040" s="119" t="s">
        <v>10</v>
      </c>
      <c r="G5040" s="119" t="s">
        <v>10</v>
      </c>
    </row>
    <row r="5041" spans="2:7" x14ac:dyDescent="0.3">
      <c r="B5041" s="119" t="s">
        <v>10</v>
      </c>
      <c r="C5041" s="119" t="s">
        <v>10</v>
      </c>
      <c r="D5041" s="119" t="s">
        <v>10</v>
      </c>
      <c r="E5041" s="119" t="s">
        <v>10</v>
      </c>
      <c r="F5041" s="119" t="s">
        <v>10</v>
      </c>
      <c r="G5041" s="119" t="s">
        <v>10</v>
      </c>
    </row>
    <row r="5042" spans="2:7" x14ac:dyDescent="0.3">
      <c r="B5042" s="119" t="s">
        <v>10</v>
      </c>
      <c r="C5042" s="119" t="s">
        <v>10</v>
      </c>
      <c r="D5042" s="119" t="s">
        <v>10</v>
      </c>
      <c r="E5042" s="119" t="s">
        <v>10</v>
      </c>
      <c r="F5042" s="119" t="s">
        <v>10</v>
      </c>
      <c r="G5042" s="119" t="s">
        <v>10</v>
      </c>
    </row>
    <row r="5043" spans="2:7" x14ac:dyDescent="0.3">
      <c r="B5043" s="119" t="s">
        <v>10</v>
      </c>
      <c r="C5043" s="119" t="s">
        <v>10</v>
      </c>
      <c r="D5043" s="119" t="s">
        <v>10</v>
      </c>
      <c r="E5043" s="119" t="s">
        <v>10</v>
      </c>
      <c r="F5043" s="119" t="s">
        <v>10</v>
      </c>
      <c r="G5043" s="119" t="s">
        <v>10</v>
      </c>
    </row>
    <row r="5044" spans="2:7" x14ac:dyDescent="0.3">
      <c r="B5044" s="119" t="s">
        <v>10</v>
      </c>
      <c r="C5044" s="119" t="s">
        <v>10</v>
      </c>
      <c r="D5044" s="119" t="s">
        <v>10</v>
      </c>
      <c r="E5044" s="119" t="s">
        <v>10</v>
      </c>
      <c r="F5044" s="119" t="s">
        <v>10</v>
      </c>
      <c r="G5044" s="119" t="s">
        <v>10</v>
      </c>
    </row>
    <row r="5045" spans="2:7" x14ac:dyDescent="0.3">
      <c r="B5045" s="119" t="s">
        <v>10</v>
      </c>
      <c r="C5045" s="119" t="s">
        <v>10</v>
      </c>
      <c r="D5045" s="119" t="s">
        <v>10</v>
      </c>
      <c r="E5045" s="119" t="s">
        <v>10</v>
      </c>
      <c r="F5045" s="119" t="s">
        <v>10</v>
      </c>
      <c r="G5045" s="119" t="s">
        <v>10</v>
      </c>
    </row>
    <row r="5046" spans="2:7" x14ac:dyDescent="0.3">
      <c r="B5046" s="119" t="s">
        <v>10</v>
      </c>
      <c r="C5046" s="119" t="s">
        <v>10</v>
      </c>
      <c r="D5046" s="119" t="s">
        <v>10</v>
      </c>
      <c r="E5046" s="119" t="s">
        <v>10</v>
      </c>
      <c r="F5046" s="119" t="s">
        <v>10</v>
      </c>
      <c r="G5046" s="119" t="s">
        <v>10</v>
      </c>
    </row>
    <row r="5047" spans="2:7" x14ac:dyDescent="0.3">
      <c r="B5047" s="119" t="s">
        <v>10</v>
      </c>
      <c r="C5047" s="119" t="s">
        <v>10</v>
      </c>
      <c r="D5047" s="119" t="s">
        <v>10</v>
      </c>
      <c r="E5047" s="119" t="s">
        <v>10</v>
      </c>
      <c r="F5047" s="119" t="s">
        <v>10</v>
      </c>
      <c r="G5047" s="119" t="s">
        <v>10</v>
      </c>
    </row>
    <row r="5048" spans="2:7" x14ac:dyDescent="0.3">
      <c r="B5048" s="119" t="s">
        <v>10</v>
      </c>
      <c r="C5048" s="119" t="s">
        <v>10</v>
      </c>
      <c r="D5048" s="119" t="s">
        <v>10</v>
      </c>
      <c r="E5048" s="119" t="s">
        <v>10</v>
      </c>
      <c r="F5048" s="119" t="s">
        <v>10</v>
      </c>
      <c r="G5048" s="119" t="s">
        <v>10</v>
      </c>
    </row>
    <row r="5049" spans="2:7" x14ac:dyDescent="0.3">
      <c r="B5049" s="119" t="s">
        <v>10</v>
      </c>
      <c r="C5049" s="119" t="s">
        <v>10</v>
      </c>
      <c r="D5049" s="119" t="s">
        <v>10</v>
      </c>
      <c r="E5049" s="119" t="s">
        <v>10</v>
      </c>
      <c r="F5049" s="119" t="s">
        <v>10</v>
      </c>
      <c r="G5049" s="119" t="s">
        <v>10</v>
      </c>
    </row>
    <row r="5050" spans="2:7" x14ac:dyDescent="0.3">
      <c r="B5050" s="119" t="s">
        <v>10</v>
      </c>
      <c r="C5050" s="119" t="s">
        <v>10</v>
      </c>
      <c r="D5050" s="119" t="s">
        <v>10</v>
      </c>
      <c r="E5050" s="119" t="s">
        <v>10</v>
      </c>
      <c r="F5050" s="119" t="s">
        <v>10</v>
      </c>
      <c r="G5050" s="119" t="s">
        <v>10</v>
      </c>
    </row>
    <row r="5051" spans="2:7" x14ac:dyDescent="0.3">
      <c r="B5051" s="119" t="s">
        <v>10</v>
      </c>
      <c r="C5051" s="119" t="s">
        <v>10</v>
      </c>
      <c r="D5051" s="119" t="s">
        <v>10</v>
      </c>
      <c r="E5051" s="119" t="s">
        <v>10</v>
      </c>
      <c r="F5051" s="119" t="s">
        <v>10</v>
      </c>
      <c r="G5051" s="119" t="s">
        <v>10</v>
      </c>
    </row>
    <row r="5052" spans="2:7" x14ac:dyDescent="0.3">
      <c r="B5052" s="119" t="s">
        <v>10</v>
      </c>
      <c r="C5052" s="119" t="s">
        <v>10</v>
      </c>
      <c r="D5052" s="119" t="s">
        <v>10</v>
      </c>
      <c r="E5052" s="119" t="s">
        <v>10</v>
      </c>
      <c r="F5052" s="119" t="s">
        <v>10</v>
      </c>
      <c r="G5052" s="119" t="s">
        <v>10</v>
      </c>
    </row>
    <row r="5053" spans="2:7" x14ac:dyDescent="0.3">
      <c r="B5053" s="119" t="s">
        <v>10</v>
      </c>
      <c r="C5053" s="119" t="s">
        <v>10</v>
      </c>
      <c r="D5053" s="119" t="s">
        <v>10</v>
      </c>
      <c r="E5053" s="119" t="s">
        <v>10</v>
      </c>
      <c r="F5053" s="119" t="s">
        <v>10</v>
      </c>
      <c r="G5053" s="119" t="s">
        <v>10</v>
      </c>
    </row>
    <row r="5054" spans="2:7" x14ac:dyDescent="0.3">
      <c r="B5054" s="119" t="s">
        <v>10</v>
      </c>
      <c r="C5054" s="119" t="s">
        <v>10</v>
      </c>
      <c r="D5054" s="119" t="s">
        <v>10</v>
      </c>
      <c r="E5054" s="119" t="s">
        <v>10</v>
      </c>
      <c r="F5054" s="119" t="s">
        <v>10</v>
      </c>
      <c r="G5054" s="119" t="s">
        <v>10</v>
      </c>
    </row>
    <row r="5055" spans="2:7" x14ac:dyDescent="0.3">
      <c r="B5055" s="119" t="s">
        <v>10</v>
      </c>
      <c r="C5055" s="119" t="s">
        <v>10</v>
      </c>
      <c r="D5055" s="119" t="s">
        <v>10</v>
      </c>
      <c r="E5055" s="119" t="s">
        <v>10</v>
      </c>
      <c r="F5055" s="119" t="s">
        <v>10</v>
      </c>
      <c r="G5055" s="119" t="s">
        <v>10</v>
      </c>
    </row>
    <row r="5056" spans="2:7" x14ac:dyDescent="0.3">
      <c r="B5056" s="119" t="s">
        <v>10</v>
      </c>
      <c r="C5056" s="119" t="s">
        <v>10</v>
      </c>
      <c r="D5056" s="119" t="s">
        <v>10</v>
      </c>
      <c r="E5056" s="119" t="s">
        <v>10</v>
      </c>
      <c r="F5056" s="119" t="s">
        <v>10</v>
      </c>
      <c r="G5056" s="119" t="s">
        <v>10</v>
      </c>
    </row>
    <row r="5057" spans="2:7" x14ac:dyDescent="0.3">
      <c r="B5057" s="119" t="s">
        <v>10</v>
      </c>
      <c r="C5057" s="119" t="s">
        <v>10</v>
      </c>
      <c r="D5057" s="119" t="s">
        <v>10</v>
      </c>
      <c r="E5057" s="119" t="s">
        <v>10</v>
      </c>
      <c r="F5057" s="119" t="s">
        <v>10</v>
      </c>
      <c r="G5057" s="119" t="s">
        <v>10</v>
      </c>
    </row>
    <row r="5058" spans="2:7" x14ac:dyDescent="0.3">
      <c r="B5058" s="119" t="s">
        <v>10</v>
      </c>
      <c r="C5058" s="119" t="s">
        <v>10</v>
      </c>
      <c r="D5058" s="119" t="s">
        <v>10</v>
      </c>
      <c r="E5058" s="119" t="s">
        <v>10</v>
      </c>
      <c r="F5058" s="119" t="s">
        <v>10</v>
      </c>
      <c r="G5058" s="119" t="s">
        <v>10</v>
      </c>
    </row>
    <row r="5059" spans="2:7" x14ac:dyDescent="0.3">
      <c r="B5059" s="119" t="s">
        <v>10</v>
      </c>
      <c r="C5059" s="119" t="s">
        <v>10</v>
      </c>
      <c r="D5059" s="119" t="s">
        <v>10</v>
      </c>
      <c r="E5059" s="119" t="s">
        <v>10</v>
      </c>
      <c r="F5059" s="119" t="s">
        <v>10</v>
      </c>
      <c r="G5059" s="119" t="s">
        <v>10</v>
      </c>
    </row>
    <row r="5060" spans="2:7" x14ac:dyDescent="0.3">
      <c r="B5060" s="119" t="s">
        <v>10</v>
      </c>
      <c r="C5060" s="119" t="s">
        <v>10</v>
      </c>
      <c r="D5060" s="119" t="s">
        <v>10</v>
      </c>
      <c r="E5060" s="119" t="s">
        <v>10</v>
      </c>
      <c r="F5060" s="119" t="s">
        <v>10</v>
      </c>
      <c r="G5060" s="119" t="s">
        <v>10</v>
      </c>
    </row>
    <row r="5061" spans="2:7" x14ac:dyDescent="0.3">
      <c r="B5061" s="119" t="s">
        <v>10</v>
      </c>
      <c r="C5061" s="119" t="s">
        <v>10</v>
      </c>
      <c r="D5061" s="119" t="s">
        <v>10</v>
      </c>
      <c r="E5061" s="119" t="s">
        <v>10</v>
      </c>
      <c r="F5061" s="119" t="s">
        <v>10</v>
      </c>
      <c r="G5061" s="119" t="s">
        <v>10</v>
      </c>
    </row>
    <row r="5062" spans="2:7" x14ac:dyDescent="0.3">
      <c r="B5062" s="119" t="s">
        <v>10</v>
      </c>
      <c r="C5062" s="119" t="s">
        <v>10</v>
      </c>
      <c r="D5062" s="119" t="s">
        <v>10</v>
      </c>
      <c r="E5062" s="119" t="s">
        <v>10</v>
      </c>
      <c r="F5062" s="119" t="s">
        <v>10</v>
      </c>
      <c r="G5062" s="119" t="s">
        <v>10</v>
      </c>
    </row>
    <row r="5063" spans="2:7" x14ac:dyDescent="0.3">
      <c r="B5063" s="119" t="s">
        <v>10</v>
      </c>
      <c r="C5063" s="119" t="s">
        <v>10</v>
      </c>
      <c r="D5063" s="119" t="s">
        <v>10</v>
      </c>
      <c r="E5063" s="119" t="s">
        <v>10</v>
      </c>
      <c r="F5063" s="119" t="s">
        <v>10</v>
      </c>
      <c r="G5063" s="119" t="s">
        <v>10</v>
      </c>
    </row>
    <row r="5064" spans="2:7" x14ac:dyDescent="0.3">
      <c r="B5064" s="119" t="s">
        <v>10</v>
      </c>
      <c r="C5064" s="119" t="s">
        <v>10</v>
      </c>
      <c r="D5064" s="119" t="s">
        <v>10</v>
      </c>
      <c r="E5064" s="119" t="s">
        <v>10</v>
      </c>
      <c r="F5064" s="119" t="s">
        <v>10</v>
      </c>
      <c r="G5064" s="119" t="s">
        <v>10</v>
      </c>
    </row>
    <row r="5065" spans="2:7" x14ac:dyDescent="0.3">
      <c r="B5065" s="119" t="s">
        <v>10</v>
      </c>
      <c r="C5065" s="119" t="s">
        <v>10</v>
      </c>
      <c r="D5065" s="119" t="s">
        <v>10</v>
      </c>
      <c r="E5065" s="119" t="s">
        <v>10</v>
      </c>
      <c r="F5065" s="119" t="s">
        <v>10</v>
      </c>
      <c r="G5065" s="119" t="s">
        <v>10</v>
      </c>
    </row>
    <row r="5066" spans="2:7" x14ac:dyDescent="0.3">
      <c r="B5066" s="119" t="s">
        <v>10</v>
      </c>
      <c r="C5066" s="119" t="s">
        <v>10</v>
      </c>
      <c r="D5066" s="119" t="s">
        <v>10</v>
      </c>
      <c r="E5066" s="119" t="s">
        <v>10</v>
      </c>
      <c r="F5066" s="119" t="s">
        <v>10</v>
      </c>
      <c r="G5066" s="119" t="s">
        <v>10</v>
      </c>
    </row>
    <row r="5067" spans="2:7" x14ac:dyDescent="0.3">
      <c r="B5067" s="119" t="s">
        <v>10</v>
      </c>
      <c r="C5067" s="119" t="s">
        <v>10</v>
      </c>
      <c r="D5067" s="119" t="s">
        <v>10</v>
      </c>
      <c r="E5067" s="119" t="s">
        <v>10</v>
      </c>
      <c r="F5067" s="119" t="s">
        <v>10</v>
      </c>
      <c r="G5067" s="119" t="s">
        <v>10</v>
      </c>
    </row>
    <row r="5068" spans="2:7" x14ac:dyDescent="0.3">
      <c r="B5068" s="119" t="s">
        <v>10</v>
      </c>
      <c r="C5068" s="119" t="s">
        <v>10</v>
      </c>
      <c r="D5068" s="119" t="s">
        <v>10</v>
      </c>
      <c r="E5068" s="119" t="s">
        <v>10</v>
      </c>
      <c r="F5068" s="119" t="s">
        <v>10</v>
      </c>
      <c r="G5068" s="119" t="s">
        <v>10</v>
      </c>
    </row>
    <row r="5069" spans="2:7" x14ac:dyDescent="0.3">
      <c r="B5069" s="119" t="s">
        <v>10</v>
      </c>
      <c r="C5069" s="119" t="s">
        <v>10</v>
      </c>
      <c r="D5069" s="119" t="s">
        <v>10</v>
      </c>
      <c r="E5069" s="119" t="s">
        <v>10</v>
      </c>
      <c r="F5069" s="119" t="s">
        <v>10</v>
      </c>
      <c r="G5069" s="119" t="s">
        <v>10</v>
      </c>
    </row>
    <row r="5070" spans="2:7" x14ac:dyDescent="0.3">
      <c r="B5070" s="119" t="s">
        <v>10</v>
      </c>
      <c r="C5070" s="119" t="s">
        <v>10</v>
      </c>
      <c r="D5070" s="119" t="s">
        <v>10</v>
      </c>
      <c r="E5070" s="119" t="s">
        <v>10</v>
      </c>
      <c r="F5070" s="119" t="s">
        <v>10</v>
      </c>
      <c r="G5070" s="119" t="s">
        <v>10</v>
      </c>
    </row>
    <row r="5071" spans="2:7" x14ac:dyDescent="0.3">
      <c r="B5071" s="119" t="s">
        <v>10</v>
      </c>
      <c r="C5071" s="119" t="s">
        <v>10</v>
      </c>
      <c r="D5071" s="119" t="s">
        <v>10</v>
      </c>
      <c r="E5071" s="119" t="s">
        <v>10</v>
      </c>
      <c r="F5071" s="119" t="s">
        <v>10</v>
      </c>
      <c r="G5071" s="119" t="s">
        <v>10</v>
      </c>
    </row>
    <row r="5072" spans="2:7" x14ac:dyDescent="0.3">
      <c r="B5072" s="119" t="s">
        <v>10</v>
      </c>
      <c r="C5072" s="119" t="s">
        <v>10</v>
      </c>
      <c r="D5072" s="119" t="s">
        <v>10</v>
      </c>
      <c r="E5072" s="119" t="s">
        <v>10</v>
      </c>
      <c r="F5072" s="119" t="s">
        <v>10</v>
      </c>
      <c r="G5072" s="119" t="s">
        <v>10</v>
      </c>
    </row>
    <row r="5073" spans="2:7" x14ac:dyDescent="0.3">
      <c r="B5073" s="119" t="s">
        <v>10</v>
      </c>
      <c r="C5073" s="119" t="s">
        <v>10</v>
      </c>
      <c r="D5073" s="119" t="s">
        <v>10</v>
      </c>
      <c r="E5073" s="119" t="s">
        <v>10</v>
      </c>
      <c r="F5073" s="119" t="s">
        <v>10</v>
      </c>
      <c r="G5073" s="119" t="s">
        <v>10</v>
      </c>
    </row>
    <row r="5074" spans="2:7" x14ac:dyDescent="0.3">
      <c r="B5074" s="119" t="s">
        <v>10</v>
      </c>
      <c r="C5074" s="119" t="s">
        <v>10</v>
      </c>
      <c r="D5074" s="119" t="s">
        <v>10</v>
      </c>
      <c r="E5074" s="119" t="s">
        <v>10</v>
      </c>
      <c r="F5074" s="119" t="s">
        <v>10</v>
      </c>
      <c r="G5074" s="119" t="s">
        <v>10</v>
      </c>
    </row>
    <row r="5075" spans="2:7" x14ac:dyDescent="0.3">
      <c r="B5075" s="119" t="s">
        <v>10</v>
      </c>
      <c r="C5075" s="119" t="s">
        <v>10</v>
      </c>
      <c r="D5075" s="119" t="s">
        <v>10</v>
      </c>
      <c r="E5075" s="119" t="s">
        <v>10</v>
      </c>
      <c r="F5075" s="119" t="s">
        <v>10</v>
      </c>
      <c r="G5075" s="119" t="s">
        <v>10</v>
      </c>
    </row>
    <row r="5076" spans="2:7" x14ac:dyDescent="0.3">
      <c r="B5076" s="119" t="s">
        <v>10</v>
      </c>
      <c r="C5076" s="119" t="s">
        <v>10</v>
      </c>
      <c r="D5076" s="119" t="s">
        <v>10</v>
      </c>
      <c r="E5076" s="119" t="s">
        <v>10</v>
      </c>
      <c r="F5076" s="119" t="s">
        <v>10</v>
      </c>
      <c r="G5076" s="119" t="s">
        <v>10</v>
      </c>
    </row>
    <row r="5077" spans="2:7" x14ac:dyDescent="0.3">
      <c r="B5077" s="119" t="s">
        <v>10</v>
      </c>
      <c r="C5077" s="119" t="s">
        <v>10</v>
      </c>
      <c r="D5077" s="119" t="s">
        <v>10</v>
      </c>
      <c r="E5077" s="119" t="s">
        <v>10</v>
      </c>
      <c r="F5077" s="119" t="s">
        <v>10</v>
      </c>
      <c r="G5077" s="119" t="s">
        <v>10</v>
      </c>
    </row>
    <row r="5078" spans="2:7" x14ac:dyDescent="0.3">
      <c r="B5078" s="119" t="s">
        <v>10</v>
      </c>
      <c r="C5078" s="119" t="s">
        <v>10</v>
      </c>
      <c r="D5078" s="119" t="s">
        <v>10</v>
      </c>
      <c r="E5078" s="119" t="s">
        <v>10</v>
      </c>
      <c r="F5078" s="119" t="s">
        <v>10</v>
      </c>
      <c r="G5078" s="119" t="s">
        <v>10</v>
      </c>
    </row>
    <row r="5079" spans="2:7" x14ac:dyDescent="0.3">
      <c r="B5079" s="119" t="s">
        <v>10</v>
      </c>
      <c r="C5079" s="119" t="s">
        <v>10</v>
      </c>
      <c r="D5079" s="119" t="s">
        <v>10</v>
      </c>
      <c r="E5079" s="119" t="s">
        <v>10</v>
      </c>
      <c r="F5079" s="119" t="s">
        <v>10</v>
      </c>
      <c r="G5079" s="119" t="s">
        <v>10</v>
      </c>
    </row>
    <row r="5080" spans="2:7" x14ac:dyDescent="0.3">
      <c r="B5080" s="119" t="s">
        <v>10</v>
      </c>
      <c r="C5080" s="119" t="s">
        <v>10</v>
      </c>
      <c r="D5080" s="119" t="s">
        <v>10</v>
      </c>
      <c r="E5080" s="119" t="s">
        <v>10</v>
      </c>
      <c r="F5080" s="119" t="s">
        <v>10</v>
      </c>
      <c r="G5080" s="119" t="s">
        <v>10</v>
      </c>
    </row>
    <row r="5081" spans="2:7" x14ac:dyDescent="0.3">
      <c r="B5081" s="119" t="s">
        <v>10</v>
      </c>
      <c r="C5081" s="119" t="s">
        <v>10</v>
      </c>
      <c r="D5081" s="119" t="s">
        <v>10</v>
      </c>
      <c r="E5081" s="119" t="s">
        <v>10</v>
      </c>
      <c r="F5081" s="119" t="s">
        <v>10</v>
      </c>
      <c r="G5081" s="119" t="s">
        <v>10</v>
      </c>
    </row>
    <row r="5082" spans="2:7" x14ac:dyDescent="0.3">
      <c r="B5082" s="119" t="s">
        <v>10</v>
      </c>
      <c r="C5082" s="119" t="s">
        <v>10</v>
      </c>
      <c r="D5082" s="119" t="s">
        <v>10</v>
      </c>
      <c r="E5082" s="119" t="s">
        <v>10</v>
      </c>
      <c r="F5082" s="119" t="s">
        <v>10</v>
      </c>
      <c r="G5082" s="119" t="s">
        <v>10</v>
      </c>
    </row>
    <row r="5083" spans="2:7" x14ac:dyDescent="0.3">
      <c r="B5083" s="119" t="s">
        <v>10</v>
      </c>
      <c r="C5083" s="119" t="s">
        <v>10</v>
      </c>
      <c r="D5083" s="119" t="s">
        <v>10</v>
      </c>
      <c r="E5083" s="119" t="s">
        <v>10</v>
      </c>
      <c r="F5083" s="119" t="s">
        <v>10</v>
      </c>
      <c r="G5083" s="119" t="s">
        <v>10</v>
      </c>
    </row>
    <row r="5084" spans="2:7" x14ac:dyDescent="0.3">
      <c r="B5084" s="119" t="s">
        <v>10</v>
      </c>
      <c r="C5084" s="119" t="s">
        <v>10</v>
      </c>
      <c r="D5084" s="119" t="s">
        <v>10</v>
      </c>
      <c r="E5084" s="119" t="s">
        <v>10</v>
      </c>
      <c r="F5084" s="119" t="s">
        <v>10</v>
      </c>
      <c r="G5084" s="119" t="s">
        <v>10</v>
      </c>
    </row>
    <row r="5085" spans="2:7" x14ac:dyDescent="0.3">
      <c r="B5085" s="119" t="s">
        <v>10</v>
      </c>
      <c r="C5085" s="119" t="s">
        <v>10</v>
      </c>
      <c r="D5085" s="119" t="s">
        <v>10</v>
      </c>
      <c r="E5085" s="119" t="s">
        <v>10</v>
      </c>
      <c r="F5085" s="119" t="s">
        <v>10</v>
      </c>
      <c r="G5085" s="119" t="s">
        <v>10</v>
      </c>
    </row>
    <row r="5086" spans="2:7" x14ac:dyDescent="0.3">
      <c r="B5086" s="119" t="s">
        <v>10</v>
      </c>
      <c r="C5086" s="119" t="s">
        <v>10</v>
      </c>
      <c r="D5086" s="119" t="s">
        <v>10</v>
      </c>
      <c r="E5086" s="119" t="s">
        <v>10</v>
      </c>
      <c r="F5086" s="119" t="s">
        <v>10</v>
      </c>
      <c r="G5086" s="119" t="s">
        <v>10</v>
      </c>
    </row>
    <row r="5087" spans="2:7" x14ac:dyDescent="0.3">
      <c r="B5087" s="119" t="s">
        <v>10</v>
      </c>
      <c r="C5087" s="119" t="s">
        <v>10</v>
      </c>
      <c r="D5087" s="119" t="s">
        <v>10</v>
      </c>
      <c r="E5087" s="119" t="s">
        <v>10</v>
      </c>
      <c r="F5087" s="119" t="s">
        <v>10</v>
      </c>
      <c r="G5087" s="119" t="s">
        <v>10</v>
      </c>
    </row>
    <row r="5088" spans="2:7" x14ac:dyDescent="0.3">
      <c r="B5088" s="119" t="s">
        <v>10</v>
      </c>
      <c r="C5088" s="119" t="s">
        <v>10</v>
      </c>
      <c r="D5088" s="119" t="s">
        <v>10</v>
      </c>
      <c r="E5088" s="119" t="s">
        <v>10</v>
      </c>
      <c r="F5088" s="119" t="s">
        <v>10</v>
      </c>
      <c r="G5088" s="119" t="s">
        <v>10</v>
      </c>
    </row>
    <row r="5089" spans="2:7" x14ac:dyDescent="0.3">
      <c r="B5089" s="119" t="s">
        <v>10</v>
      </c>
      <c r="C5089" s="119" t="s">
        <v>10</v>
      </c>
      <c r="D5089" s="119" t="s">
        <v>10</v>
      </c>
      <c r="E5089" s="119" t="s">
        <v>10</v>
      </c>
      <c r="F5089" s="119" t="s">
        <v>10</v>
      </c>
      <c r="G5089" s="119" t="s">
        <v>10</v>
      </c>
    </row>
    <row r="5090" spans="2:7" x14ac:dyDescent="0.3">
      <c r="B5090" s="119" t="s">
        <v>10</v>
      </c>
      <c r="C5090" s="119" t="s">
        <v>10</v>
      </c>
      <c r="D5090" s="119" t="s">
        <v>10</v>
      </c>
      <c r="E5090" s="119" t="s">
        <v>10</v>
      </c>
      <c r="F5090" s="119" t="s">
        <v>10</v>
      </c>
      <c r="G5090" s="119" t="s">
        <v>10</v>
      </c>
    </row>
    <row r="5091" spans="2:7" x14ac:dyDescent="0.3">
      <c r="B5091" s="119" t="s">
        <v>10</v>
      </c>
      <c r="C5091" s="119" t="s">
        <v>10</v>
      </c>
      <c r="D5091" s="119" t="s">
        <v>10</v>
      </c>
      <c r="E5091" s="119" t="s">
        <v>10</v>
      </c>
      <c r="F5091" s="119" t="s">
        <v>10</v>
      </c>
      <c r="G5091" s="119" t="s">
        <v>10</v>
      </c>
    </row>
    <row r="5092" spans="2:7" x14ac:dyDescent="0.3">
      <c r="B5092" s="119" t="s">
        <v>10</v>
      </c>
      <c r="C5092" s="119" t="s">
        <v>10</v>
      </c>
      <c r="D5092" s="119" t="s">
        <v>10</v>
      </c>
      <c r="E5092" s="119" t="s">
        <v>10</v>
      </c>
      <c r="F5092" s="119" t="s">
        <v>10</v>
      </c>
      <c r="G5092" s="119" t="s">
        <v>10</v>
      </c>
    </row>
    <row r="5093" spans="2:7" x14ac:dyDescent="0.3">
      <c r="B5093" s="119" t="s">
        <v>10</v>
      </c>
      <c r="C5093" s="119" t="s">
        <v>10</v>
      </c>
      <c r="D5093" s="119" t="s">
        <v>10</v>
      </c>
      <c r="E5093" s="119" t="s">
        <v>10</v>
      </c>
      <c r="F5093" s="119" t="s">
        <v>10</v>
      </c>
      <c r="G5093" s="119" t="s">
        <v>10</v>
      </c>
    </row>
    <row r="5094" spans="2:7" x14ac:dyDescent="0.3">
      <c r="B5094" s="119" t="s">
        <v>10</v>
      </c>
      <c r="C5094" s="119" t="s">
        <v>10</v>
      </c>
      <c r="D5094" s="119" t="s">
        <v>10</v>
      </c>
      <c r="E5094" s="119" t="s">
        <v>10</v>
      </c>
      <c r="F5094" s="119" t="s">
        <v>10</v>
      </c>
      <c r="G5094" s="119" t="s">
        <v>10</v>
      </c>
    </row>
    <row r="5095" spans="2:7" x14ac:dyDescent="0.3">
      <c r="B5095" s="119" t="s">
        <v>10</v>
      </c>
      <c r="C5095" s="119" t="s">
        <v>10</v>
      </c>
      <c r="D5095" s="119" t="s">
        <v>10</v>
      </c>
      <c r="E5095" s="119" t="s">
        <v>10</v>
      </c>
      <c r="F5095" s="119" t="s">
        <v>10</v>
      </c>
      <c r="G5095" s="119" t="s">
        <v>10</v>
      </c>
    </row>
    <row r="5096" spans="2:7" x14ac:dyDescent="0.3">
      <c r="B5096" s="119" t="s">
        <v>10</v>
      </c>
      <c r="C5096" s="119" t="s">
        <v>10</v>
      </c>
      <c r="D5096" s="119" t="s">
        <v>10</v>
      </c>
      <c r="E5096" s="119" t="s">
        <v>10</v>
      </c>
      <c r="F5096" s="119" t="s">
        <v>10</v>
      </c>
      <c r="G5096" s="119" t="s">
        <v>10</v>
      </c>
    </row>
    <row r="5097" spans="2:7" x14ac:dyDescent="0.3">
      <c r="B5097" s="119" t="s">
        <v>10</v>
      </c>
      <c r="C5097" s="119" t="s">
        <v>10</v>
      </c>
      <c r="D5097" s="119" t="s">
        <v>10</v>
      </c>
      <c r="E5097" s="119" t="s">
        <v>10</v>
      </c>
      <c r="F5097" s="119" t="s">
        <v>10</v>
      </c>
      <c r="G5097" s="119" t="s">
        <v>10</v>
      </c>
    </row>
    <row r="5098" spans="2:7" x14ac:dyDescent="0.3">
      <c r="B5098" s="119" t="s">
        <v>10</v>
      </c>
      <c r="C5098" s="119" t="s">
        <v>10</v>
      </c>
      <c r="D5098" s="119" t="s">
        <v>10</v>
      </c>
      <c r="E5098" s="119" t="s">
        <v>10</v>
      </c>
      <c r="F5098" s="119" t="s">
        <v>10</v>
      </c>
      <c r="G5098" s="119" t="s">
        <v>10</v>
      </c>
    </row>
    <row r="5099" spans="2:7" x14ac:dyDescent="0.3">
      <c r="B5099" s="119" t="s">
        <v>10</v>
      </c>
      <c r="C5099" s="119" t="s">
        <v>10</v>
      </c>
      <c r="D5099" s="119" t="s">
        <v>10</v>
      </c>
      <c r="E5099" s="119" t="s">
        <v>10</v>
      </c>
      <c r="F5099" s="119" t="s">
        <v>10</v>
      </c>
      <c r="G5099" s="119" t="s">
        <v>10</v>
      </c>
    </row>
    <row r="5100" spans="2:7" x14ac:dyDescent="0.3">
      <c r="B5100" s="119" t="s">
        <v>10</v>
      </c>
      <c r="C5100" s="119" t="s">
        <v>10</v>
      </c>
      <c r="D5100" s="119" t="s">
        <v>10</v>
      </c>
      <c r="E5100" s="119" t="s">
        <v>10</v>
      </c>
      <c r="F5100" s="119" t="s">
        <v>10</v>
      </c>
      <c r="G5100" s="119" t="s">
        <v>10</v>
      </c>
    </row>
    <row r="5101" spans="2:7" x14ac:dyDescent="0.3">
      <c r="B5101" s="119" t="s">
        <v>10</v>
      </c>
      <c r="C5101" s="119" t="s">
        <v>10</v>
      </c>
      <c r="D5101" s="119" t="s">
        <v>10</v>
      </c>
      <c r="E5101" s="119" t="s">
        <v>10</v>
      </c>
      <c r="F5101" s="119" t="s">
        <v>10</v>
      </c>
      <c r="G5101" s="119" t="s">
        <v>10</v>
      </c>
    </row>
    <row r="5102" spans="2:7" x14ac:dyDescent="0.3">
      <c r="B5102" s="119" t="s">
        <v>10</v>
      </c>
      <c r="C5102" s="119" t="s">
        <v>10</v>
      </c>
      <c r="D5102" s="119" t="s">
        <v>10</v>
      </c>
      <c r="E5102" s="119" t="s">
        <v>10</v>
      </c>
      <c r="F5102" s="119" t="s">
        <v>10</v>
      </c>
      <c r="G5102" s="119" t="s">
        <v>10</v>
      </c>
    </row>
    <row r="5103" spans="2:7" x14ac:dyDescent="0.3">
      <c r="B5103" s="119" t="s">
        <v>10</v>
      </c>
      <c r="C5103" s="119" t="s">
        <v>10</v>
      </c>
      <c r="D5103" s="119" t="s">
        <v>10</v>
      </c>
      <c r="E5103" s="119" t="s">
        <v>10</v>
      </c>
      <c r="F5103" s="119" t="s">
        <v>10</v>
      </c>
      <c r="G5103" s="119" t="s">
        <v>10</v>
      </c>
    </row>
    <row r="5104" spans="2:7" x14ac:dyDescent="0.3">
      <c r="B5104" s="119" t="s">
        <v>10</v>
      </c>
      <c r="C5104" s="119" t="s">
        <v>10</v>
      </c>
      <c r="D5104" s="119" t="s">
        <v>10</v>
      </c>
      <c r="E5104" s="119" t="s">
        <v>10</v>
      </c>
      <c r="F5104" s="119" t="s">
        <v>10</v>
      </c>
      <c r="G5104" s="119" t="s">
        <v>10</v>
      </c>
    </row>
    <row r="5105" spans="2:7" x14ac:dyDescent="0.3">
      <c r="B5105" s="119" t="s">
        <v>10</v>
      </c>
      <c r="C5105" s="119" t="s">
        <v>10</v>
      </c>
      <c r="D5105" s="119" t="s">
        <v>10</v>
      </c>
      <c r="E5105" s="119" t="s">
        <v>10</v>
      </c>
      <c r="F5105" s="119" t="s">
        <v>10</v>
      </c>
      <c r="G5105" s="119" t="s">
        <v>10</v>
      </c>
    </row>
    <row r="5106" spans="2:7" x14ac:dyDescent="0.3">
      <c r="B5106" s="119" t="s">
        <v>10</v>
      </c>
      <c r="C5106" s="119" t="s">
        <v>10</v>
      </c>
      <c r="D5106" s="119" t="s">
        <v>10</v>
      </c>
      <c r="E5106" s="119" t="s">
        <v>10</v>
      </c>
      <c r="F5106" s="119" t="s">
        <v>10</v>
      </c>
      <c r="G5106" s="119" t="s">
        <v>10</v>
      </c>
    </row>
    <row r="5107" spans="2:7" x14ac:dyDescent="0.3">
      <c r="B5107" s="119" t="s">
        <v>10</v>
      </c>
      <c r="C5107" s="119" t="s">
        <v>10</v>
      </c>
      <c r="D5107" s="119" t="s">
        <v>10</v>
      </c>
      <c r="E5107" s="119" t="s">
        <v>10</v>
      </c>
      <c r="F5107" s="119" t="s">
        <v>10</v>
      </c>
      <c r="G5107" s="119" t="s">
        <v>10</v>
      </c>
    </row>
    <row r="5108" spans="2:7" x14ac:dyDescent="0.3">
      <c r="B5108" s="119" t="s">
        <v>10</v>
      </c>
      <c r="C5108" s="119" t="s">
        <v>10</v>
      </c>
      <c r="D5108" s="119" t="s">
        <v>10</v>
      </c>
      <c r="E5108" s="119" t="s">
        <v>10</v>
      </c>
      <c r="F5108" s="119" t="s">
        <v>10</v>
      </c>
      <c r="G5108" s="119" t="s">
        <v>10</v>
      </c>
    </row>
    <row r="5109" spans="2:7" x14ac:dyDescent="0.3">
      <c r="B5109" s="119" t="s">
        <v>10</v>
      </c>
      <c r="C5109" s="119" t="s">
        <v>10</v>
      </c>
      <c r="D5109" s="119" t="s">
        <v>10</v>
      </c>
      <c r="E5109" s="119" t="s">
        <v>10</v>
      </c>
      <c r="F5109" s="119" t="s">
        <v>10</v>
      </c>
      <c r="G5109" s="119" t="s">
        <v>10</v>
      </c>
    </row>
    <row r="5110" spans="2:7" x14ac:dyDescent="0.3">
      <c r="B5110" s="119" t="s">
        <v>10</v>
      </c>
      <c r="C5110" s="119" t="s">
        <v>10</v>
      </c>
      <c r="D5110" s="119" t="s">
        <v>10</v>
      </c>
      <c r="E5110" s="119" t="s">
        <v>10</v>
      </c>
      <c r="F5110" s="119" t="s">
        <v>10</v>
      </c>
      <c r="G5110" s="119" t="s">
        <v>10</v>
      </c>
    </row>
    <row r="5111" spans="2:7" x14ac:dyDescent="0.3">
      <c r="B5111" s="119" t="s">
        <v>10</v>
      </c>
      <c r="C5111" s="119" t="s">
        <v>10</v>
      </c>
      <c r="D5111" s="119" t="s">
        <v>10</v>
      </c>
      <c r="E5111" s="119" t="s">
        <v>10</v>
      </c>
      <c r="F5111" s="119" t="s">
        <v>10</v>
      </c>
      <c r="G5111" s="119" t="s">
        <v>10</v>
      </c>
    </row>
    <row r="5112" spans="2:7" x14ac:dyDescent="0.3">
      <c r="B5112" s="119" t="s">
        <v>10</v>
      </c>
      <c r="C5112" s="119" t="s">
        <v>10</v>
      </c>
      <c r="D5112" s="119" t="s">
        <v>10</v>
      </c>
      <c r="E5112" s="119" t="s">
        <v>10</v>
      </c>
      <c r="F5112" s="119" t="s">
        <v>10</v>
      </c>
      <c r="G5112" s="119" t="s">
        <v>10</v>
      </c>
    </row>
    <row r="5113" spans="2:7" x14ac:dyDescent="0.3">
      <c r="B5113" s="119" t="s">
        <v>10</v>
      </c>
      <c r="C5113" s="119" t="s">
        <v>10</v>
      </c>
      <c r="D5113" s="119" t="s">
        <v>10</v>
      </c>
      <c r="E5113" s="119" t="s">
        <v>10</v>
      </c>
      <c r="F5113" s="119" t="s">
        <v>10</v>
      </c>
      <c r="G5113" s="119" t="s">
        <v>10</v>
      </c>
    </row>
    <row r="5114" spans="2:7" x14ac:dyDescent="0.3">
      <c r="B5114" s="119" t="s">
        <v>10</v>
      </c>
      <c r="C5114" s="119" t="s">
        <v>10</v>
      </c>
      <c r="D5114" s="119" t="s">
        <v>10</v>
      </c>
      <c r="E5114" s="119" t="s">
        <v>10</v>
      </c>
      <c r="F5114" s="119" t="s">
        <v>10</v>
      </c>
      <c r="G5114" s="119" t="s">
        <v>10</v>
      </c>
    </row>
    <row r="5115" spans="2:7" x14ac:dyDescent="0.3">
      <c r="B5115" s="119" t="s">
        <v>10</v>
      </c>
      <c r="C5115" s="119" t="s">
        <v>10</v>
      </c>
      <c r="D5115" s="119" t="s">
        <v>10</v>
      </c>
      <c r="E5115" s="119" t="s">
        <v>10</v>
      </c>
      <c r="F5115" s="119" t="s">
        <v>10</v>
      </c>
      <c r="G5115" s="119" t="s">
        <v>10</v>
      </c>
    </row>
    <row r="5116" spans="2:7" x14ac:dyDescent="0.3">
      <c r="B5116" s="119" t="s">
        <v>10</v>
      </c>
      <c r="C5116" s="119" t="s">
        <v>10</v>
      </c>
      <c r="D5116" s="119" t="s">
        <v>10</v>
      </c>
      <c r="E5116" s="119" t="s">
        <v>10</v>
      </c>
      <c r="F5116" s="119" t="s">
        <v>10</v>
      </c>
      <c r="G5116" s="119" t="s">
        <v>10</v>
      </c>
    </row>
    <row r="5117" spans="2:7" x14ac:dyDescent="0.3">
      <c r="B5117" s="119" t="s">
        <v>10</v>
      </c>
      <c r="C5117" s="119" t="s">
        <v>10</v>
      </c>
      <c r="D5117" s="119" t="s">
        <v>10</v>
      </c>
      <c r="E5117" s="119" t="s">
        <v>10</v>
      </c>
      <c r="F5117" s="119" t="s">
        <v>10</v>
      </c>
      <c r="G5117" s="119" t="s">
        <v>10</v>
      </c>
    </row>
    <row r="5118" spans="2:7" x14ac:dyDescent="0.3">
      <c r="B5118" s="119" t="s">
        <v>10</v>
      </c>
      <c r="C5118" s="119" t="s">
        <v>10</v>
      </c>
      <c r="D5118" s="119" t="s">
        <v>10</v>
      </c>
      <c r="E5118" s="119" t="s">
        <v>10</v>
      </c>
      <c r="F5118" s="119" t="s">
        <v>10</v>
      </c>
      <c r="G5118" s="119" t="s">
        <v>10</v>
      </c>
    </row>
    <row r="5119" spans="2:7" x14ac:dyDescent="0.3">
      <c r="B5119" s="119" t="s">
        <v>10</v>
      </c>
      <c r="C5119" s="119" t="s">
        <v>10</v>
      </c>
      <c r="D5119" s="119" t="s">
        <v>10</v>
      </c>
      <c r="E5119" s="119" t="s">
        <v>10</v>
      </c>
      <c r="F5119" s="119" t="s">
        <v>10</v>
      </c>
      <c r="G5119" s="119" t="s">
        <v>10</v>
      </c>
    </row>
    <row r="5120" spans="2:7" x14ac:dyDescent="0.3">
      <c r="B5120" s="119" t="s">
        <v>10</v>
      </c>
      <c r="C5120" s="119" t="s">
        <v>10</v>
      </c>
      <c r="D5120" s="119" t="s">
        <v>10</v>
      </c>
      <c r="E5120" s="119" t="s">
        <v>10</v>
      </c>
      <c r="F5120" s="119" t="s">
        <v>10</v>
      </c>
      <c r="G5120" s="119" t="s">
        <v>10</v>
      </c>
    </row>
    <row r="5121" spans="2:7" x14ac:dyDescent="0.3">
      <c r="B5121" s="119" t="s">
        <v>10</v>
      </c>
      <c r="C5121" s="119" t="s">
        <v>10</v>
      </c>
      <c r="D5121" s="119" t="s">
        <v>10</v>
      </c>
      <c r="E5121" s="119" t="s">
        <v>10</v>
      </c>
      <c r="F5121" s="119" t="s">
        <v>10</v>
      </c>
      <c r="G5121" s="119" t="s">
        <v>10</v>
      </c>
    </row>
    <row r="5122" spans="2:7" x14ac:dyDescent="0.3">
      <c r="B5122" s="119" t="s">
        <v>10</v>
      </c>
      <c r="C5122" s="119" t="s">
        <v>10</v>
      </c>
      <c r="D5122" s="119" t="s">
        <v>10</v>
      </c>
      <c r="E5122" s="119" t="s">
        <v>10</v>
      </c>
      <c r="F5122" s="119" t="s">
        <v>10</v>
      </c>
      <c r="G5122" s="119" t="s">
        <v>10</v>
      </c>
    </row>
    <row r="5123" spans="2:7" x14ac:dyDescent="0.3">
      <c r="B5123" s="119" t="s">
        <v>10</v>
      </c>
      <c r="C5123" s="119" t="s">
        <v>10</v>
      </c>
      <c r="D5123" s="119" t="s">
        <v>10</v>
      </c>
      <c r="E5123" s="119" t="s">
        <v>10</v>
      </c>
      <c r="F5123" s="119" t="s">
        <v>10</v>
      </c>
      <c r="G5123" s="119" t="s">
        <v>10</v>
      </c>
    </row>
    <row r="5124" spans="2:7" x14ac:dyDescent="0.3">
      <c r="B5124" s="119" t="s">
        <v>10</v>
      </c>
      <c r="C5124" s="119" t="s">
        <v>10</v>
      </c>
      <c r="D5124" s="119" t="s">
        <v>10</v>
      </c>
      <c r="E5124" s="119" t="s">
        <v>10</v>
      </c>
      <c r="F5124" s="119" t="s">
        <v>10</v>
      </c>
      <c r="G5124" s="119" t="s">
        <v>10</v>
      </c>
    </row>
    <row r="5125" spans="2:7" x14ac:dyDescent="0.3">
      <c r="B5125" s="119" t="s">
        <v>10</v>
      </c>
      <c r="C5125" s="119" t="s">
        <v>10</v>
      </c>
      <c r="D5125" s="119" t="s">
        <v>10</v>
      </c>
      <c r="E5125" s="119" t="s">
        <v>10</v>
      </c>
      <c r="F5125" s="119" t="s">
        <v>10</v>
      </c>
      <c r="G5125" s="119" t="s">
        <v>10</v>
      </c>
    </row>
    <row r="5126" spans="2:7" x14ac:dyDescent="0.3">
      <c r="B5126" s="119" t="s">
        <v>10</v>
      </c>
      <c r="C5126" s="119" t="s">
        <v>10</v>
      </c>
      <c r="D5126" s="119" t="s">
        <v>10</v>
      </c>
      <c r="E5126" s="119" t="s">
        <v>10</v>
      </c>
      <c r="F5126" s="119" t="s">
        <v>10</v>
      </c>
      <c r="G5126" s="119" t="s">
        <v>10</v>
      </c>
    </row>
    <row r="5127" spans="2:7" x14ac:dyDescent="0.3">
      <c r="B5127" s="119" t="s">
        <v>10</v>
      </c>
      <c r="C5127" s="119" t="s">
        <v>10</v>
      </c>
      <c r="D5127" s="119" t="s">
        <v>10</v>
      </c>
      <c r="E5127" s="119" t="s">
        <v>10</v>
      </c>
      <c r="F5127" s="119" t="s">
        <v>10</v>
      </c>
      <c r="G5127" s="119" t="s">
        <v>10</v>
      </c>
    </row>
    <row r="5128" spans="2:7" x14ac:dyDescent="0.3">
      <c r="B5128" s="119" t="s">
        <v>10</v>
      </c>
      <c r="C5128" s="119" t="s">
        <v>10</v>
      </c>
      <c r="D5128" s="119" t="s">
        <v>10</v>
      </c>
      <c r="E5128" s="119" t="s">
        <v>10</v>
      </c>
      <c r="F5128" s="119" t="s">
        <v>10</v>
      </c>
      <c r="G5128" s="119" t="s">
        <v>10</v>
      </c>
    </row>
    <row r="5129" spans="2:7" x14ac:dyDescent="0.3">
      <c r="B5129" s="119" t="s">
        <v>10</v>
      </c>
      <c r="C5129" s="119" t="s">
        <v>10</v>
      </c>
      <c r="D5129" s="119" t="s">
        <v>10</v>
      </c>
      <c r="E5129" s="119" t="s">
        <v>10</v>
      </c>
      <c r="F5129" s="119" t="s">
        <v>10</v>
      </c>
      <c r="G5129" s="119" t="s">
        <v>10</v>
      </c>
    </row>
    <row r="5130" spans="2:7" x14ac:dyDescent="0.3">
      <c r="B5130" s="119" t="s">
        <v>10</v>
      </c>
      <c r="C5130" s="119" t="s">
        <v>10</v>
      </c>
      <c r="D5130" s="119" t="s">
        <v>10</v>
      </c>
      <c r="E5130" s="119" t="s">
        <v>10</v>
      </c>
      <c r="F5130" s="119" t="s">
        <v>10</v>
      </c>
      <c r="G5130" s="119" t="s">
        <v>10</v>
      </c>
    </row>
    <row r="5131" spans="2:7" x14ac:dyDescent="0.3">
      <c r="B5131" s="119" t="s">
        <v>10</v>
      </c>
      <c r="C5131" s="119" t="s">
        <v>10</v>
      </c>
      <c r="D5131" s="119" t="s">
        <v>10</v>
      </c>
      <c r="E5131" s="119" t="s">
        <v>10</v>
      </c>
      <c r="F5131" s="119" t="s">
        <v>10</v>
      </c>
      <c r="G5131" s="119" t="s">
        <v>10</v>
      </c>
    </row>
    <row r="5132" spans="2:7" x14ac:dyDescent="0.3">
      <c r="B5132" s="119" t="s">
        <v>10</v>
      </c>
      <c r="C5132" s="119" t="s">
        <v>10</v>
      </c>
      <c r="D5132" s="119" t="s">
        <v>10</v>
      </c>
      <c r="E5132" s="119" t="s">
        <v>10</v>
      </c>
      <c r="F5132" s="119" t="s">
        <v>10</v>
      </c>
      <c r="G5132" s="119" t="s">
        <v>10</v>
      </c>
    </row>
    <row r="5133" spans="2:7" x14ac:dyDescent="0.3">
      <c r="B5133" s="119" t="s">
        <v>10</v>
      </c>
      <c r="C5133" s="119" t="s">
        <v>10</v>
      </c>
      <c r="D5133" s="119" t="s">
        <v>10</v>
      </c>
      <c r="E5133" s="119" t="s">
        <v>10</v>
      </c>
      <c r="F5133" s="119" t="s">
        <v>10</v>
      </c>
      <c r="G5133" s="119" t="s">
        <v>10</v>
      </c>
    </row>
    <row r="5134" spans="2:7" x14ac:dyDescent="0.3">
      <c r="B5134" s="119" t="s">
        <v>10</v>
      </c>
      <c r="C5134" s="119" t="s">
        <v>10</v>
      </c>
      <c r="D5134" s="119" t="s">
        <v>10</v>
      </c>
      <c r="E5134" s="119" t="s">
        <v>10</v>
      </c>
      <c r="F5134" s="119" t="s">
        <v>10</v>
      </c>
      <c r="G5134" s="119" t="s">
        <v>10</v>
      </c>
    </row>
    <row r="5135" spans="2:7" x14ac:dyDescent="0.3">
      <c r="B5135" s="119" t="s">
        <v>10</v>
      </c>
      <c r="C5135" s="119" t="s">
        <v>10</v>
      </c>
      <c r="D5135" s="119" t="s">
        <v>10</v>
      </c>
      <c r="E5135" s="119" t="s">
        <v>10</v>
      </c>
      <c r="F5135" s="119" t="s">
        <v>10</v>
      </c>
      <c r="G5135" s="119" t="s">
        <v>10</v>
      </c>
    </row>
    <row r="5136" spans="2:7" x14ac:dyDescent="0.3">
      <c r="B5136" s="119" t="s">
        <v>10</v>
      </c>
      <c r="C5136" s="119" t="s">
        <v>10</v>
      </c>
      <c r="D5136" s="119" t="s">
        <v>10</v>
      </c>
      <c r="E5136" s="119" t="s">
        <v>10</v>
      </c>
      <c r="F5136" s="119" t="s">
        <v>10</v>
      </c>
      <c r="G5136" s="119" t="s">
        <v>10</v>
      </c>
    </row>
    <row r="5137" spans="2:7" x14ac:dyDescent="0.3">
      <c r="B5137" s="119" t="s">
        <v>10</v>
      </c>
      <c r="C5137" s="119" t="s">
        <v>10</v>
      </c>
      <c r="D5137" s="119" t="s">
        <v>10</v>
      </c>
      <c r="E5137" s="119" t="s">
        <v>10</v>
      </c>
      <c r="F5137" s="119" t="s">
        <v>10</v>
      </c>
      <c r="G5137" s="119" t="s">
        <v>10</v>
      </c>
    </row>
    <row r="5138" spans="2:7" x14ac:dyDescent="0.3">
      <c r="B5138" s="119" t="s">
        <v>10</v>
      </c>
      <c r="C5138" s="119" t="s">
        <v>10</v>
      </c>
      <c r="D5138" s="119" t="s">
        <v>10</v>
      </c>
      <c r="E5138" s="119" t="s">
        <v>10</v>
      </c>
      <c r="F5138" s="119" t="s">
        <v>10</v>
      </c>
      <c r="G5138" s="119" t="s">
        <v>10</v>
      </c>
    </row>
    <row r="5139" spans="2:7" x14ac:dyDescent="0.3">
      <c r="B5139" s="119" t="s">
        <v>10</v>
      </c>
      <c r="C5139" s="119" t="s">
        <v>10</v>
      </c>
      <c r="D5139" s="119" t="s">
        <v>10</v>
      </c>
      <c r="E5139" s="119" t="s">
        <v>10</v>
      </c>
      <c r="F5139" s="119" t="s">
        <v>10</v>
      </c>
      <c r="G5139" s="119" t="s">
        <v>10</v>
      </c>
    </row>
    <row r="5140" spans="2:7" x14ac:dyDescent="0.3">
      <c r="B5140" s="119" t="s">
        <v>10</v>
      </c>
      <c r="C5140" s="119" t="s">
        <v>10</v>
      </c>
      <c r="D5140" s="119" t="s">
        <v>10</v>
      </c>
      <c r="E5140" s="119" t="s">
        <v>10</v>
      </c>
      <c r="F5140" s="119" t="s">
        <v>10</v>
      </c>
      <c r="G5140" s="119" t="s">
        <v>10</v>
      </c>
    </row>
    <row r="5141" spans="2:7" x14ac:dyDescent="0.3">
      <c r="B5141" s="119" t="s">
        <v>10</v>
      </c>
      <c r="C5141" s="119" t="s">
        <v>10</v>
      </c>
      <c r="D5141" s="119" t="s">
        <v>10</v>
      </c>
      <c r="E5141" s="119" t="s">
        <v>10</v>
      </c>
      <c r="F5141" s="119" t="s">
        <v>10</v>
      </c>
      <c r="G5141" s="119" t="s">
        <v>10</v>
      </c>
    </row>
    <row r="5142" spans="2:7" x14ac:dyDescent="0.3">
      <c r="B5142" s="119" t="s">
        <v>10</v>
      </c>
      <c r="C5142" s="119" t="s">
        <v>10</v>
      </c>
      <c r="D5142" s="119" t="s">
        <v>10</v>
      </c>
      <c r="E5142" s="119" t="s">
        <v>10</v>
      </c>
      <c r="F5142" s="119" t="s">
        <v>10</v>
      </c>
      <c r="G5142" s="119" t="s">
        <v>10</v>
      </c>
    </row>
    <row r="5143" spans="2:7" x14ac:dyDescent="0.3">
      <c r="B5143" s="119" t="s">
        <v>10</v>
      </c>
      <c r="C5143" s="119" t="s">
        <v>10</v>
      </c>
      <c r="D5143" s="119" t="s">
        <v>10</v>
      </c>
      <c r="E5143" s="119" t="s">
        <v>10</v>
      </c>
      <c r="F5143" s="119" t="s">
        <v>10</v>
      </c>
      <c r="G5143" s="119" t="s">
        <v>10</v>
      </c>
    </row>
    <row r="5144" spans="2:7" x14ac:dyDescent="0.3">
      <c r="B5144" s="119" t="s">
        <v>10</v>
      </c>
      <c r="C5144" s="119" t="s">
        <v>10</v>
      </c>
      <c r="D5144" s="119" t="s">
        <v>10</v>
      </c>
      <c r="E5144" s="119" t="s">
        <v>10</v>
      </c>
      <c r="F5144" s="119" t="s">
        <v>10</v>
      </c>
      <c r="G5144" s="119" t="s">
        <v>10</v>
      </c>
    </row>
    <row r="5145" spans="2:7" x14ac:dyDescent="0.3">
      <c r="B5145" s="119" t="s">
        <v>10</v>
      </c>
      <c r="C5145" s="119" t="s">
        <v>10</v>
      </c>
      <c r="D5145" s="119" t="s">
        <v>10</v>
      </c>
      <c r="E5145" s="119" t="s">
        <v>10</v>
      </c>
      <c r="F5145" s="119" t="s">
        <v>10</v>
      </c>
      <c r="G5145" s="119" t="s">
        <v>10</v>
      </c>
    </row>
    <row r="5146" spans="2:7" x14ac:dyDescent="0.3">
      <c r="B5146" s="119" t="s">
        <v>10</v>
      </c>
      <c r="C5146" s="119" t="s">
        <v>10</v>
      </c>
      <c r="D5146" s="119" t="s">
        <v>10</v>
      </c>
      <c r="E5146" s="119" t="s">
        <v>10</v>
      </c>
      <c r="F5146" s="119" t="s">
        <v>10</v>
      </c>
      <c r="G5146" s="119" t="s">
        <v>10</v>
      </c>
    </row>
    <row r="5147" spans="2:7" x14ac:dyDescent="0.3">
      <c r="B5147" s="119" t="s">
        <v>10</v>
      </c>
      <c r="C5147" s="119" t="s">
        <v>10</v>
      </c>
      <c r="D5147" s="119" t="s">
        <v>10</v>
      </c>
      <c r="E5147" s="119" t="s">
        <v>10</v>
      </c>
      <c r="F5147" s="119" t="s">
        <v>10</v>
      </c>
      <c r="G5147" s="119" t="s">
        <v>10</v>
      </c>
    </row>
    <row r="5148" spans="2:7" x14ac:dyDescent="0.3">
      <c r="B5148" s="119" t="s">
        <v>10</v>
      </c>
      <c r="C5148" s="119" t="s">
        <v>10</v>
      </c>
      <c r="D5148" s="119" t="s">
        <v>10</v>
      </c>
      <c r="E5148" s="119" t="s">
        <v>10</v>
      </c>
      <c r="F5148" s="119" t="s">
        <v>10</v>
      </c>
      <c r="G5148" s="119" t="s">
        <v>10</v>
      </c>
    </row>
    <row r="5149" spans="2:7" x14ac:dyDescent="0.3">
      <c r="B5149" s="119" t="s">
        <v>10</v>
      </c>
      <c r="C5149" s="119" t="s">
        <v>10</v>
      </c>
      <c r="D5149" s="119" t="s">
        <v>10</v>
      </c>
      <c r="E5149" s="119" t="s">
        <v>10</v>
      </c>
      <c r="F5149" s="119" t="s">
        <v>10</v>
      </c>
      <c r="G5149" s="119" t="s">
        <v>10</v>
      </c>
    </row>
    <row r="5150" spans="2:7" x14ac:dyDescent="0.3">
      <c r="B5150" s="119" t="s">
        <v>10</v>
      </c>
      <c r="C5150" s="119" t="s">
        <v>10</v>
      </c>
      <c r="D5150" s="119" t="s">
        <v>10</v>
      </c>
      <c r="E5150" s="119" t="s">
        <v>10</v>
      </c>
      <c r="F5150" s="119" t="s">
        <v>10</v>
      </c>
      <c r="G5150" s="119" t="s">
        <v>10</v>
      </c>
    </row>
    <row r="5151" spans="2:7" x14ac:dyDescent="0.3">
      <c r="B5151" s="119" t="s">
        <v>10</v>
      </c>
      <c r="C5151" s="119" t="s">
        <v>10</v>
      </c>
      <c r="D5151" s="119" t="s">
        <v>10</v>
      </c>
      <c r="E5151" s="119" t="s">
        <v>10</v>
      </c>
      <c r="F5151" s="119" t="s">
        <v>10</v>
      </c>
      <c r="G5151" s="119" t="s">
        <v>10</v>
      </c>
    </row>
    <row r="5152" spans="2:7" x14ac:dyDescent="0.3">
      <c r="B5152" s="119" t="s">
        <v>10</v>
      </c>
      <c r="C5152" s="119" t="s">
        <v>10</v>
      </c>
      <c r="D5152" s="119" t="s">
        <v>10</v>
      </c>
      <c r="E5152" s="119" t="s">
        <v>10</v>
      </c>
      <c r="F5152" s="119" t="s">
        <v>10</v>
      </c>
      <c r="G5152" s="119" t="s">
        <v>10</v>
      </c>
    </row>
    <row r="5153" spans="2:7" x14ac:dyDescent="0.3">
      <c r="B5153" s="119" t="s">
        <v>10</v>
      </c>
      <c r="C5153" s="119" t="s">
        <v>10</v>
      </c>
      <c r="D5153" s="119" t="s">
        <v>10</v>
      </c>
      <c r="E5153" s="119" t="s">
        <v>10</v>
      </c>
      <c r="F5153" s="119" t="s">
        <v>10</v>
      </c>
      <c r="G5153" s="119" t="s">
        <v>10</v>
      </c>
    </row>
    <row r="5154" spans="2:7" x14ac:dyDescent="0.3">
      <c r="B5154" s="119" t="s">
        <v>10</v>
      </c>
      <c r="C5154" s="119" t="s">
        <v>10</v>
      </c>
      <c r="D5154" s="119" t="s">
        <v>10</v>
      </c>
      <c r="E5154" s="119" t="s">
        <v>10</v>
      </c>
      <c r="F5154" s="119" t="s">
        <v>10</v>
      </c>
      <c r="G5154" s="119" t="s">
        <v>10</v>
      </c>
    </row>
    <row r="5155" spans="2:7" x14ac:dyDescent="0.3">
      <c r="B5155" s="119" t="s">
        <v>10</v>
      </c>
      <c r="C5155" s="119" t="s">
        <v>10</v>
      </c>
      <c r="D5155" s="119" t="s">
        <v>10</v>
      </c>
      <c r="E5155" s="119" t="s">
        <v>10</v>
      </c>
      <c r="F5155" s="119" t="s">
        <v>10</v>
      </c>
      <c r="G5155" s="119" t="s">
        <v>10</v>
      </c>
    </row>
    <row r="5156" spans="2:7" x14ac:dyDescent="0.3">
      <c r="B5156" s="119" t="s">
        <v>10</v>
      </c>
      <c r="C5156" s="119" t="s">
        <v>10</v>
      </c>
      <c r="D5156" s="119" t="s">
        <v>10</v>
      </c>
      <c r="E5156" s="119" t="s">
        <v>10</v>
      </c>
      <c r="F5156" s="119" t="s">
        <v>10</v>
      </c>
      <c r="G5156" s="119" t="s">
        <v>10</v>
      </c>
    </row>
    <row r="5157" spans="2:7" x14ac:dyDescent="0.3">
      <c r="B5157" s="119" t="s">
        <v>10</v>
      </c>
      <c r="C5157" s="119" t="s">
        <v>10</v>
      </c>
      <c r="D5157" s="119" t="s">
        <v>10</v>
      </c>
      <c r="E5157" s="119" t="s">
        <v>10</v>
      </c>
      <c r="F5157" s="119" t="s">
        <v>10</v>
      </c>
      <c r="G5157" s="119" t="s">
        <v>10</v>
      </c>
    </row>
    <row r="5158" spans="2:7" x14ac:dyDescent="0.3">
      <c r="B5158" s="119" t="s">
        <v>10</v>
      </c>
      <c r="C5158" s="119" t="s">
        <v>10</v>
      </c>
      <c r="D5158" s="119" t="s">
        <v>10</v>
      </c>
      <c r="E5158" s="119" t="s">
        <v>10</v>
      </c>
      <c r="F5158" s="119" t="s">
        <v>10</v>
      </c>
      <c r="G5158" s="119" t="s">
        <v>10</v>
      </c>
    </row>
    <row r="5159" spans="2:7" x14ac:dyDescent="0.3">
      <c r="B5159" s="119" t="s">
        <v>10</v>
      </c>
      <c r="C5159" s="119" t="s">
        <v>10</v>
      </c>
      <c r="D5159" s="119" t="s">
        <v>10</v>
      </c>
      <c r="E5159" s="119" t="s">
        <v>10</v>
      </c>
      <c r="F5159" s="119" t="s">
        <v>10</v>
      </c>
      <c r="G5159" s="119" t="s">
        <v>10</v>
      </c>
    </row>
    <row r="5160" spans="2:7" x14ac:dyDescent="0.3">
      <c r="B5160" s="119" t="s">
        <v>10</v>
      </c>
      <c r="C5160" s="119" t="s">
        <v>10</v>
      </c>
      <c r="D5160" s="119" t="s">
        <v>10</v>
      </c>
      <c r="E5160" s="119" t="s">
        <v>10</v>
      </c>
      <c r="F5160" s="119" t="s">
        <v>10</v>
      </c>
      <c r="G5160" s="119" t="s">
        <v>10</v>
      </c>
    </row>
    <row r="5161" spans="2:7" x14ac:dyDescent="0.3">
      <c r="B5161" s="119" t="s">
        <v>10</v>
      </c>
      <c r="C5161" s="119" t="s">
        <v>10</v>
      </c>
      <c r="D5161" s="119" t="s">
        <v>10</v>
      </c>
      <c r="E5161" s="119" t="s">
        <v>10</v>
      </c>
      <c r="F5161" s="119" t="s">
        <v>10</v>
      </c>
      <c r="G5161" s="119" t="s">
        <v>10</v>
      </c>
    </row>
    <row r="5162" spans="2:7" x14ac:dyDescent="0.3">
      <c r="B5162" s="119" t="s">
        <v>10</v>
      </c>
      <c r="C5162" s="119" t="s">
        <v>10</v>
      </c>
      <c r="D5162" s="119" t="s">
        <v>10</v>
      </c>
      <c r="E5162" s="119" t="s">
        <v>10</v>
      </c>
      <c r="F5162" s="119" t="s">
        <v>10</v>
      </c>
      <c r="G5162" s="119" t="s">
        <v>10</v>
      </c>
    </row>
    <row r="5163" spans="2:7" x14ac:dyDescent="0.3">
      <c r="B5163" s="119" t="s">
        <v>10</v>
      </c>
      <c r="C5163" s="119" t="s">
        <v>10</v>
      </c>
      <c r="D5163" s="119" t="s">
        <v>10</v>
      </c>
      <c r="E5163" s="119" t="s">
        <v>10</v>
      </c>
      <c r="F5163" s="119" t="s">
        <v>10</v>
      </c>
      <c r="G5163" s="119" t="s">
        <v>10</v>
      </c>
    </row>
    <row r="5164" spans="2:7" x14ac:dyDescent="0.3">
      <c r="B5164" s="119" t="s">
        <v>10</v>
      </c>
      <c r="C5164" s="119" t="s">
        <v>10</v>
      </c>
      <c r="D5164" s="119" t="s">
        <v>10</v>
      </c>
      <c r="E5164" s="119" t="s">
        <v>10</v>
      </c>
      <c r="F5164" s="119" t="s">
        <v>10</v>
      </c>
      <c r="G5164" s="119" t="s">
        <v>10</v>
      </c>
    </row>
    <row r="5165" spans="2:7" x14ac:dyDescent="0.3">
      <c r="B5165" s="119" t="s">
        <v>10</v>
      </c>
      <c r="C5165" s="119" t="s">
        <v>10</v>
      </c>
      <c r="D5165" s="119" t="s">
        <v>10</v>
      </c>
      <c r="E5165" s="119" t="s">
        <v>10</v>
      </c>
      <c r="F5165" s="119" t="s">
        <v>10</v>
      </c>
      <c r="G5165" s="119" t="s">
        <v>10</v>
      </c>
    </row>
    <row r="5166" spans="2:7" x14ac:dyDescent="0.3">
      <c r="B5166" s="119" t="s">
        <v>10</v>
      </c>
      <c r="C5166" s="119" t="s">
        <v>10</v>
      </c>
      <c r="D5166" s="119" t="s">
        <v>10</v>
      </c>
      <c r="E5166" s="119" t="s">
        <v>10</v>
      </c>
      <c r="F5166" s="119" t="s">
        <v>10</v>
      </c>
      <c r="G5166" s="119" t="s">
        <v>10</v>
      </c>
    </row>
    <row r="5167" spans="2:7" x14ac:dyDescent="0.3">
      <c r="B5167" s="119" t="s">
        <v>10</v>
      </c>
      <c r="C5167" s="119" t="s">
        <v>10</v>
      </c>
      <c r="D5167" s="119" t="s">
        <v>10</v>
      </c>
      <c r="E5167" s="119" t="s">
        <v>10</v>
      </c>
      <c r="F5167" s="119" t="s">
        <v>10</v>
      </c>
      <c r="G5167" s="119" t="s">
        <v>10</v>
      </c>
    </row>
    <row r="5168" spans="2:7" x14ac:dyDescent="0.3">
      <c r="B5168" s="119" t="s">
        <v>10</v>
      </c>
      <c r="C5168" s="119" t="s">
        <v>10</v>
      </c>
      <c r="D5168" s="119" t="s">
        <v>10</v>
      </c>
      <c r="E5168" s="119" t="s">
        <v>10</v>
      </c>
      <c r="F5168" s="119" t="s">
        <v>10</v>
      </c>
      <c r="G5168" s="119" t="s">
        <v>10</v>
      </c>
    </row>
    <row r="5169" spans="2:7" x14ac:dyDescent="0.3">
      <c r="B5169" s="119" t="s">
        <v>10</v>
      </c>
      <c r="C5169" s="119" t="s">
        <v>10</v>
      </c>
      <c r="D5169" s="119" t="s">
        <v>10</v>
      </c>
      <c r="E5169" s="119" t="s">
        <v>10</v>
      </c>
      <c r="F5169" s="119" t="s">
        <v>10</v>
      </c>
      <c r="G5169" s="119" t="s">
        <v>10</v>
      </c>
    </row>
    <row r="5170" spans="2:7" x14ac:dyDescent="0.3">
      <c r="B5170" s="119" t="s">
        <v>10</v>
      </c>
      <c r="C5170" s="119" t="s">
        <v>10</v>
      </c>
      <c r="D5170" s="119" t="s">
        <v>10</v>
      </c>
      <c r="E5170" s="119" t="s">
        <v>10</v>
      </c>
      <c r="F5170" s="119" t="s">
        <v>10</v>
      </c>
      <c r="G5170" s="119" t="s">
        <v>10</v>
      </c>
    </row>
    <row r="5171" spans="2:7" x14ac:dyDescent="0.3">
      <c r="B5171" s="119" t="s">
        <v>10</v>
      </c>
      <c r="C5171" s="119" t="s">
        <v>10</v>
      </c>
      <c r="D5171" s="119" t="s">
        <v>10</v>
      </c>
      <c r="E5171" s="119" t="s">
        <v>10</v>
      </c>
      <c r="F5171" s="119" t="s">
        <v>10</v>
      </c>
      <c r="G5171" s="119" t="s">
        <v>10</v>
      </c>
    </row>
    <row r="5172" spans="2:7" x14ac:dyDescent="0.3">
      <c r="B5172" s="119" t="s">
        <v>10</v>
      </c>
      <c r="C5172" s="119" t="s">
        <v>10</v>
      </c>
      <c r="D5172" s="119" t="s">
        <v>10</v>
      </c>
      <c r="E5172" s="119" t="s">
        <v>10</v>
      </c>
      <c r="F5172" s="119" t="s">
        <v>10</v>
      </c>
      <c r="G5172" s="119" t="s">
        <v>10</v>
      </c>
    </row>
    <row r="5173" spans="2:7" x14ac:dyDescent="0.3">
      <c r="B5173" s="119" t="s">
        <v>10</v>
      </c>
      <c r="C5173" s="119" t="s">
        <v>10</v>
      </c>
      <c r="D5173" s="119" t="s">
        <v>10</v>
      </c>
      <c r="E5173" s="119" t="s">
        <v>10</v>
      </c>
      <c r="F5173" s="119" t="s">
        <v>10</v>
      </c>
      <c r="G5173" s="119" t="s">
        <v>10</v>
      </c>
    </row>
    <row r="5174" spans="2:7" x14ac:dyDescent="0.3">
      <c r="B5174" s="119" t="s">
        <v>10</v>
      </c>
      <c r="C5174" s="119" t="s">
        <v>10</v>
      </c>
      <c r="D5174" s="119" t="s">
        <v>10</v>
      </c>
      <c r="E5174" s="119" t="s">
        <v>10</v>
      </c>
      <c r="F5174" s="119" t="s">
        <v>10</v>
      </c>
      <c r="G5174" s="119" t="s">
        <v>10</v>
      </c>
    </row>
    <row r="5175" spans="2:7" x14ac:dyDescent="0.3">
      <c r="B5175" s="119" t="s">
        <v>10</v>
      </c>
      <c r="C5175" s="119" t="s">
        <v>10</v>
      </c>
      <c r="D5175" s="119" t="s">
        <v>10</v>
      </c>
      <c r="E5175" s="119" t="s">
        <v>10</v>
      </c>
      <c r="F5175" s="119" t="s">
        <v>10</v>
      </c>
      <c r="G5175" s="119" t="s">
        <v>10</v>
      </c>
    </row>
    <row r="5176" spans="2:7" x14ac:dyDescent="0.3">
      <c r="B5176" s="119" t="s">
        <v>10</v>
      </c>
      <c r="C5176" s="119" t="s">
        <v>10</v>
      </c>
      <c r="D5176" s="119" t="s">
        <v>10</v>
      </c>
      <c r="E5176" s="119" t="s">
        <v>10</v>
      </c>
      <c r="F5176" s="119" t="s">
        <v>10</v>
      </c>
      <c r="G5176" s="119" t="s">
        <v>10</v>
      </c>
    </row>
    <row r="5177" spans="2:7" x14ac:dyDescent="0.3">
      <c r="B5177" s="119" t="s">
        <v>10</v>
      </c>
      <c r="C5177" s="119" t="s">
        <v>10</v>
      </c>
      <c r="D5177" s="119" t="s">
        <v>10</v>
      </c>
      <c r="E5177" s="119" t="s">
        <v>10</v>
      </c>
      <c r="F5177" s="119" t="s">
        <v>10</v>
      </c>
      <c r="G5177" s="119" t="s">
        <v>10</v>
      </c>
    </row>
    <row r="5178" spans="2:7" x14ac:dyDescent="0.3">
      <c r="B5178" s="119" t="s">
        <v>10</v>
      </c>
      <c r="C5178" s="119" t="s">
        <v>10</v>
      </c>
      <c r="D5178" s="119" t="s">
        <v>10</v>
      </c>
      <c r="E5178" s="119" t="s">
        <v>10</v>
      </c>
      <c r="F5178" s="119" t="s">
        <v>10</v>
      </c>
      <c r="G5178" s="119" t="s">
        <v>10</v>
      </c>
    </row>
    <row r="5179" spans="2:7" x14ac:dyDescent="0.3">
      <c r="B5179" s="119" t="s">
        <v>10</v>
      </c>
      <c r="C5179" s="119" t="s">
        <v>10</v>
      </c>
      <c r="D5179" s="119" t="s">
        <v>10</v>
      </c>
      <c r="E5179" s="119" t="s">
        <v>10</v>
      </c>
      <c r="F5179" s="119" t="s">
        <v>10</v>
      </c>
      <c r="G5179" s="119" t="s">
        <v>10</v>
      </c>
    </row>
    <row r="5180" spans="2:7" x14ac:dyDescent="0.3">
      <c r="B5180" s="119" t="s">
        <v>10</v>
      </c>
      <c r="C5180" s="119" t="s">
        <v>10</v>
      </c>
      <c r="D5180" s="119" t="s">
        <v>10</v>
      </c>
      <c r="E5180" s="119" t="s">
        <v>10</v>
      </c>
      <c r="F5180" s="119" t="s">
        <v>10</v>
      </c>
      <c r="G5180" s="119" t="s">
        <v>10</v>
      </c>
    </row>
    <row r="5181" spans="2:7" x14ac:dyDescent="0.3">
      <c r="B5181" s="119" t="s">
        <v>10</v>
      </c>
      <c r="C5181" s="119" t="s">
        <v>10</v>
      </c>
      <c r="D5181" s="119" t="s">
        <v>10</v>
      </c>
      <c r="E5181" s="119" t="s">
        <v>10</v>
      </c>
      <c r="F5181" s="119" t="s">
        <v>10</v>
      </c>
      <c r="G5181" s="119" t="s">
        <v>10</v>
      </c>
    </row>
    <row r="5182" spans="2:7" x14ac:dyDescent="0.3">
      <c r="B5182" s="119" t="s">
        <v>10</v>
      </c>
      <c r="C5182" s="119" t="s">
        <v>10</v>
      </c>
      <c r="D5182" s="119" t="s">
        <v>10</v>
      </c>
      <c r="E5182" s="119" t="s">
        <v>10</v>
      </c>
      <c r="F5182" s="119" t="s">
        <v>10</v>
      </c>
      <c r="G5182" s="119" t="s">
        <v>10</v>
      </c>
    </row>
    <row r="5183" spans="2:7" x14ac:dyDescent="0.3">
      <c r="B5183" s="119" t="s">
        <v>10</v>
      </c>
      <c r="C5183" s="119" t="s">
        <v>10</v>
      </c>
      <c r="D5183" s="119" t="s">
        <v>10</v>
      </c>
      <c r="E5183" s="119" t="s">
        <v>10</v>
      </c>
      <c r="F5183" s="119" t="s">
        <v>10</v>
      </c>
      <c r="G5183" s="119" t="s">
        <v>10</v>
      </c>
    </row>
    <row r="5184" spans="2:7" x14ac:dyDescent="0.3">
      <c r="B5184" s="119" t="s">
        <v>10</v>
      </c>
      <c r="C5184" s="119" t="s">
        <v>10</v>
      </c>
      <c r="D5184" s="119" t="s">
        <v>10</v>
      </c>
      <c r="E5184" s="119" t="s">
        <v>10</v>
      </c>
      <c r="F5184" s="119" t="s">
        <v>10</v>
      </c>
      <c r="G5184" s="119" t="s">
        <v>10</v>
      </c>
    </row>
    <row r="5185" spans="2:7" x14ac:dyDescent="0.3">
      <c r="B5185" s="119" t="s">
        <v>10</v>
      </c>
      <c r="C5185" s="119" t="s">
        <v>10</v>
      </c>
      <c r="D5185" s="119" t="s">
        <v>10</v>
      </c>
      <c r="E5185" s="119" t="s">
        <v>10</v>
      </c>
      <c r="F5185" s="119" t="s">
        <v>10</v>
      </c>
      <c r="G5185" s="119" t="s">
        <v>10</v>
      </c>
    </row>
    <row r="5186" spans="2:7" x14ac:dyDescent="0.3">
      <c r="B5186" s="119" t="s">
        <v>10</v>
      </c>
      <c r="C5186" s="119" t="s">
        <v>10</v>
      </c>
      <c r="D5186" s="119" t="s">
        <v>10</v>
      </c>
      <c r="E5186" s="119" t="s">
        <v>10</v>
      </c>
      <c r="F5186" s="119" t="s">
        <v>10</v>
      </c>
      <c r="G5186" s="119" t="s">
        <v>10</v>
      </c>
    </row>
    <row r="5187" spans="2:7" x14ac:dyDescent="0.3">
      <c r="B5187" s="119" t="s">
        <v>10</v>
      </c>
      <c r="C5187" s="119" t="s">
        <v>10</v>
      </c>
      <c r="D5187" s="119" t="s">
        <v>10</v>
      </c>
      <c r="E5187" s="119" t="s">
        <v>10</v>
      </c>
      <c r="F5187" s="119" t="s">
        <v>10</v>
      </c>
      <c r="G5187" s="119" t="s">
        <v>10</v>
      </c>
    </row>
    <row r="5188" spans="2:7" x14ac:dyDescent="0.3">
      <c r="B5188" s="119" t="s">
        <v>10</v>
      </c>
      <c r="C5188" s="119" t="s">
        <v>10</v>
      </c>
      <c r="D5188" s="119" t="s">
        <v>10</v>
      </c>
      <c r="E5188" s="119" t="s">
        <v>10</v>
      </c>
      <c r="F5188" s="119" t="s">
        <v>10</v>
      </c>
      <c r="G5188" s="119" t="s">
        <v>10</v>
      </c>
    </row>
    <row r="5189" spans="2:7" x14ac:dyDescent="0.3">
      <c r="B5189" s="119" t="s">
        <v>10</v>
      </c>
      <c r="C5189" s="119" t="s">
        <v>10</v>
      </c>
      <c r="D5189" s="119" t="s">
        <v>10</v>
      </c>
      <c r="E5189" s="119" t="s">
        <v>10</v>
      </c>
      <c r="F5189" s="119" t="s">
        <v>10</v>
      </c>
      <c r="G5189" s="119" t="s">
        <v>10</v>
      </c>
    </row>
    <row r="5190" spans="2:7" x14ac:dyDescent="0.3">
      <c r="B5190" s="119" t="s">
        <v>10</v>
      </c>
      <c r="C5190" s="119" t="s">
        <v>10</v>
      </c>
      <c r="D5190" s="119" t="s">
        <v>10</v>
      </c>
      <c r="E5190" s="119" t="s">
        <v>10</v>
      </c>
      <c r="F5190" s="119" t="s">
        <v>10</v>
      </c>
      <c r="G5190" s="119" t="s">
        <v>10</v>
      </c>
    </row>
    <row r="5191" spans="2:7" x14ac:dyDescent="0.3">
      <c r="B5191" s="119" t="s">
        <v>10</v>
      </c>
      <c r="C5191" s="119" t="s">
        <v>10</v>
      </c>
      <c r="D5191" s="119" t="s">
        <v>10</v>
      </c>
      <c r="E5191" s="119" t="s">
        <v>10</v>
      </c>
      <c r="F5191" s="119" t="s">
        <v>10</v>
      </c>
      <c r="G5191" s="119" t="s">
        <v>10</v>
      </c>
    </row>
    <row r="5192" spans="2:7" x14ac:dyDescent="0.3">
      <c r="B5192" s="119" t="s">
        <v>10</v>
      </c>
      <c r="C5192" s="119" t="s">
        <v>10</v>
      </c>
      <c r="D5192" s="119" t="s">
        <v>10</v>
      </c>
      <c r="E5192" s="119" t="s">
        <v>10</v>
      </c>
      <c r="F5192" s="119" t="s">
        <v>10</v>
      </c>
      <c r="G5192" s="119" t="s">
        <v>10</v>
      </c>
    </row>
    <row r="5193" spans="2:7" x14ac:dyDescent="0.3">
      <c r="B5193" s="119" t="s">
        <v>10</v>
      </c>
      <c r="C5193" s="119" t="s">
        <v>10</v>
      </c>
      <c r="D5193" s="119" t="s">
        <v>10</v>
      </c>
      <c r="E5193" s="119" t="s">
        <v>10</v>
      </c>
      <c r="F5193" s="119" t="s">
        <v>10</v>
      </c>
      <c r="G5193" s="119" t="s">
        <v>10</v>
      </c>
    </row>
    <row r="5194" spans="2:7" x14ac:dyDescent="0.3">
      <c r="B5194" s="119" t="s">
        <v>10</v>
      </c>
      <c r="C5194" s="119" t="s">
        <v>10</v>
      </c>
      <c r="D5194" s="119" t="s">
        <v>10</v>
      </c>
      <c r="E5194" s="119" t="s">
        <v>10</v>
      </c>
      <c r="F5194" s="119" t="s">
        <v>10</v>
      </c>
      <c r="G5194" s="119" t="s">
        <v>10</v>
      </c>
    </row>
    <row r="5195" spans="2:7" x14ac:dyDescent="0.3">
      <c r="B5195" s="119" t="s">
        <v>10</v>
      </c>
      <c r="C5195" s="119" t="s">
        <v>10</v>
      </c>
      <c r="D5195" s="119" t="s">
        <v>10</v>
      </c>
      <c r="E5195" s="119" t="s">
        <v>10</v>
      </c>
      <c r="F5195" s="119" t="s">
        <v>10</v>
      </c>
      <c r="G5195" s="119" t="s">
        <v>10</v>
      </c>
    </row>
    <row r="5196" spans="2:7" x14ac:dyDescent="0.3">
      <c r="B5196" s="119" t="s">
        <v>10</v>
      </c>
      <c r="C5196" s="119" t="s">
        <v>10</v>
      </c>
      <c r="D5196" s="119" t="s">
        <v>10</v>
      </c>
      <c r="E5196" s="119" t="s">
        <v>10</v>
      </c>
      <c r="F5196" s="119" t="s">
        <v>10</v>
      </c>
      <c r="G5196" s="119" t="s">
        <v>10</v>
      </c>
    </row>
    <row r="5197" spans="2:7" x14ac:dyDescent="0.3">
      <c r="B5197" s="119" t="s">
        <v>10</v>
      </c>
      <c r="C5197" s="119" t="s">
        <v>10</v>
      </c>
      <c r="D5197" s="119" t="s">
        <v>10</v>
      </c>
      <c r="E5197" s="119" t="s">
        <v>10</v>
      </c>
      <c r="F5197" s="119" t="s">
        <v>10</v>
      </c>
      <c r="G5197" s="119" t="s">
        <v>10</v>
      </c>
    </row>
    <row r="5198" spans="2:7" x14ac:dyDescent="0.3">
      <c r="B5198" s="119" t="s">
        <v>10</v>
      </c>
      <c r="C5198" s="119" t="s">
        <v>10</v>
      </c>
      <c r="D5198" s="119" t="s">
        <v>10</v>
      </c>
      <c r="E5198" s="119" t="s">
        <v>10</v>
      </c>
      <c r="F5198" s="119" t="s">
        <v>10</v>
      </c>
      <c r="G5198" s="119" t="s">
        <v>10</v>
      </c>
    </row>
    <row r="5199" spans="2:7" x14ac:dyDescent="0.3">
      <c r="B5199" s="119" t="s">
        <v>10</v>
      </c>
      <c r="C5199" s="119" t="s">
        <v>10</v>
      </c>
      <c r="D5199" s="119" t="s">
        <v>10</v>
      </c>
      <c r="E5199" s="119" t="s">
        <v>10</v>
      </c>
      <c r="F5199" s="119" t="s">
        <v>10</v>
      </c>
      <c r="G5199" s="119" t="s">
        <v>10</v>
      </c>
    </row>
    <row r="5200" spans="2:7" x14ac:dyDescent="0.3">
      <c r="B5200" s="119" t="s">
        <v>10</v>
      </c>
      <c r="C5200" s="119" t="s">
        <v>10</v>
      </c>
      <c r="D5200" s="119" t="s">
        <v>10</v>
      </c>
      <c r="E5200" s="119" t="s">
        <v>10</v>
      </c>
      <c r="F5200" s="119" t="s">
        <v>10</v>
      </c>
      <c r="G5200" s="119" t="s">
        <v>10</v>
      </c>
    </row>
    <row r="5201" spans="2:7" x14ac:dyDescent="0.3">
      <c r="B5201" s="119" t="s">
        <v>10</v>
      </c>
      <c r="C5201" s="119" t="s">
        <v>10</v>
      </c>
      <c r="D5201" s="119" t="s">
        <v>10</v>
      </c>
      <c r="E5201" s="119" t="s">
        <v>10</v>
      </c>
      <c r="F5201" s="119" t="s">
        <v>10</v>
      </c>
      <c r="G5201" s="119" t="s">
        <v>10</v>
      </c>
    </row>
    <row r="5202" spans="2:7" x14ac:dyDescent="0.3">
      <c r="B5202" s="119" t="s">
        <v>10</v>
      </c>
      <c r="C5202" s="119" t="s">
        <v>10</v>
      </c>
      <c r="D5202" s="119" t="s">
        <v>10</v>
      </c>
      <c r="E5202" s="119" t="s">
        <v>10</v>
      </c>
      <c r="F5202" s="119" t="s">
        <v>10</v>
      </c>
      <c r="G5202" s="119" t="s">
        <v>10</v>
      </c>
    </row>
    <row r="5203" spans="2:7" x14ac:dyDescent="0.3">
      <c r="B5203" s="119" t="s">
        <v>10</v>
      </c>
      <c r="C5203" s="119" t="s">
        <v>10</v>
      </c>
      <c r="D5203" s="119" t="s">
        <v>10</v>
      </c>
      <c r="E5203" s="119" t="s">
        <v>10</v>
      </c>
      <c r="F5203" s="119" t="s">
        <v>10</v>
      </c>
      <c r="G5203" s="119" t="s">
        <v>10</v>
      </c>
    </row>
    <row r="5204" spans="2:7" x14ac:dyDescent="0.3">
      <c r="B5204" s="119" t="s">
        <v>10</v>
      </c>
      <c r="C5204" s="119" t="s">
        <v>10</v>
      </c>
      <c r="D5204" s="119" t="s">
        <v>10</v>
      </c>
      <c r="E5204" s="119" t="s">
        <v>10</v>
      </c>
      <c r="F5204" s="119" t="s">
        <v>10</v>
      </c>
      <c r="G5204" s="119" t="s">
        <v>10</v>
      </c>
    </row>
    <row r="5205" spans="2:7" x14ac:dyDescent="0.3">
      <c r="B5205" s="119" t="s">
        <v>10</v>
      </c>
      <c r="C5205" s="119" t="s">
        <v>10</v>
      </c>
      <c r="D5205" s="119" t="s">
        <v>10</v>
      </c>
      <c r="E5205" s="119" t="s">
        <v>10</v>
      </c>
      <c r="F5205" s="119" t="s">
        <v>10</v>
      </c>
      <c r="G5205" s="119" t="s">
        <v>10</v>
      </c>
    </row>
    <row r="5206" spans="2:7" x14ac:dyDescent="0.3">
      <c r="B5206" s="119" t="s">
        <v>10</v>
      </c>
      <c r="C5206" s="119" t="s">
        <v>10</v>
      </c>
      <c r="D5206" s="119" t="s">
        <v>10</v>
      </c>
      <c r="E5206" s="119" t="s">
        <v>10</v>
      </c>
      <c r="F5206" s="119" t="s">
        <v>10</v>
      </c>
      <c r="G5206" s="119" t="s">
        <v>10</v>
      </c>
    </row>
    <row r="5207" spans="2:7" x14ac:dyDescent="0.3">
      <c r="B5207" s="119" t="s">
        <v>10</v>
      </c>
      <c r="C5207" s="119" t="s">
        <v>10</v>
      </c>
      <c r="D5207" s="119" t="s">
        <v>10</v>
      </c>
      <c r="E5207" s="119" t="s">
        <v>10</v>
      </c>
      <c r="F5207" s="119" t="s">
        <v>10</v>
      </c>
      <c r="G5207" s="119" t="s">
        <v>10</v>
      </c>
    </row>
    <row r="5208" spans="2:7" x14ac:dyDescent="0.3">
      <c r="B5208" s="119" t="s">
        <v>10</v>
      </c>
      <c r="C5208" s="119" t="s">
        <v>10</v>
      </c>
      <c r="D5208" s="119" t="s">
        <v>10</v>
      </c>
      <c r="E5208" s="119" t="s">
        <v>10</v>
      </c>
      <c r="F5208" s="119" t="s">
        <v>10</v>
      </c>
      <c r="G5208" s="119" t="s">
        <v>10</v>
      </c>
    </row>
    <row r="5209" spans="2:7" x14ac:dyDescent="0.3">
      <c r="B5209" s="119" t="s">
        <v>10</v>
      </c>
      <c r="C5209" s="119" t="s">
        <v>10</v>
      </c>
      <c r="D5209" s="119" t="s">
        <v>10</v>
      </c>
      <c r="E5209" s="119" t="s">
        <v>10</v>
      </c>
      <c r="F5209" s="119" t="s">
        <v>10</v>
      </c>
      <c r="G5209" s="119" t="s">
        <v>10</v>
      </c>
    </row>
    <row r="5210" spans="2:7" x14ac:dyDescent="0.3">
      <c r="B5210" s="119" t="s">
        <v>10</v>
      </c>
      <c r="C5210" s="119" t="s">
        <v>10</v>
      </c>
      <c r="D5210" s="119" t="s">
        <v>10</v>
      </c>
      <c r="E5210" s="119" t="s">
        <v>10</v>
      </c>
      <c r="F5210" s="119" t="s">
        <v>10</v>
      </c>
      <c r="G5210" s="119" t="s">
        <v>10</v>
      </c>
    </row>
    <row r="5211" spans="2:7" x14ac:dyDescent="0.3">
      <c r="B5211" s="119" t="s">
        <v>10</v>
      </c>
      <c r="C5211" s="119" t="s">
        <v>10</v>
      </c>
      <c r="D5211" s="119" t="s">
        <v>10</v>
      </c>
      <c r="E5211" s="119" t="s">
        <v>10</v>
      </c>
      <c r="F5211" s="119" t="s">
        <v>10</v>
      </c>
      <c r="G5211" s="119" t="s">
        <v>10</v>
      </c>
    </row>
    <row r="5212" spans="2:7" x14ac:dyDescent="0.3">
      <c r="B5212" s="119" t="s">
        <v>10</v>
      </c>
      <c r="C5212" s="119" t="s">
        <v>10</v>
      </c>
      <c r="D5212" s="119" t="s">
        <v>10</v>
      </c>
      <c r="E5212" s="119" t="s">
        <v>10</v>
      </c>
      <c r="F5212" s="119" t="s">
        <v>10</v>
      </c>
      <c r="G5212" s="119" t="s">
        <v>10</v>
      </c>
    </row>
    <row r="5213" spans="2:7" x14ac:dyDescent="0.3">
      <c r="B5213" s="119" t="s">
        <v>10</v>
      </c>
      <c r="C5213" s="119" t="s">
        <v>10</v>
      </c>
      <c r="D5213" s="119" t="s">
        <v>10</v>
      </c>
      <c r="E5213" s="119" t="s">
        <v>10</v>
      </c>
      <c r="F5213" s="119" t="s">
        <v>10</v>
      </c>
      <c r="G5213" s="119" t="s">
        <v>10</v>
      </c>
    </row>
    <row r="5214" spans="2:7" x14ac:dyDescent="0.3">
      <c r="B5214" s="119" t="s">
        <v>10</v>
      </c>
      <c r="C5214" s="119" t="s">
        <v>10</v>
      </c>
      <c r="D5214" s="119" t="s">
        <v>10</v>
      </c>
      <c r="E5214" s="119" t="s">
        <v>10</v>
      </c>
      <c r="F5214" s="119" t="s">
        <v>10</v>
      </c>
      <c r="G5214" s="119" t="s">
        <v>10</v>
      </c>
    </row>
    <row r="5215" spans="2:7" x14ac:dyDescent="0.3">
      <c r="B5215" s="119" t="s">
        <v>10</v>
      </c>
      <c r="C5215" s="119" t="s">
        <v>10</v>
      </c>
      <c r="D5215" s="119" t="s">
        <v>10</v>
      </c>
      <c r="E5215" s="119" t="s">
        <v>10</v>
      </c>
      <c r="F5215" s="119" t="s">
        <v>10</v>
      </c>
      <c r="G5215" s="119" t="s">
        <v>10</v>
      </c>
    </row>
    <row r="5216" spans="2:7" x14ac:dyDescent="0.3">
      <c r="B5216" s="119" t="s">
        <v>10</v>
      </c>
      <c r="C5216" s="119" t="s">
        <v>10</v>
      </c>
      <c r="D5216" s="119" t="s">
        <v>10</v>
      </c>
      <c r="E5216" s="119" t="s">
        <v>10</v>
      </c>
      <c r="F5216" s="119" t="s">
        <v>10</v>
      </c>
      <c r="G5216" s="119" t="s">
        <v>10</v>
      </c>
    </row>
    <row r="5217" spans="2:7" x14ac:dyDescent="0.3">
      <c r="B5217" s="119" t="s">
        <v>10</v>
      </c>
      <c r="C5217" s="119" t="s">
        <v>10</v>
      </c>
      <c r="D5217" s="119" t="s">
        <v>10</v>
      </c>
      <c r="E5217" s="119" t="s">
        <v>10</v>
      </c>
      <c r="F5217" s="119" t="s">
        <v>10</v>
      </c>
      <c r="G5217" s="119" t="s">
        <v>10</v>
      </c>
    </row>
    <row r="5218" spans="2:7" x14ac:dyDescent="0.3">
      <c r="B5218" s="119" t="s">
        <v>10</v>
      </c>
      <c r="C5218" s="119" t="s">
        <v>10</v>
      </c>
      <c r="D5218" s="119" t="s">
        <v>10</v>
      </c>
      <c r="E5218" s="119" t="s">
        <v>10</v>
      </c>
      <c r="F5218" s="119" t="s">
        <v>10</v>
      </c>
      <c r="G5218" s="119" t="s">
        <v>10</v>
      </c>
    </row>
    <row r="5219" spans="2:7" x14ac:dyDescent="0.3">
      <c r="B5219" s="119" t="s">
        <v>10</v>
      </c>
      <c r="C5219" s="119" t="s">
        <v>10</v>
      </c>
      <c r="D5219" s="119" t="s">
        <v>10</v>
      </c>
      <c r="E5219" s="119" t="s">
        <v>10</v>
      </c>
      <c r="F5219" s="119" t="s">
        <v>10</v>
      </c>
      <c r="G5219" s="119" t="s">
        <v>10</v>
      </c>
    </row>
    <row r="5220" spans="2:7" x14ac:dyDescent="0.3">
      <c r="B5220" s="119" t="s">
        <v>10</v>
      </c>
      <c r="C5220" s="119" t="s">
        <v>10</v>
      </c>
      <c r="D5220" s="119" t="s">
        <v>10</v>
      </c>
      <c r="E5220" s="119" t="s">
        <v>10</v>
      </c>
      <c r="F5220" s="119" t="s">
        <v>10</v>
      </c>
      <c r="G5220" s="119" t="s">
        <v>10</v>
      </c>
    </row>
    <row r="5221" spans="2:7" x14ac:dyDescent="0.3">
      <c r="B5221" s="119" t="s">
        <v>10</v>
      </c>
      <c r="C5221" s="119" t="s">
        <v>10</v>
      </c>
      <c r="D5221" s="119" t="s">
        <v>10</v>
      </c>
      <c r="E5221" s="119" t="s">
        <v>10</v>
      </c>
      <c r="F5221" s="119" t="s">
        <v>10</v>
      </c>
      <c r="G5221" s="119" t="s">
        <v>10</v>
      </c>
    </row>
    <row r="5222" spans="2:7" x14ac:dyDescent="0.3">
      <c r="B5222" s="119" t="s">
        <v>10</v>
      </c>
      <c r="C5222" s="119" t="s">
        <v>10</v>
      </c>
      <c r="D5222" s="119" t="s">
        <v>10</v>
      </c>
      <c r="E5222" s="119" t="s">
        <v>10</v>
      </c>
      <c r="F5222" s="119" t="s">
        <v>10</v>
      </c>
      <c r="G5222" s="119" t="s">
        <v>10</v>
      </c>
    </row>
    <row r="5223" spans="2:7" x14ac:dyDescent="0.3">
      <c r="B5223" s="119" t="s">
        <v>10</v>
      </c>
      <c r="C5223" s="119" t="s">
        <v>10</v>
      </c>
      <c r="D5223" s="119" t="s">
        <v>10</v>
      </c>
      <c r="E5223" s="119" t="s">
        <v>10</v>
      </c>
      <c r="F5223" s="119" t="s">
        <v>10</v>
      </c>
      <c r="G5223" s="119" t="s">
        <v>10</v>
      </c>
    </row>
    <row r="5224" spans="2:7" x14ac:dyDescent="0.3">
      <c r="B5224" s="119" t="s">
        <v>10</v>
      </c>
      <c r="C5224" s="119" t="s">
        <v>10</v>
      </c>
      <c r="D5224" s="119" t="s">
        <v>10</v>
      </c>
      <c r="E5224" s="119" t="s">
        <v>10</v>
      </c>
      <c r="F5224" s="119" t="s">
        <v>10</v>
      </c>
      <c r="G5224" s="119" t="s">
        <v>10</v>
      </c>
    </row>
    <row r="5225" spans="2:7" x14ac:dyDescent="0.3">
      <c r="B5225" s="119" t="s">
        <v>10</v>
      </c>
      <c r="C5225" s="119" t="s">
        <v>10</v>
      </c>
      <c r="D5225" s="119" t="s">
        <v>10</v>
      </c>
      <c r="E5225" s="119" t="s">
        <v>10</v>
      </c>
      <c r="F5225" s="119" t="s">
        <v>10</v>
      </c>
      <c r="G5225" s="119" t="s">
        <v>10</v>
      </c>
    </row>
    <row r="5226" spans="2:7" x14ac:dyDescent="0.3">
      <c r="B5226" s="119" t="s">
        <v>10</v>
      </c>
      <c r="C5226" s="119" t="s">
        <v>10</v>
      </c>
      <c r="D5226" s="119" t="s">
        <v>10</v>
      </c>
      <c r="E5226" s="119" t="s">
        <v>10</v>
      </c>
      <c r="F5226" s="119" t="s">
        <v>10</v>
      </c>
      <c r="G5226" s="119" t="s">
        <v>10</v>
      </c>
    </row>
    <row r="5227" spans="2:7" x14ac:dyDescent="0.3">
      <c r="B5227" s="119" t="s">
        <v>10</v>
      </c>
      <c r="C5227" s="119" t="s">
        <v>10</v>
      </c>
      <c r="D5227" s="119" t="s">
        <v>10</v>
      </c>
      <c r="E5227" s="119" t="s">
        <v>10</v>
      </c>
      <c r="F5227" s="119" t="s">
        <v>10</v>
      </c>
      <c r="G5227" s="119" t="s">
        <v>10</v>
      </c>
    </row>
    <row r="5228" spans="2:7" x14ac:dyDescent="0.3">
      <c r="B5228" s="119" t="s">
        <v>10</v>
      </c>
      <c r="C5228" s="119" t="s">
        <v>10</v>
      </c>
      <c r="D5228" s="119" t="s">
        <v>10</v>
      </c>
      <c r="E5228" s="119" t="s">
        <v>10</v>
      </c>
      <c r="F5228" s="119" t="s">
        <v>10</v>
      </c>
      <c r="G5228" s="119" t="s">
        <v>10</v>
      </c>
    </row>
    <row r="5229" spans="2:7" x14ac:dyDescent="0.3">
      <c r="B5229" s="119" t="s">
        <v>10</v>
      </c>
      <c r="C5229" s="119" t="s">
        <v>10</v>
      </c>
      <c r="D5229" s="119" t="s">
        <v>10</v>
      </c>
      <c r="E5229" s="119" t="s">
        <v>10</v>
      </c>
      <c r="F5229" s="119" t="s">
        <v>10</v>
      </c>
      <c r="G5229" s="119" t="s">
        <v>10</v>
      </c>
    </row>
    <row r="5230" spans="2:7" x14ac:dyDescent="0.3">
      <c r="B5230" s="119" t="s">
        <v>10</v>
      </c>
      <c r="C5230" s="119" t="s">
        <v>10</v>
      </c>
      <c r="D5230" s="119" t="s">
        <v>10</v>
      </c>
      <c r="E5230" s="119" t="s">
        <v>10</v>
      </c>
      <c r="F5230" s="119" t="s">
        <v>10</v>
      </c>
      <c r="G5230" s="119" t="s">
        <v>10</v>
      </c>
    </row>
    <row r="5231" spans="2:7" x14ac:dyDescent="0.3">
      <c r="B5231" s="119" t="s">
        <v>10</v>
      </c>
      <c r="C5231" s="119" t="s">
        <v>10</v>
      </c>
      <c r="D5231" s="119" t="s">
        <v>10</v>
      </c>
      <c r="E5231" s="119" t="s">
        <v>10</v>
      </c>
      <c r="F5231" s="119" t="s">
        <v>10</v>
      </c>
      <c r="G5231" s="119" t="s">
        <v>10</v>
      </c>
    </row>
    <row r="5232" spans="2:7" x14ac:dyDescent="0.3">
      <c r="B5232" s="119" t="s">
        <v>10</v>
      </c>
      <c r="C5232" s="119" t="s">
        <v>10</v>
      </c>
      <c r="D5232" s="119" t="s">
        <v>10</v>
      </c>
      <c r="E5232" s="119" t="s">
        <v>10</v>
      </c>
      <c r="F5232" s="119" t="s">
        <v>10</v>
      </c>
      <c r="G5232" s="119" t="s">
        <v>10</v>
      </c>
    </row>
    <row r="5233" spans="2:7" x14ac:dyDescent="0.3">
      <c r="B5233" s="119" t="s">
        <v>10</v>
      </c>
      <c r="C5233" s="119" t="s">
        <v>10</v>
      </c>
      <c r="D5233" s="119" t="s">
        <v>10</v>
      </c>
      <c r="E5233" s="119" t="s">
        <v>10</v>
      </c>
      <c r="F5233" s="119" t="s">
        <v>10</v>
      </c>
      <c r="G5233" s="119" t="s">
        <v>10</v>
      </c>
    </row>
    <row r="5234" spans="2:7" x14ac:dyDescent="0.3">
      <c r="B5234" s="119" t="s">
        <v>10</v>
      </c>
      <c r="C5234" s="119" t="s">
        <v>10</v>
      </c>
      <c r="D5234" s="119" t="s">
        <v>10</v>
      </c>
      <c r="E5234" s="119" t="s">
        <v>10</v>
      </c>
      <c r="F5234" s="119" t="s">
        <v>10</v>
      </c>
      <c r="G5234" s="119" t="s">
        <v>10</v>
      </c>
    </row>
    <row r="5235" spans="2:7" x14ac:dyDescent="0.3">
      <c r="B5235" s="119" t="s">
        <v>10</v>
      </c>
      <c r="C5235" s="119" t="s">
        <v>10</v>
      </c>
      <c r="D5235" s="119" t="s">
        <v>10</v>
      </c>
      <c r="E5235" s="119" t="s">
        <v>10</v>
      </c>
      <c r="F5235" s="119" t="s">
        <v>10</v>
      </c>
      <c r="G5235" s="119" t="s">
        <v>10</v>
      </c>
    </row>
    <row r="5236" spans="2:7" x14ac:dyDescent="0.3">
      <c r="B5236" s="119" t="s">
        <v>10</v>
      </c>
      <c r="C5236" s="119" t="s">
        <v>10</v>
      </c>
      <c r="D5236" s="119" t="s">
        <v>10</v>
      </c>
      <c r="E5236" s="119" t="s">
        <v>10</v>
      </c>
      <c r="F5236" s="119" t="s">
        <v>10</v>
      </c>
      <c r="G5236" s="119" t="s">
        <v>10</v>
      </c>
    </row>
    <row r="5237" spans="2:7" x14ac:dyDescent="0.3">
      <c r="B5237" s="119" t="s">
        <v>10</v>
      </c>
      <c r="C5237" s="119" t="s">
        <v>10</v>
      </c>
      <c r="D5237" s="119" t="s">
        <v>10</v>
      </c>
      <c r="E5237" s="119" t="s">
        <v>10</v>
      </c>
      <c r="F5237" s="119" t="s">
        <v>10</v>
      </c>
      <c r="G5237" s="119" t="s">
        <v>10</v>
      </c>
    </row>
    <row r="5238" spans="2:7" x14ac:dyDescent="0.3">
      <c r="B5238" s="119" t="s">
        <v>10</v>
      </c>
      <c r="C5238" s="119" t="s">
        <v>10</v>
      </c>
      <c r="D5238" s="119" t="s">
        <v>10</v>
      </c>
      <c r="E5238" s="119" t="s">
        <v>10</v>
      </c>
      <c r="F5238" s="119" t="s">
        <v>10</v>
      </c>
      <c r="G5238" s="119" t="s">
        <v>10</v>
      </c>
    </row>
    <row r="5239" spans="2:7" x14ac:dyDescent="0.3">
      <c r="B5239" s="119" t="s">
        <v>10</v>
      </c>
      <c r="C5239" s="119" t="s">
        <v>10</v>
      </c>
      <c r="D5239" s="119" t="s">
        <v>10</v>
      </c>
      <c r="E5239" s="119" t="s">
        <v>10</v>
      </c>
      <c r="F5239" s="119" t="s">
        <v>10</v>
      </c>
      <c r="G5239" s="119" t="s">
        <v>10</v>
      </c>
    </row>
    <row r="5240" spans="2:7" x14ac:dyDescent="0.3">
      <c r="B5240" s="119" t="s">
        <v>10</v>
      </c>
      <c r="C5240" s="119" t="s">
        <v>10</v>
      </c>
      <c r="D5240" s="119" t="s">
        <v>10</v>
      </c>
      <c r="E5240" s="119" t="s">
        <v>10</v>
      </c>
      <c r="F5240" s="119" t="s">
        <v>10</v>
      </c>
      <c r="G5240" s="119" t="s">
        <v>10</v>
      </c>
    </row>
    <row r="5241" spans="2:7" x14ac:dyDescent="0.3">
      <c r="B5241" s="119" t="s">
        <v>10</v>
      </c>
      <c r="C5241" s="119" t="s">
        <v>10</v>
      </c>
      <c r="D5241" s="119" t="s">
        <v>10</v>
      </c>
      <c r="E5241" s="119" t="s">
        <v>10</v>
      </c>
      <c r="F5241" s="119" t="s">
        <v>10</v>
      </c>
      <c r="G5241" s="119" t="s">
        <v>10</v>
      </c>
    </row>
    <row r="5242" spans="2:7" x14ac:dyDescent="0.3">
      <c r="B5242" s="119" t="s">
        <v>10</v>
      </c>
      <c r="C5242" s="119" t="s">
        <v>10</v>
      </c>
      <c r="D5242" s="119" t="s">
        <v>10</v>
      </c>
      <c r="E5242" s="119" t="s">
        <v>10</v>
      </c>
      <c r="F5242" s="119" t="s">
        <v>10</v>
      </c>
      <c r="G5242" s="119" t="s">
        <v>10</v>
      </c>
    </row>
    <row r="5243" spans="2:7" x14ac:dyDescent="0.3">
      <c r="B5243" s="119" t="s">
        <v>10</v>
      </c>
      <c r="C5243" s="119" t="s">
        <v>10</v>
      </c>
      <c r="D5243" s="119" t="s">
        <v>10</v>
      </c>
      <c r="E5243" s="119" t="s">
        <v>10</v>
      </c>
      <c r="F5243" s="119" t="s">
        <v>10</v>
      </c>
      <c r="G5243" s="119" t="s">
        <v>10</v>
      </c>
    </row>
    <row r="5244" spans="2:7" x14ac:dyDescent="0.3">
      <c r="B5244" s="119" t="s">
        <v>10</v>
      </c>
      <c r="C5244" s="119" t="s">
        <v>10</v>
      </c>
      <c r="D5244" s="119" t="s">
        <v>10</v>
      </c>
      <c r="E5244" s="119" t="s">
        <v>10</v>
      </c>
      <c r="F5244" s="119" t="s">
        <v>10</v>
      </c>
      <c r="G5244" s="119" t="s">
        <v>10</v>
      </c>
    </row>
    <row r="5245" spans="2:7" x14ac:dyDescent="0.3">
      <c r="B5245" s="119" t="s">
        <v>10</v>
      </c>
      <c r="C5245" s="119" t="s">
        <v>10</v>
      </c>
      <c r="D5245" s="119" t="s">
        <v>10</v>
      </c>
      <c r="E5245" s="119" t="s">
        <v>10</v>
      </c>
      <c r="F5245" s="119" t="s">
        <v>10</v>
      </c>
      <c r="G5245" s="119" t="s">
        <v>10</v>
      </c>
    </row>
    <row r="5246" spans="2:7" x14ac:dyDescent="0.3">
      <c r="B5246" s="119" t="s">
        <v>10</v>
      </c>
      <c r="C5246" s="119" t="s">
        <v>10</v>
      </c>
      <c r="D5246" s="119" t="s">
        <v>10</v>
      </c>
      <c r="E5246" s="119" t="s">
        <v>10</v>
      </c>
      <c r="F5246" s="119" t="s">
        <v>10</v>
      </c>
      <c r="G5246" s="119" t="s">
        <v>10</v>
      </c>
    </row>
    <row r="5247" spans="2:7" x14ac:dyDescent="0.3">
      <c r="B5247" s="119" t="s">
        <v>10</v>
      </c>
      <c r="C5247" s="119" t="s">
        <v>10</v>
      </c>
      <c r="D5247" s="119" t="s">
        <v>10</v>
      </c>
      <c r="E5247" s="119" t="s">
        <v>10</v>
      </c>
      <c r="F5247" s="119" t="s">
        <v>10</v>
      </c>
      <c r="G5247" s="119" t="s">
        <v>10</v>
      </c>
    </row>
    <row r="5248" spans="2:7" x14ac:dyDescent="0.3">
      <c r="B5248" s="119" t="s">
        <v>10</v>
      </c>
      <c r="C5248" s="119" t="s">
        <v>10</v>
      </c>
      <c r="D5248" s="119" t="s">
        <v>10</v>
      </c>
      <c r="E5248" s="119" t="s">
        <v>10</v>
      </c>
      <c r="F5248" s="119" t="s">
        <v>10</v>
      </c>
      <c r="G5248" s="119" t="s">
        <v>10</v>
      </c>
    </row>
    <row r="5249" spans="2:7" x14ac:dyDescent="0.3">
      <c r="B5249" s="119" t="s">
        <v>10</v>
      </c>
      <c r="C5249" s="119" t="s">
        <v>10</v>
      </c>
      <c r="D5249" s="119" t="s">
        <v>10</v>
      </c>
      <c r="E5249" s="119" t="s">
        <v>10</v>
      </c>
      <c r="F5249" s="119" t="s">
        <v>10</v>
      </c>
      <c r="G5249" s="119" t="s">
        <v>10</v>
      </c>
    </row>
    <row r="5250" spans="2:7" x14ac:dyDescent="0.3">
      <c r="B5250" s="119" t="s">
        <v>10</v>
      </c>
      <c r="C5250" s="119" t="s">
        <v>10</v>
      </c>
      <c r="D5250" s="119" t="s">
        <v>10</v>
      </c>
      <c r="E5250" s="119" t="s">
        <v>10</v>
      </c>
      <c r="F5250" s="119" t="s">
        <v>10</v>
      </c>
      <c r="G5250" s="119" t="s">
        <v>10</v>
      </c>
    </row>
    <row r="5251" spans="2:7" x14ac:dyDescent="0.3">
      <c r="B5251" s="119" t="s">
        <v>10</v>
      </c>
      <c r="C5251" s="119" t="s">
        <v>10</v>
      </c>
      <c r="D5251" s="119" t="s">
        <v>10</v>
      </c>
      <c r="E5251" s="119" t="s">
        <v>10</v>
      </c>
      <c r="F5251" s="119" t="s">
        <v>10</v>
      </c>
      <c r="G5251" s="119" t="s">
        <v>10</v>
      </c>
    </row>
    <row r="5252" spans="2:7" x14ac:dyDescent="0.3">
      <c r="B5252" s="119" t="s">
        <v>10</v>
      </c>
      <c r="C5252" s="119" t="s">
        <v>10</v>
      </c>
      <c r="D5252" s="119" t="s">
        <v>10</v>
      </c>
      <c r="E5252" s="119" t="s">
        <v>10</v>
      </c>
      <c r="F5252" s="119" t="s">
        <v>10</v>
      </c>
      <c r="G5252" s="119" t="s">
        <v>10</v>
      </c>
    </row>
    <row r="5253" spans="2:7" x14ac:dyDescent="0.3">
      <c r="B5253" s="119" t="s">
        <v>10</v>
      </c>
      <c r="C5253" s="119" t="s">
        <v>10</v>
      </c>
      <c r="D5253" s="119" t="s">
        <v>10</v>
      </c>
      <c r="E5253" s="119" t="s">
        <v>10</v>
      </c>
      <c r="F5253" s="119" t="s">
        <v>10</v>
      </c>
      <c r="G5253" s="119" t="s">
        <v>10</v>
      </c>
    </row>
    <row r="5254" spans="2:7" x14ac:dyDescent="0.3">
      <c r="B5254" s="119" t="s">
        <v>10</v>
      </c>
      <c r="C5254" s="119" t="s">
        <v>10</v>
      </c>
      <c r="D5254" s="119" t="s">
        <v>10</v>
      </c>
      <c r="E5254" s="119" t="s">
        <v>10</v>
      </c>
      <c r="F5254" s="119" t="s">
        <v>10</v>
      </c>
      <c r="G5254" s="119" t="s">
        <v>10</v>
      </c>
    </row>
    <row r="5255" spans="2:7" x14ac:dyDescent="0.3">
      <c r="B5255" s="119" t="s">
        <v>10</v>
      </c>
      <c r="C5255" s="119" t="s">
        <v>10</v>
      </c>
      <c r="D5255" s="119" t="s">
        <v>10</v>
      </c>
      <c r="E5255" s="119" t="s">
        <v>10</v>
      </c>
      <c r="F5255" s="119" t="s">
        <v>10</v>
      </c>
      <c r="G5255" s="119" t="s">
        <v>10</v>
      </c>
    </row>
    <row r="5256" spans="2:7" x14ac:dyDescent="0.3">
      <c r="B5256" s="119" t="s">
        <v>10</v>
      </c>
      <c r="C5256" s="119" t="s">
        <v>10</v>
      </c>
      <c r="D5256" s="119" t="s">
        <v>10</v>
      </c>
      <c r="E5256" s="119" t="s">
        <v>10</v>
      </c>
      <c r="F5256" s="119" t="s">
        <v>10</v>
      </c>
      <c r="G5256" s="119" t="s">
        <v>10</v>
      </c>
    </row>
    <row r="5257" spans="2:7" x14ac:dyDescent="0.3">
      <c r="B5257" s="119" t="s">
        <v>10</v>
      </c>
      <c r="C5257" s="119" t="s">
        <v>10</v>
      </c>
      <c r="D5257" s="119" t="s">
        <v>10</v>
      </c>
      <c r="E5257" s="119" t="s">
        <v>10</v>
      </c>
      <c r="F5257" s="119" t="s">
        <v>10</v>
      </c>
      <c r="G5257" s="119" t="s">
        <v>10</v>
      </c>
    </row>
    <row r="5258" spans="2:7" x14ac:dyDescent="0.3">
      <c r="B5258" s="119" t="s">
        <v>10</v>
      </c>
      <c r="C5258" s="119" t="s">
        <v>10</v>
      </c>
      <c r="D5258" s="119" t="s">
        <v>10</v>
      </c>
      <c r="E5258" s="119" t="s">
        <v>10</v>
      </c>
      <c r="F5258" s="119" t="s">
        <v>10</v>
      </c>
      <c r="G5258" s="119" t="s">
        <v>10</v>
      </c>
    </row>
    <row r="5259" spans="2:7" x14ac:dyDescent="0.3">
      <c r="B5259" s="119" t="s">
        <v>10</v>
      </c>
      <c r="C5259" s="119" t="s">
        <v>10</v>
      </c>
      <c r="D5259" s="119" t="s">
        <v>10</v>
      </c>
      <c r="E5259" s="119" t="s">
        <v>10</v>
      </c>
      <c r="F5259" s="119" t="s">
        <v>10</v>
      </c>
      <c r="G5259" s="119" t="s">
        <v>10</v>
      </c>
    </row>
    <row r="5260" spans="2:7" x14ac:dyDescent="0.3">
      <c r="B5260" s="119" t="s">
        <v>10</v>
      </c>
      <c r="C5260" s="119" t="s">
        <v>10</v>
      </c>
      <c r="D5260" s="119" t="s">
        <v>10</v>
      </c>
      <c r="E5260" s="119" t="s">
        <v>10</v>
      </c>
      <c r="F5260" s="119" t="s">
        <v>10</v>
      </c>
      <c r="G5260" s="119" t="s">
        <v>10</v>
      </c>
    </row>
    <row r="5261" spans="2:7" x14ac:dyDescent="0.3">
      <c r="B5261" s="119" t="s">
        <v>10</v>
      </c>
      <c r="C5261" s="119" t="s">
        <v>10</v>
      </c>
      <c r="D5261" s="119" t="s">
        <v>10</v>
      </c>
      <c r="E5261" s="119" t="s">
        <v>10</v>
      </c>
      <c r="F5261" s="119" t="s">
        <v>10</v>
      </c>
      <c r="G5261" s="119" t="s">
        <v>10</v>
      </c>
    </row>
    <row r="5262" spans="2:7" x14ac:dyDescent="0.3">
      <c r="B5262" s="119" t="s">
        <v>10</v>
      </c>
      <c r="C5262" s="119" t="s">
        <v>10</v>
      </c>
      <c r="D5262" s="119" t="s">
        <v>10</v>
      </c>
      <c r="E5262" s="119" t="s">
        <v>10</v>
      </c>
      <c r="F5262" s="119" t="s">
        <v>10</v>
      </c>
      <c r="G5262" s="119" t="s">
        <v>10</v>
      </c>
    </row>
    <row r="5263" spans="2:7" x14ac:dyDescent="0.3">
      <c r="B5263" s="119" t="s">
        <v>10</v>
      </c>
      <c r="C5263" s="119" t="s">
        <v>10</v>
      </c>
      <c r="D5263" s="119" t="s">
        <v>10</v>
      </c>
      <c r="E5263" s="119" t="s">
        <v>10</v>
      </c>
      <c r="F5263" s="119" t="s">
        <v>10</v>
      </c>
      <c r="G5263" s="119" t="s">
        <v>10</v>
      </c>
    </row>
    <row r="5264" spans="2:7" x14ac:dyDescent="0.3">
      <c r="B5264" s="119" t="s">
        <v>10</v>
      </c>
      <c r="C5264" s="119" t="s">
        <v>10</v>
      </c>
      <c r="D5264" s="119" t="s">
        <v>10</v>
      </c>
      <c r="E5264" s="119" t="s">
        <v>10</v>
      </c>
      <c r="F5264" s="119" t="s">
        <v>10</v>
      </c>
      <c r="G5264" s="119" t="s">
        <v>10</v>
      </c>
    </row>
    <row r="5265" spans="2:7" x14ac:dyDescent="0.3">
      <c r="B5265" s="119" t="s">
        <v>10</v>
      </c>
      <c r="C5265" s="119" t="s">
        <v>10</v>
      </c>
      <c r="D5265" s="119" t="s">
        <v>10</v>
      </c>
      <c r="E5265" s="119" t="s">
        <v>10</v>
      </c>
      <c r="F5265" s="119" t="s">
        <v>10</v>
      </c>
      <c r="G5265" s="119" t="s">
        <v>10</v>
      </c>
    </row>
    <row r="5266" spans="2:7" x14ac:dyDescent="0.3">
      <c r="B5266" s="119" t="s">
        <v>10</v>
      </c>
      <c r="C5266" s="119" t="s">
        <v>10</v>
      </c>
      <c r="D5266" s="119" t="s">
        <v>10</v>
      </c>
      <c r="E5266" s="119" t="s">
        <v>10</v>
      </c>
      <c r="F5266" s="119" t="s">
        <v>10</v>
      </c>
      <c r="G5266" s="119" t="s">
        <v>10</v>
      </c>
    </row>
    <row r="5267" spans="2:7" x14ac:dyDescent="0.3">
      <c r="B5267" s="119" t="s">
        <v>10</v>
      </c>
      <c r="C5267" s="119" t="s">
        <v>10</v>
      </c>
      <c r="D5267" s="119" t="s">
        <v>10</v>
      </c>
      <c r="E5267" s="119" t="s">
        <v>10</v>
      </c>
      <c r="F5267" s="119" t="s">
        <v>10</v>
      </c>
      <c r="G5267" s="119" t="s">
        <v>10</v>
      </c>
    </row>
    <row r="5268" spans="2:7" x14ac:dyDescent="0.3">
      <c r="B5268" s="119" t="s">
        <v>10</v>
      </c>
      <c r="C5268" s="119" t="s">
        <v>10</v>
      </c>
      <c r="D5268" s="119" t="s">
        <v>10</v>
      </c>
      <c r="E5268" s="119" t="s">
        <v>10</v>
      </c>
      <c r="F5268" s="119" t="s">
        <v>10</v>
      </c>
      <c r="G5268" s="119" t="s">
        <v>10</v>
      </c>
    </row>
    <row r="5269" spans="2:7" x14ac:dyDescent="0.3">
      <c r="B5269" s="119" t="s">
        <v>10</v>
      </c>
      <c r="C5269" s="119" t="s">
        <v>10</v>
      </c>
      <c r="D5269" s="119" t="s">
        <v>10</v>
      </c>
      <c r="E5269" s="119" t="s">
        <v>10</v>
      </c>
      <c r="F5269" s="119" t="s">
        <v>10</v>
      </c>
      <c r="G5269" s="119" t="s">
        <v>10</v>
      </c>
    </row>
    <row r="5270" spans="2:7" x14ac:dyDescent="0.3">
      <c r="B5270" s="119" t="s">
        <v>10</v>
      </c>
      <c r="C5270" s="119" t="s">
        <v>10</v>
      </c>
      <c r="D5270" s="119" t="s">
        <v>10</v>
      </c>
      <c r="E5270" s="119" t="s">
        <v>10</v>
      </c>
      <c r="F5270" s="119" t="s">
        <v>10</v>
      </c>
      <c r="G5270" s="119" t="s">
        <v>10</v>
      </c>
    </row>
    <row r="5271" spans="2:7" x14ac:dyDescent="0.3">
      <c r="B5271" s="119" t="s">
        <v>10</v>
      </c>
      <c r="C5271" s="119" t="s">
        <v>10</v>
      </c>
      <c r="D5271" s="119" t="s">
        <v>10</v>
      </c>
      <c r="E5271" s="119" t="s">
        <v>10</v>
      </c>
      <c r="F5271" s="119" t="s">
        <v>10</v>
      </c>
      <c r="G5271" s="119" t="s">
        <v>10</v>
      </c>
    </row>
    <row r="5272" spans="2:7" x14ac:dyDescent="0.3">
      <c r="B5272" s="119" t="s">
        <v>10</v>
      </c>
      <c r="C5272" s="119" t="s">
        <v>10</v>
      </c>
      <c r="D5272" s="119" t="s">
        <v>10</v>
      </c>
      <c r="E5272" s="119" t="s">
        <v>10</v>
      </c>
      <c r="F5272" s="119" t="s">
        <v>10</v>
      </c>
      <c r="G5272" s="119" t="s">
        <v>10</v>
      </c>
    </row>
    <row r="5273" spans="2:7" x14ac:dyDescent="0.3">
      <c r="B5273" s="119" t="s">
        <v>10</v>
      </c>
      <c r="C5273" s="119" t="s">
        <v>10</v>
      </c>
      <c r="D5273" s="119" t="s">
        <v>10</v>
      </c>
      <c r="E5273" s="119" t="s">
        <v>10</v>
      </c>
      <c r="F5273" s="119" t="s">
        <v>10</v>
      </c>
      <c r="G5273" s="119" t="s">
        <v>10</v>
      </c>
    </row>
    <row r="5274" spans="2:7" x14ac:dyDescent="0.3">
      <c r="B5274" s="119" t="s">
        <v>10</v>
      </c>
      <c r="C5274" s="119" t="s">
        <v>10</v>
      </c>
      <c r="D5274" s="119" t="s">
        <v>10</v>
      </c>
      <c r="E5274" s="119" t="s">
        <v>10</v>
      </c>
      <c r="F5274" s="119" t="s">
        <v>10</v>
      </c>
      <c r="G5274" s="119" t="s">
        <v>10</v>
      </c>
    </row>
    <row r="5275" spans="2:7" x14ac:dyDescent="0.3">
      <c r="B5275" s="119" t="s">
        <v>10</v>
      </c>
      <c r="C5275" s="119" t="s">
        <v>10</v>
      </c>
      <c r="D5275" s="119" t="s">
        <v>10</v>
      </c>
      <c r="E5275" s="119" t="s">
        <v>10</v>
      </c>
      <c r="F5275" s="119" t="s">
        <v>10</v>
      </c>
      <c r="G5275" s="119" t="s">
        <v>10</v>
      </c>
    </row>
    <row r="5276" spans="2:7" x14ac:dyDescent="0.3">
      <c r="B5276" s="119" t="s">
        <v>10</v>
      </c>
      <c r="C5276" s="119" t="s">
        <v>10</v>
      </c>
      <c r="D5276" s="119" t="s">
        <v>10</v>
      </c>
      <c r="E5276" s="119" t="s">
        <v>10</v>
      </c>
      <c r="F5276" s="119" t="s">
        <v>10</v>
      </c>
      <c r="G5276" s="119" t="s">
        <v>10</v>
      </c>
    </row>
    <row r="5277" spans="2:7" x14ac:dyDescent="0.3">
      <c r="B5277" s="119" t="s">
        <v>10</v>
      </c>
      <c r="C5277" s="119" t="s">
        <v>10</v>
      </c>
      <c r="D5277" s="119" t="s">
        <v>10</v>
      </c>
      <c r="E5277" s="119" t="s">
        <v>10</v>
      </c>
      <c r="F5277" s="119" t="s">
        <v>10</v>
      </c>
      <c r="G5277" s="119" t="s">
        <v>10</v>
      </c>
    </row>
    <row r="5278" spans="2:7" x14ac:dyDescent="0.3">
      <c r="B5278" s="119" t="s">
        <v>10</v>
      </c>
      <c r="C5278" s="119" t="s">
        <v>10</v>
      </c>
      <c r="D5278" s="119" t="s">
        <v>10</v>
      </c>
      <c r="E5278" s="119" t="s">
        <v>10</v>
      </c>
      <c r="F5278" s="119" t="s">
        <v>10</v>
      </c>
      <c r="G5278" s="119" t="s">
        <v>10</v>
      </c>
    </row>
    <row r="5279" spans="2:7" x14ac:dyDescent="0.3">
      <c r="B5279" s="119" t="s">
        <v>10</v>
      </c>
      <c r="C5279" s="119" t="s">
        <v>10</v>
      </c>
      <c r="D5279" s="119" t="s">
        <v>10</v>
      </c>
      <c r="E5279" s="119" t="s">
        <v>10</v>
      </c>
      <c r="F5279" s="119" t="s">
        <v>10</v>
      </c>
      <c r="G5279" s="119" t="s">
        <v>10</v>
      </c>
    </row>
    <row r="5280" spans="2:7" x14ac:dyDescent="0.3">
      <c r="B5280" s="119" t="s">
        <v>10</v>
      </c>
      <c r="C5280" s="119" t="s">
        <v>10</v>
      </c>
      <c r="D5280" s="119" t="s">
        <v>10</v>
      </c>
      <c r="E5280" s="119" t="s">
        <v>10</v>
      </c>
      <c r="F5280" s="119" t="s">
        <v>10</v>
      </c>
      <c r="G5280" s="119" t="s">
        <v>10</v>
      </c>
    </row>
    <row r="5281" spans="2:7" x14ac:dyDescent="0.3">
      <c r="B5281" s="119" t="s">
        <v>10</v>
      </c>
      <c r="C5281" s="119" t="s">
        <v>10</v>
      </c>
      <c r="D5281" s="119" t="s">
        <v>10</v>
      </c>
      <c r="E5281" s="119" t="s">
        <v>10</v>
      </c>
      <c r="F5281" s="119" t="s">
        <v>10</v>
      </c>
      <c r="G5281" s="119" t="s">
        <v>10</v>
      </c>
    </row>
    <row r="5282" spans="2:7" x14ac:dyDescent="0.3">
      <c r="B5282" s="119" t="s">
        <v>10</v>
      </c>
      <c r="C5282" s="119" t="s">
        <v>10</v>
      </c>
      <c r="D5282" s="119" t="s">
        <v>10</v>
      </c>
      <c r="E5282" s="119" t="s">
        <v>10</v>
      </c>
      <c r="F5282" s="119" t="s">
        <v>10</v>
      </c>
      <c r="G5282" s="119" t="s">
        <v>10</v>
      </c>
    </row>
    <row r="5283" spans="2:7" x14ac:dyDescent="0.3">
      <c r="B5283" s="119" t="s">
        <v>10</v>
      </c>
      <c r="C5283" s="119" t="s">
        <v>10</v>
      </c>
      <c r="D5283" s="119" t="s">
        <v>10</v>
      </c>
      <c r="E5283" s="119" t="s">
        <v>10</v>
      </c>
      <c r="F5283" s="119" t="s">
        <v>10</v>
      </c>
      <c r="G5283" s="119" t="s">
        <v>10</v>
      </c>
    </row>
    <row r="5284" spans="2:7" x14ac:dyDescent="0.3">
      <c r="B5284" s="119" t="s">
        <v>10</v>
      </c>
      <c r="C5284" s="119" t="s">
        <v>10</v>
      </c>
      <c r="D5284" s="119" t="s">
        <v>10</v>
      </c>
      <c r="E5284" s="119" t="s">
        <v>10</v>
      </c>
      <c r="F5284" s="119" t="s">
        <v>10</v>
      </c>
      <c r="G5284" s="119" t="s">
        <v>10</v>
      </c>
    </row>
    <row r="5285" spans="2:7" x14ac:dyDescent="0.3">
      <c r="B5285" s="119" t="s">
        <v>10</v>
      </c>
      <c r="C5285" s="119" t="s">
        <v>10</v>
      </c>
      <c r="D5285" s="119" t="s">
        <v>10</v>
      </c>
      <c r="E5285" s="119" t="s">
        <v>10</v>
      </c>
      <c r="F5285" s="119" t="s">
        <v>10</v>
      </c>
      <c r="G5285" s="119" t="s">
        <v>10</v>
      </c>
    </row>
    <row r="5286" spans="2:7" x14ac:dyDescent="0.3">
      <c r="B5286" s="119" t="s">
        <v>10</v>
      </c>
      <c r="C5286" s="119" t="s">
        <v>10</v>
      </c>
      <c r="D5286" s="119" t="s">
        <v>10</v>
      </c>
      <c r="E5286" s="119" t="s">
        <v>10</v>
      </c>
      <c r="F5286" s="119" t="s">
        <v>10</v>
      </c>
      <c r="G5286" s="119" t="s">
        <v>10</v>
      </c>
    </row>
    <row r="5287" spans="2:7" x14ac:dyDescent="0.3">
      <c r="B5287" s="119" t="s">
        <v>10</v>
      </c>
      <c r="C5287" s="119" t="s">
        <v>10</v>
      </c>
      <c r="D5287" s="119" t="s">
        <v>10</v>
      </c>
      <c r="E5287" s="119" t="s">
        <v>10</v>
      </c>
      <c r="F5287" s="119" t="s">
        <v>10</v>
      </c>
      <c r="G5287" s="119" t="s">
        <v>10</v>
      </c>
    </row>
    <row r="5288" spans="2:7" x14ac:dyDescent="0.3">
      <c r="B5288" s="119" t="s">
        <v>10</v>
      </c>
      <c r="C5288" s="119" t="s">
        <v>10</v>
      </c>
      <c r="D5288" s="119" t="s">
        <v>10</v>
      </c>
      <c r="E5288" s="119" t="s">
        <v>10</v>
      </c>
      <c r="F5288" s="119" t="s">
        <v>10</v>
      </c>
      <c r="G5288" s="119" t="s">
        <v>10</v>
      </c>
    </row>
    <row r="5289" spans="2:7" x14ac:dyDescent="0.3">
      <c r="B5289" s="119" t="s">
        <v>10</v>
      </c>
      <c r="C5289" s="119" t="s">
        <v>10</v>
      </c>
      <c r="D5289" s="119" t="s">
        <v>10</v>
      </c>
      <c r="E5289" s="119" t="s">
        <v>10</v>
      </c>
      <c r="F5289" s="119" t="s">
        <v>10</v>
      </c>
      <c r="G5289" s="119" t="s">
        <v>10</v>
      </c>
    </row>
    <row r="5290" spans="2:7" x14ac:dyDescent="0.3">
      <c r="B5290" s="119" t="s">
        <v>10</v>
      </c>
      <c r="C5290" s="119" t="s">
        <v>10</v>
      </c>
      <c r="D5290" s="119" t="s">
        <v>10</v>
      </c>
      <c r="E5290" s="119" t="s">
        <v>10</v>
      </c>
      <c r="F5290" s="119" t="s">
        <v>10</v>
      </c>
      <c r="G5290" s="119" t="s">
        <v>10</v>
      </c>
    </row>
    <row r="5291" spans="2:7" x14ac:dyDescent="0.3">
      <c r="B5291" s="119" t="s">
        <v>10</v>
      </c>
      <c r="C5291" s="119" t="s">
        <v>10</v>
      </c>
      <c r="D5291" s="119" t="s">
        <v>10</v>
      </c>
      <c r="E5291" s="119" t="s">
        <v>10</v>
      </c>
      <c r="F5291" s="119" t="s">
        <v>10</v>
      </c>
      <c r="G5291" s="119" t="s">
        <v>10</v>
      </c>
    </row>
    <row r="5292" spans="2:7" x14ac:dyDescent="0.3">
      <c r="B5292" s="119" t="s">
        <v>10</v>
      </c>
      <c r="C5292" s="119" t="s">
        <v>10</v>
      </c>
      <c r="D5292" s="119" t="s">
        <v>10</v>
      </c>
      <c r="E5292" s="119" t="s">
        <v>10</v>
      </c>
      <c r="F5292" s="119" t="s">
        <v>10</v>
      </c>
      <c r="G5292" s="119" t="s">
        <v>10</v>
      </c>
    </row>
    <row r="5293" spans="2:7" x14ac:dyDescent="0.3">
      <c r="B5293" s="119" t="s">
        <v>10</v>
      </c>
      <c r="C5293" s="119" t="s">
        <v>10</v>
      </c>
      <c r="D5293" s="119" t="s">
        <v>10</v>
      </c>
      <c r="E5293" s="119" t="s">
        <v>10</v>
      </c>
      <c r="F5293" s="119" t="s">
        <v>10</v>
      </c>
      <c r="G5293" s="119" t="s">
        <v>10</v>
      </c>
    </row>
    <row r="5294" spans="2:7" x14ac:dyDescent="0.3">
      <c r="B5294" s="119" t="s">
        <v>10</v>
      </c>
      <c r="C5294" s="119" t="s">
        <v>10</v>
      </c>
      <c r="D5294" s="119" t="s">
        <v>10</v>
      </c>
      <c r="E5294" s="119" t="s">
        <v>10</v>
      </c>
      <c r="F5294" s="119" t="s">
        <v>10</v>
      </c>
      <c r="G5294" s="119" t="s">
        <v>10</v>
      </c>
    </row>
    <row r="5295" spans="2:7" x14ac:dyDescent="0.3">
      <c r="B5295" s="119" t="s">
        <v>10</v>
      </c>
      <c r="C5295" s="119" t="s">
        <v>10</v>
      </c>
      <c r="D5295" s="119" t="s">
        <v>10</v>
      </c>
      <c r="E5295" s="119" t="s">
        <v>10</v>
      </c>
      <c r="F5295" s="119" t="s">
        <v>10</v>
      </c>
      <c r="G5295" s="119" t="s">
        <v>10</v>
      </c>
    </row>
    <row r="5296" spans="2:7" x14ac:dyDescent="0.3">
      <c r="B5296" s="119" t="s">
        <v>10</v>
      </c>
      <c r="C5296" s="119" t="s">
        <v>10</v>
      </c>
      <c r="D5296" s="119" t="s">
        <v>10</v>
      </c>
      <c r="E5296" s="119" t="s">
        <v>10</v>
      </c>
      <c r="F5296" s="119" t="s">
        <v>10</v>
      </c>
      <c r="G5296" s="119" t="s">
        <v>10</v>
      </c>
    </row>
    <row r="5297" spans="2:7" x14ac:dyDescent="0.3">
      <c r="B5297" s="119" t="s">
        <v>10</v>
      </c>
      <c r="C5297" s="119" t="s">
        <v>10</v>
      </c>
      <c r="D5297" s="119" t="s">
        <v>10</v>
      </c>
      <c r="E5297" s="119" t="s">
        <v>10</v>
      </c>
      <c r="F5297" s="119" t="s">
        <v>10</v>
      </c>
      <c r="G5297" s="119" t="s">
        <v>10</v>
      </c>
    </row>
    <row r="5298" spans="2:7" x14ac:dyDescent="0.3">
      <c r="B5298" s="119" t="s">
        <v>10</v>
      </c>
      <c r="C5298" s="119" t="s">
        <v>10</v>
      </c>
      <c r="D5298" s="119" t="s">
        <v>10</v>
      </c>
      <c r="E5298" s="119" t="s">
        <v>10</v>
      </c>
      <c r="F5298" s="119" t="s">
        <v>10</v>
      </c>
      <c r="G5298" s="119" t="s">
        <v>10</v>
      </c>
    </row>
    <row r="5299" spans="2:7" x14ac:dyDescent="0.3">
      <c r="B5299" s="119" t="s">
        <v>10</v>
      </c>
      <c r="C5299" s="119" t="s">
        <v>10</v>
      </c>
      <c r="D5299" s="119" t="s">
        <v>10</v>
      </c>
      <c r="E5299" s="119" t="s">
        <v>10</v>
      </c>
      <c r="F5299" s="119" t="s">
        <v>10</v>
      </c>
      <c r="G5299" s="119" t="s">
        <v>10</v>
      </c>
    </row>
    <row r="5300" spans="2:7" x14ac:dyDescent="0.3">
      <c r="B5300" s="119" t="s">
        <v>10</v>
      </c>
      <c r="C5300" s="119" t="s">
        <v>10</v>
      </c>
      <c r="D5300" s="119" t="s">
        <v>10</v>
      </c>
      <c r="E5300" s="119" t="s">
        <v>10</v>
      </c>
      <c r="F5300" s="119" t="s">
        <v>10</v>
      </c>
      <c r="G5300" s="119" t="s">
        <v>10</v>
      </c>
    </row>
    <row r="5301" spans="2:7" x14ac:dyDescent="0.3">
      <c r="B5301" s="119" t="s">
        <v>10</v>
      </c>
      <c r="C5301" s="119" t="s">
        <v>10</v>
      </c>
      <c r="D5301" s="119" t="s">
        <v>10</v>
      </c>
      <c r="E5301" s="119" t="s">
        <v>10</v>
      </c>
      <c r="F5301" s="119" t="s">
        <v>10</v>
      </c>
      <c r="G5301" s="119" t="s">
        <v>10</v>
      </c>
    </row>
    <row r="5302" spans="2:7" x14ac:dyDescent="0.3">
      <c r="B5302" s="119" t="s">
        <v>10</v>
      </c>
      <c r="C5302" s="119" t="s">
        <v>10</v>
      </c>
      <c r="D5302" s="119" t="s">
        <v>10</v>
      </c>
      <c r="E5302" s="119" t="s">
        <v>10</v>
      </c>
      <c r="F5302" s="119" t="s">
        <v>10</v>
      </c>
      <c r="G5302" s="119" t="s">
        <v>10</v>
      </c>
    </row>
    <row r="5303" spans="2:7" x14ac:dyDescent="0.3">
      <c r="B5303" s="119" t="s">
        <v>10</v>
      </c>
      <c r="C5303" s="119" t="s">
        <v>10</v>
      </c>
      <c r="D5303" s="119" t="s">
        <v>10</v>
      </c>
      <c r="E5303" s="119" t="s">
        <v>10</v>
      </c>
      <c r="F5303" s="119" t="s">
        <v>10</v>
      </c>
      <c r="G5303" s="119" t="s">
        <v>10</v>
      </c>
    </row>
    <row r="5304" spans="2:7" x14ac:dyDescent="0.3">
      <c r="B5304" s="119" t="s">
        <v>10</v>
      </c>
      <c r="C5304" s="119" t="s">
        <v>10</v>
      </c>
      <c r="D5304" s="119" t="s">
        <v>10</v>
      </c>
      <c r="E5304" s="119" t="s">
        <v>10</v>
      </c>
      <c r="F5304" s="119" t="s">
        <v>10</v>
      </c>
      <c r="G5304" s="119" t="s">
        <v>10</v>
      </c>
    </row>
    <row r="5305" spans="2:7" x14ac:dyDescent="0.3">
      <c r="B5305" s="119" t="s">
        <v>10</v>
      </c>
      <c r="C5305" s="119" t="s">
        <v>10</v>
      </c>
      <c r="D5305" s="119" t="s">
        <v>10</v>
      </c>
      <c r="E5305" s="119" t="s">
        <v>10</v>
      </c>
      <c r="F5305" s="119" t="s">
        <v>10</v>
      </c>
      <c r="G5305" s="119" t="s">
        <v>10</v>
      </c>
    </row>
    <row r="5306" spans="2:7" x14ac:dyDescent="0.3">
      <c r="B5306" s="119" t="s">
        <v>10</v>
      </c>
      <c r="C5306" s="119" t="s">
        <v>10</v>
      </c>
      <c r="D5306" s="119" t="s">
        <v>10</v>
      </c>
      <c r="E5306" s="119" t="s">
        <v>10</v>
      </c>
      <c r="F5306" s="119" t="s">
        <v>10</v>
      </c>
      <c r="G5306" s="119" t="s">
        <v>10</v>
      </c>
    </row>
    <row r="5307" spans="2:7" x14ac:dyDescent="0.3">
      <c r="B5307" s="119" t="s">
        <v>10</v>
      </c>
      <c r="C5307" s="119" t="s">
        <v>10</v>
      </c>
      <c r="D5307" s="119" t="s">
        <v>10</v>
      </c>
      <c r="E5307" s="119" t="s">
        <v>10</v>
      </c>
      <c r="F5307" s="119" t="s">
        <v>10</v>
      </c>
      <c r="G5307" s="119" t="s">
        <v>10</v>
      </c>
    </row>
    <row r="5308" spans="2:7" x14ac:dyDescent="0.3">
      <c r="B5308" s="119" t="s">
        <v>10</v>
      </c>
      <c r="C5308" s="119" t="s">
        <v>10</v>
      </c>
      <c r="D5308" s="119" t="s">
        <v>10</v>
      </c>
      <c r="E5308" s="119" t="s">
        <v>10</v>
      </c>
      <c r="F5308" s="119" t="s">
        <v>10</v>
      </c>
      <c r="G5308" s="119" t="s">
        <v>10</v>
      </c>
    </row>
    <row r="5309" spans="2:7" x14ac:dyDescent="0.3">
      <c r="B5309" s="119" t="s">
        <v>10</v>
      </c>
      <c r="C5309" s="119" t="s">
        <v>10</v>
      </c>
      <c r="D5309" s="119" t="s">
        <v>10</v>
      </c>
      <c r="E5309" s="119" t="s">
        <v>10</v>
      </c>
      <c r="F5309" s="119" t="s">
        <v>10</v>
      </c>
      <c r="G5309" s="119" t="s">
        <v>10</v>
      </c>
    </row>
    <row r="5310" spans="2:7" x14ac:dyDescent="0.3">
      <c r="B5310" s="119" t="s">
        <v>10</v>
      </c>
      <c r="C5310" s="119" t="s">
        <v>10</v>
      </c>
      <c r="D5310" s="119" t="s">
        <v>10</v>
      </c>
      <c r="E5310" s="119" t="s">
        <v>10</v>
      </c>
      <c r="F5310" s="119" t="s">
        <v>10</v>
      </c>
      <c r="G5310" s="119" t="s">
        <v>10</v>
      </c>
    </row>
    <row r="5311" spans="2:7" x14ac:dyDescent="0.3">
      <c r="B5311" s="119" t="s">
        <v>10</v>
      </c>
      <c r="C5311" s="119" t="s">
        <v>10</v>
      </c>
      <c r="D5311" s="119" t="s">
        <v>10</v>
      </c>
      <c r="E5311" s="119" t="s">
        <v>10</v>
      </c>
      <c r="F5311" s="119" t="s">
        <v>10</v>
      </c>
      <c r="G5311" s="119" t="s">
        <v>10</v>
      </c>
    </row>
    <row r="5312" spans="2:7" x14ac:dyDescent="0.3">
      <c r="B5312" s="119" t="s">
        <v>10</v>
      </c>
      <c r="C5312" s="119" t="s">
        <v>10</v>
      </c>
      <c r="D5312" s="119" t="s">
        <v>10</v>
      </c>
      <c r="E5312" s="119" t="s">
        <v>10</v>
      </c>
      <c r="F5312" s="119" t="s">
        <v>10</v>
      </c>
      <c r="G5312" s="119" t="s">
        <v>10</v>
      </c>
    </row>
    <row r="5313" spans="2:7" x14ac:dyDescent="0.3">
      <c r="B5313" s="119" t="s">
        <v>10</v>
      </c>
      <c r="C5313" s="119" t="s">
        <v>10</v>
      </c>
      <c r="D5313" s="119" t="s">
        <v>10</v>
      </c>
      <c r="E5313" s="119" t="s">
        <v>10</v>
      </c>
      <c r="F5313" s="119" t="s">
        <v>10</v>
      </c>
      <c r="G5313" s="119" t="s">
        <v>10</v>
      </c>
    </row>
    <row r="5314" spans="2:7" x14ac:dyDescent="0.3">
      <c r="B5314" s="119" t="s">
        <v>10</v>
      </c>
      <c r="C5314" s="119" t="s">
        <v>10</v>
      </c>
      <c r="D5314" s="119" t="s">
        <v>10</v>
      </c>
      <c r="E5314" s="119" t="s">
        <v>10</v>
      </c>
      <c r="F5314" s="119" t="s">
        <v>10</v>
      </c>
      <c r="G5314" s="119" t="s">
        <v>10</v>
      </c>
    </row>
    <row r="5315" spans="2:7" x14ac:dyDescent="0.3">
      <c r="B5315" s="119" t="s">
        <v>10</v>
      </c>
      <c r="C5315" s="119" t="s">
        <v>10</v>
      </c>
      <c r="D5315" s="119" t="s">
        <v>10</v>
      </c>
      <c r="E5315" s="119" t="s">
        <v>10</v>
      </c>
      <c r="F5315" s="119" t="s">
        <v>10</v>
      </c>
      <c r="G5315" s="119" t="s">
        <v>10</v>
      </c>
    </row>
    <row r="5316" spans="2:7" x14ac:dyDescent="0.3">
      <c r="B5316" s="119" t="s">
        <v>10</v>
      </c>
      <c r="C5316" s="119" t="s">
        <v>10</v>
      </c>
      <c r="D5316" s="119" t="s">
        <v>10</v>
      </c>
      <c r="E5316" s="119" t="s">
        <v>10</v>
      </c>
      <c r="F5316" s="119" t="s">
        <v>10</v>
      </c>
      <c r="G5316" s="119" t="s">
        <v>10</v>
      </c>
    </row>
    <row r="5317" spans="2:7" x14ac:dyDescent="0.3">
      <c r="B5317" s="119" t="s">
        <v>10</v>
      </c>
      <c r="C5317" s="119" t="s">
        <v>10</v>
      </c>
      <c r="D5317" s="119" t="s">
        <v>10</v>
      </c>
      <c r="E5317" s="119" t="s">
        <v>10</v>
      </c>
      <c r="F5317" s="119" t="s">
        <v>10</v>
      </c>
      <c r="G5317" s="119" t="s">
        <v>10</v>
      </c>
    </row>
    <row r="5318" spans="2:7" x14ac:dyDescent="0.3">
      <c r="B5318" s="119" t="s">
        <v>10</v>
      </c>
      <c r="C5318" s="119" t="s">
        <v>10</v>
      </c>
      <c r="D5318" s="119" t="s">
        <v>10</v>
      </c>
      <c r="E5318" s="119" t="s">
        <v>10</v>
      </c>
      <c r="F5318" s="119" t="s">
        <v>10</v>
      </c>
      <c r="G5318" s="119" t="s">
        <v>10</v>
      </c>
    </row>
    <row r="5319" spans="2:7" x14ac:dyDescent="0.3">
      <c r="B5319" s="119" t="s">
        <v>10</v>
      </c>
      <c r="C5319" s="119" t="s">
        <v>10</v>
      </c>
      <c r="D5319" s="119" t="s">
        <v>10</v>
      </c>
      <c r="E5319" s="119" t="s">
        <v>10</v>
      </c>
      <c r="F5319" s="119" t="s">
        <v>10</v>
      </c>
      <c r="G5319" s="119" t="s">
        <v>10</v>
      </c>
    </row>
    <row r="5320" spans="2:7" x14ac:dyDescent="0.3">
      <c r="B5320" s="119" t="s">
        <v>10</v>
      </c>
      <c r="C5320" s="119" t="s">
        <v>10</v>
      </c>
      <c r="D5320" s="119" t="s">
        <v>10</v>
      </c>
      <c r="E5320" s="119" t="s">
        <v>10</v>
      </c>
      <c r="F5320" s="119" t="s">
        <v>10</v>
      </c>
      <c r="G5320" s="119" t="s">
        <v>10</v>
      </c>
    </row>
    <row r="5321" spans="2:7" x14ac:dyDescent="0.3">
      <c r="B5321" s="119" t="s">
        <v>10</v>
      </c>
      <c r="C5321" s="119" t="s">
        <v>10</v>
      </c>
      <c r="D5321" s="119" t="s">
        <v>10</v>
      </c>
      <c r="E5321" s="119" t="s">
        <v>10</v>
      </c>
      <c r="F5321" s="119" t="s">
        <v>10</v>
      </c>
      <c r="G5321" s="119" t="s">
        <v>10</v>
      </c>
    </row>
    <row r="5322" spans="2:7" x14ac:dyDescent="0.3">
      <c r="B5322" s="119" t="s">
        <v>10</v>
      </c>
      <c r="C5322" s="119" t="s">
        <v>10</v>
      </c>
      <c r="D5322" s="119" t="s">
        <v>10</v>
      </c>
      <c r="E5322" s="119" t="s">
        <v>10</v>
      </c>
      <c r="F5322" s="119" t="s">
        <v>10</v>
      </c>
      <c r="G5322" s="119" t="s">
        <v>10</v>
      </c>
    </row>
    <row r="5323" spans="2:7" x14ac:dyDescent="0.3">
      <c r="B5323" s="119" t="s">
        <v>10</v>
      </c>
      <c r="C5323" s="119" t="s">
        <v>10</v>
      </c>
      <c r="D5323" s="119" t="s">
        <v>10</v>
      </c>
      <c r="E5323" s="119" t="s">
        <v>10</v>
      </c>
      <c r="F5323" s="119" t="s">
        <v>10</v>
      </c>
      <c r="G5323" s="119" t="s">
        <v>10</v>
      </c>
    </row>
    <row r="5324" spans="2:7" x14ac:dyDescent="0.3">
      <c r="B5324" s="119" t="s">
        <v>10</v>
      </c>
      <c r="C5324" s="119" t="s">
        <v>10</v>
      </c>
      <c r="D5324" s="119" t="s">
        <v>10</v>
      </c>
      <c r="E5324" s="119" t="s">
        <v>10</v>
      </c>
      <c r="F5324" s="119" t="s">
        <v>10</v>
      </c>
      <c r="G5324" s="119" t="s">
        <v>10</v>
      </c>
    </row>
    <row r="5325" spans="2:7" x14ac:dyDescent="0.3">
      <c r="B5325" s="119" t="s">
        <v>10</v>
      </c>
      <c r="C5325" s="119" t="s">
        <v>10</v>
      </c>
      <c r="D5325" s="119" t="s">
        <v>10</v>
      </c>
      <c r="E5325" s="119" t="s">
        <v>10</v>
      </c>
      <c r="F5325" s="119" t="s">
        <v>10</v>
      </c>
      <c r="G5325" s="119" t="s">
        <v>10</v>
      </c>
    </row>
    <row r="5326" spans="2:7" x14ac:dyDescent="0.3">
      <c r="B5326" s="119" t="s">
        <v>10</v>
      </c>
      <c r="C5326" s="119" t="s">
        <v>10</v>
      </c>
      <c r="D5326" s="119" t="s">
        <v>10</v>
      </c>
      <c r="E5326" s="119" t="s">
        <v>10</v>
      </c>
      <c r="F5326" s="119" t="s">
        <v>10</v>
      </c>
      <c r="G5326" s="119" t="s">
        <v>10</v>
      </c>
    </row>
    <row r="5327" spans="2:7" x14ac:dyDescent="0.3">
      <c r="B5327" s="119" t="s">
        <v>10</v>
      </c>
      <c r="C5327" s="119" t="s">
        <v>10</v>
      </c>
      <c r="D5327" s="119" t="s">
        <v>10</v>
      </c>
      <c r="E5327" s="119" t="s">
        <v>10</v>
      </c>
      <c r="F5327" s="119" t="s">
        <v>10</v>
      </c>
      <c r="G5327" s="119" t="s">
        <v>10</v>
      </c>
    </row>
    <row r="5328" spans="2:7" x14ac:dyDescent="0.3">
      <c r="B5328" s="119" t="s">
        <v>10</v>
      </c>
      <c r="C5328" s="119" t="s">
        <v>10</v>
      </c>
      <c r="D5328" s="119" t="s">
        <v>10</v>
      </c>
      <c r="E5328" s="119" t="s">
        <v>10</v>
      </c>
      <c r="F5328" s="119" t="s">
        <v>10</v>
      </c>
      <c r="G5328" s="119" t="s">
        <v>10</v>
      </c>
    </row>
    <row r="5329" spans="2:7" x14ac:dyDescent="0.3">
      <c r="B5329" s="119" t="s">
        <v>10</v>
      </c>
      <c r="C5329" s="119" t="s">
        <v>10</v>
      </c>
      <c r="D5329" s="119" t="s">
        <v>10</v>
      </c>
      <c r="E5329" s="119" t="s">
        <v>10</v>
      </c>
      <c r="F5329" s="119" t="s">
        <v>10</v>
      </c>
      <c r="G5329" s="119" t="s">
        <v>10</v>
      </c>
    </row>
    <row r="5330" spans="2:7" x14ac:dyDescent="0.3">
      <c r="B5330" s="119" t="s">
        <v>10</v>
      </c>
      <c r="C5330" s="119" t="s">
        <v>10</v>
      </c>
      <c r="D5330" s="119" t="s">
        <v>10</v>
      </c>
      <c r="E5330" s="119" t="s">
        <v>10</v>
      </c>
      <c r="F5330" s="119" t="s">
        <v>10</v>
      </c>
      <c r="G5330" s="119" t="s">
        <v>10</v>
      </c>
    </row>
    <row r="5331" spans="2:7" x14ac:dyDescent="0.3">
      <c r="B5331" s="119" t="s">
        <v>10</v>
      </c>
      <c r="C5331" s="119" t="s">
        <v>10</v>
      </c>
      <c r="D5331" s="119" t="s">
        <v>10</v>
      </c>
      <c r="E5331" s="119" t="s">
        <v>10</v>
      </c>
      <c r="F5331" s="119" t="s">
        <v>10</v>
      </c>
      <c r="G5331" s="119" t="s">
        <v>10</v>
      </c>
    </row>
    <row r="5332" spans="2:7" x14ac:dyDescent="0.3">
      <c r="B5332" s="119" t="s">
        <v>10</v>
      </c>
      <c r="C5332" s="119" t="s">
        <v>10</v>
      </c>
      <c r="D5332" s="119" t="s">
        <v>10</v>
      </c>
      <c r="E5332" s="119" t="s">
        <v>10</v>
      </c>
      <c r="F5332" s="119" t="s">
        <v>10</v>
      </c>
      <c r="G5332" s="119" t="s">
        <v>10</v>
      </c>
    </row>
    <row r="5333" spans="2:7" x14ac:dyDescent="0.3">
      <c r="B5333" s="119" t="s">
        <v>10</v>
      </c>
      <c r="C5333" s="119" t="s">
        <v>10</v>
      </c>
      <c r="D5333" s="119" t="s">
        <v>10</v>
      </c>
      <c r="E5333" s="119" t="s">
        <v>10</v>
      </c>
      <c r="F5333" s="119" t="s">
        <v>10</v>
      </c>
      <c r="G5333" s="119" t="s">
        <v>10</v>
      </c>
    </row>
    <row r="5334" spans="2:7" x14ac:dyDescent="0.3">
      <c r="B5334" s="119" t="s">
        <v>10</v>
      </c>
      <c r="C5334" s="119" t="s">
        <v>10</v>
      </c>
      <c r="D5334" s="119" t="s">
        <v>10</v>
      </c>
      <c r="E5334" s="119" t="s">
        <v>10</v>
      </c>
      <c r="F5334" s="119" t="s">
        <v>10</v>
      </c>
      <c r="G5334" s="119" t="s">
        <v>10</v>
      </c>
    </row>
    <row r="5335" spans="2:7" x14ac:dyDescent="0.3">
      <c r="B5335" s="119" t="s">
        <v>10</v>
      </c>
      <c r="C5335" s="119" t="s">
        <v>10</v>
      </c>
      <c r="D5335" s="119" t="s">
        <v>10</v>
      </c>
      <c r="E5335" s="119" t="s">
        <v>10</v>
      </c>
      <c r="F5335" s="119" t="s">
        <v>10</v>
      </c>
      <c r="G5335" s="119" t="s">
        <v>10</v>
      </c>
    </row>
    <row r="5336" spans="2:7" x14ac:dyDescent="0.3">
      <c r="B5336" s="119" t="s">
        <v>10</v>
      </c>
      <c r="C5336" s="119" t="s">
        <v>10</v>
      </c>
      <c r="D5336" s="119" t="s">
        <v>10</v>
      </c>
      <c r="E5336" s="119" t="s">
        <v>10</v>
      </c>
      <c r="F5336" s="119" t="s">
        <v>10</v>
      </c>
      <c r="G5336" s="119" t="s">
        <v>10</v>
      </c>
    </row>
    <row r="5337" spans="2:7" x14ac:dyDescent="0.3">
      <c r="B5337" s="119" t="s">
        <v>10</v>
      </c>
      <c r="C5337" s="119" t="s">
        <v>10</v>
      </c>
      <c r="D5337" s="119" t="s">
        <v>10</v>
      </c>
      <c r="E5337" s="119" t="s">
        <v>10</v>
      </c>
      <c r="F5337" s="119" t="s">
        <v>10</v>
      </c>
      <c r="G5337" s="119" t="s">
        <v>10</v>
      </c>
    </row>
    <row r="5338" spans="2:7" x14ac:dyDescent="0.3">
      <c r="B5338" s="119" t="s">
        <v>10</v>
      </c>
      <c r="C5338" s="119" t="s">
        <v>10</v>
      </c>
      <c r="D5338" s="119" t="s">
        <v>10</v>
      </c>
      <c r="E5338" s="119" t="s">
        <v>10</v>
      </c>
      <c r="F5338" s="119" t="s">
        <v>10</v>
      </c>
      <c r="G5338" s="119" t="s">
        <v>10</v>
      </c>
    </row>
    <row r="5339" spans="2:7" x14ac:dyDescent="0.3">
      <c r="B5339" s="119" t="s">
        <v>10</v>
      </c>
      <c r="C5339" s="119" t="s">
        <v>10</v>
      </c>
      <c r="D5339" s="119" t="s">
        <v>10</v>
      </c>
      <c r="E5339" s="119" t="s">
        <v>10</v>
      </c>
      <c r="F5339" s="119" t="s">
        <v>10</v>
      </c>
      <c r="G5339" s="119" t="s">
        <v>10</v>
      </c>
    </row>
    <row r="5340" spans="2:7" x14ac:dyDescent="0.3">
      <c r="B5340" s="119" t="s">
        <v>10</v>
      </c>
      <c r="C5340" s="119" t="s">
        <v>10</v>
      </c>
      <c r="D5340" s="119" t="s">
        <v>10</v>
      </c>
      <c r="E5340" s="119" t="s">
        <v>10</v>
      </c>
      <c r="F5340" s="119" t="s">
        <v>10</v>
      </c>
      <c r="G5340" s="119" t="s">
        <v>10</v>
      </c>
    </row>
    <row r="5341" spans="2:7" x14ac:dyDescent="0.3">
      <c r="B5341" s="119" t="s">
        <v>10</v>
      </c>
      <c r="C5341" s="119" t="s">
        <v>10</v>
      </c>
      <c r="D5341" s="119" t="s">
        <v>10</v>
      </c>
      <c r="E5341" s="119" t="s">
        <v>10</v>
      </c>
      <c r="F5341" s="119" t="s">
        <v>10</v>
      </c>
      <c r="G5341" s="119" t="s">
        <v>10</v>
      </c>
    </row>
    <row r="5342" spans="2:7" x14ac:dyDescent="0.3">
      <c r="B5342" s="119" t="s">
        <v>10</v>
      </c>
      <c r="C5342" s="119" t="s">
        <v>10</v>
      </c>
      <c r="D5342" s="119" t="s">
        <v>10</v>
      </c>
      <c r="E5342" s="119" t="s">
        <v>10</v>
      </c>
      <c r="F5342" s="119" t="s">
        <v>10</v>
      </c>
      <c r="G5342" s="119" t="s">
        <v>10</v>
      </c>
    </row>
    <row r="5343" spans="2:7" x14ac:dyDescent="0.3">
      <c r="B5343" s="119" t="s">
        <v>10</v>
      </c>
      <c r="C5343" s="119" t="s">
        <v>10</v>
      </c>
      <c r="D5343" s="119" t="s">
        <v>10</v>
      </c>
      <c r="E5343" s="119" t="s">
        <v>10</v>
      </c>
      <c r="F5343" s="119" t="s">
        <v>10</v>
      </c>
      <c r="G5343" s="119" t="s">
        <v>10</v>
      </c>
    </row>
    <row r="5344" spans="2:7" x14ac:dyDescent="0.3">
      <c r="B5344" s="119" t="s">
        <v>10</v>
      </c>
      <c r="C5344" s="119" t="s">
        <v>10</v>
      </c>
      <c r="D5344" s="119" t="s">
        <v>10</v>
      </c>
      <c r="E5344" s="119" t="s">
        <v>10</v>
      </c>
      <c r="F5344" s="119" t="s">
        <v>10</v>
      </c>
      <c r="G5344" s="119" t="s">
        <v>10</v>
      </c>
    </row>
    <row r="5345" spans="2:7" x14ac:dyDescent="0.3">
      <c r="B5345" s="119" t="s">
        <v>10</v>
      </c>
      <c r="C5345" s="119" t="s">
        <v>10</v>
      </c>
      <c r="D5345" s="119" t="s">
        <v>10</v>
      </c>
      <c r="E5345" s="119" t="s">
        <v>10</v>
      </c>
      <c r="F5345" s="119" t="s">
        <v>10</v>
      </c>
      <c r="G5345" s="119" t="s">
        <v>10</v>
      </c>
    </row>
    <row r="5346" spans="2:7" x14ac:dyDescent="0.3">
      <c r="B5346" s="119" t="s">
        <v>10</v>
      </c>
      <c r="C5346" s="119" t="s">
        <v>10</v>
      </c>
      <c r="D5346" s="119" t="s">
        <v>10</v>
      </c>
      <c r="E5346" s="119" t="s">
        <v>10</v>
      </c>
      <c r="F5346" s="119" t="s">
        <v>10</v>
      </c>
      <c r="G5346" s="119" t="s">
        <v>10</v>
      </c>
    </row>
    <row r="5347" spans="2:7" x14ac:dyDescent="0.3">
      <c r="B5347" s="119" t="s">
        <v>10</v>
      </c>
      <c r="C5347" s="119" t="s">
        <v>10</v>
      </c>
      <c r="D5347" s="119" t="s">
        <v>10</v>
      </c>
      <c r="E5347" s="119" t="s">
        <v>10</v>
      </c>
      <c r="F5347" s="119" t="s">
        <v>10</v>
      </c>
      <c r="G5347" s="119" t="s">
        <v>10</v>
      </c>
    </row>
    <row r="5348" spans="2:7" x14ac:dyDescent="0.3">
      <c r="B5348" s="119" t="s">
        <v>10</v>
      </c>
      <c r="C5348" s="119" t="s">
        <v>10</v>
      </c>
      <c r="D5348" s="119" t="s">
        <v>10</v>
      </c>
      <c r="E5348" s="119" t="s">
        <v>10</v>
      </c>
      <c r="F5348" s="119" t="s">
        <v>10</v>
      </c>
      <c r="G5348" s="119" t="s">
        <v>10</v>
      </c>
    </row>
    <row r="5349" spans="2:7" x14ac:dyDescent="0.3">
      <c r="B5349" s="119" t="s">
        <v>10</v>
      </c>
      <c r="C5349" s="119" t="s">
        <v>10</v>
      </c>
      <c r="D5349" s="119" t="s">
        <v>10</v>
      </c>
      <c r="E5349" s="119" t="s">
        <v>10</v>
      </c>
      <c r="F5349" s="119" t="s">
        <v>10</v>
      </c>
      <c r="G5349" s="119" t="s">
        <v>10</v>
      </c>
    </row>
    <row r="5350" spans="2:7" x14ac:dyDescent="0.3">
      <c r="B5350" s="119" t="s">
        <v>10</v>
      </c>
      <c r="C5350" s="119" t="s">
        <v>10</v>
      </c>
      <c r="D5350" s="119" t="s">
        <v>10</v>
      </c>
      <c r="E5350" s="119" t="s">
        <v>10</v>
      </c>
      <c r="F5350" s="119" t="s">
        <v>10</v>
      </c>
      <c r="G5350" s="119" t="s">
        <v>10</v>
      </c>
    </row>
    <row r="5351" spans="2:7" x14ac:dyDescent="0.3">
      <c r="B5351" s="119" t="s">
        <v>10</v>
      </c>
      <c r="C5351" s="119" t="s">
        <v>10</v>
      </c>
      <c r="D5351" s="119" t="s">
        <v>10</v>
      </c>
      <c r="E5351" s="119" t="s">
        <v>10</v>
      </c>
      <c r="F5351" s="119" t="s">
        <v>10</v>
      </c>
      <c r="G5351" s="119" t="s">
        <v>10</v>
      </c>
    </row>
    <row r="5352" spans="2:7" x14ac:dyDescent="0.3">
      <c r="B5352" s="119" t="s">
        <v>10</v>
      </c>
      <c r="C5352" s="119" t="s">
        <v>10</v>
      </c>
      <c r="D5352" s="119" t="s">
        <v>10</v>
      </c>
      <c r="E5352" s="119" t="s">
        <v>10</v>
      </c>
      <c r="F5352" s="119" t="s">
        <v>10</v>
      </c>
      <c r="G5352" s="119" t="s">
        <v>10</v>
      </c>
    </row>
    <row r="5353" spans="2:7" x14ac:dyDescent="0.3">
      <c r="B5353" s="119" t="s">
        <v>10</v>
      </c>
      <c r="C5353" s="119" t="s">
        <v>10</v>
      </c>
      <c r="D5353" s="119" t="s">
        <v>10</v>
      </c>
      <c r="E5353" s="119" t="s">
        <v>10</v>
      </c>
      <c r="F5353" s="119" t="s">
        <v>10</v>
      </c>
      <c r="G5353" s="119" t="s">
        <v>10</v>
      </c>
    </row>
    <row r="5354" spans="2:7" x14ac:dyDescent="0.3">
      <c r="B5354" s="119" t="s">
        <v>10</v>
      </c>
      <c r="C5354" s="119" t="s">
        <v>10</v>
      </c>
      <c r="D5354" s="119" t="s">
        <v>10</v>
      </c>
      <c r="E5354" s="119" t="s">
        <v>10</v>
      </c>
      <c r="F5354" s="119" t="s">
        <v>10</v>
      </c>
      <c r="G5354" s="119" t="s">
        <v>10</v>
      </c>
    </row>
    <row r="5355" spans="2:7" x14ac:dyDescent="0.3">
      <c r="B5355" s="119" t="s">
        <v>10</v>
      </c>
      <c r="C5355" s="119" t="s">
        <v>10</v>
      </c>
      <c r="D5355" s="119" t="s">
        <v>10</v>
      </c>
      <c r="E5355" s="119" t="s">
        <v>10</v>
      </c>
      <c r="F5355" s="119" t="s">
        <v>10</v>
      </c>
      <c r="G5355" s="119" t="s">
        <v>10</v>
      </c>
    </row>
    <row r="5356" spans="2:7" x14ac:dyDescent="0.3">
      <c r="B5356" s="119" t="s">
        <v>10</v>
      </c>
      <c r="C5356" s="119" t="s">
        <v>10</v>
      </c>
      <c r="D5356" s="119" t="s">
        <v>10</v>
      </c>
      <c r="E5356" s="119" t="s">
        <v>10</v>
      </c>
      <c r="F5356" s="119" t="s">
        <v>10</v>
      </c>
      <c r="G5356" s="119" t="s">
        <v>10</v>
      </c>
    </row>
    <row r="5357" spans="2:7" x14ac:dyDescent="0.3">
      <c r="B5357" s="119" t="s">
        <v>10</v>
      </c>
      <c r="C5357" s="119" t="s">
        <v>10</v>
      </c>
      <c r="D5357" s="119" t="s">
        <v>10</v>
      </c>
      <c r="E5357" s="119" t="s">
        <v>10</v>
      </c>
      <c r="F5357" s="119" t="s">
        <v>10</v>
      </c>
      <c r="G5357" s="119" t="s">
        <v>10</v>
      </c>
    </row>
    <row r="5358" spans="2:7" x14ac:dyDescent="0.3">
      <c r="B5358" s="119" t="s">
        <v>10</v>
      </c>
      <c r="C5358" s="119" t="s">
        <v>10</v>
      </c>
      <c r="D5358" s="119" t="s">
        <v>10</v>
      </c>
      <c r="E5358" s="119" t="s">
        <v>10</v>
      </c>
      <c r="F5358" s="119" t="s">
        <v>10</v>
      </c>
      <c r="G5358" s="119" t="s">
        <v>10</v>
      </c>
    </row>
    <row r="5359" spans="2:7" x14ac:dyDescent="0.3">
      <c r="B5359" s="119" t="s">
        <v>10</v>
      </c>
      <c r="C5359" s="119" t="s">
        <v>10</v>
      </c>
      <c r="D5359" s="119" t="s">
        <v>10</v>
      </c>
      <c r="E5359" s="119" t="s">
        <v>10</v>
      </c>
      <c r="F5359" s="119" t="s">
        <v>10</v>
      </c>
      <c r="G5359" s="119" t="s">
        <v>10</v>
      </c>
    </row>
    <row r="5360" spans="2:7" x14ac:dyDescent="0.3">
      <c r="B5360" s="119" t="s">
        <v>10</v>
      </c>
      <c r="C5360" s="119" t="s">
        <v>10</v>
      </c>
      <c r="D5360" s="119" t="s">
        <v>10</v>
      </c>
      <c r="E5360" s="119" t="s">
        <v>10</v>
      </c>
      <c r="F5360" s="119" t="s">
        <v>10</v>
      </c>
      <c r="G5360" s="119" t="s">
        <v>10</v>
      </c>
    </row>
    <row r="5361" spans="2:7" x14ac:dyDescent="0.3">
      <c r="B5361" s="119" t="s">
        <v>10</v>
      </c>
      <c r="C5361" s="119" t="s">
        <v>10</v>
      </c>
      <c r="D5361" s="119" t="s">
        <v>10</v>
      </c>
      <c r="E5361" s="119" t="s">
        <v>10</v>
      </c>
      <c r="F5361" s="119" t="s">
        <v>10</v>
      </c>
      <c r="G5361" s="119" t="s">
        <v>10</v>
      </c>
    </row>
    <row r="5362" spans="2:7" x14ac:dyDescent="0.3">
      <c r="B5362" s="119" t="s">
        <v>10</v>
      </c>
      <c r="C5362" s="119" t="s">
        <v>10</v>
      </c>
      <c r="D5362" s="119" t="s">
        <v>10</v>
      </c>
      <c r="E5362" s="119" t="s">
        <v>10</v>
      </c>
      <c r="F5362" s="119" t="s">
        <v>10</v>
      </c>
      <c r="G5362" s="119" t="s">
        <v>10</v>
      </c>
    </row>
    <row r="5363" spans="2:7" x14ac:dyDescent="0.3">
      <c r="B5363" s="119" t="s">
        <v>10</v>
      </c>
      <c r="C5363" s="119" t="s">
        <v>10</v>
      </c>
      <c r="D5363" s="119" t="s">
        <v>10</v>
      </c>
      <c r="E5363" s="119" t="s">
        <v>10</v>
      </c>
      <c r="F5363" s="119" t="s">
        <v>10</v>
      </c>
      <c r="G5363" s="119" t="s">
        <v>10</v>
      </c>
    </row>
    <row r="5364" spans="2:7" x14ac:dyDescent="0.3">
      <c r="B5364" s="119" t="s">
        <v>10</v>
      </c>
      <c r="C5364" s="119" t="s">
        <v>10</v>
      </c>
      <c r="D5364" s="119" t="s">
        <v>10</v>
      </c>
      <c r="E5364" s="119" t="s">
        <v>10</v>
      </c>
      <c r="F5364" s="119" t="s">
        <v>10</v>
      </c>
      <c r="G5364" s="119" t="s">
        <v>10</v>
      </c>
    </row>
    <row r="5365" spans="2:7" x14ac:dyDescent="0.3">
      <c r="B5365" s="119" t="s">
        <v>10</v>
      </c>
      <c r="C5365" s="119" t="s">
        <v>10</v>
      </c>
      <c r="D5365" s="119" t="s">
        <v>10</v>
      </c>
      <c r="E5365" s="119" t="s">
        <v>10</v>
      </c>
      <c r="F5365" s="119" t="s">
        <v>10</v>
      </c>
      <c r="G5365" s="119" t="s">
        <v>10</v>
      </c>
    </row>
    <row r="5366" spans="2:7" x14ac:dyDescent="0.3">
      <c r="B5366" s="119" t="s">
        <v>10</v>
      </c>
      <c r="C5366" s="119" t="s">
        <v>10</v>
      </c>
      <c r="D5366" s="119" t="s">
        <v>10</v>
      </c>
      <c r="E5366" s="119" t="s">
        <v>10</v>
      </c>
      <c r="F5366" s="119" t="s">
        <v>10</v>
      </c>
      <c r="G5366" s="119" t="s">
        <v>10</v>
      </c>
    </row>
    <row r="5367" spans="2:7" x14ac:dyDescent="0.3">
      <c r="B5367" s="119" t="s">
        <v>10</v>
      </c>
      <c r="C5367" s="119" t="s">
        <v>10</v>
      </c>
      <c r="D5367" s="119" t="s">
        <v>10</v>
      </c>
      <c r="E5367" s="119" t="s">
        <v>10</v>
      </c>
      <c r="F5367" s="119" t="s">
        <v>10</v>
      </c>
      <c r="G5367" s="119" t="s">
        <v>10</v>
      </c>
    </row>
    <row r="5368" spans="2:7" x14ac:dyDescent="0.3">
      <c r="B5368" s="119" t="s">
        <v>10</v>
      </c>
      <c r="C5368" s="119" t="s">
        <v>10</v>
      </c>
      <c r="D5368" s="119" t="s">
        <v>10</v>
      </c>
      <c r="E5368" s="119" t="s">
        <v>10</v>
      </c>
      <c r="F5368" s="119" t="s">
        <v>10</v>
      </c>
      <c r="G5368" s="119" t="s">
        <v>10</v>
      </c>
    </row>
    <row r="5369" spans="2:7" x14ac:dyDescent="0.3">
      <c r="B5369" s="119" t="s">
        <v>10</v>
      </c>
      <c r="C5369" s="119" t="s">
        <v>10</v>
      </c>
      <c r="D5369" s="119" t="s">
        <v>10</v>
      </c>
      <c r="E5369" s="119" t="s">
        <v>10</v>
      </c>
      <c r="F5369" s="119" t="s">
        <v>10</v>
      </c>
      <c r="G5369" s="119" t="s">
        <v>10</v>
      </c>
    </row>
    <row r="5370" spans="2:7" x14ac:dyDescent="0.3">
      <c r="B5370" s="119" t="s">
        <v>10</v>
      </c>
      <c r="C5370" s="119" t="s">
        <v>10</v>
      </c>
      <c r="D5370" s="119" t="s">
        <v>10</v>
      </c>
      <c r="E5370" s="119" t="s">
        <v>10</v>
      </c>
      <c r="F5370" s="119" t="s">
        <v>10</v>
      </c>
      <c r="G5370" s="119" t="s">
        <v>10</v>
      </c>
    </row>
    <row r="5371" spans="2:7" x14ac:dyDescent="0.3">
      <c r="B5371" s="119" t="s">
        <v>10</v>
      </c>
      <c r="C5371" s="119" t="s">
        <v>10</v>
      </c>
      <c r="D5371" s="119" t="s">
        <v>10</v>
      </c>
      <c r="E5371" s="119" t="s">
        <v>10</v>
      </c>
      <c r="F5371" s="119" t="s">
        <v>10</v>
      </c>
      <c r="G5371" s="119" t="s">
        <v>10</v>
      </c>
    </row>
    <row r="5372" spans="2:7" x14ac:dyDescent="0.3">
      <c r="B5372" s="119" t="s">
        <v>10</v>
      </c>
      <c r="C5372" s="119" t="s">
        <v>10</v>
      </c>
      <c r="D5372" s="119" t="s">
        <v>10</v>
      </c>
      <c r="E5372" s="119" t="s">
        <v>10</v>
      </c>
      <c r="F5372" s="119" t="s">
        <v>10</v>
      </c>
      <c r="G5372" s="119" t="s">
        <v>10</v>
      </c>
    </row>
    <row r="5373" spans="2:7" x14ac:dyDescent="0.3">
      <c r="B5373" s="119" t="s">
        <v>10</v>
      </c>
      <c r="C5373" s="119" t="s">
        <v>10</v>
      </c>
      <c r="D5373" s="119" t="s">
        <v>10</v>
      </c>
      <c r="E5373" s="119" t="s">
        <v>10</v>
      </c>
      <c r="F5373" s="119" t="s">
        <v>10</v>
      </c>
      <c r="G5373" s="119" t="s">
        <v>10</v>
      </c>
    </row>
    <row r="5374" spans="2:7" x14ac:dyDescent="0.3">
      <c r="B5374" s="119" t="s">
        <v>10</v>
      </c>
      <c r="C5374" s="119" t="s">
        <v>10</v>
      </c>
      <c r="D5374" s="119" t="s">
        <v>10</v>
      </c>
      <c r="E5374" s="119" t="s">
        <v>10</v>
      </c>
      <c r="F5374" s="119" t="s">
        <v>10</v>
      </c>
      <c r="G5374" s="119" t="s">
        <v>10</v>
      </c>
    </row>
    <row r="5375" spans="2:7" x14ac:dyDescent="0.3">
      <c r="B5375" s="119" t="s">
        <v>10</v>
      </c>
      <c r="C5375" s="119" t="s">
        <v>10</v>
      </c>
      <c r="D5375" s="119" t="s">
        <v>10</v>
      </c>
      <c r="E5375" s="119" t="s">
        <v>10</v>
      </c>
      <c r="F5375" s="119" t="s">
        <v>10</v>
      </c>
      <c r="G5375" s="119" t="s">
        <v>10</v>
      </c>
    </row>
    <row r="5376" spans="2:7" x14ac:dyDescent="0.3">
      <c r="B5376" s="119" t="s">
        <v>10</v>
      </c>
      <c r="C5376" s="119" t="s">
        <v>10</v>
      </c>
      <c r="D5376" s="119" t="s">
        <v>10</v>
      </c>
      <c r="E5376" s="119" t="s">
        <v>10</v>
      </c>
      <c r="F5376" s="119" t="s">
        <v>10</v>
      </c>
      <c r="G5376" s="119" t="s">
        <v>10</v>
      </c>
    </row>
    <row r="5377" spans="2:7" x14ac:dyDescent="0.3">
      <c r="B5377" s="119" t="s">
        <v>10</v>
      </c>
      <c r="C5377" s="119" t="s">
        <v>10</v>
      </c>
      <c r="D5377" s="119" t="s">
        <v>10</v>
      </c>
      <c r="E5377" s="119" t="s">
        <v>10</v>
      </c>
      <c r="F5377" s="119" t="s">
        <v>10</v>
      </c>
      <c r="G5377" s="119" t="s">
        <v>10</v>
      </c>
    </row>
    <row r="5378" spans="2:7" x14ac:dyDescent="0.3">
      <c r="B5378" s="119" t="s">
        <v>10</v>
      </c>
      <c r="C5378" s="119" t="s">
        <v>10</v>
      </c>
      <c r="D5378" s="119" t="s">
        <v>10</v>
      </c>
      <c r="E5378" s="119" t="s">
        <v>10</v>
      </c>
      <c r="F5378" s="119" t="s">
        <v>10</v>
      </c>
      <c r="G5378" s="119" t="s">
        <v>10</v>
      </c>
    </row>
    <row r="5379" spans="2:7" x14ac:dyDescent="0.3">
      <c r="B5379" s="119" t="s">
        <v>10</v>
      </c>
      <c r="C5379" s="119" t="s">
        <v>10</v>
      </c>
      <c r="D5379" s="119" t="s">
        <v>10</v>
      </c>
      <c r="E5379" s="119" t="s">
        <v>10</v>
      </c>
      <c r="F5379" s="119" t="s">
        <v>10</v>
      </c>
      <c r="G5379" s="119" t="s">
        <v>10</v>
      </c>
    </row>
    <row r="5380" spans="2:7" x14ac:dyDescent="0.3">
      <c r="B5380" s="119" t="s">
        <v>10</v>
      </c>
      <c r="C5380" s="119" t="s">
        <v>10</v>
      </c>
      <c r="D5380" s="119" t="s">
        <v>10</v>
      </c>
      <c r="E5380" s="119" t="s">
        <v>10</v>
      </c>
      <c r="F5380" s="119" t="s">
        <v>10</v>
      </c>
      <c r="G5380" s="119" t="s">
        <v>10</v>
      </c>
    </row>
    <row r="5381" spans="2:7" x14ac:dyDescent="0.3">
      <c r="B5381" s="119" t="s">
        <v>10</v>
      </c>
      <c r="C5381" s="119" t="s">
        <v>10</v>
      </c>
      <c r="D5381" s="119" t="s">
        <v>10</v>
      </c>
      <c r="E5381" s="119" t="s">
        <v>10</v>
      </c>
      <c r="F5381" s="119" t="s">
        <v>10</v>
      </c>
      <c r="G5381" s="119" t="s">
        <v>10</v>
      </c>
    </row>
    <row r="5382" spans="2:7" x14ac:dyDescent="0.3">
      <c r="B5382" s="119" t="s">
        <v>10</v>
      </c>
      <c r="C5382" s="119" t="s">
        <v>10</v>
      </c>
      <c r="D5382" s="119" t="s">
        <v>10</v>
      </c>
      <c r="E5382" s="119" t="s">
        <v>10</v>
      </c>
      <c r="F5382" s="119" t="s">
        <v>10</v>
      </c>
      <c r="G5382" s="119" t="s">
        <v>10</v>
      </c>
    </row>
    <row r="5383" spans="2:7" x14ac:dyDescent="0.3">
      <c r="B5383" s="119" t="s">
        <v>10</v>
      </c>
      <c r="C5383" s="119" t="s">
        <v>10</v>
      </c>
      <c r="D5383" s="119" t="s">
        <v>10</v>
      </c>
      <c r="E5383" s="119" t="s">
        <v>10</v>
      </c>
      <c r="F5383" s="119" t="s">
        <v>10</v>
      </c>
      <c r="G5383" s="119" t="s">
        <v>10</v>
      </c>
    </row>
    <row r="5384" spans="2:7" x14ac:dyDescent="0.3">
      <c r="B5384" s="119" t="s">
        <v>10</v>
      </c>
      <c r="C5384" s="119" t="s">
        <v>10</v>
      </c>
      <c r="D5384" s="119" t="s">
        <v>10</v>
      </c>
      <c r="E5384" s="119" t="s">
        <v>10</v>
      </c>
      <c r="F5384" s="119" t="s">
        <v>10</v>
      </c>
      <c r="G5384" s="119" t="s">
        <v>10</v>
      </c>
    </row>
    <row r="5385" spans="2:7" x14ac:dyDescent="0.3">
      <c r="B5385" s="119" t="s">
        <v>10</v>
      </c>
      <c r="C5385" s="119" t="s">
        <v>10</v>
      </c>
      <c r="D5385" s="119" t="s">
        <v>10</v>
      </c>
      <c r="E5385" s="119" t="s">
        <v>10</v>
      </c>
      <c r="F5385" s="119" t="s">
        <v>10</v>
      </c>
      <c r="G5385" s="119" t="s">
        <v>10</v>
      </c>
    </row>
    <row r="5386" spans="2:7" x14ac:dyDescent="0.3">
      <c r="B5386" s="119" t="s">
        <v>10</v>
      </c>
      <c r="C5386" s="119" t="s">
        <v>10</v>
      </c>
      <c r="D5386" s="119" t="s">
        <v>10</v>
      </c>
      <c r="E5386" s="119" t="s">
        <v>10</v>
      </c>
      <c r="F5386" s="119" t="s">
        <v>10</v>
      </c>
      <c r="G5386" s="119" t="s">
        <v>10</v>
      </c>
    </row>
    <row r="5387" spans="2:7" x14ac:dyDescent="0.3">
      <c r="B5387" s="119" t="s">
        <v>10</v>
      </c>
      <c r="C5387" s="119" t="s">
        <v>10</v>
      </c>
      <c r="D5387" s="119" t="s">
        <v>10</v>
      </c>
      <c r="E5387" s="119" t="s">
        <v>10</v>
      </c>
      <c r="F5387" s="119" t="s">
        <v>10</v>
      </c>
      <c r="G5387" s="119" t="s">
        <v>10</v>
      </c>
    </row>
    <row r="5388" spans="2:7" x14ac:dyDescent="0.3">
      <c r="B5388" s="119" t="s">
        <v>10</v>
      </c>
      <c r="C5388" s="119" t="s">
        <v>10</v>
      </c>
      <c r="D5388" s="119" t="s">
        <v>10</v>
      </c>
      <c r="E5388" s="119" t="s">
        <v>10</v>
      </c>
      <c r="F5388" s="119" t="s">
        <v>10</v>
      </c>
      <c r="G5388" s="119" t="s">
        <v>10</v>
      </c>
    </row>
    <row r="5389" spans="2:7" x14ac:dyDescent="0.3">
      <c r="B5389" s="119" t="s">
        <v>10</v>
      </c>
      <c r="C5389" s="119" t="s">
        <v>10</v>
      </c>
      <c r="D5389" s="119" t="s">
        <v>10</v>
      </c>
      <c r="E5389" s="119" t="s">
        <v>10</v>
      </c>
      <c r="F5389" s="119" t="s">
        <v>10</v>
      </c>
      <c r="G5389" s="119" t="s">
        <v>10</v>
      </c>
    </row>
    <row r="5390" spans="2:7" x14ac:dyDescent="0.3">
      <c r="B5390" s="119" t="s">
        <v>10</v>
      </c>
      <c r="C5390" s="119" t="s">
        <v>10</v>
      </c>
      <c r="D5390" s="119" t="s">
        <v>10</v>
      </c>
      <c r="E5390" s="119" t="s">
        <v>10</v>
      </c>
      <c r="F5390" s="119" t="s">
        <v>10</v>
      </c>
      <c r="G5390" s="119" t="s">
        <v>10</v>
      </c>
    </row>
    <row r="5391" spans="2:7" x14ac:dyDescent="0.3">
      <c r="B5391" s="119" t="s">
        <v>10</v>
      </c>
      <c r="C5391" s="119" t="s">
        <v>10</v>
      </c>
      <c r="D5391" s="119" t="s">
        <v>10</v>
      </c>
      <c r="E5391" s="119" t="s">
        <v>10</v>
      </c>
      <c r="F5391" s="119" t="s">
        <v>10</v>
      </c>
      <c r="G5391" s="119" t="s">
        <v>10</v>
      </c>
    </row>
    <row r="5392" spans="2:7" x14ac:dyDescent="0.3">
      <c r="B5392" s="119" t="s">
        <v>10</v>
      </c>
      <c r="C5392" s="119" t="s">
        <v>10</v>
      </c>
      <c r="D5392" s="119" t="s">
        <v>10</v>
      </c>
      <c r="E5392" s="119" t="s">
        <v>10</v>
      </c>
      <c r="F5392" s="119" t="s">
        <v>10</v>
      </c>
      <c r="G5392" s="119" t="s">
        <v>10</v>
      </c>
    </row>
    <row r="5393" spans="2:7" x14ac:dyDescent="0.3">
      <c r="B5393" s="119" t="s">
        <v>10</v>
      </c>
      <c r="C5393" s="119" t="s">
        <v>10</v>
      </c>
      <c r="D5393" s="119" t="s">
        <v>10</v>
      </c>
      <c r="E5393" s="119" t="s">
        <v>10</v>
      </c>
      <c r="F5393" s="119" t="s">
        <v>10</v>
      </c>
      <c r="G5393" s="119" t="s">
        <v>10</v>
      </c>
    </row>
    <row r="5394" spans="2:7" x14ac:dyDescent="0.3">
      <c r="B5394" s="119" t="s">
        <v>10</v>
      </c>
      <c r="C5394" s="119" t="s">
        <v>10</v>
      </c>
      <c r="D5394" s="119" t="s">
        <v>10</v>
      </c>
      <c r="E5394" s="119" t="s">
        <v>10</v>
      </c>
      <c r="F5394" s="119" t="s">
        <v>10</v>
      </c>
      <c r="G5394" s="119" t="s">
        <v>10</v>
      </c>
    </row>
    <row r="5395" spans="2:7" x14ac:dyDescent="0.3">
      <c r="B5395" s="119" t="s">
        <v>10</v>
      </c>
      <c r="C5395" s="119" t="s">
        <v>10</v>
      </c>
      <c r="D5395" s="119" t="s">
        <v>10</v>
      </c>
      <c r="E5395" s="119" t="s">
        <v>10</v>
      </c>
      <c r="F5395" s="119" t="s">
        <v>10</v>
      </c>
      <c r="G5395" s="119" t="s">
        <v>10</v>
      </c>
    </row>
    <row r="5396" spans="2:7" x14ac:dyDescent="0.3">
      <c r="B5396" s="119" t="s">
        <v>10</v>
      </c>
      <c r="C5396" s="119" t="s">
        <v>10</v>
      </c>
      <c r="D5396" s="119" t="s">
        <v>10</v>
      </c>
      <c r="E5396" s="119" t="s">
        <v>10</v>
      </c>
      <c r="F5396" s="119" t="s">
        <v>10</v>
      </c>
      <c r="G5396" s="119" t="s">
        <v>10</v>
      </c>
    </row>
    <row r="5397" spans="2:7" x14ac:dyDescent="0.3">
      <c r="B5397" s="119" t="s">
        <v>10</v>
      </c>
      <c r="C5397" s="119" t="s">
        <v>10</v>
      </c>
      <c r="D5397" s="119" t="s">
        <v>10</v>
      </c>
      <c r="E5397" s="119" t="s">
        <v>10</v>
      </c>
      <c r="F5397" s="119" t="s">
        <v>10</v>
      </c>
      <c r="G5397" s="119" t="s">
        <v>10</v>
      </c>
    </row>
    <row r="5398" spans="2:7" x14ac:dyDescent="0.3">
      <c r="B5398" s="119" t="s">
        <v>10</v>
      </c>
      <c r="C5398" s="119" t="s">
        <v>10</v>
      </c>
      <c r="D5398" s="119" t="s">
        <v>10</v>
      </c>
      <c r="E5398" s="119" t="s">
        <v>10</v>
      </c>
      <c r="F5398" s="119" t="s">
        <v>10</v>
      </c>
      <c r="G5398" s="119" t="s">
        <v>10</v>
      </c>
    </row>
    <row r="5399" spans="2:7" x14ac:dyDescent="0.3">
      <c r="B5399" s="119" t="s">
        <v>10</v>
      </c>
      <c r="C5399" s="119" t="s">
        <v>10</v>
      </c>
      <c r="D5399" s="119" t="s">
        <v>10</v>
      </c>
      <c r="E5399" s="119" t="s">
        <v>10</v>
      </c>
      <c r="F5399" s="119" t="s">
        <v>10</v>
      </c>
      <c r="G5399" s="119" t="s">
        <v>10</v>
      </c>
    </row>
    <row r="5400" spans="2:7" x14ac:dyDescent="0.3">
      <c r="B5400" s="119" t="s">
        <v>10</v>
      </c>
      <c r="C5400" s="119" t="s">
        <v>10</v>
      </c>
      <c r="D5400" s="119" t="s">
        <v>10</v>
      </c>
      <c r="E5400" s="119" t="s">
        <v>10</v>
      </c>
      <c r="F5400" s="119" t="s">
        <v>10</v>
      </c>
      <c r="G5400" s="119" t="s">
        <v>10</v>
      </c>
    </row>
    <row r="5401" spans="2:7" x14ac:dyDescent="0.3">
      <c r="B5401" s="119" t="s">
        <v>10</v>
      </c>
      <c r="C5401" s="119" t="s">
        <v>10</v>
      </c>
      <c r="D5401" s="119" t="s">
        <v>10</v>
      </c>
      <c r="E5401" s="119" t="s">
        <v>10</v>
      </c>
      <c r="F5401" s="119" t="s">
        <v>10</v>
      </c>
      <c r="G5401" s="119" t="s">
        <v>10</v>
      </c>
    </row>
    <row r="5402" spans="2:7" x14ac:dyDescent="0.3">
      <c r="B5402" s="119" t="s">
        <v>10</v>
      </c>
      <c r="C5402" s="119" t="s">
        <v>10</v>
      </c>
      <c r="D5402" s="119" t="s">
        <v>10</v>
      </c>
      <c r="E5402" s="119" t="s">
        <v>10</v>
      </c>
      <c r="F5402" s="119" t="s">
        <v>10</v>
      </c>
      <c r="G5402" s="119" t="s">
        <v>10</v>
      </c>
    </row>
    <row r="5403" spans="2:7" x14ac:dyDescent="0.3">
      <c r="B5403" s="119" t="s">
        <v>10</v>
      </c>
      <c r="C5403" s="119" t="s">
        <v>10</v>
      </c>
      <c r="D5403" s="119" t="s">
        <v>10</v>
      </c>
      <c r="E5403" s="119" t="s">
        <v>10</v>
      </c>
      <c r="F5403" s="119" t="s">
        <v>10</v>
      </c>
      <c r="G5403" s="119" t="s">
        <v>10</v>
      </c>
    </row>
    <row r="5404" spans="2:7" x14ac:dyDescent="0.3">
      <c r="B5404" s="119" t="s">
        <v>10</v>
      </c>
      <c r="C5404" s="119" t="s">
        <v>10</v>
      </c>
      <c r="D5404" s="119" t="s">
        <v>10</v>
      </c>
      <c r="E5404" s="119" t="s">
        <v>10</v>
      </c>
      <c r="F5404" s="119" t="s">
        <v>10</v>
      </c>
      <c r="G5404" s="119" t="s">
        <v>10</v>
      </c>
    </row>
    <row r="5405" spans="2:7" x14ac:dyDescent="0.3">
      <c r="B5405" s="119" t="s">
        <v>10</v>
      </c>
      <c r="C5405" s="119" t="s">
        <v>10</v>
      </c>
      <c r="D5405" s="119" t="s">
        <v>10</v>
      </c>
      <c r="E5405" s="119" t="s">
        <v>10</v>
      </c>
      <c r="F5405" s="119" t="s">
        <v>10</v>
      </c>
      <c r="G5405" s="119" t="s">
        <v>10</v>
      </c>
    </row>
    <row r="5406" spans="2:7" x14ac:dyDescent="0.3">
      <c r="B5406" s="119" t="s">
        <v>10</v>
      </c>
      <c r="C5406" s="119" t="s">
        <v>10</v>
      </c>
      <c r="D5406" s="119" t="s">
        <v>10</v>
      </c>
      <c r="E5406" s="119" t="s">
        <v>10</v>
      </c>
      <c r="F5406" s="119" t="s">
        <v>10</v>
      </c>
      <c r="G5406" s="119" t="s">
        <v>10</v>
      </c>
    </row>
    <row r="5407" spans="2:7" x14ac:dyDescent="0.3">
      <c r="B5407" s="119" t="s">
        <v>10</v>
      </c>
      <c r="C5407" s="119" t="s">
        <v>10</v>
      </c>
      <c r="D5407" s="119" t="s">
        <v>10</v>
      </c>
      <c r="E5407" s="119" t="s">
        <v>10</v>
      </c>
      <c r="F5407" s="119" t="s">
        <v>10</v>
      </c>
      <c r="G5407" s="119" t="s">
        <v>10</v>
      </c>
    </row>
    <row r="5408" spans="2:7" x14ac:dyDescent="0.3">
      <c r="B5408" s="119" t="s">
        <v>10</v>
      </c>
      <c r="C5408" s="119" t="s">
        <v>10</v>
      </c>
      <c r="D5408" s="119" t="s">
        <v>10</v>
      </c>
      <c r="E5408" s="119" t="s">
        <v>10</v>
      </c>
      <c r="F5408" s="119" t="s">
        <v>10</v>
      </c>
      <c r="G5408" s="119" t="s">
        <v>10</v>
      </c>
    </row>
    <row r="5409" spans="2:7" x14ac:dyDescent="0.3">
      <c r="B5409" s="119" t="s">
        <v>10</v>
      </c>
      <c r="C5409" s="119" t="s">
        <v>10</v>
      </c>
      <c r="D5409" s="119" t="s">
        <v>10</v>
      </c>
      <c r="E5409" s="119" t="s">
        <v>10</v>
      </c>
      <c r="F5409" s="119" t="s">
        <v>10</v>
      </c>
      <c r="G5409" s="119" t="s">
        <v>10</v>
      </c>
    </row>
    <row r="5410" spans="2:7" x14ac:dyDescent="0.3">
      <c r="B5410" s="119" t="s">
        <v>10</v>
      </c>
      <c r="C5410" s="119" t="s">
        <v>10</v>
      </c>
      <c r="D5410" s="119" t="s">
        <v>10</v>
      </c>
      <c r="E5410" s="119" t="s">
        <v>10</v>
      </c>
      <c r="F5410" s="119" t="s">
        <v>10</v>
      </c>
      <c r="G5410" s="119" t="s">
        <v>10</v>
      </c>
    </row>
    <row r="5411" spans="2:7" x14ac:dyDescent="0.3">
      <c r="B5411" s="119" t="s">
        <v>10</v>
      </c>
      <c r="C5411" s="119" t="s">
        <v>10</v>
      </c>
      <c r="D5411" s="119" t="s">
        <v>10</v>
      </c>
      <c r="E5411" s="119" t="s">
        <v>10</v>
      </c>
      <c r="F5411" s="119" t="s">
        <v>10</v>
      </c>
      <c r="G5411" s="119" t="s">
        <v>10</v>
      </c>
    </row>
    <row r="5412" spans="2:7" x14ac:dyDescent="0.3">
      <c r="B5412" s="119" t="s">
        <v>10</v>
      </c>
      <c r="C5412" s="119" t="s">
        <v>10</v>
      </c>
      <c r="D5412" s="119" t="s">
        <v>10</v>
      </c>
      <c r="E5412" s="119" t="s">
        <v>10</v>
      </c>
      <c r="F5412" s="119" t="s">
        <v>10</v>
      </c>
      <c r="G5412" s="119" t="s">
        <v>10</v>
      </c>
    </row>
    <row r="5413" spans="2:7" x14ac:dyDescent="0.3">
      <c r="B5413" s="119" t="s">
        <v>10</v>
      </c>
      <c r="C5413" s="119" t="s">
        <v>10</v>
      </c>
      <c r="D5413" s="119" t="s">
        <v>10</v>
      </c>
      <c r="E5413" s="119" t="s">
        <v>10</v>
      </c>
      <c r="F5413" s="119" t="s">
        <v>10</v>
      </c>
      <c r="G5413" s="119" t="s">
        <v>10</v>
      </c>
    </row>
    <row r="5414" spans="2:7" x14ac:dyDescent="0.3">
      <c r="B5414" s="119" t="s">
        <v>10</v>
      </c>
      <c r="C5414" s="119" t="s">
        <v>10</v>
      </c>
      <c r="D5414" s="119" t="s">
        <v>10</v>
      </c>
      <c r="E5414" s="119" t="s">
        <v>10</v>
      </c>
      <c r="F5414" s="119" t="s">
        <v>10</v>
      </c>
      <c r="G5414" s="119" t="s">
        <v>10</v>
      </c>
    </row>
    <row r="5415" spans="2:7" x14ac:dyDescent="0.3">
      <c r="B5415" s="119" t="s">
        <v>10</v>
      </c>
      <c r="C5415" s="119" t="s">
        <v>10</v>
      </c>
      <c r="D5415" s="119" t="s">
        <v>10</v>
      </c>
      <c r="E5415" s="119" t="s">
        <v>10</v>
      </c>
      <c r="F5415" s="119" t="s">
        <v>10</v>
      </c>
      <c r="G5415" s="119" t="s">
        <v>10</v>
      </c>
    </row>
    <row r="5416" spans="2:7" x14ac:dyDescent="0.3">
      <c r="B5416" s="119" t="s">
        <v>10</v>
      </c>
      <c r="C5416" s="119" t="s">
        <v>10</v>
      </c>
      <c r="D5416" s="119" t="s">
        <v>10</v>
      </c>
      <c r="E5416" s="119" t="s">
        <v>10</v>
      </c>
      <c r="F5416" s="119" t="s">
        <v>10</v>
      </c>
      <c r="G5416" s="119" t="s">
        <v>10</v>
      </c>
    </row>
    <row r="5417" spans="2:7" x14ac:dyDescent="0.3">
      <c r="B5417" s="119" t="s">
        <v>10</v>
      </c>
      <c r="C5417" s="119" t="s">
        <v>10</v>
      </c>
      <c r="D5417" s="119" t="s">
        <v>10</v>
      </c>
      <c r="E5417" s="119" t="s">
        <v>10</v>
      </c>
      <c r="F5417" s="119" t="s">
        <v>10</v>
      </c>
      <c r="G5417" s="119" t="s">
        <v>10</v>
      </c>
    </row>
    <row r="5418" spans="2:7" x14ac:dyDescent="0.3">
      <c r="B5418" s="119" t="s">
        <v>10</v>
      </c>
      <c r="C5418" s="119" t="s">
        <v>10</v>
      </c>
      <c r="D5418" s="119" t="s">
        <v>10</v>
      </c>
      <c r="E5418" s="119" t="s">
        <v>10</v>
      </c>
      <c r="F5418" s="119" t="s">
        <v>10</v>
      </c>
      <c r="G5418" s="119" t="s">
        <v>10</v>
      </c>
    </row>
    <row r="5419" spans="2:7" x14ac:dyDescent="0.3">
      <c r="B5419" s="119" t="s">
        <v>10</v>
      </c>
      <c r="C5419" s="119" t="s">
        <v>10</v>
      </c>
      <c r="D5419" s="119" t="s">
        <v>10</v>
      </c>
      <c r="E5419" s="119" t="s">
        <v>10</v>
      </c>
      <c r="F5419" s="119" t="s">
        <v>10</v>
      </c>
      <c r="G5419" s="119" t="s">
        <v>10</v>
      </c>
    </row>
    <row r="5420" spans="2:7" x14ac:dyDescent="0.3">
      <c r="B5420" s="119" t="s">
        <v>10</v>
      </c>
      <c r="C5420" s="119" t="s">
        <v>10</v>
      </c>
      <c r="D5420" s="119" t="s">
        <v>10</v>
      </c>
      <c r="E5420" s="119" t="s">
        <v>10</v>
      </c>
      <c r="F5420" s="119" t="s">
        <v>10</v>
      </c>
      <c r="G5420" s="119" t="s">
        <v>10</v>
      </c>
    </row>
    <row r="5421" spans="2:7" x14ac:dyDescent="0.3">
      <c r="B5421" s="119" t="s">
        <v>10</v>
      </c>
      <c r="C5421" s="119" t="s">
        <v>10</v>
      </c>
      <c r="D5421" s="119" t="s">
        <v>10</v>
      </c>
      <c r="E5421" s="119" t="s">
        <v>10</v>
      </c>
      <c r="F5421" s="119" t="s">
        <v>10</v>
      </c>
      <c r="G5421" s="119" t="s">
        <v>10</v>
      </c>
    </row>
    <row r="5422" spans="2:7" x14ac:dyDescent="0.3">
      <c r="B5422" s="119" t="s">
        <v>10</v>
      </c>
      <c r="C5422" s="119" t="s">
        <v>10</v>
      </c>
      <c r="D5422" s="119" t="s">
        <v>10</v>
      </c>
      <c r="E5422" s="119" t="s">
        <v>10</v>
      </c>
      <c r="F5422" s="119" t="s">
        <v>10</v>
      </c>
      <c r="G5422" s="119" t="s">
        <v>10</v>
      </c>
    </row>
    <row r="5423" spans="2:7" x14ac:dyDescent="0.3">
      <c r="B5423" s="119" t="s">
        <v>10</v>
      </c>
      <c r="C5423" s="119" t="s">
        <v>10</v>
      </c>
      <c r="D5423" s="119" t="s">
        <v>10</v>
      </c>
      <c r="E5423" s="119" t="s">
        <v>10</v>
      </c>
      <c r="F5423" s="119" t="s">
        <v>10</v>
      </c>
      <c r="G5423" s="119" t="s">
        <v>10</v>
      </c>
    </row>
    <row r="5424" spans="2:7" x14ac:dyDescent="0.3">
      <c r="B5424" s="119" t="s">
        <v>10</v>
      </c>
      <c r="C5424" s="119" t="s">
        <v>10</v>
      </c>
      <c r="D5424" s="119" t="s">
        <v>10</v>
      </c>
      <c r="E5424" s="119" t="s">
        <v>10</v>
      </c>
      <c r="F5424" s="119" t="s">
        <v>10</v>
      </c>
      <c r="G5424" s="119" t="s">
        <v>10</v>
      </c>
    </row>
    <row r="5425" spans="2:7" x14ac:dyDescent="0.3">
      <c r="B5425" s="119" t="s">
        <v>10</v>
      </c>
      <c r="C5425" s="119" t="s">
        <v>10</v>
      </c>
      <c r="D5425" s="119" t="s">
        <v>10</v>
      </c>
      <c r="E5425" s="119" t="s">
        <v>10</v>
      </c>
      <c r="F5425" s="119" t="s">
        <v>10</v>
      </c>
      <c r="G5425" s="119" t="s">
        <v>10</v>
      </c>
    </row>
    <row r="5426" spans="2:7" x14ac:dyDescent="0.3">
      <c r="B5426" s="119" t="s">
        <v>10</v>
      </c>
      <c r="C5426" s="119" t="s">
        <v>10</v>
      </c>
      <c r="D5426" s="119" t="s">
        <v>10</v>
      </c>
      <c r="E5426" s="119" t="s">
        <v>10</v>
      </c>
      <c r="F5426" s="119" t="s">
        <v>10</v>
      </c>
      <c r="G5426" s="119" t="s">
        <v>10</v>
      </c>
    </row>
    <row r="5427" spans="2:7" x14ac:dyDescent="0.3">
      <c r="B5427" s="119" t="s">
        <v>10</v>
      </c>
      <c r="C5427" s="119" t="s">
        <v>10</v>
      </c>
      <c r="D5427" s="119" t="s">
        <v>10</v>
      </c>
      <c r="E5427" s="119" t="s">
        <v>10</v>
      </c>
      <c r="F5427" s="119" t="s">
        <v>10</v>
      </c>
      <c r="G5427" s="119" t="s">
        <v>10</v>
      </c>
    </row>
    <row r="5428" spans="2:7" x14ac:dyDescent="0.3">
      <c r="B5428" s="119" t="s">
        <v>10</v>
      </c>
      <c r="C5428" s="119" t="s">
        <v>10</v>
      </c>
      <c r="D5428" s="119" t="s">
        <v>10</v>
      </c>
      <c r="E5428" s="119" t="s">
        <v>10</v>
      </c>
      <c r="F5428" s="119" t="s">
        <v>10</v>
      </c>
      <c r="G5428" s="119" t="s">
        <v>10</v>
      </c>
    </row>
    <row r="5429" spans="2:7" x14ac:dyDescent="0.3">
      <c r="B5429" s="119" t="s">
        <v>10</v>
      </c>
      <c r="C5429" s="119" t="s">
        <v>10</v>
      </c>
      <c r="D5429" s="119" t="s">
        <v>10</v>
      </c>
      <c r="E5429" s="119" t="s">
        <v>10</v>
      </c>
      <c r="F5429" s="119" t="s">
        <v>10</v>
      </c>
      <c r="G5429" s="119" t="s">
        <v>10</v>
      </c>
    </row>
    <row r="5430" spans="2:7" x14ac:dyDescent="0.3">
      <c r="B5430" s="119" t="s">
        <v>10</v>
      </c>
      <c r="C5430" s="119" t="s">
        <v>10</v>
      </c>
      <c r="D5430" s="119" t="s">
        <v>10</v>
      </c>
      <c r="E5430" s="119" t="s">
        <v>10</v>
      </c>
      <c r="F5430" s="119" t="s">
        <v>10</v>
      </c>
      <c r="G5430" s="119" t="s">
        <v>10</v>
      </c>
    </row>
    <row r="5431" spans="2:7" x14ac:dyDescent="0.3">
      <c r="B5431" s="119" t="s">
        <v>10</v>
      </c>
      <c r="C5431" s="119" t="s">
        <v>10</v>
      </c>
      <c r="D5431" s="119" t="s">
        <v>10</v>
      </c>
      <c r="E5431" s="119" t="s">
        <v>10</v>
      </c>
      <c r="F5431" s="119" t="s">
        <v>10</v>
      </c>
      <c r="G5431" s="119" t="s">
        <v>10</v>
      </c>
    </row>
    <row r="5432" spans="2:7" x14ac:dyDescent="0.3">
      <c r="B5432" s="119" t="s">
        <v>10</v>
      </c>
      <c r="C5432" s="119" t="s">
        <v>10</v>
      </c>
      <c r="D5432" s="119" t="s">
        <v>10</v>
      </c>
      <c r="E5432" s="119" t="s">
        <v>10</v>
      </c>
      <c r="F5432" s="119" t="s">
        <v>10</v>
      </c>
      <c r="G5432" s="119" t="s">
        <v>10</v>
      </c>
    </row>
    <row r="5433" spans="2:7" x14ac:dyDescent="0.3">
      <c r="B5433" s="119" t="s">
        <v>10</v>
      </c>
      <c r="C5433" s="119" t="s">
        <v>10</v>
      </c>
      <c r="D5433" s="119" t="s">
        <v>10</v>
      </c>
      <c r="E5433" s="119" t="s">
        <v>10</v>
      </c>
      <c r="F5433" s="119" t="s">
        <v>10</v>
      </c>
      <c r="G5433" s="119" t="s">
        <v>10</v>
      </c>
    </row>
    <row r="5434" spans="2:7" x14ac:dyDescent="0.3">
      <c r="B5434" s="119" t="s">
        <v>10</v>
      </c>
      <c r="C5434" s="119" t="s">
        <v>10</v>
      </c>
      <c r="D5434" s="119" t="s">
        <v>10</v>
      </c>
      <c r="E5434" s="119" t="s">
        <v>10</v>
      </c>
      <c r="F5434" s="119" t="s">
        <v>10</v>
      </c>
      <c r="G5434" s="119" t="s">
        <v>10</v>
      </c>
    </row>
    <row r="5435" spans="2:7" x14ac:dyDescent="0.3">
      <c r="B5435" s="119" t="s">
        <v>10</v>
      </c>
      <c r="C5435" s="119" t="s">
        <v>10</v>
      </c>
      <c r="D5435" s="119" t="s">
        <v>10</v>
      </c>
      <c r="E5435" s="119" t="s">
        <v>10</v>
      </c>
      <c r="F5435" s="119" t="s">
        <v>10</v>
      </c>
      <c r="G5435" s="119" t="s">
        <v>10</v>
      </c>
    </row>
    <row r="5436" spans="2:7" x14ac:dyDescent="0.3">
      <c r="B5436" s="119" t="s">
        <v>10</v>
      </c>
      <c r="C5436" s="119" t="s">
        <v>10</v>
      </c>
      <c r="D5436" s="119" t="s">
        <v>10</v>
      </c>
      <c r="E5436" s="119" t="s">
        <v>10</v>
      </c>
      <c r="F5436" s="119" t="s">
        <v>10</v>
      </c>
      <c r="G5436" s="119" t="s">
        <v>10</v>
      </c>
    </row>
    <row r="5437" spans="2:7" x14ac:dyDescent="0.3">
      <c r="B5437" s="119" t="s">
        <v>10</v>
      </c>
      <c r="C5437" s="119" t="s">
        <v>10</v>
      </c>
      <c r="D5437" s="119" t="s">
        <v>10</v>
      </c>
      <c r="E5437" s="119" t="s">
        <v>10</v>
      </c>
      <c r="F5437" s="119" t="s">
        <v>10</v>
      </c>
      <c r="G5437" s="119" t="s">
        <v>10</v>
      </c>
    </row>
    <row r="5438" spans="2:7" x14ac:dyDescent="0.3">
      <c r="B5438" s="119" t="s">
        <v>10</v>
      </c>
      <c r="C5438" s="119" t="s">
        <v>10</v>
      </c>
      <c r="D5438" s="119" t="s">
        <v>10</v>
      </c>
      <c r="E5438" s="119" t="s">
        <v>10</v>
      </c>
      <c r="F5438" s="119" t="s">
        <v>10</v>
      </c>
      <c r="G5438" s="119" t="s">
        <v>10</v>
      </c>
    </row>
    <row r="5439" spans="2:7" x14ac:dyDescent="0.3">
      <c r="B5439" s="119" t="s">
        <v>10</v>
      </c>
      <c r="C5439" s="119" t="s">
        <v>10</v>
      </c>
      <c r="D5439" s="119" t="s">
        <v>10</v>
      </c>
      <c r="E5439" s="119" t="s">
        <v>10</v>
      </c>
      <c r="F5439" s="119" t="s">
        <v>10</v>
      </c>
      <c r="G5439" s="119" t="s">
        <v>10</v>
      </c>
    </row>
    <row r="5440" spans="2:7" x14ac:dyDescent="0.3">
      <c r="B5440" s="119" t="s">
        <v>10</v>
      </c>
      <c r="C5440" s="119" t="s">
        <v>10</v>
      </c>
      <c r="D5440" s="119" t="s">
        <v>10</v>
      </c>
      <c r="E5440" s="119" t="s">
        <v>10</v>
      </c>
      <c r="F5440" s="119" t="s">
        <v>10</v>
      </c>
      <c r="G5440" s="119" t="s">
        <v>10</v>
      </c>
    </row>
    <row r="5441" spans="2:7" x14ac:dyDescent="0.3">
      <c r="B5441" s="119" t="s">
        <v>10</v>
      </c>
      <c r="C5441" s="119" t="s">
        <v>10</v>
      </c>
      <c r="D5441" s="119" t="s">
        <v>10</v>
      </c>
      <c r="E5441" s="119" t="s">
        <v>10</v>
      </c>
      <c r="F5441" s="119" t="s">
        <v>10</v>
      </c>
      <c r="G5441" s="119" t="s">
        <v>10</v>
      </c>
    </row>
    <row r="5442" spans="2:7" x14ac:dyDescent="0.3">
      <c r="B5442" s="119" t="s">
        <v>10</v>
      </c>
      <c r="C5442" s="119" t="s">
        <v>10</v>
      </c>
      <c r="D5442" s="119" t="s">
        <v>10</v>
      </c>
      <c r="E5442" s="119" t="s">
        <v>10</v>
      </c>
      <c r="F5442" s="119" t="s">
        <v>10</v>
      </c>
      <c r="G5442" s="119" t="s">
        <v>10</v>
      </c>
    </row>
    <row r="5443" spans="2:7" x14ac:dyDescent="0.3">
      <c r="B5443" s="119" t="s">
        <v>10</v>
      </c>
      <c r="C5443" s="119" t="s">
        <v>10</v>
      </c>
      <c r="D5443" s="119" t="s">
        <v>10</v>
      </c>
      <c r="E5443" s="119" t="s">
        <v>10</v>
      </c>
      <c r="F5443" s="119" t="s">
        <v>10</v>
      </c>
      <c r="G5443" s="119" t="s">
        <v>10</v>
      </c>
    </row>
    <row r="5444" spans="2:7" x14ac:dyDescent="0.3">
      <c r="B5444" s="119" t="s">
        <v>10</v>
      </c>
      <c r="C5444" s="119" t="s">
        <v>10</v>
      </c>
      <c r="D5444" s="119" t="s">
        <v>10</v>
      </c>
      <c r="E5444" s="119" t="s">
        <v>10</v>
      </c>
      <c r="F5444" s="119" t="s">
        <v>10</v>
      </c>
      <c r="G5444" s="119" t="s">
        <v>10</v>
      </c>
    </row>
    <row r="5445" spans="2:7" x14ac:dyDescent="0.3">
      <c r="B5445" s="119" t="s">
        <v>10</v>
      </c>
      <c r="C5445" s="119" t="s">
        <v>10</v>
      </c>
      <c r="D5445" s="119" t="s">
        <v>10</v>
      </c>
      <c r="E5445" s="119" t="s">
        <v>10</v>
      </c>
      <c r="F5445" s="119" t="s">
        <v>10</v>
      </c>
      <c r="G5445" s="119" t="s">
        <v>10</v>
      </c>
    </row>
    <row r="5446" spans="2:7" x14ac:dyDescent="0.3">
      <c r="B5446" s="119" t="s">
        <v>10</v>
      </c>
      <c r="C5446" s="119" t="s">
        <v>10</v>
      </c>
      <c r="D5446" s="119" t="s">
        <v>10</v>
      </c>
      <c r="E5446" s="119" t="s">
        <v>10</v>
      </c>
      <c r="F5446" s="119" t="s">
        <v>10</v>
      </c>
      <c r="G5446" s="119" t="s">
        <v>10</v>
      </c>
    </row>
    <row r="5447" spans="2:7" x14ac:dyDescent="0.3">
      <c r="B5447" s="119" t="s">
        <v>10</v>
      </c>
      <c r="C5447" s="119" t="s">
        <v>10</v>
      </c>
      <c r="D5447" s="119" t="s">
        <v>10</v>
      </c>
      <c r="E5447" s="119" t="s">
        <v>10</v>
      </c>
      <c r="F5447" s="119" t="s">
        <v>10</v>
      </c>
      <c r="G5447" s="119" t="s">
        <v>10</v>
      </c>
    </row>
    <row r="5448" spans="2:7" x14ac:dyDescent="0.3">
      <c r="B5448" s="119" t="s">
        <v>10</v>
      </c>
      <c r="C5448" s="119" t="s">
        <v>10</v>
      </c>
      <c r="D5448" s="119" t="s">
        <v>10</v>
      </c>
      <c r="E5448" s="119" t="s">
        <v>10</v>
      </c>
      <c r="F5448" s="119" t="s">
        <v>10</v>
      </c>
      <c r="G5448" s="119" t="s">
        <v>10</v>
      </c>
    </row>
    <row r="5449" spans="2:7" x14ac:dyDescent="0.3">
      <c r="B5449" s="119" t="s">
        <v>10</v>
      </c>
      <c r="C5449" s="119" t="s">
        <v>10</v>
      </c>
      <c r="D5449" s="119" t="s">
        <v>10</v>
      </c>
      <c r="E5449" s="119" t="s">
        <v>10</v>
      </c>
      <c r="F5449" s="119" t="s">
        <v>10</v>
      </c>
      <c r="G5449" s="119" t="s">
        <v>10</v>
      </c>
    </row>
    <row r="5450" spans="2:7" x14ac:dyDescent="0.3">
      <c r="B5450" s="119" t="s">
        <v>10</v>
      </c>
      <c r="C5450" s="119" t="s">
        <v>10</v>
      </c>
      <c r="D5450" s="119" t="s">
        <v>10</v>
      </c>
      <c r="E5450" s="119" t="s">
        <v>10</v>
      </c>
      <c r="F5450" s="119" t="s">
        <v>10</v>
      </c>
      <c r="G5450" s="119" t="s">
        <v>10</v>
      </c>
    </row>
    <row r="5451" spans="2:7" x14ac:dyDescent="0.3">
      <c r="B5451" s="119" t="s">
        <v>10</v>
      </c>
      <c r="C5451" s="119" t="s">
        <v>10</v>
      </c>
      <c r="D5451" s="119" t="s">
        <v>10</v>
      </c>
      <c r="E5451" s="119" t="s">
        <v>10</v>
      </c>
      <c r="F5451" s="119" t="s">
        <v>10</v>
      </c>
      <c r="G5451" s="119" t="s">
        <v>10</v>
      </c>
    </row>
    <row r="5452" spans="2:7" x14ac:dyDescent="0.3">
      <c r="B5452" s="119" t="s">
        <v>10</v>
      </c>
      <c r="C5452" s="119" t="s">
        <v>10</v>
      </c>
      <c r="D5452" s="119" t="s">
        <v>10</v>
      </c>
      <c r="E5452" s="119" t="s">
        <v>10</v>
      </c>
      <c r="F5452" s="119" t="s">
        <v>10</v>
      </c>
      <c r="G5452" s="119" t="s">
        <v>10</v>
      </c>
    </row>
    <row r="5453" spans="2:7" x14ac:dyDescent="0.3">
      <c r="B5453" s="119" t="s">
        <v>10</v>
      </c>
      <c r="C5453" s="119" t="s">
        <v>10</v>
      </c>
      <c r="D5453" s="119" t="s">
        <v>10</v>
      </c>
      <c r="E5453" s="119" t="s">
        <v>10</v>
      </c>
      <c r="F5453" s="119" t="s">
        <v>10</v>
      </c>
      <c r="G5453" s="119" t="s">
        <v>10</v>
      </c>
    </row>
    <row r="5454" spans="2:7" x14ac:dyDescent="0.3">
      <c r="B5454" s="119" t="s">
        <v>10</v>
      </c>
      <c r="C5454" s="119" t="s">
        <v>10</v>
      </c>
      <c r="D5454" s="119" t="s">
        <v>10</v>
      </c>
      <c r="E5454" s="119" t="s">
        <v>10</v>
      </c>
      <c r="F5454" s="119" t="s">
        <v>10</v>
      </c>
      <c r="G5454" s="119" t="s">
        <v>10</v>
      </c>
    </row>
    <row r="5455" spans="2:7" x14ac:dyDescent="0.3">
      <c r="B5455" s="119" t="s">
        <v>10</v>
      </c>
      <c r="C5455" s="119" t="s">
        <v>10</v>
      </c>
      <c r="D5455" s="119" t="s">
        <v>10</v>
      </c>
      <c r="E5455" s="119" t="s">
        <v>10</v>
      </c>
      <c r="F5455" s="119" t="s">
        <v>10</v>
      </c>
      <c r="G5455" s="119" t="s">
        <v>10</v>
      </c>
    </row>
    <row r="5456" spans="2:7" x14ac:dyDescent="0.3">
      <c r="B5456" s="119" t="s">
        <v>10</v>
      </c>
      <c r="C5456" s="119" t="s">
        <v>10</v>
      </c>
      <c r="D5456" s="119" t="s">
        <v>10</v>
      </c>
      <c r="E5456" s="119" t="s">
        <v>10</v>
      </c>
      <c r="F5456" s="119" t="s">
        <v>10</v>
      </c>
      <c r="G5456" s="119" t="s">
        <v>10</v>
      </c>
    </row>
    <row r="5457" spans="2:7" x14ac:dyDescent="0.3">
      <c r="B5457" s="119" t="s">
        <v>10</v>
      </c>
      <c r="C5457" s="119" t="s">
        <v>10</v>
      </c>
      <c r="D5457" s="119" t="s">
        <v>10</v>
      </c>
      <c r="E5457" s="119" t="s">
        <v>10</v>
      </c>
      <c r="F5457" s="119" t="s">
        <v>10</v>
      </c>
      <c r="G5457" s="119" t="s">
        <v>10</v>
      </c>
    </row>
    <row r="5458" spans="2:7" x14ac:dyDescent="0.3">
      <c r="B5458" s="119" t="s">
        <v>10</v>
      </c>
      <c r="C5458" s="119" t="s">
        <v>10</v>
      </c>
      <c r="D5458" s="119" t="s">
        <v>10</v>
      </c>
      <c r="E5458" s="119" t="s">
        <v>10</v>
      </c>
      <c r="F5458" s="119" t="s">
        <v>10</v>
      </c>
      <c r="G5458" s="119" t="s">
        <v>10</v>
      </c>
    </row>
    <row r="5459" spans="2:7" x14ac:dyDescent="0.3">
      <c r="B5459" s="119" t="s">
        <v>10</v>
      </c>
      <c r="C5459" s="119" t="s">
        <v>10</v>
      </c>
      <c r="D5459" s="119" t="s">
        <v>10</v>
      </c>
      <c r="E5459" s="119" t="s">
        <v>10</v>
      </c>
      <c r="F5459" s="119" t="s">
        <v>10</v>
      </c>
      <c r="G5459" s="119" t="s">
        <v>10</v>
      </c>
    </row>
    <row r="5460" spans="2:7" x14ac:dyDescent="0.3">
      <c r="B5460" s="119" t="s">
        <v>10</v>
      </c>
      <c r="C5460" s="119" t="s">
        <v>10</v>
      </c>
      <c r="D5460" s="119" t="s">
        <v>10</v>
      </c>
      <c r="E5460" s="119" t="s">
        <v>10</v>
      </c>
      <c r="F5460" s="119" t="s">
        <v>10</v>
      </c>
      <c r="G5460" s="119" t="s">
        <v>10</v>
      </c>
    </row>
    <row r="5461" spans="2:7" x14ac:dyDescent="0.3">
      <c r="B5461" s="119" t="s">
        <v>10</v>
      </c>
      <c r="C5461" s="119" t="s">
        <v>10</v>
      </c>
      <c r="D5461" s="119" t="s">
        <v>10</v>
      </c>
      <c r="E5461" s="119" t="s">
        <v>10</v>
      </c>
      <c r="F5461" s="119" t="s">
        <v>10</v>
      </c>
      <c r="G5461" s="119" t="s">
        <v>10</v>
      </c>
    </row>
    <row r="5462" spans="2:7" x14ac:dyDescent="0.3">
      <c r="B5462" s="119" t="s">
        <v>10</v>
      </c>
      <c r="C5462" s="119" t="s">
        <v>10</v>
      </c>
      <c r="D5462" s="119" t="s">
        <v>10</v>
      </c>
      <c r="E5462" s="119" t="s">
        <v>10</v>
      </c>
      <c r="F5462" s="119" t="s">
        <v>10</v>
      </c>
      <c r="G5462" s="119" t="s">
        <v>10</v>
      </c>
    </row>
    <row r="5463" spans="2:7" x14ac:dyDescent="0.3">
      <c r="B5463" s="119" t="s">
        <v>10</v>
      </c>
      <c r="C5463" s="119" t="s">
        <v>10</v>
      </c>
      <c r="D5463" s="119" t="s">
        <v>10</v>
      </c>
      <c r="E5463" s="119" t="s">
        <v>10</v>
      </c>
      <c r="F5463" s="119" t="s">
        <v>10</v>
      </c>
      <c r="G5463" s="119" t="s">
        <v>10</v>
      </c>
    </row>
    <row r="5464" spans="2:7" x14ac:dyDescent="0.3">
      <c r="B5464" s="119" t="s">
        <v>10</v>
      </c>
      <c r="C5464" s="119" t="s">
        <v>10</v>
      </c>
      <c r="D5464" s="119" t="s">
        <v>10</v>
      </c>
      <c r="E5464" s="119" t="s">
        <v>10</v>
      </c>
      <c r="F5464" s="119" t="s">
        <v>10</v>
      </c>
      <c r="G5464" s="119" t="s">
        <v>10</v>
      </c>
    </row>
    <row r="5465" spans="2:7" x14ac:dyDescent="0.3">
      <c r="B5465" s="119" t="s">
        <v>10</v>
      </c>
      <c r="C5465" s="119" t="s">
        <v>10</v>
      </c>
      <c r="D5465" s="119" t="s">
        <v>10</v>
      </c>
      <c r="E5465" s="119" t="s">
        <v>10</v>
      </c>
      <c r="F5465" s="119" t="s">
        <v>10</v>
      </c>
      <c r="G5465" s="119" t="s">
        <v>10</v>
      </c>
    </row>
    <row r="5466" spans="2:7" x14ac:dyDescent="0.3">
      <c r="B5466" s="119" t="s">
        <v>10</v>
      </c>
      <c r="C5466" s="119" t="s">
        <v>10</v>
      </c>
      <c r="D5466" s="119" t="s">
        <v>10</v>
      </c>
      <c r="E5466" s="119" t="s">
        <v>10</v>
      </c>
      <c r="F5466" s="119" t="s">
        <v>10</v>
      </c>
      <c r="G5466" s="119" t="s">
        <v>10</v>
      </c>
    </row>
    <row r="5467" spans="2:7" x14ac:dyDescent="0.3">
      <c r="B5467" s="119" t="s">
        <v>10</v>
      </c>
      <c r="C5467" s="119" t="s">
        <v>10</v>
      </c>
      <c r="D5467" s="119" t="s">
        <v>10</v>
      </c>
      <c r="E5467" s="119" t="s">
        <v>10</v>
      </c>
      <c r="F5467" s="119" t="s">
        <v>10</v>
      </c>
      <c r="G5467" s="119" t="s">
        <v>10</v>
      </c>
    </row>
    <row r="5468" spans="2:7" x14ac:dyDescent="0.3">
      <c r="B5468" s="119" t="s">
        <v>10</v>
      </c>
      <c r="C5468" s="119" t="s">
        <v>10</v>
      </c>
      <c r="D5468" s="119" t="s">
        <v>10</v>
      </c>
      <c r="E5468" s="119" t="s">
        <v>10</v>
      </c>
      <c r="F5468" s="119" t="s">
        <v>10</v>
      </c>
      <c r="G5468" s="119" t="s">
        <v>10</v>
      </c>
    </row>
    <row r="5469" spans="2:7" x14ac:dyDescent="0.3">
      <c r="B5469" s="119" t="s">
        <v>10</v>
      </c>
      <c r="C5469" s="119" t="s">
        <v>10</v>
      </c>
      <c r="D5469" s="119" t="s">
        <v>10</v>
      </c>
      <c r="E5469" s="119" t="s">
        <v>10</v>
      </c>
      <c r="F5469" s="119" t="s">
        <v>10</v>
      </c>
      <c r="G5469" s="119" t="s">
        <v>10</v>
      </c>
    </row>
    <row r="5470" spans="2:7" x14ac:dyDescent="0.3">
      <c r="B5470" s="119" t="s">
        <v>10</v>
      </c>
      <c r="C5470" s="119" t="s">
        <v>10</v>
      </c>
      <c r="D5470" s="119" t="s">
        <v>10</v>
      </c>
      <c r="E5470" s="119" t="s">
        <v>10</v>
      </c>
      <c r="F5470" s="119" t="s">
        <v>10</v>
      </c>
      <c r="G5470" s="119" t="s">
        <v>10</v>
      </c>
    </row>
    <row r="5471" spans="2:7" x14ac:dyDescent="0.3">
      <c r="B5471" s="119" t="s">
        <v>10</v>
      </c>
      <c r="C5471" s="119" t="s">
        <v>10</v>
      </c>
      <c r="D5471" s="119" t="s">
        <v>10</v>
      </c>
      <c r="E5471" s="119" t="s">
        <v>10</v>
      </c>
      <c r="F5471" s="119" t="s">
        <v>10</v>
      </c>
      <c r="G5471" s="119" t="s">
        <v>10</v>
      </c>
    </row>
    <row r="5472" spans="2:7" x14ac:dyDescent="0.3">
      <c r="B5472" s="119" t="s">
        <v>10</v>
      </c>
      <c r="C5472" s="119" t="s">
        <v>10</v>
      </c>
      <c r="D5472" s="119" t="s">
        <v>10</v>
      </c>
      <c r="E5472" s="119" t="s">
        <v>10</v>
      </c>
      <c r="F5472" s="119" t="s">
        <v>10</v>
      </c>
      <c r="G5472" s="119" t="s">
        <v>10</v>
      </c>
    </row>
    <row r="5473" spans="2:7" x14ac:dyDescent="0.3">
      <c r="B5473" s="119" t="s">
        <v>10</v>
      </c>
      <c r="C5473" s="119" t="s">
        <v>10</v>
      </c>
      <c r="D5473" s="119" t="s">
        <v>10</v>
      </c>
      <c r="E5473" s="119" t="s">
        <v>10</v>
      </c>
      <c r="F5473" s="119" t="s">
        <v>10</v>
      </c>
      <c r="G5473" s="119" t="s">
        <v>10</v>
      </c>
    </row>
    <row r="5474" spans="2:7" x14ac:dyDescent="0.3">
      <c r="B5474" s="119" t="s">
        <v>10</v>
      </c>
      <c r="C5474" s="119" t="s">
        <v>10</v>
      </c>
      <c r="D5474" s="119" t="s">
        <v>10</v>
      </c>
      <c r="E5474" s="119" t="s">
        <v>10</v>
      </c>
      <c r="F5474" s="119" t="s">
        <v>10</v>
      </c>
      <c r="G5474" s="119" t="s">
        <v>10</v>
      </c>
    </row>
    <row r="5475" spans="2:7" x14ac:dyDescent="0.3">
      <c r="B5475" s="119" t="s">
        <v>10</v>
      </c>
      <c r="C5475" s="119" t="s">
        <v>10</v>
      </c>
      <c r="D5475" s="119" t="s">
        <v>10</v>
      </c>
      <c r="E5475" s="119" t="s">
        <v>10</v>
      </c>
      <c r="F5475" s="119" t="s">
        <v>10</v>
      </c>
      <c r="G5475" s="119" t="s">
        <v>10</v>
      </c>
    </row>
    <row r="5476" spans="2:7" x14ac:dyDescent="0.3">
      <c r="B5476" s="119" t="s">
        <v>10</v>
      </c>
      <c r="C5476" s="119" t="s">
        <v>10</v>
      </c>
      <c r="D5476" s="119" t="s">
        <v>10</v>
      </c>
      <c r="E5476" s="119" t="s">
        <v>10</v>
      </c>
      <c r="F5476" s="119" t="s">
        <v>10</v>
      </c>
      <c r="G5476" s="119" t="s">
        <v>10</v>
      </c>
    </row>
    <row r="5477" spans="2:7" x14ac:dyDescent="0.3">
      <c r="B5477" s="119" t="s">
        <v>10</v>
      </c>
      <c r="C5477" s="119" t="s">
        <v>10</v>
      </c>
      <c r="D5477" s="119" t="s">
        <v>10</v>
      </c>
      <c r="E5477" s="119" t="s">
        <v>10</v>
      </c>
      <c r="F5477" s="119" t="s">
        <v>10</v>
      </c>
      <c r="G5477" s="119" t="s">
        <v>10</v>
      </c>
    </row>
    <row r="5478" spans="2:7" x14ac:dyDescent="0.3">
      <c r="B5478" s="119" t="s">
        <v>10</v>
      </c>
      <c r="C5478" s="119" t="s">
        <v>10</v>
      </c>
      <c r="D5478" s="119" t="s">
        <v>10</v>
      </c>
      <c r="E5478" s="119" t="s">
        <v>10</v>
      </c>
      <c r="F5478" s="119" t="s">
        <v>10</v>
      </c>
      <c r="G5478" s="119" t="s">
        <v>10</v>
      </c>
    </row>
    <row r="5479" spans="2:7" x14ac:dyDescent="0.3">
      <c r="B5479" s="119" t="s">
        <v>10</v>
      </c>
      <c r="C5479" s="119" t="s">
        <v>10</v>
      </c>
      <c r="D5479" s="119" t="s">
        <v>10</v>
      </c>
      <c r="E5479" s="119" t="s">
        <v>10</v>
      </c>
      <c r="F5479" s="119" t="s">
        <v>10</v>
      </c>
      <c r="G5479" s="119" t="s">
        <v>10</v>
      </c>
    </row>
    <row r="5480" spans="2:7" x14ac:dyDescent="0.3">
      <c r="B5480" s="119" t="s">
        <v>10</v>
      </c>
      <c r="C5480" s="119" t="s">
        <v>10</v>
      </c>
      <c r="D5480" s="119" t="s">
        <v>10</v>
      </c>
      <c r="E5480" s="119" t="s">
        <v>10</v>
      </c>
      <c r="F5480" s="119" t="s">
        <v>10</v>
      </c>
      <c r="G5480" s="119" t="s">
        <v>10</v>
      </c>
    </row>
    <row r="5481" spans="2:7" x14ac:dyDescent="0.3">
      <c r="B5481" s="119" t="s">
        <v>10</v>
      </c>
      <c r="C5481" s="119" t="s">
        <v>10</v>
      </c>
      <c r="D5481" s="119" t="s">
        <v>10</v>
      </c>
      <c r="E5481" s="119" t="s">
        <v>10</v>
      </c>
      <c r="F5481" s="119" t="s">
        <v>10</v>
      </c>
      <c r="G5481" s="119" t="s">
        <v>10</v>
      </c>
    </row>
    <row r="5482" spans="2:7" x14ac:dyDescent="0.3">
      <c r="B5482" s="119" t="s">
        <v>10</v>
      </c>
      <c r="C5482" s="119" t="s">
        <v>10</v>
      </c>
      <c r="D5482" s="119" t="s">
        <v>10</v>
      </c>
      <c r="E5482" s="119" t="s">
        <v>10</v>
      </c>
      <c r="F5482" s="119" t="s">
        <v>10</v>
      </c>
      <c r="G5482" s="119" t="s">
        <v>10</v>
      </c>
    </row>
    <row r="5483" spans="2:7" x14ac:dyDescent="0.3">
      <c r="B5483" s="119" t="s">
        <v>10</v>
      </c>
      <c r="C5483" s="119" t="s">
        <v>10</v>
      </c>
      <c r="D5483" s="119" t="s">
        <v>10</v>
      </c>
      <c r="E5483" s="119" t="s">
        <v>10</v>
      </c>
      <c r="F5483" s="119" t="s">
        <v>10</v>
      </c>
      <c r="G5483" s="119" t="s">
        <v>10</v>
      </c>
    </row>
    <row r="5484" spans="2:7" x14ac:dyDescent="0.3">
      <c r="B5484" s="119" t="s">
        <v>10</v>
      </c>
      <c r="C5484" s="119" t="s">
        <v>10</v>
      </c>
      <c r="D5484" s="119" t="s">
        <v>10</v>
      </c>
      <c r="E5484" s="119" t="s">
        <v>10</v>
      </c>
      <c r="F5484" s="119" t="s">
        <v>10</v>
      </c>
      <c r="G5484" s="119" t="s">
        <v>10</v>
      </c>
    </row>
    <row r="5485" spans="2:7" x14ac:dyDescent="0.3">
      <c r="B5485" s="119" t="s">
        <v>10</v>
      </c>
      <c r="C5485" s="119" t="s">
        <v>10</v>
      </c>
      <c r="D5485" s="119" t="s">
        <v>10</v>
      </c>
      <c r="E5485" s="119" t="s">
        <v>10</v>
      </c>
      <c r="F5485" s="119" t="s">
        <v>10</v>
      </c>
      <c r="G5485" s="119" t="s">
        <v>10</v>
      </c>
    </row>
    <row r="5486" spans="2:7" x14ac:dyDescent="0.3">
      <c r="B5486" s="119" t="s">
        <v>10</v>
      </c>
      <c r="C5486" s="119" t="s">
        <v>10</v>
      </c>
      <c r="D5486" s="119" t="s">
        <v>10</v>
      </c>
      <c r="E5486" s="119" t="s">
        <v>10</v>
      </c>
      <c r="F5486" s="119" t="s">
        <v>10</v>
      </c>
      <c r="G5486" s="119" t="s">
        <v>10</v>
      </c>
    </row>
    <row r="5487" spans="2:7" x14ac:dyDescent="0.3">
      <c r="B5487" s="119" t="s">
        <v>10</v>
      </c>
      <c r="C5487" s="119" t="s">
        <v>10</v>
      </c>
      <c r="D5487" s="119" t="s">
        <v>10</v>
      </c>
      <c r="E5487" s="119" t="s">
        <v>10</v>
      </c>
      <c r="F5487" s="119" t="s">
        <v>10</v>
      </c>
      <c r="G5487" s="119" t="s">
        <v>10</v>
      </c>
    </row>
    <row r="5488" spans="2:7" x14ac:dyDescent="0.3">
      <c r="B5488" s="119" t="s">
        <v>10</v>
      </c>
      <c r="C5488" s="119" t="s">
        <v>10</v>
      </c>
      <c r="D5488" s="119" t="s">
        <v>10</v>
      </c>
      <c r="E5488" s="119" t="s">
        <v>10</v>
      </c>
      <c r="F5488" s="119" t="s">
        <v>10</v>
      </c>
      <c r="G5488" s="119" t="s">
        <v>10</v>
      </c>
    </row>
    <row r="5489" spans="2:7" x14ac:dyDescent="0.3">
      <c r="B5489" s="119" t="s">
        <v>10</v>
      </c>
      <c r="C5489" s="119" t="s">
        <v>10</v>
      </c>
      <c r="D5489" s="119" t="s">
        <v>10</v>
      </c>
      <c r="E5489" s="119" t="s">
        <v>10</v>
      </c>
      <c r="F5489" s="119" t="s">
        <v>10</v>
      </c>
      <c r="G5489" s="119" t="s">
        <v>10</v>
      </c>
    </row>
    <row r="5490" spans="2:7" x14ac:dyDescent="0.3">
      <c r="B5490" s="119" t="s">
        <v>10</v>
      </c>
      <c r="C5490" s="119" t="s">
        <v>10</v>
      </c>
      <c r="D5490" s="119" t="s">
        <v>10</v>
      </c>
      <c r="E5490" s="119" t="s">
        <v>10</v>
      </c>
      <c r="F5490" s="119" t="s">
        <v>10</v>
      </c>
      <c r="G5490" s="119" t="s">
        <v>10</v>
      </c>
    </row>
    <row r="5491" spans="2:7" x14ac:dyDescent="0.3">
      <c r="B5491" s="119" t="s">
        <v>10</v>
      </c>
      <c r="C5491" s="119" t="s">
        <v>10</v>
      </c>
      <c r="D5491" s="119" t="s">
        <v>10</v>
      </c>
      <c r="E5491" s="119" t="s">
        <v>10</v>
      </c>
      <c r="F5491" s="119" t="s">
        <v>10</v>
      </c>
      <c r="G5491" s="119" t="s">
        <v>10</v>
      </c>
    </row>
    <row r="5492" spans="2:7" x14ac:dyDescent="0.3">
      <c r="B5492" s="119" t="s">
        <v>10</v>
      </c>
      <c r="C5492" s="119" t="s">
        <v>10</v>
      </c>
      <c r="D5492" s="119" t="s">
        <v>10</v>
      </c>
      <c r="E5492" s="119" t="s">
        <v>10</v>
      </c>
      <c r="F5492" s="119" t="s">
        <v>10</v>
      </c>
      <c r="G5492" s="119" t="s">
        <v>10</v>
      </c>
    </row>
    <row r="5493" spans="2:7" x14ac:dyDescent="0.3">
      <c r="B5493" s="119" t="s">
        <v>10</v>
      </c>
      <c r="C5493" s="119" t="s">
        <v>10</v>
      </c>
      <c r="D5493" s="119" t="s">
        <v>10</v>
      </c>
      <c r="E5493" s="119" t="s">
        <v>10</v>
      </c>
      <c r="F5493" s="119" t="s">
        <v>10</v>
      </c>
      <c r="G5493" s="119" t="s">
        <v>10</v>
      </c>
    </row>
    <row r="5494" spans="2:7" x14ac:dyDescent="0.3">
      <c r="B5494" s="119" t="s">
        <v>10</v>
      </c>
      <c r="C5494" s="119" t="s">
        <v>10</v>
      </c>
      <c r="D5494" s="119" t="s">
        <v>10</v>
      </c>
      <c r="E5494" s="119" t="s">
        <v>10</v>
      </c>
      <c r="F5494" s="119" t="s">
        <v>10</v>
      </c>
      <c r="G5494" s="119" t="s">
        <v>10</v>
      </c>
    </row>
    <row r="5495" spans="2:7" x14ac:dyDescent="0.3">
      <c r="B5495" s="119" t="s">
        <v>10</v>
      </c>
      <c r="C5495" s="119" t="s">
        <v>10</v>
      </c>
      <c r="D5495" s="119" t="s">
        <v>10</v>
      </c>
      <c r="E5495" s="119" t="s">
        <v>10</v>
      </c>
      <c r="F5495" s="119" t="s">
        <v>10</v>
      </c>
      <c r="G5495" s="119" t="s">
        <v>10</v>
      </c>
    </row>
    <row r="5496" spans="2:7" x14ac:dyDescent="0.3">
      <c r="B5496" s="119" t="s">
        <v>10</v>
      </c>
      <c r="C5496" s="119" t="s">
        <v>10</v>
      </c>
      <c r="D5496" s="119" t="s">
        <v>10</v>
      </c>
      <c r="E5496" s="119" t="s">
        <v>10</v>
      </c>
      <c r="F5496" s="119" t="s">
        <v>10</v>
      </c>
      <c r="G5496" s="119" t="s">
        <v>10</v>
      </c>
    </row>
    <row r="5497" spans="2:7" x14ac:dyDescent="0.3">
      <c r="B5497" s="119" t="s">
        <v>10</v>
      </c>
      <c r="C5497" s="119" t="s">
        <v>10</v>
      </c>
      <c r="D5497" s="119" t="s">
        <v>10</v>
      </c>
      <c r="E5497" s="119" t="s">
        <v>10</v>
      </c>
      <c r="F5497" s="119" t="s">
        <v>10</v>
      </c>
      <c r="G5497" s="119" t="s">
        <v>10</v>
      </c>
    </row>
    <row r="5498" spans="2:7" x14ac:dyDescent="0.3">
      <c r="B5498" s="119" t="s">
        <v>10</v>
      </c>
      <c r="C5498" s="119" t="s">
        <v>10</v>
      </c>
      <c r="D5498" s="119" t="s">
        <v>10</v>
      </c>
      <c r="E5498" s="119" t="s">
        <v>10</v>
      </c>
      <c r="F5498" s="119" t="s">
        <v>10</v>
      </c>
      <c r="G5498" s="119" t="s">
        <v>10</v>
      </c>
    </row>
    <row r="5499" spans="2:7" x14ac:dyDescent="0.3">
      <c r="B5499" s="119" t="s">
        <v>10</v>
      </c>
      <c r="C5499" s="119" t="s">
        <v>10</v>
      </c>
      <c r="D5499" s="119" t="s">
        <v>10</v>
      </c>
      <c r="E5499" s="119" t="s">
        <v>10</v>
      </c>
      <c r="F5499" s="119" t="s">
        <v>10</v>
      </c>
      <c r="G5499" s="119" t="s">
        <v>10</v>
      </c>
    </row>
    <row r="5500" spans="2:7" x14ac:dyDescent="0.3">
      <c r="B5500" s="119" t="s">
        <v>10</v>
      </c>
      <c r="C5500" s="119" t="s">
        <v>10</v>
      </c>
      <c r="D5500" s="119" t="s">
        <v>10</v>
      </c>
      <c r="E5500" s="119" t="s">
        <v>10</v>
      </c>
      <c r="F5500" s="119" t="s">
        <v>10</v>
      </c>
      <c r="G5500" s="119" t="s">
        <v>10</v>
      </c>
    </row>
    <row r="5501" spans="2:7" x14ac:dyDescent="0.3">
      <c r="B5501" s="119" t="s">
        <v>10</v>
      </c>
      <c r="C5501" s="119" t="s">
        <v>10</v>
      </c>
      <c r="D5501" s="119" t="s">
        <v>10</v>
      </c>
      <c r="E5501" s="119" t="s">
        <v>10</v>
      </c>
      <c r="F5501" s="119" t="s">
        <v>10</v>
      </c>
      <c r="G5501" s="119" t="s">
        <v>10</v>
      </c>
    </row>
    <row r="5502" spans="2:7" x14ac:dyDescent="0.3">
      <c r="B5502" s="119" t="s">
        <v>10</v>
      </c>
      <c r="C5502" s="119" t="s">
        <v>10</v>
      </c>
      <c r="D5502" s="119" t="s">
        <v>10</v>
      </c>
      <c r="E5502" s="119" t="s">
        <v>10</v>
      </c>
      <c r="F5502" s="119" t="s">
        <v>10</v>
      </c>
      <c r="G5502" s="119" t="s">
        <v>10</v>
      </c>
    </row>
    <row r="5503" spans="2:7" x14ac:dyDescent="0.3">
      <c r="B5503" s="119" t="s">
        <v>10</v>
      </c>
      <c r="C5503" s="119" t="s">
        <v>10</v>
      </c>
      <c r="D5503" s="119" t="s">
        <v>10</v>
      </c>
      <c r="E5503" s="119" t="s">
        <v>10</v>
      </c>
      <c r="F5503" s="119" t="s">
        <v>10</v>
      </c>
      <c r="G5503" s="119" t="s">
        <v>10</v>
      </c>
    </row>
    <row r="5504" spans="2:7" x14ac:dyDescent="0.3">
      <c r="B5504" s="119" t="s">
        <v>10</v>
      </c>
      <c r="C5504" s="119" t="s">
        <v>10</v>
      </c>
      <c r="D5504" s="119" t="s">
        <v>10</v>
      </c>
      <c r="E5504" s="119" t="s">
        <v>10</v>
      </c>
      <c r="F5504" s="119" t="s">
        <v>10</v>
      </c>
      <c r="G5504" s="119" t="s">
        <v>10</v>
      </c>
    </row>
    <row r="5505" spans="2:7" x14ac:dyDescent="0.3">
      <c r="B5505" s="119" t="s">
        <v>10</v>
      </c>
      <c r="C5505" s="119" t="s">
        <v>10</v>
      </c>
      <c r="D5505" s="119" t="s">
        <v>10</v>
      </c>
      <c r="E5505" s="119" t="s">
        <v>10</v>
      </c>
      <c r="F5505" s="119" t="s">
        <v>10</v>
      </c>
      <c r="G5505" s="119" t="s">
        <v>10</v>
      </c>
    </row>
    <row r="5506" spans="2:7" x14ac:dyDescent="0.3">
      <c r="B5506" s="119" t="s">
        <v>10</v>
      </c>
      <c r="C5506" s="119" t="s">
        <v>10</v>
      </c>
      <c r="D5506" s="119" t="s">
        <v>10</v>
      </c>
      <c r="E5506" s="119" t="s">
        <v>10</v>
      </c>
      <c r="F5506" s="119" t="s">
        <v>10</v>
      </c>
      <c r="G5506" s="119" t="s">
        <v>10</v>
      </c>
    </row>
    <row r="5507" spans="2:7" x14ac:dyDescent="0.3">
      <c r="B5507" s="119" t="s">
        <v>10</v>
      </c>
      <c r="C5507" s="119" t="s">
        <v>10</v>
      </c>
      <c r="D5507" s="119" t="s">
        <v>10</v>
      </c>
      <c r="E5507" s="119" t="s">
        <v>10</v>
      </c>
      <c r="F5507" s="119" t="s">
        <v>10</v>
      </c>
      <c r="G5507" s="119" t="s">
        <v>10</v>
      </c>
    </row>
    <row r="5508" spans="2:7" x14ac:dyDescent="0.3">
      <c r="B5508" s="119" t="s">
        <v>10</v>
      </c>
      <c r="C5508" s="119" t="s">
        <v>10</v>
      </c>
      <c r="D5508" s="119" t="s">
        <v>10</v>
      </c>
      <c r="E5508" s="119" t="s">
        <v>10</v>
      </c>
      <c r="F5508" s="119" t="s">
        <v>10</v>
      </c>
      <c r="G5508" s="119" t="s">
        <v>10</v>
      </c>
    </row>
    <row r="5509" spans="2:7" x14ac:dyDescent="0.3">
      <c r="B5509" s="119" t="s">
        <v>10</v>
      </c>
      <c r="C5509" s="119" t="s">
        <v>10</v>
      </c>
      <c r="D5509" s="119" t="s">
        <v>10</v>
      </c>
      <c r="E5509" s="119" t="s">
        <v>10</v>
      </c>
      <c r="F5509" s="119" t="s">
        <v>10</v>
      </c>
      <c r="G5509" s="119" t="s">
        <v>10</v>
      </c>
    </row>
    <row r="5510" spans="2:7" x14ac:dyDescent="0.3">
      <c r="B5510" s="119" t="s">
        <v>10</v>
      </c>
      <c r="C5510" s="119" t="s">
        <v>10</v>
      </c>
      <c r="D5510" s="119" t="s">
        <v>10</v>
      </c>
      <c r="E5510" s="119" t="s">
        <v>10</v>
      </c>
      <c r="F5510" s="119" t="s">
        <v>10</v>
      </c>
      <c r="G5510" s="119" t="s">
        <v>10</v>
      </c>
    </row>
    <row r="5511" spans="2:7" x14ac:dyDescent="0.3">
      <c r="B5511" s="119" t="s">
        <v>10</v>
      </c>
      <c r="C5511" s="119" t="s">
        <v>10</v>
      </c>
      <c r="D5511" s="119" t="s">
        <v>10</v>
      </c>
      <c r="E5511" s="119" t="s">
        <v>10</v>
      </c>
      <c r="F5511" s="119" t="s">
        <v>10</v>
      </c>
      <c r="G5511" s="119" t="s">
        <v>10</v>
      </c>
    </row>
    <row r="5512" spans="2:7" x14ac:dyDescent="0.3">
      <c r="B5512" s="119" t="s">
        <v>10</v>
      </c>
      <c r="C5512" s="119" t="s">
        <v>10</v>
      </c>
      <c r="D5512" s="119" t="s">
        <v>10</v>
      </c>
      <c r="E5512" s="119" t="s">
        <v>10</v>
      </c>
      <c r="F5512" s="119" t="s">
        <v>10</v>
      </c>
      <c r="G5512" s="119" t="s">
        <v>10</v>
      </c>
    </row>
    <row r="5513" spans="2:7" x14ac:dyDescent="0.3">
      <c r="B5513" s="119" t="s">
        <v>10</v>
      </c>
      <c r="C5513" s="119" t="s">
        <v>10</v>
      </c>
      <c r="D5513" s="119" t="s">
        <v>10</v>
      </c>
      <c r="E5513" s="119" t="s">
        <v>10</v>
      </c>
      <c r="F5513" s="119" t="s">
        <v>10</v>
      </c>
      <c r="G5513" s="119" t="s">
        <v>10</v>
      </c>
    </row>
    <row r="5514" spans="2:7" x14ac:dyDescent="0.3">
      <c r="B5514" s="119" t="s">
        <v>10</v>
      </c>
      <c r="C5514" s="119" t="s">
        <v>10</v>
      </c>
      <c r="D5514" s="119" t="s">
        <v>10</v>
      </c>
      <c r="E5514" s="119" t="s">
        <v>10</v>
      </c>
      <c r="F5514" s="119" t="s">
        <v>10</v>
      </c>
      <c r="G5514" s="119" t="s">
        <v>10</v>
      </c>
    </row>
    <row r="5515" spans="2:7" x14ac:dyDescent="0.3">
      <c r="B5515" s="119" t="s">
        <v>10</v>
      </c>
      <c r="C5515" s="119" t="s">
        <v>10</v>
      </c>
      <c r="D5515" s="119" t="s">
        <v>10</v>
      </c>
      <c r="E5515" s="119" t="s">
        <v>10</v>
      </c>
      <c r="F5515" s="119" t="s">
        <v>10</v>
      </c>
      <c r="G5515" s="119" t="s">
        <v>10</v>
      </c>
    </row>
    <row r="5516" spans="2:7" x14ac:dyDescent="0.3">
      <c r="B5516" s="119" t="s">
        <v>10</v>
      </c>
      <c r="C5516" s="119" t="s">
        <v>10</v>
      </c>
      <c r="D5516" s="119" t="s">
        <v>10</v>
      </c>
      <c r="E5516" s="119" t="s">
        <v>10</v>
      </c>
      <c r="F5516" s="119" t="s">
        <v>10</v>
      </c>
      <c r="G5516" s="119" t="s">
        <v>10</v>
      </c>
    </row>
    <row r="5517" spans="2:7" x14ac:dyDescent="0.3">
      <c r="B5517" s="119" t="s">
        <v>10</v>
      </c>
      <c r="C5517" s="119" t="s">
        <v>10</v>
      </c>
      <c r="D5517" s="119" t="s">
        <v>10</v>
      </c>
      <c r="E5517" s="119" t="s">
        <v>10</v>
      </c>
      <c r="F5517" s="119" t="s">
        <v>10</v>
      </c>
      <c r="G5517" s="119" t="s">
        <v>10</v>
      </c>
    </row>
    <row r="5518" spans="2:7" x14ac:dyDescent="0.3">
      <c r="B5518" s="119" t="s">
        <v>10</v>
      </c>
      <c r="C5518" s="119" t="s">
        <v>10</v>
      </c>
      <c r="D5518" s="119" t="s">
        <v>10</v>
      </c>
      <c r="E5518" s="119" t="s">
        <v>10</v>
      </c>
      <c r="F5518" s="119" t="s">
        <v>10</v>
      </c>
      <c r="G5518" s="119" t="s">
        <v>10</v>
      </c>
    </row>
    <row r="5519" spans="2:7" x14ac:dyDescent="0.3">
      <c r="B5519" s="119" t="s">
        <v>10</v>
      </c>
      <c r="C5519" s="119" t="s">
        <v>10</v>
      </c>
      <c r="D5519" s="119" t="s">
        <v>10</v>
      </c>
      <c r="E5519" s="119" t="s">
        <v>10</v>
      </c>
      <c r="F5519" s="119" t="s">
        <v>10</v>
      </c>
      <c r="G5519" s="119" t="s">
        <v>10</v>
      </c>
    </row>
    <row r="5520" spans="2:7" x14ac:dyDescent="0.3">
      <c r="B5520" s="119" t="s">
        <v>10</v>
      </c>
      <c r="C5520" s="119" t="s">
        <v>10</v>
      </c>
      <c r="D5520" s="119" t="s">
        <v>10</v>
      </c>
      <c r="E5520" s="119" t="s">
        <v>10</v>
      </c>
      <c r="F5520" s="119" t="s">
        <v>10</v>
      </c>
      <c r="G5520" s="119" t="s">
        <v>10</v>
      </c>
    </row>
    <row r="5521" spans="2:7" x14ac:dyDescent="0.3">
      <c r="B5521" s="119" t="s">
        <v>10</v>
      </c>
      <c r="C5521" s="119" t="s">
        <v>10</v>
      </c>
      <c r="D5521" s="119" t="s">
        <v>10</v>
      </c>
      <c r="E5521" s="119" t="s">
        <v>10</v>
      </c>
      <c r="F5521" s="119" t="s">
        <v>10</v>
      </c>
      <c r="G5521" s="119" t="s">
        <v>10</v>
      </c>
    </row>
    <row r="5522" spans="2:7" x14ac:dyDescent="0.3">
      <c r="B5522" s="119" t="s">
        <v>10</v>
      </c>
      <c r="C5522" s="119" t="s">
        <v>10</v>
      </c>
      <c r="D5522" s="119" t="s">
        <v>10</v>
      </c>
      <c r="E5522" s="119" t="s">
        <v>10</v>
      </c>
      <c r="F5522" s="119" t="s">
        <v>10</v>
      </c>
      <c r="G5522" s="119" t="s">
        <v>10</v>
      </c>
    </row>
    <row r="5523" spans="2:7" x14ac:dyDescent="0.3">
      <c r="B5523" s="119" t="s">
        <v>10</v>
      </c>
      <c r="C5523" s="119" t="s">
        <v>10</v>
      </c>
      <c r="D5523" s="119" t="s">
        <v>10</v>
      </c>
      <c r="E5523" s="119" t="s">
        <v>10</v>
      </c>
      <c r="F5523" s="119" t="s">
        <v>10</v>
      </c>
      <c r="G5523" s="119" t="s">
        <v>10</v>
      </c>
    </row>
    <row r="5524" spans="2:7" x14ac:dyDescent="0.3">
      <c r="B5524" s="119" t="s">
        <v>10</v>
      </c>
      <c r="C5524" s="119" t="s">
        <v>10</v>
      </c>
      <c r="D5524" s="119" t="s">
        <v>10</v>
      </c>
      <c r="E5524" s="119" t="s">
        <v>10</v>
      </c>
      <c r="F5524" s="119" t="s">
        <v>10</v>
      </c>
      <c r="G5524" s="119" t="s">
        <v>10</v>
      </c>
    </row>
    <row r="5525" spans="2:7" x14ac:dyDescent="0.3">
      <c r="B5525" s="119" t="s">
        <v>10</v>
      </c>
      <c r="C5525" s="119" t="s">
        <v>10</v>
      </c>
      <c r="D5525" s="119" t="s">
        <v>10</v>
      </c>
      <c r="E5525" s="119" t="s">
        <v>10</v>
      </c>
      <c r="F5525" s="119" t="s">
        <v>10</v>
      </c>
      <c r="G5525" s="119" t="s">
        <v>10</v>
      </c>
    </row>
    <row r="5526" spans="2:7" x14ac:dyDescent="0.3">
      <c r="B5526" s="119" t="s">
        <v>10</v>
      </c>
      <c r="C5526" s="119" t="s">
        <v>10</v>
      </c>
      <c r="D5526" s="119" t="s">
        <v>10</v>
      </c>
      <c r="E5526" s="119" t="s">
        <v>10</v>
      </c>
      <c r="F5526" s="119" t="s">
        <v>10</v>
      </c>
      <c r="G5526" s="119" t="s">
        <v>10</v>
      </c>
    </row>
    <row r="5527" spans="2:7" x14ac:dyDescent="0.3">
      <c r="B5527" s="119" t="s">
        <v>10</v>
      </c>
      <c r="C5527" s="119" t="s">
        <v>10</v>
      </c>
      <c r="D5527" s="119" t="s">
        <v>10</v>
      </c>
      <c r="E5527" s="119" t="s">
        <v>10</v>
      </c>
      <c r="F5527" s="119" t="s">
        <v>10</v>
      </c>
      <c r="G5527" s="119" t="s">
        <v>10</v>
      </c>
    </row>
    <row r="5528" spans="2:7" x14ac:dyDescent="0.3">
      <c r="B5528" s="119" t="s">
        <v>10</v>
      </c>
      <c r="C5528" s="119" t="s">
        <v>10</v>
      </c>
      <c r="D5528" s="119" t="s">
        <v>10</v>
      </c>
      <c r="E5528" s="119" t="s">
        <v>10</v>
      </c>
      <c r="F5528" s="119" t="s">
        <v>10</v>
      </c>
      <c r="G5528" s="119" t="s">
        <v>10</v>
      </c>
    </row>
    <row r="5529" spans="2:7" x14ac:dyDescent="0.3">
      <c r="B5529" s="119" t="s">
        <v>10</v>
      </c>
      <c r="C5529" s="119" t="s">
        <v>10</v>
      </c>
      <c r="D5529" s="119" t="s">
        <v>10</v>
      </c>
      <c r="E5529" s="119" t="s">
        <v>10</v>
      </c>
      <c r="F5529" s="119" t="s">
        <v>10</v>
      </c>
      <c r="G5529" s="119" t="s">
        <v>10</v>
      </c>
    </row>
    <row r="5530" spans="2:7" x14ac:dyDescent="0.3">
      <c r="B5530" s="119" t="s">
        <v>10</v>
      </c>
      <c r="C5530" s="119" t="s">
        <v>10</v>
      </c>
      <c r="D5530" s="119" t="s">
        <v>10</v>
      </c>
      <c r="E5530" s="119" t="s">
        <v>10</v>
      </c>
      <c r="F5530" s="119" t="s">
        <v>10</v>
      </c>
      <c r="G5530" s="119" t="s">
        <v>10</v>
      </c>
    </row>
    <row r="5531" spans="2:7" x14ac:dyDescent="0.3">
      <c r="B5531" s="119" t="s">
        <v>10</v>
      </c>
      <c r="C5531" s="119" t="s">
        <v>10</v>
      </c>
      <c r="D5531" s="119" t="s">
        <v>10</v>
      </c>
      <c r="E5531" s="119" t="s">
        <v>10</v>
      </c>
      <c r="F5531" s="119" t="s">
        <v>10</v>
      </c>
      <c r="G5531" s="119" t="s">
        <v>10</v>
      </c>
    </row>
    <row r="5532" spans="2:7" x14ac:dyDescent="0.3">
      <c r="B5532" s="119" t="s">
        <v>10</v>
      </c>
      <c r="C5532" s="119" t="s">
        <v>10</v>
      </c>
      <c r="D5532" s="119" t="s">
        <v>10</v>
      </c>
      <c r="E5532" s="119" t="s">
        <v>10</v>
      </c>
      <c r="F5532" s="119" t="s">
        <v>10</v>
      </c>
      <c r="G5532" s="119" t="s">
        <v>10</v>
      </c>
    </row>
    <row r="5533" spans="2:7" x14ac:dyDescent="0.3">
      <c r="B5533" s="119" t="s">
        <v>10</v>
      </c>
      <c r="C5533" s="119" t="s">
        <v>10</v>
      </c>
      <c r="D5533" s="119" t="s">
        <v>10</v>
      </c>
      <c r="E5533" s="119" t="s">
        <v>10</v>
      </c>
      <c r="F5533" s="119" t="s">
        <v>10</v>
      </c>
      <c r="G5533" s="119" t="s">
        <v>10</v>
      </c>
    </row>
    <row r="5534" spans="2:7" x14ac:dyDescent="0.3">
      <c r="B5534" s="119" t="s">
        <v>10</v>
      </c>
      <c r="C5534" s="119" t="s">
        <v>10</v>
      </c>
      <c r="D5534" s="119" t="s">
        <v>10</v>
      </c>
      <c r="E5534" s="119" t="s">
        <v>10</v>
      </c>
      <c r="F5534" s="119" t="s">
        <v>10</v>
      </c>
      <c r="G5534" s="119" t="s">
        <v>10</v>
      </c>
    </row>
    <row r="5535" spans="2:7" x14ac:dyDescent="0.3">
      <c r="B5535" s="119" t="s">
        <v>10</v>
      </c>
      <c r="C5535" s="119" t="s">
        <v>10</v>
      </c>
      <c r="D5535" s="119" t="s">
        <v>10</v>
      </c>
      <c r="E5535" s="119" t="s">
        <v>10</v>
      </c>
      <c r="F5535" s="119" t="s">
        <v>10</v>
      </c>
      <c r="G5535" s="119" t="s">
        <v>10</v>
      </c>
    </row>
    <row r="5536" spans="2:7" x14ac:dyDescent="0.3">
      <c r="B5536" s="119" t="s">
        <v>10</v>
      </c>
      <c r="C5536" s="119" t="s">
        <v>10</v>
      </c>
      <c r="D5536" s="119" t="s">
        <v>10</v>
      </c>
      <c r="E5536" s="119" t="s">
        <v>10</v>
      </c>
      <c r="F5536" s="119" t="s">
        <v>10</v>
      </c>
      <c r="G5536" s="119" t="s">
        <v>10</v>
      </c>
    </row>
    <row r="5537" spans="2:7" x14ac:dyDescent="0.3">
      <c r="B5537" s="119" t="s">
        <v>10</v>
      </c>
      <c r="C5537" s="119" t="s">
        <v>10</v>
      </c>
      <c r="D5537" s="119" t="s">
        <v>10</v>
      </c>
      <c r="E5537" s="119" t="s">
        <v>10</v>
      </c>
      <c r="F5537" s="119" t="s">
        <v>10</v>
      </c>
      <c r="G5537" s="119" t="s">
        <v>10</v>
      </c>
    </row>
    <row r="5538" spans="2:7" x14ac:dyDescent="0.3">
      <c r="B5538" s="119" t="s">
        <v>10</v>
      </c>
      <c r="C5538" s="119" t="s">
        <v>10</v>
      </c>
      <c r="D5538" s="119" t="s">
        <v>10</v>
      </c>
      <c r="E5538" s="119" t="s">
        <v>10</v>
      </c>
      <c r="F5538" s="119" t="s">
        <v>10</v>
      </c>
      <c r="G5538" s="119" t="s">
        <v>10</v>
      </c>
    </row>
    <row r="5539" spans="2:7" x14ac:dyDescent="0.3">
      <c r="B5539" s="119" t="s">
        <v>10</v>
      </c>
      <c r="C5539" s="119" t="s">
        <v>10</v>
      </c>
      <c r="D5539" s="119" t="s">
        <v>10</v>
      </c>
      <c r="E5539" s="119" t="s">
        <v>10</v>
      </c>
      <c r="F5539" s="119" t="s">
        <v>10</v>
      </c>
      <c r="G5539" s="119" t="s">
        <v>10</v>
      </c>
    </row>
    <row r="5540" spans="2:7" x14ac:dyDescent="0.3">
      <c r="B5540" s="119" t="s">
        <v>10</v>
      </c>
      <c r="C5540" s="119" t="s">
        <v>10</v>
      </c>
      <c r="D5540" s="119" t="s">
        <v>10</v>
      </c>
      <c r="E5540" s="119" t="s">
        <v>10</v>
      </c>
      <c r="F5540" s="119" t="s">
        <v>10</v>
      </c>
      <c r="G5540" s="119" t="s">
        <v>10</v>
      </c>
    </row>
    <row r="5541" spans="2:7" x14ac:dyDescent="0.3">
      <c r="B5541" s="119" t="s">
        <v>10</v>
      </c>
      <c r="C5541" s="119" t="s">
        <v>10</v>
      </c>
      <c r="D5541" s="119" t="s">
        <v>10</v>
      </c>
      <c r="E5541" s="119" t="s">
        <v>10</v>
      </c>
      <c r="F5541" s="119" t="s">
        <v>10</v>
      </c>
      <c r="G5541" s="119" t="s">
        <v>10</v>
      </c>
    </row>
    <row r="5542" spans="2:7" x14ac:dyDescent="0.3">
      <c r="B5542" s="119" t="s">
        <v>10</v>
      </c>
      <c r="C5542" s="119" t="s">
        <v>10</v>
      </c>
      <c r="D5542" s="119" t="s">
        <v>10</v>
      </c>
      <c r="E5542" s="119" t="s">
        <v>10</v>
      </c>
      <c r="F5542" s="119" t="s">
        <v>10</v>
      </c>
      <c r="G5542" s="119" t="s">
        <v>10</v>
      </c>
    </row>
    <row r="5543" spans="2:7" x14ac:dyDescent="0.3">
      <c r="B5543" s="119" t="s">
        <v>10</v>
      </c>
      <c r="C5543" s="119" t="s">
        <v>10</v>
      </c>
      <c r="D5543" s="119" t="s">
        <v>10</v>
      </c>
      <c r="E5543" s="119" t="s">
        <v>10</v>
      </c>
      <c r="F5543" s="119" t="s">
        <v>10</v>
      </c>
      <c r="G5543" s="119" t="s">
        <v>10</v>
      </c>
    </row>
    <row r="5544" spans="2:7" x14ac:dyDescent="0.3">
      <c r="B5544" s="119" t="s">
        <v>10</v>
      </c>
      <c r="C5544" s="119" t="s">
        <v>10</v>
      </c>
      <c r="D5544" s="119" t="s">
        <v>10</v>
      </c>
      <c r="E5544" s="119" t="s">
        <v>10</v>
      </c>
      <c r="F5544" s="119" t="s">
        <v>10</v>
      </c>
      <c r="G5544" s="119" t="s">
        <v>10</v>
      </c>
    </row>
    <row r="5545" spans="2:7" x14ac:dyDescent="0.3">
      <c r="B5545" s="119" t="s">
        <v>10</v>
      </c>
      <c r="C5545" s="119" t="s">
        <v>10</v>
      </c>
      <c r="D5545" s="119" t="s">
        <v>10</v>
      </c>
      <c r="E5545" s="119" t="s">
        <v>10</v>
      </c>
      <c r="F5545" s="119" t="s">
        <v>10</v>
      </c>
      <c r="G5545" s="119" t="s">
        <v>10</v>
      </c>
    </row>
    <row r="5546" spans="2:7" x14ac:dyDescent="0.3">
      <c r="B5546" s="119" t="s">
        <v>10</v>
      </c>
      <c r="C5546" s="119" t="s">
        <v>10</v>
      </c>
      <c r="D5546" s="119" t="s">
        <v>10</v>
      </c>
      <c r="E5546" s="119" t="s">
        <v>10</v>
      </c>
      <c r="F5546" s="119" t="s">
        <v>10</v>
      </c>
      <c r="G5546" s="119" t="s">
        <v>10</v>
      </c>
    </row>
    <row r="5547" spans="2:7" x14ac:dyDescent="0.3">
      <c r="B5547" s="119" t="s">
        <v>10</v>
      </c>
      <c r="C5547" s="119" t="s">
        <v>10</v>
      </c>
      <c r="D5547" s="119" t="s">
        <v>10</v>
      </c>
      <c r="E5547" s="119" t="s">
        <v>10</v>
      </c>
      <c r="F5547" s="119" t="s">
        <v>10</v>
      </c>
      <c r="G5547" s="119" t="s">
        <v>10</v>
      </c>
    </row>
    <row r="5548" spans="2:7" x14ac:dyDescent="0.3">
      <c r="B5548" s="119" t="s">
        <v>10</v>
      </c>
      <c r="C5548" s="119" t="s">
        <v>10</v>
      </c>
      <c r="D5548" s="119" t="s">
        <v>10</v>
      </c>
      <c r="E5548" s="119" t="s">
        <v>10</v>
      </c>
      <c r="F5548" s="119" t="s">
        <v>10</v>
      </c>
      <c r="G5548" s="119" t="s">
        <v>10</v>
      </c>
    </row>
    <row r="5549" spans="2:7" x14ac:dyDescent="0.3">
      <c r="B5549" s="119" t="s">
        <v>10</v>
      </c>
      <c r="C5549" s="119" t="s">
        <v>10</v>
      </c>
      <c r="D5549" s="119" t="s">
        <v>10</v>
      </c>
      <c r="E5549" s="119" t="s">
        <v>10</v>
      </c>
      <c r="F5549" s="119" t="s">
        <v>10</v>
      </c>
      <c r="G5549" s="119" t="s">
        <v>10</v>
      </c>
    </row>
    <row r="5550" spans="2:7" x14ac:dyDescent="0.3">
      <c r="B5550" s="119" t="s">
        <v>10</v>
      </c>
      <c r="C5550" s="119" t="s">
        <v>10</v>
      </c>
      <c r="D5550" s="119" t="s">
        <v>10</v>
      </c>
      <c r="E5550" s="119" t="s">
        <v>10</v>
      </c>
      <c r="F5550" s="119" t="s">
        <v>10</v>
      </c>
      <c r="G5550" s="119" t="s">
        <v>10</v>
      </c>
    </row>
    <row r="5551" spans="2:7" x14ac:dyDescent="0.3">
      <c r="B5551" s="119" t="s">
        <v>10</v>
      </c>
      <c r="C5551" s="119" t="s">
        <v>10</v>
      </c>
      <c r="D5551" s="119" t="s">
        <v>10</v>
      </c>
      <c r="E5551" s="119" t="s">
        <v>10</v>
      </c>
      <c r="F5551" s="119" t="s">
        <v>10</v>
      </c>
      <c r="G5551" s="119" t="s">
        <v>10</v>
      </c>
    </row>
    <row r="5552" spans="2:7" x14ac:dyDescent="0.3">
      <c r="B5552" s="119" t="s">
        <v>10</v>
      </c>
      <c r="C5552" s="119" t="s">
        <v>10</v>
      </c>
      <c r="D5552" s="119" t="s">
        <v>10</v>
      </c>
      <c r="E5552" s="119" t="s">
        <v>10</v>
      </c>
      <c r="F5552" s="119" t="s">
        <v>10</v>
      </c>
      <c r="G5552" s="119" t="s">
        <v>10</v>
      </c>
    </row>
    <row r="5553" spans="2:7" x14ac:dyDescent="0.3">
      <c r="B5553" s="119" t="s">
        <v>10</v>
      </c>
      <c r="C5553" s="119" t="s">
        <v>10</v>
      </c>
      <c r="D5553" s="119" t="s">
        <v>10</v>
      </c>
      <c r="E5553" s="119" t="s">
        <v>10</v>
      </c>
      <c r="F5553" s="119" t="s">
        <v>10</v>
      </c>
      <c r="G5553" s="119" t="s">
        <v>10</v>
      </c>
    </row>
    <row r="5554" spans="2:7" x14ac:dyDescent="0.3">
      <c r="B5554" s="119" t="s">
        <v>10</v>
      </c>
      <c r="C5554" s="119" t="s">
        <v>10</v>
      </c>
      <c r="D5554" s="119" t="s">
        <v>10</v>
      </c>
      <c r="E5554" s="119" t="s">
        <v>10</v>
      </c>
      <c r="F5554" s="119" t="s">
        <v>10</v>
      </c>
      <c r="G5554" s="119" t="s">
        <v>10</v>
      </c>
    </row>
    <row r="5555" spans="2:7" x14ac:dyDescent="0.3">
      <c r="B5555" s="119" t="s">
        <v>10</v>
      </c>
      <c r="C5555" s="119" t="s">
        <v>10</v>
      </c>
      <c r="D5555" s="119" t="s">
        <v>10</v>
      </c>
      <c r="E5555" s="119" t="s">
        <v>10</v>
      </c>
      <c r="F5555" s="119" t="s">
        <v>10</v>
      </c>
      <c r="G5555" s="119" t="s">
        <v>10</v>
      </c>
    </row>
    <row r="5556" spans="2:7" x14ac:dyDescent="0.3">
      <c r="B5556" s="119" t="s">
        <v>10</v>
      </c>
      <c r="C5556" s="119" t="s">
        <v>10</v>
      </c>
      <c r="D5556" s="119" t="s">
        <v>10</v>
      </c>
      <c r="E5556" s="119" t="s">
        <v>10</v>
      </c>
      <c r="F5556" s="119" t="s">
        <v>10</v>
      </c>
      <c r="G5556" s="119" t="s">
        <v>10</v>
      </c>
    </row>
    <row r="5557" spans="2:7" x14ac:dyDescent="0.3">
      <c r="B5557" s="119" t="s">
        <v>10</v>
      </c>
      <c r="C5557" s="119" t="s">
        <v>10</v>
      </c>
      <c r="D5557" s="119" t="s">
        <v>10</v>
      </c>
      <c r="E5557" s="119" t="s">
        <v>10</v>
      </c>
      <c r="F5557" s="119" t="s">
        <v>10</v>
      </c>
      <c r="G5557" s="119" t="s">
        <v>10</v>
      </c>
    </row>
    <row r="5558" spans="2:7" x14ac:dyDescent="0.3">
      <c r="B5558" s="119" t="s">
        <v>10</v>
      </c>
      <c r="C5558" s="119" t="s">
        <v>10</v>
      </c>
      <c r="D5558" s="119" t="s">
        <v>10</v>
      </c>
      <c r="E5558" s="119" t="s">
        <v>10</v>
      </c>
      <c r="F5558" s="119" t="s">
        <v>10</v>
      </c>
      <c r="G5558" s="119" t="s">
        <v>10</v>
      </c>
    </row>
    <row r="5559" spans="2:7" x14ac:dyDescent="0.3">
      <c r="B5559" s="119" t="s">
        <v>10</v>
      </c>
      <c r="C5559" s="119" t="s">
        <v>10</v>
      </c>
      <c r="D5559" s="119" t="s">
        <v>10</v>
      </c>
      <c r="E5559" s="119" t="s">
        <v>10</v>
      </c>
      <c r="F5559" s="119" t="s">
        <v>10</v>
      </c>
      <c r="G5559" s="119" t="s">
        <v>10</v>
      </c>
    </row>
    <row r="5560" spans="2:7" x14ac:dyDescent="0.3">
      <c r="B5560" s="119" t="s">
        <v>10</v>
      </c>
      <c r="C5560" s="119" t="s">
        <v>10</v>
      </c>
      <c r="D5560" s="119" t="s">
        <v>10</v>
      </c>
      <c r="E5560" s="119" t="s">
        <v>10</v>
      </c>
      <c r="F5560" s="119" t="s">
        <v>10</v>
      </c>
      <c r="G5560" s="119" t="s">
        <v>10</v>
      </c>
    </row>
    <row r="5561" spans="2:7" x14ac:dyDescent="0.3">
      <c r="B5561" s="119" t="s">
        <v>10</v>
      </c>
      <c r="C5561" s="119" t="s">
        <v>10</v>
      </c>
      <c r="D5561" s="119" t="s">
        <v>10</v>
      </c>
      <c r="E5561" s="119" t="s">
        <v>10</v>
      </c>
      <c r="F5561" s="119" t="s">
        <v>10</v>
      </c>
      <c r="G5561" s="119" t="s">
        <v>10</v>
      </c>
    </row>
    <row r="5562" spans="2:7" x14ac:dyDescent="0.3">
      <c r="B5562" s="119" t="s">
        <v>10</v>
      </c>
      <c r="C5562" s="119" t="s">
        <v>10</v>
      </c>
      <c r="D5562" s="119" t="s">
        <v>10</v>
      </c>
      <c r="E5562" s="119" t="s">
        <v>10</v>
      </c>
      <c r="F5562" s="119" t="s">
        <v>10</v>
      </c>
      <c r="G5562" s="119" t="s">
        <v>10</v>
      </c>
    </row>
    <row r="5563" spans="2:7" x14ac:dyDescent="0.3">
      <c r="B5563" s="119" t="s">
        <v>10</v>
      </c>
      <c r="C5563" s="119" t="s">
        <v>10</v>
      </c>
      <c r="D5563" s="119" t="s">
        <v>10</v>
      </c>
      <c r="E5563" s="119" t="s">
        <v>10</v>
      </c>
      <c r="F5563" s="119" t="s">
        <v>10</v>
      </c>
      <c r="G5563" s="119" t="s">
        <v>10</v>
      </c>
    </row>
    <row r="5564" spans="2:7" x14ac:dyDescent="0.3">
      <c r="B5564" s="119" t="s">
        <v>10</v>
      </c>
      <c r="C5564" s="119" t="s">
        <v>10</v>
      </c>
      <c r="D5564" s="119" t="s">
        <v>10</v>
      </c>
      <c r="E5564" s="119" t="s">
        <v>10</v>
      </c>
      <c r="F5564" s="119" t="s">
        <v>10</v>
      </c>
      <c r="G5564" s="119" t="s">
        <v>10</v>
      </c>
    </row>
    <row r="5565" spans="2:7" x14ac:dyDescent="0.3">
      <c r="B5565" s="119" t="s">
        <v>10</v>
      </c>
      <c r="C5565" s="119" t="s">
        <v>10</v>
      </c>
      <c r="D5565" s="119" t="s">
        <v>10</v>
      </c>
      <c r="E5565" s="119" t="s">
        <v>10</v>
      </c>
      <c r="F5565" s="119" t="s">
        <v>10</v>
      </c>
      <c r="G5565" s="119" t="s">
        <v>10</v>
      </c>
    </row>
    <row r="5566" spans="2:7" x14ac:dyDescent="0.3">
      <c r="B5566" s="119" t="s">
        <v>10</v>
      </c>
      <c r="C5566" s="119" t="s">
        <v>10</v>
      </c>
      <c r="D5566" s="119" t="s">
        <v>10</v>
      </c>
      <c r="E5566" s="119" t="s">
        <v>10</v>
      </c>
      <c r="F5566" s="119" t="s">
        <v>10</v>
      </c>
      <c r="G5566" s="119" t="s">
        <v>10</v>
      </c>
    </row>
    <row r="5567" spans="2:7" x14ac:dyDescent="0.3">
      <c r="B5567" s="119" t="s">
        <v>10</v>
      </c>
      <c r="C5567" s="119" t="s">
        <v>10</v>
      </c>
      <c r="D5567" s="119" t="s">
        <v>10</v>
      </c>
      <c r="E5567" s="119" t="s">
        <v>10</v>
      </c>
      <c r="F5567" s="119" t="s">
        <v>10</v>
      </c>
      <c r="G5567" s="119" t="s">
        <v>10</v>
      </c>
    </row>
    <row r="5568" spans="2:7" x14ac:dyDescent="0.3">
      <c r="B5568" s="119" t="s">
        <v>10</v>
      </c>
      <c r="C5568" s="119" t="s">
        <v>10</v>
      </c>
      <c r="D5568" s="119" t="s">
        <v>10</v>
      </c>
      <c r="E5568" s="119" t="s">
        <v>10</v>
      </c>
      <c r="F5568" s="119" t="s">
        <v>10</v>
      </c>
      <c r="G5568" s="119" t="s">
        <v>10</v>
      </c>
    </row>
    <row r="5569" spans="2:7" x14ac:dyDescent="0.3">
      <c r="B5569" s="119" t="s">
        <v>10</v>
      </c>
      <c r="C5569" s="119" t="s">
        <v>10</v>
      </c>
      <c r="D5569" s="119" t="s">
        <v>10</v>
      </c>
      <c r="E5569" s="119" t="s">
        <v>10</v>
      </c>
      <c r="F5569" s="119" t="s">
        <v>10</v>
      </c>
      <c r="G5569" s="119" t="s">
        <v>10</v>
      </c>
    </row>
    <row r="5570" spans="2:7" x14ac:dyDescent="0.3">
      <c r="B5570" s="119" t="s">
        <v>10</v>
      </c>
      <c r="C5570" s="119" t="s">
        <v>10</v>
      </c>
      <c r="D5570" s="119" t="s">
        <v>10</v>
      </c>
      <c r="E5570" s="119" t="s">
        <v>10</v>
      </c>
      <c r="F5570" s="119" t="s">
        <v>10</v>
      </c>
      <c r="G5570" s="119" t="s">
        <v>10</v>
      </c>
    </row>
    <row r="5571" spans="2:7" x14ac:dyDescent="0.3">
      <c r="B5571" s="119" t="s">
        <v>10</v>
      </c>
      <c r="C5571" s="119" t="s">
        <v>10</v>
      </c>
      <c r="D5571" s="119" t="s">
        <v>10</v>
      </c>
      <c r="E5571" s="119" t="s">
        <v>10</v>
      </c>
      <c r="F5571" s="119" t="s">
        <v>10</v>
      </c>
      <c r="G5571" s="119" t="s">
        <v>10</v>
      </c>
    </row>
    <row r="5572" spans="2:7" x14ac:dyDescent="0.3">
      <c r="B5572" s="119" t="s">
        <v>10</v>
      </c>
      <c r="C5572" s="119" t="s">
        <v>10</v>
      </c>
      <c r="D5572" s="119" t="s">
        <v>10</v>
      </c>
      <c r="E5572" s="119" t="s">
        <v>10</v>
      </c>
      <c r="F5572" s="119" t="s">
        <v>10</v>
      </c>
      <c r="G5572" s="119" t="s">
        <v>10</v>
      </c>
    </row>
    <row r="5573" spans="2:7" x14ac:dyDescent="0.3">
      <c r="B5573" s="119" t="s">
        <v>10</v>
      </c>
      <c r="C5573" s="119" t="s">
        <v>10</v>
      </c>
      <c r="D5573" s="119" t="s">
        <v>10</v>
      </c>
      <c r="E5573" s="119" t="s">
        <v>10</v>
      </c>
      <c r="F5573" s="119" t="s">
        <v>10</v>
      </c>
      <c r="G5573" s="119" t="s">
        <v>10</v>
      </c>
    </row>
    <row r="5574" spans="2:7" x14ac:dyDescent="0.3">
      <c r="B5574" s="119" t="s">
        <v>10</v>
      </c>
      <c r="C5574" s="119" t="s">
        <v>10</v>
      </c>
      <c r="D5574" s="119" t="s">
        <v>10</v>
      </c>
      <c r="E5574" s="119" t="s">
        <v>10</v>
      </c>
      <c r="F5574" s="119" t="s">
        <v>10</v>
      </c>
      <c r="G5574" s="119" t="s">
        <v>10</v>
      </c>
    </row>
    <row r="5575" spans="2:7" x14ac:dyDescent="0.3">
      <c r="B5575" s="119" t="s">
        <v>10</v>
      </c>
      <c r="C5575" s="119" t="s">
        <v>10</v>
      </c>
      <c r="D5575" s="119" t="s">
        <v>10</v>
      </c>
      <c r="E5575" s="119" t="s">
        <v>10</v>
      </c>
      <c r="F5575" s="119" t="s">
        <v>10</v>
      </c>
      <c r="G5575" s="119" t="s">
        <v>10</v>
      </c>
    </row>
    <row r="5576" spans="2:7" x14ac:dyDescent="0.3">
      <c r="B5576" s="119" t="s">
        <v>10</v>
      </c>
      <c r="C5576" s="119" t="s">
        <v>10</v>
      </c>
      <c r="D5576" s="119" t="s">
        <v>10</v>
      </c>
      <c r="E5576" s="119" t="s">
        <v>10</v>
      </c>
      <c r="F5576" s="119" t="s">
        <v>10</v>
      </c>
      <c r="G5576" s="119" t="s">
        <v>10</v>
      </c>
    </row>
    <row r="5577" spans="2:7" x14ac:dyDescent="0.3">
      <c r="B5577" s="119" t="s">
        <v>10</v>
      </c>
      <c r="C5577" s="119" t="s">
        <v>10</v>
      </c>
      <c r="D5577" s="119" t="s">
        <v>10</v>
      </c>
      <c r="E5577" s="119" t="s">
        <v>10</v>
      </c>
      <c r="F5577" s="119" t="s">
        <v>10</v>
      </c>
      <c r="G5577" s="119" t="s">
        <v>10</v>
      </c>
    </row>
    <row r="5578" spans="2:7" x14ac:dyDescent="0.3">
      <c r="B5578" s="119" t="s">
        <v>10</v>
      </c>
      <c r="C5578" s="119" t="s">
        <v>10</v>
      </c>
      <c r="D5578" s="119" t="s">
        <v>10</v>
      </c>
      <c r="E5578" s="119" t="s">
        <v>10</v>
      </c>
      <c r="F5578" s="119" t="s">
        <v>10</v>
      </c>
      <c r="G5578" s="119" t="s">
        <v>10</v>
      </c>
    </row>
    <row r="5579" spans="2:7" x14ac:dyDescent="0.3">
      <c r="B5579" s="119" t="s">
        <v>10</v>
      </c>
      <c r="C5579" s="119" t="s">
        <v>10</v>
      </c>
      <c r="D5579" s="119" t="s">
        <v>10</v>
      </c>
      <c r="E5579" s="119" t="s">
        <v>10</v>
      </c>
      <c r="F5579" s="119" t="s">
        <v>10</v>
      </c>
      <c r="G5579" s="119" t="s">
        <v>10</v>
      </c>
    </row>
    <row r="5580" spans="2:7" x14ac:dyDescent="0.3">
      <c r="B5580" s="119" t="s">
        <v>10</v>
      </c>
      <c r="C5580" s="119" t="s">
        <v>10</v>
      </c>
      <c r="D5580" s="119" t="s">
        <v>10</v>
      </c>
      <c r="E5580" s="119" t="s">
        <v>10</v>
      </c>
      <c r="F5580" s="119" t="s">
        <v>10</v>
      </c>
      <c r="G5580" s="119" t="s">
        <v>10</v>
      </c>
    </row>
    <row r="5581" spans="2:7" x14ac:dyDescent="0.3">
      <c r="B5581" s="119" t="s">
        <v>10</v>
      </c>
      <c r="C5581" s="119" t="s">
        <v>10</v>
      </c>
      <c r="D5581" s="119" t="s">
        <v>10</v>
      </c>
      <c r="E5581" s="119" t="s">
        <v>10</v>
      </c>
      <c r="F5581" s="119" t="s">
        <v>10</v>
      </c>
      <c r="G5581" s="119" t="s">
        <v>10</v>
      </c>
    </row>
    <row r="5582" spans="2:7" x14ac:dyDescent="0.3">
      <c r="B5582" s="119" t="s">
        <v>10</v>
      </c>
      <c r="C5582" s="119" t="s">
        <v>10</v>
      </c>
      <c r="D5582" s="119" t="s">
        <v>10</v>
      </c>
      <c r="E5582" s="119" t="s">
        <v>10</v>
      </c>
      <c r="F5582" s="119" t="s">
        <v>10</v>
      </c>
      <c r="G5582" s="119" t="s">
        <v>10</v>
      </c>
    </row>
    <row r="5583" spans="2:7" x14ac:dyDescent="0.3">
      <c r="B5583" s="119" t="s">
        <v>10</v>
      </c>
      <c r="C5583" s="119" t="s">
        <v>10</v>
      </c>
      <c r="D5583" s="119" t="s">
        <v>10</v>
      </c>
      <c r="E5583" s="119" t="s">
        <v>10</v>
      </c>
      <c r="F5583" s="119" t="s">
        <v>10</v>
      </c>
      <c r="G5583" s="119" t="s">
        <v>10</v>
      </c>
    </row>
    <row r="5584" spans="2:7" x14ac:dyDescent="0.3">
      <c r="B5584" s="119" t="s">
        <v>10</v>
      </c>
      <c r="C5584" s="119" t="s">
        <v>10</v>
      </c>
      <c r="D5584" s="119" t="s">
        <v>10</v>
      </c>
      <c r="E5584" s="119" t="s">
        <v>10</v>
      </c>
      <c r="F5584" s="119" t="s">
        <v>10</v>
      </c>
      <c r="G5584" s="119" t="s">
        <v>10</v>
      </c>
    </row>
    <row r="5585" spans="2:7" x14ac:dyDescent="0.3">
      <c r="B5585" s="119" t="s">
        <v>10</v>
      </c>
      <c r="C5585" s="119" t="s">
        <v>10</v>
      </c>
      <c r="D5585" s="119" t="s">
        <v>10</v>
      </c>
      <c r="E5585" s="119" t="s">
        <v>10</v>
      </c>
      <c r="F5585" s="119" t="s">
        <v>10</v>
      </c>
      <c r="G5585" s="119" t="s">
        <v>10</v>
      </c>
    </row>
    <row r="5586" spans="2:7" x14ac:dyDescent="0.3">
      <c r="B5586" s="119" t="s">
        <v>10</v>
      </c>
      <c r="C5586" s="119" t="s">
        <v>10</v>
      </c>
      <c r="D5586" s="119" t="s">
        <v>10</v>
      </c>
      <c r="E5586" s="119" t="s">
        <v>10</v>
      </c>
      <c r="F5586" s="119" t="s">
        <v>10</v>
      </c>
      <c r="G5586" s="119" t="s">
        <v>10</v>
      </c>
    </row>
    <row r="5587" spans="2:7" x14ac:dyDescent="0.3">
      <c r="B5587" s="119" t="s">
        <v>10</v>
      </c>
      <c r="C5587" s="119" t="s">
        <v>10</v>
      </c>
      <c r="D5587" s="119" t="s">
        <v>10</v>
      </c>
      <c r="E5587" s="119" t="s">
        <v>10</v>
      </c>
      <c r="F5587" s="119" t="s">
        <v>10</v>
      </c>
      <c r="G5587" s="119" t="s">
        <v>10</v>
      </c>
    </row>
    <row r="5588" spans="2:7" x14ac:dyDescent="0.3">
      <c r="B5588" s="119" t="s">
        <v>10</v>
      </c>
      <c r="C5588" s="119" t="s">
        <v>10</v>
      </c>
      <c r="D5588" s="119" t="s">
        <v>10</v>
      </c>
      <c r="E5588" s="119" t="s">
        <v>10</v>
      </c>
      <c r="F5588" s="119" t="s">
        <v>10</v>
      </c>
      <c r="G5588" s="119" t="s">
        <v>10</v>
      </c>
    </row>
    <row r="5589" spans="2:7" x14ac:dyDescent="0.3">
      <c r="B5589" s="119" t="s">
        <v>10</v>
      </c>
      <c r="C5589" s="119" t="s">
        <v>10</v>
      </c>
      <c r="D5589" s="119" t="s">
        <v>10</v>
      </c>
      <c r="E5589" s="119" t="s">
        <v>10</v>
      </c>
      <c r="F5589" s="119" t="s">
        <v>10</v>
      </c>
      <c r="G5589" s="119" t="s">
        <v>10</v>
      </c>
    </row>
    <row r="5590" spans="2:7" x14ac:dyDescent="0.3">
      <c r="B5590" s="119" t="s">
        <v>10</v>
      </c>
      <c r="C5590" s="119" t="s">
        <v>10</v>
      </c>
      <c r="D5590" s="119" t="s">
        <v>10</v>
      </c>
      <c r="E5590" s="119" t="s">
        <v>10</v>
      </c>
      <c r="F5590" s="119" t="s">
        <v>10</v>
      </c>
      <c r="G5590" s="119" t="s">
        <v>10</v>
      </c>
    </row>
    <row r="5591" spans="2:7" x14ac:dyDescent="0.3">
      <c r="B5591" s="119" t="s">
        <v>10</v>
      </c>
      <c r="C5591" s="119" t="s">
        <v>10</v>
      </c>
      <c r="D5591" s="119" t="s">
        <v>10</v>
      </c>
      <c r="E5591" s="119" t="s">
        <v>10</v>
      </c>
      <c r="F5591" s="119" t="s">
        <v>10</v>
      </c>
      <c r="G5591" s="119" t="s">
        <v>10</v>
      </c>
    </row>
    <row r="5592" spans="2:7" x14ac:dyDescent="0.3">
      <c r="B5592" s="119" t="s">
        <v>10</v>
      </c>
      <c r="C5592" s="119" t="s">
        <v>10</v>
      </c>
      <c r="D5592" s="119" t="s">
        <v>10</v>
      </c>
      <c r="E5592" s="119" t="s">
        <v>10</v>
      </c>
      <c r="F5592" s="119" t="s">
        <v>10</v>
      </c>
      <c r="G5592" s="119" t="s">
        <v>10</v>
      </c>
    </row>
    <row r="5593" spans="2:7" x14ac:dyDescent="0.3">
      <c r="B5593" s="119" t="s">
        <v>10</v>
      </c>
      <c r="C5593" s="119" t="s">
        <v>10</v>
      </c>
      <c r="D5593" s="119" t="s">
        <v>10</v>
      </c>
      <c r="E5593" s="119" t="s">
        <v>10</v>
      </c>
      <c r="F5593" s="119" t="s">
        <v>10</v>
      </c>
      <c r="G5593" s="119" t="s">
        <v>10</v>
      </c>
    </row>
    <row r="5594" spans="2:7" x14ac:dyDescent="0.3">
      <c r="B5594" s="119" t="s">
        <v>10</v>
      </c>
      <c r="C5594" s="119" t="s">
        <v>10</v>
      </c>
      <c r="D5594" s="119" t="s">
        <v>10</v>
      </c>
      <c r="E5594" s="119" t="s">
        <v>10</v>
      </c>
      <c r="F5594" s="119" t="s">
        <v>10</v>
      </c>
      <c r="G5594" s="119" t="s">
        <v>10</v>
      </c>
    </row>
    <row r="5595" spans="2:7" x14ac:dyDescent="0.3">
      <c r="B5595" s="119" t="s">
        <v>10</v>
      </c>
      <c r="C5595" s="119" t="s">
        <v>10</v>
      </c>
      <c r="D5595" s="119" t="s">
        <v>10</v>
      </c>
      <c r="E5595" s="119" t="s">
        <v>10</v>
      </c>
      <c r="F5595" s="119" t="s">
        <v>10</v>
      </c>
      <c r="G5595" s="119" t="s">
        <v>10</v>
      </c>
    </row>
    <row r="5596" spans="2:7" x14ac:dyDescent="0.3">
      <c r="B5596" s="119" t="s">
        <v>10</v>
      </c>
      <c r="C5596" s="119" t="s">
        <v>10</v>
      </c>
      <c r="D5596" s="119" t="s">
        <v>10</v>
      </c>
      <c r="E5596" s="119" t="s">
        <v>10</v>
      </c>
      <c r="F5596" s="119" t="s">
        <v>10</v>
      </c>
      <c r="G5596" s="119" t="s">
        <v>10</v>
      </c>
    </row>
    <row r="5597" spans="2:7" x14ac:dyDescent="0.3">
      <c r="B5597" s="119" t="s">
        <v>10</v>
      </c>
      <c r="C5597" s="119" t="s">
        <v>10</v>
      </c>
      <c r="D5597" s="119" t="s">
        <v>10</v>
      </c>
      <c r="E5597" s="119" t="s">
        <v>10</v>
      </c>
      <c r="F5597" s="119" t="s">
        <v>10</v>
      </c>
      <c r="G5597" s="119" t="s">
        <v>10</v>
      </c>
    </row>
    <row r="5598" spans="2:7" x14ac:dyDescent="0.3">
      <c r="B5598" s="119" t="s">
        <v>10</v>
      </c>
      <c r="C5598" s="119" t="s">
        <v>10</v>
      </c>
      <c r="D5598" s="119" t="s">
        <v>10</v>
      </c>
      <c r="E5598" s="119" t="s">
        <v>10</v>
      </c>
      <c r="F5598" s="119" t="s">
        <v>10</v>
      </c>
      <c r="G5598" s="119" t="s">
        <v>10</v>
      </c>
    </row>
    <row r="5599" spans="2:7" x14ac:dyDescent="0.3">
      <c r="B5599" s="119" t="s">
        <v>10</v>
      </c>
      <c r="C5599" s="119" t="s">
        <v>10</v>
      </c>
      <c r="D5599" s="119" t="s">
        <v>10</v>
      </c>
      <c r="E5599" s="119" t="s">
        <v>10</v>
      </c>
      <c r="F5599" s="119" t="s">
        <v>10</v>
      </c>
      <c r="G5599" s="119" t="s">
        <v>10</v>
      </c>
    </row>
    <row r="5600" spans="2:7" x14ac:dyDescent="0.3">
      <c r="B5600" s="119" t="s">
        <v>10</v>
      </c>
      <c r="C5600" s="119" t="s">
        <v>10</v>
      </c>
      <c r="D5600" s="119" t="s">
        <v>10</v>
      </c>
      <c r="E5600" s="119" t="s">
        <v>10</v>
      </c>
      <c r="F5600" s="119" t="s">
        <v>10</v>
      </c>
      <c r="G5600" s="119" t="s">
        <v>10</v>
      </c>
    </row>
    <row r="5601" spans="2:7" x14ac:dyDescent="0.3">
      <c r="B5601" s="119" t="s">
        <v>10</v>
      </c>
      <c r="C5601" s="119" t="s">
        <v>10</v>
      </c>
      <c r="D5601" s="119" t="s">
        <v>10</v>
      </c>
      <c r="E5601" s="119" t="s">
        <v>10</v>
      </c>
      <c r="F5601" s="119" t="s">
        <v>10</v>
      </c>
      <c r="G5601" s="119" t="s">
        <v>10</v>
      </c>
    </row>
    <row r="5602" spans="2:7" x14ac:dyDescent="0.3">
      <c r="B5602" s="119" t="s">
        <v>10</v>
      </c>
      <c r="C5602" s="119" t="s">
        <v>10</v>
      </c>
      <c r="D5602" s="119" t="s">
        <v>10</v>
      </c>
      <c r="E5602" s="119" t="s">
        <v>10</v>
      </c>
      <c r="F5602" s="119" t="s">
        <v>10</v>
      </c>
      <c r="G5602" s="119" t="s">
        <v>10</v>
      </c>
    </row>
    <row r="5603" spans="2:7" x14ac:dyDescent="0.3">
      <c r="B5603" s="119" t="s">
        <v>10</v>
      </c>
      <c r="C5603" s="119" t="s">
        <v>10</v>
      </c>
      <c r="D5603" s="119" t="s">
        <v>10</v>
      </c>
      <c r="E5603" s="119" t="s">
        <v>10</v>
      </c>
      <c r="F5603" s="119" t="s">
        <v>10</v>
      </c>
      <c r="G5603" s="119" t="s">
        <v>10</v>
      </c>
    </row>
    <row r="5604" spans="2:7" x14ac:dyDescent="0.3">
      <c r="B5604" s="119" t="s">
        <v>10</v>
      </c>
      <c r="C5604" s="119" t="s">
        <v>10</v>
      </c>
      <c r="D5604" s="119" t="s">
        <v>10</v>
      </c>
      <c r="E5604" s="119" t="s">
        <v>10</v>
      </c>
      <c r="F5604" s="119" t="s">
        <v>10</v>
      </c>
      <c r="G5604" s="119" t="s">
        <v>10</v>
      </c>
    </row>
    <row r="5605" spans="2:7" x14ac:dyDescent="0.3">
      <c r="B5605" s="119" t="s">
        <v>10</v>
      </c>
      <c r="C5605" s="119" t="s">
        <v>10</v>
      </c>
      <c r="D5605" s="119" t="s">
        <v>10</v>
      </c>
      <c r="E5605" s="119" t="s">
        <v>10</v>
      </c>
      <c r="F5605" s="119" t="s">
        <v>10</v>
      </c>
      <c r="G5605" s="119" t="s">
        <v>10</v>
      </c>
    </row>
    <row r="5606" spans="2:7" x14ac:dyDescent="0.3">
      <c r="B5606" s="119" t="s">
        <v>10</v>
      </c>
      <c r="C5606" s="119" t="s">
        <v>10</v>
      </c>
      <c r="D5606" s="119" t="s">
        <v>10</v>
      </c>
      <c r="E5606" s="119" t="s">
        <v>10</v>
      </c>
      <c r="F5606" s="119" t="s">
        <v>10</v>
      </c>
      <c r="G5606" s="119" t="s">
        <v>10</v>
      </c>
    </row>
    <row r="5607" spans="2:7" x14ac:dyDescent="0.3">
      <c r="B5607" s="119" t="s">
        <v>10</v>
      </c>
      <c r="C5607" s="119" t="s">
        <v>10</v>
      </c>
      <c r="D5607" s="119" t="s">
        <v>10</v>
      </c>
      <c r="E5607" s="119" t="s">
        <v>10</v>
      </c>
      <c r="F5607" s="119" t="s">
        <v>10</v>
      </c>
      <c r="G5607" s="119" t="s">
        <v>10</v>
      </c>
    </row>
    <row r="5608" spans="2:7" x14ac:dyDescent="0.3">
      <c r="B5608" s="119" t="s">
        <v>10</v>
      </c>
      <c r="C5608" s="119" t="s">
        <v>10</v>
      </c>
      <c r="D5608" s="119" t="s">
        <v>10</v>
      </c>
      <c r="E5608" s="119" t="s">
        <v>10</v>
      </c>
      <c r="F5608" s="119" t="s">
        <v>10</v>
      </c>
      <c r="G5608" s="119" t="s">
        <v>10</v>
      </c>
    </row>
    <row r="5609" spans="2:7" x14ac:dyDescent="0.3">
      <c r="B5609" s="119" t="s">
        <v>10</v>
      </c>
      <c r="C5609" s="119" t="s">
        <v>10</v>
      </c>
      <c r="D5609" s="119" t="s">
        <v>10</v>
      </c>
      <c r="E5609" s="119" t="s">
        <v>10</v>
      </c>
      <c r="F5609" s="119" t="s">
        <v>10</v>
      </c>
      <c r="G5609" s="119" t="s">
        <v>10</v>
      </c>
    </row>
    <row r="5610" spans="2:7" x14ac:dyDescent="0.3">
      <c r="B5610" s="119" t="s">
        <v>10</v>
      </c>
      <c r="C5610" s="119" t="s">
        <v>10</v>
      </c>
      <c r="D5610" s="119" t="s">
        <v>10</v>
      </c>
      <c r="E5610" s="119" t="s">
        <v>10</v>
      </c>
      <c r="F5610" s="119" t="s">
        <v>10</v>
      </c>
      <c r="G5610" s="119" t="s">
        <v>10</v>
      </c>
    </row>
    <row r="5611" spans="2:7" x14ac:dyDescent="0.3">
      <c r="B5611" s="119" t="s">
        <v>10</v>
      </c>
      <c r="C5611" s="119" t="s">
        <v>10</v>
      </c>
      <c r="D5611" s="119" t="s">
        <v>10</v>
      </c>
      <c r="E5611" s="119" t="s">
        <v>10</v>
      </c>
      <c r="F5611" s="119" t="s">
        <v>10</v>
      </c>
      <c r="G5611" s="119" t="s">
        <v>10</v>
      </c>
    </row>
    <row r="5612" spans="2:7" x14ac:dyDescent="0.3">
      <c r="B5612" s="119" t="s">
        <v>10</v>
      </c>
      <c r="C5612" s="119" t="s">
        <v>10</v>
      </c>
      <c r="D5612" s="119" t="s">
        <v>10</v>
      </c>
      <c r="E5612" s="119" t="s">
        <v>10</v>
      </c>
      <c r="F5612" s="119" t="s">
        <v>10</v>
      </c>
      <c r="G5612" s="119" t="s">
        <v>10</v>
      </c>
    </row>
    <row r="5613" spans="2:7" x14ac:dyDescent="0.3">
      <c r="B5613" s="119" t="s">
        <v>10</v>
      </c>
      <c r="C5613" s="119" t="s">
        <v>10</v>
      </c>
      <c r="D5613" s="119" t="s">
        <v>10</v>
      </c>
      <c r="E5613" s="119" t="s">
        <v>10</v>
      </c>
      <c r="F5613" s="119" t="s">
        <v>10</v>
      </c>
      <c r="G5613" s="119" t="s">
        <v>10</v>
      </c>
    </row>
    <row r="5614" spans="2:7" x14ac:dyDescent="0.3">
      <c r="B5614" s="119" t="s">
        <v>10</v>
      </c>
      <c r="C5614" s="119" t="s">
        <v>10</v>
      </c>
      <c r="D5614" s="119" t="s">
        <v>10</v>
      </c>
      <c r="E5614" s="119" t="s">
        <v>10</v>
      </c>
      <c r="F5614" s="119" t="s">
        <v>10</v>
      </c>
      <c r="G5614" s="119" t="s">
        <v>10</v>
      </c>
    </row>
    <row r="5615" spans="2:7" x14ac:dyDescent="0.3">
      <c r="B5615" s="119" t="s">
        <v>10</v>
      </c>
      <c r="C5615" s="119" t="s">
        <v>10</v>
      </c>
      <c r="D5615" s="119" t="s">
        <v>10</v>
      </c>
      <c r="E5615" s="119" t="s">
        <v>10</v>
      </c>
      <c r="F5615" s="119" t="s">
        <v>10</v>
      </c>
      <c r="G5615" s="119" t="s">
        <v>10</v>
      </c>
    </row>
    <row r="5616" spans="2:7" x14ac:dyDescent="0.3">
      <c r="B5616" s="119" t="s">
        <v>10</v>
      </c>
      <c r="C5616" s="119" t="s">
        <v>10</v>
      </c>
      <c r="D5616" s="119" t="s">
        <v>10</v>
      </c>
      <c r="E5616" s="119" t="s">
        <v>10</v>
      </c>
      <c r="F5616" s="119" t="s">
        <v>10</v>
      </c>
      <c r="G5616" s="119" t="s">
        <v>10</v>
      </c>
    </row>
    <row r="5617" spans="2:7" x14ac:dyDescent="0.3">
      <c r="B5617" s="119" t="s">
        <v>10</v>
      </c>
      <c r="C5617" s="119" t="s">
        <v>10</v>
      </c>
      <c r="D5617" s="119" t="s">
        <v>10</v>
      </c>
      <c r="E5617" s="119" t="s">
        <v>10</v>
      </c>
      <c r="F5617" s="119" t="s">
        <v>10</v>
      </c>
      <c r="G5617" s="119" t="s">
        <v>10</v>
      </c>
    </row>
    <row r="5618" spans="2:7" x14ac:dyDescent="0.3">
      <c r="B5618" s="119" t="s">
        <v>10</v>
      </c>
      <c r="C5618" s="119" t="s">
        <v>10</v>
      </c>
      <c r="D5618" s="119" t="s">
        <v>10</v>
      </c>
      <c r="E5618" s="119" t="s">
        <v>10</v>
      </c>
      <c r="F5618" s="119" t="s">
        <v>10</v>
      </c>
      <c r="G5618" s="119" t="s">
        <v>10</v>
      </c>
    </row>
    <row r="5619" spans="2:7" x14ac:dyDescent="0.3">
      <c r="B5619" s="119" t="s">
        <v>10</v>
      </c>
      <c r="C5619" s="119" t="s">
        <v>10</v>
      </c>
      <c r="D5619" s="119" t="s">
        <v>10</v>
      </c>
      <c r="E5619" s="119" t="s">
        <v>10</v>
      </c>
      <c r="F5619" s="119" t="s">
        <v>10</v>
      </c>
      <c r="G5619" s="119" t="s">
        <v>10</v>
      </c>
    </row>
    <row r="5620" spans="2:7" x14ac:dyDescent="0.3">
      <c r="B5620" s="119" t="s">
        <v>10</v>
      </c>
      <c r="C5620" s="119" t="s">
        <v>10</v>
      </c>
      <c r="D5620" s="119" t="s">
        <v>10</v>
      </c>
      <c r="E5620" s="119" t="s">
        <v>10</v>
      </c>
      <c r="F5620" s="119" t="s">
        <v>10</v>
      </c>
      <c r="G5620" s="119" t="s">
        <v>10</v>
      </c>
    </row>
    <row r="5621" spans="2:7" x14ac:dyDescent="0.3">
      <c r="B5621" s="119" t="s">
        <v>10</v>
      </c>
      <c r="C5621" s="119" t="s">
        <v>10</v>
      </c>
      <c r="D5621" s="119" t="s">
        <v>10</v>
      </c>
      <c r="E5621" s="119" t="s">
        <v>10</v>
      </c>
      <c r="F5621" s="119" t="s">
        <v>10</v>
      </c>
      <c r="G5621" s="119" t="s">
        <v>10</v>
      </c>
    </row>
    <row r="5622" spans="2:7" x14ac:dyDescent="0.3">
      <c r="B5622" s="119" t="s">
        <v>10</v>
      </c>
      <c r="C5622" s="119" t="s">
        <v>10</v>
      </c>
      <c r="D5622" s="119" t="s">
        <v>10</v>
      </c>
      <c r="E5622" s="119" t="s">
        <v>10</v>
      </c>
      <c r="F5622" s="119" t="s">
        <v>10</v>
      </c>
      <c r="G5622" s="119" t="s">
        <v>10</v>
      </c>
    </row>
    <row r="5623" spans="2:7" x14ac:dyDescent="0.3">
      <c r="B5623" s="119" t="s">
        <v>10</v>
      </c>
      <c r="C5623" s="119" t="s">
        <v>10</v>
      </c>
      <c r="D5623" s="119" t="s">
        <v>10</v>
      </c>
      <c r="E5623" s="119" t="s">
        <v>10</v>
      </c>
      <c r="F5623" s="119" t="s">
        <v>10</v>
      </c>
      <c r="G5623" s="119" t="s">
        <v>10</v>
      </c>
    </row>
    <row r="5624" spans="2:7" x14ac:dyDescent="0.3">
      <c r="B5624" s="119" t="s">
        <v>10</v>
      </c>
      <c r="C5624" s="119" t="s">
        <v>10</v>
      </c>
      <c r="D5624" s="119" t="s">
        <v>10</v>
      </c>
      <c r="E5624" s="119" t="s">
        <v>10</v>
      </c>
      <c r="F5624" s="119" t="s">
        <v>10</v>
      </c>
      <c r="G5624" s="119" t="s">
        <v>10</v>
      </c>
    </row>
    <row r="5625" spans="2:7" x14ac:dyDescent="0.3">
      <c r="B5625" s="119" t="s">
        <v>10</v>
      </c>
      <c r="C5625" s="119" t="s">
        <v>10</v>
      </c>
      <c r="D5625" s="119" t="s">
        <v>10</v>
      </c>
      <c r="E5625" s="119" t="s">
        <v>10</v>
      </c>
      <c r="F5625" s="119" t="s">
        <v>10</v>
      </c>
      <c r="G5625" s="119" t="s">
        <v>10</v>
      </c>
    </row>
    <row r="5626" spans="2:7" x14ac:dyDescent="0.3">
      <c r="B5626" s="119" t="s">
        <v>10</v>
      </c>
      <c r="C5626" s="119" t="s">
        <v>10</v>
      </c>
      <c r="D5626" s="119" t="s">
        <v>10</v>
      </c>
      <c r="E5626" s="119" t="s">
        <v>10</v>
      </c>
      <c r="F5626" s="119" t="s">
        <v>10</v>
      </c>
      <c r="G5626" s="119" t="s">
        <v>10</v>
      </c>
    </row>
    <row r="5627" spans="2:7" x14ac:dyDescent="0.3">
      <c r="B5627" s="119" t="s">
        <v>10</v>
      </c>
      <c r="C5627" s="119" t="s">
        <v>10</v>
      </c>
      <c r="D5627" s="119" t="s">
        <v>10</v>
      </c>
      <c r="E5627" s="119" t="s">
        <v>10</v>
      </c>
      <c r="F5627" s="119" t="s">
        <v>10</v>
      </c>
      <c r="G5627" s="119" t="s">
        <v>10</v>
      </c>
    </row>
    <row r="5628" spans="2:7" x14ac:dyDescent="0.3">
      <c r="B5628" s="119" t="s">
        <v>10</v>
      </c>
      <c r="C5628" s="119" t="s">
        <v>10</v>
      </c>
      <c r="D5628" s="119" t="s">
        <v>10</v>
      </c>
      <c r="E5628" s="119" t="s">
        <v>10</v>
      </c>
      <c r="F5628" s="119" t="s">
        <v>10</v>
      </c>
      <c r="G5628" s="119" t="s">
        <v>10</v>
      </c>
    </row>
    <row r="5629" spans="2:7" x14ac:dyDescent="0.3">
      <c r="B5629" s="119" t="s">
        <v>10</v>
      </c>
      <c r="C5629" s="119" t="s">
        <v>10</v>
      </c>
      <c r="D5629" s="119" t="s">
        <v>10</v>
      </c>
      <c r="E5629" s="119" t="s">
        <v>10</v>
      </c>
      <c r="F5629" s="119" t="s">
        <v>10</v>
      </c>
      <c r="G5629" s="119" t="s">
        <v>10</v>
      </c>
    </row>
    <row r="5630" spans="2:7" x14ac:dyDescent="0.3">
      <c r="B5630" s="119" t="s">
        <v>10</v>
      </c>
      <c r="C5630" s="119" t="s">
        <v>10</v>
      </c>
      <c r="D5630" s="119" t="s">
        <v>10</v>
      </c>
      <c r="E5630" s="119" t="s">
        <v>10</v>
      </c>
      <c r="F5630" s="119" t="s">
        <v>10</v>
      </c>
      <c r="G5630" s="119" t="s">
        <v>10</v>
      </c>
    </row>
    <row r="5631" spans="2:7" x14ac:dyDescent="0.3">
      <c r="B5631" s="119" t="s">
        <v>10</v>
      </c>
      <c r="C5631" s="119" t="s">
        <v>10</v>
      </c>
      <c r="D5631" s="119" t="s">
        <v>10</v>
      </c>
      <c r="E5631" s="119" t="s">
        <v>10</v>
      </c>
      <c r="F5631" s="119" t="s">
        <v>10</v>
      </c>
      <c r="G5631" s="119" t="s">
        <v>10</v>
      </c>
    </row>
    <row r="5632" spans="2:7" x14ac:dyDescent="0.3">
      <c r="B5632" s="119" t="s">
        <v>10</v>
      </c>
      <c r="C5632" s="119" t="s">
        <v>10</v>
      </c>
      <c r="D5632" s="119" t="s">
        <v>10</v>
      </c>
      <c r="E5632" s="119" t="s">
        <v>10</v>
      </c>
      <c r="F5632" s="119" t="s">
        <v>10</v>
      </c>
      <c r="G5632" s="119" t="s">
        <v>10</v>
      </c>
    </row>
    <row r="5633" spans="2:7" x14ac:dyDescent="0.3">
      <c r="B5633" s="119" t="s">
        <v>10</v>
      </c>
      <c r="C5633" s="119" t="s">
        <v>10</v>
      </c>
      <c r="D5633" s="119" t="s">
        <v>10</v>
      </c>
      <c r="E5633" s="119" t="s">
        <v>10</v>
      </c>
      <c r="F5633" s="119" t="s">
        <v>10</v>
      </c>
      <c r="G5633" s="119" t="s">
        <v>10</v>
      </c>
    </row>
    <row r="5634" spans="2:7" x14ac:dyDescent="0.3">
      <c r="B5634" s="119" t="s">
        <v>10</v>
      </c>
      <c r="C5634" s="119" t="s">
        <v>10</v>
      </c>
      <c r="D5634" s="119" t="s">
        <v>10</v>
      </c>
      <c r="E5634" s="119" t="s">
        <v>10</v>
      </c>
      <c r="F5634" s="119" t="s">
        <v>10</v>
      </c>
      <c r="G5634" s="119" t="s">
        <v>10</v>
      </c>
    </row>
    <row r="5635" spans="2:7" x14ac:dyDescent="0.3">
      <c r="B5635" s="119" t="s">
        <v>10</v>
      </c>
      <c r="C5635" s="119" t="s">
        <v>10</v>
      </c>
      <c r="D5635" s="119" t="s">
        <v>10</v>
      </c>
      <c r="E5635" s="119" t="s">
        <v>10</v>
      </c>
      <c r="F5635" s="119" t="s">
        <v>10</v>
      </c>
      <c r="G5635" s="119" t="s">
        <v>10</v>
      </c>
    </row>
    <row r="5636" spans="2:7" x14ac:dyDescent="0.3">
      <c r="B5636" s="119" t="s">
        <v>10</v>
      </c>
      <c r="C5636" s="119" t="s">
        <v>10</v>
      </c>
      <c r="D5636" s="119" t="s">
        <v>10</v>
      </c>
      <c r="E5636" s="119" t="s">
        <v>10</v>
      </c>
      <c r="F5636" s="119" t="s">
        <v>10</v>
      </c>
      <c r="G5636" s="119" t="s">
        <v>10</v>
      </c>
    </row>
    <row r="5637" spans="2:7" x14ac:dyDescent="0.3">
      <c r="B5637" s="119" t="s">
        <v>10</v>
      </c>
      <c r="C5637" s="119" t="s">
        <v>10</v>
      </c>
      <c r="D5637" s="119" t="s">
        <v>10</v>
      </c>
      <c r="E5637" s="119" t="s">
        <v>10</v>
      </c>
      <c r="F5637" s="119" t="s">
        <v>10</v>
      </c>
      <c r="G5637" s="119" t="s">
        <v>10</v>
      </c>
    </row>
    <row r="5638" spans="2:7" x14ac:dyDescent="0.3">
      <c r="B5638" s="119" t="s">
        <v>10</v>
      </c>
      <c r="C5638" s="119" t="s">
        <v>10</v>
      </c>
      <c r="D5638" s="119" t="s">
        <v>10</v>
      </c>
      <c r="E5638" s="119" t="s">
        <v>10</v>
      </c>
      <c r="F5638" s="119" t="s">
        <v>10</v>
      </c>
      <c r="G5638" s="119" t="s">
        <v>10</v>
      </c>
    </row>
    <row r="5639" spans="2:7" x14ac:dyDescent="0.3">
      <c r="B5639" s="119" t="s">
        <v>10</v>
      </c>
      <c r="C5639" s="119" t="s">
        <v>10</v>
      </c>
      <c r="D5639" s="119" t="s">
        <v>10</v>
      </c>
      <c r="E5639" s="119" t="s">
        <v>10</v>
      </c>
      <c r="F5639" s="119" t="s">
        <v>10</v>
      </c>
      <c r="G5639" s="119" t="s">
        <v>10</v>
      </c>
    </row>
    <row r="5640" spans="2:7" x14ac:dyDescent="0.3">
      <c r="B5640" s="119" t="s">
        <v>10</v>
      </c>
      <c r="C5640" s="119" t="s">
        <v>10</v>
      </c>
      <c r="D5640" s="119" t="s">
        <v>10</v>
      </c>
      <c r="E5640" s="119" t="s">
        <v>10</v>
      </c>
      <c r="F5640" s="119" t="s">
        <v>10</v>
      </c>
      <c r="G5640" s="119" t="s">
        <v>10</v>
      </c>
    </row>
    <row r="5641" spans="2:7" x14ac:dyDescent="0.3">
      <c r="B5641" s="119" t="s">
        <v>10</v>
      </c>
      <c r="C5641" s="119" t="s">
        <v>10</v>
      </c>
      <c r="D5641" s="119" t="s">
        <v>10</v>
      </c>
      <c r="E5641" s="119" t="s">
        <v>10</v>
      </c>
      <c r="F5641" s="119" t="s">
        <v>10</v>
      </c>
      <c r="G5641" s="119" t="s">
        <v>10</v>
      </c>
    </row>
    <row r="5642" spans="2:7" x14ac:dyDescent="0.3">
      <c r="B5642" s="119" t="s">
        <v>10</v>
      </c>
      <c r="C5642" s="119" t="s">
        <v>10</v>
      </c>
      <c r="D5642" s="119" t="s">
        <v>10</v>
      </c>
      <c r="E5642" s="119" t="s">
        <v>10</v>
      </c>
      <c r="F5642" s="119" t="s">
        <v>10</v>
      </c>
      <c r="G5642" s="119" t="s">
        <v>10</v>
      </c>
    </row>
    <row r="5643" spans="2:7" x14ac:dyDescent="0.3">
      <c r="B5643" s="119" t="s">
        <v>10</v>
      </c>
      <c r="C5643" s="119" t="s">
        <v>10</v>
      </c>
      <c r="D5643" s="119" t="s">
        <v>10</v>
      </c>
      <c r="E5643" s="119" t="s">
        <v>10</v>
      </c>
      <c r="F5643" s="119" t="s">
        <v>10</v>
      </c>
      <c r="G5643" s="119" t="s">
        <v>10</v>
      </c>
    </row>
    <row r="5644" spans="2:7" x14ac:dyDescent="0.3">
      <c r="B5644" s="119" t="s">
        <v>10</v>
      </c>
      <c r="C5644" s="119" t="s">
        <v>10</v>
      </c>
      <c r="D5644" s="119" t="s">
        <v>10</v>
      </c>
      <c r="E5644" s="119" t="s">
        <v>10</v>
      </c>
      <c r="F5644" s="119" t="s">
        <v>10</v>
      </c>
      <c r="G5644" s="119" t="s">
        <v>10</v>
      </c>
    </row>
    <row r="5645" spans="2:7" x14ac:dyDescent="0.3">
      <c r="B5645" s="119" t="s">
        <v>10</v>
      </c>
      <c r="C5645" s="119" t="s">
        <v>10</v>
      </c>
      <c r="D5645" s="119" t="s">
        <v>10</v>
      </c>
      <c r="E5645" s="119" t="s">
        <v>10</v>
      </c>
      <c r="F5645" s="119" t="s">
        <v>10</v>
      </c>
      <c r="G5645" s="119" t="s">
        <v>10</v>
      </c>
    </row>
    <row r="5646" spans="2:7" x14ac:dyDescent="0.3">
      <c r="B5646" s="119" t="s">
        <v>10</v>
      </c>
      <c r="C5646" s="119" t="s">
        <v>10</v>
      </c>
      <c r="D5646" s="119" t="s">
        <v>10</v>
      </c>
      <c r="E5646" s="119" t="s">
        <v>10</v>
      </c>
      <c r="F5646" s="119" t="s">
        <v>10</v>
      </c>
      <c r="G5646" s="119" t="s">
        <v>10</v>
      </c>
    </row>
    <row r="5647" spans="2:7" x14ac:dyDescent="0.3">
      <c r="B5647" s="119" t="s">
        <v>10</v>
      </c>
      <c r="C5647" s="119" t="s">
        <v>10</v>
      </c>
      <c r="D5647" s="119" t="s">
        <v>10</v>
      </c>
      <c r="E5647" s="119" t="s">
        <v>10</v>
      </c>
      <c r="F5647" s="119" t="s">
        <v>10</v>
      </c>
      <c r="G5647" s="119" t="s">
        <v>10</v>
      </c>
    </row>
    <row r="5648" spans="2:7" x14ac:dyDescent="0.3">
      <c r="B5648" s="119" t="s">
        <v>10</v>
      </c>
      <c r="C5648" s="119" t="s">
        <v>10</v>
      </c>
      <c r="D5648" s="119" t="s">
        <v>10</v>
      </c>
      <c r="E5648" s="119" t="s">
        <v>10</v>
      </c>
      <c r="F5648" s="119" t="s">
        <v>10</v>
      </c>
      <c r="G5648" s="119" t="s">
        <v>10</v>
      </c>
    </row>
    <row r="5649" spans="2:7" x14ac:dyDescent="0.3">
      <c r="B5649" s="119" t="s">
        <v>10</v>
      </c>
      <c r="C5649" s="119" t="s">
        <v>10</v>
      </c>
      <c r="D5649" s="119" t="s">
        <v>10</v>
      </c>
      <c r="E5649" s="119" t="s">
        <v>10</v>
      </c>
      <c r="F5649" s="119" t="s">
        <v>10</v>
      </c>
      <c r="G5649" s="119" t="s">
        <v>10</v>
      </c>
    </row>
    <row r="5650" spans="2:7" x14ac:dyDescent="0.3">
      <c r="B5650" s="119" t="s">
        <v>10</v>
      </c>
      <c r="C5650" s="119" t="s">
        <v>10</v>
      </c>
      <c r="D5650" s="119" t="s">
        <v>10</v>
      </c>
      <c r="E5650" s="119" t="s">
        <v>10</v>
      </c>
      <c r="F5650" s="119" t="s">
        <v>10</v>
      </c>
      <c r="G5650" s="119" t="s">
        <v>10</v>
      </c>
    </row>
    <row r="5651" spans="2:7" x14ac:dyDescent="0.3">
      <c r="B5651" s="119" t="s">
        <v>10</v>
      </c>
      <c r="C5651" s="119" t="s">
        <v>10</v>
      </c>
      <c r="D5651" s="119" t="s">
        <v>10</v>
      </c>
      <c r="E5651" s="119" t="s">
        <v>10</v>
      </c>
      <c r="F5651" s="119" t="s">
        <v>10</v>
      </c>
      <c r="G5651" s="119" t="s">
        <v>10</v>
      </c>
    </row>
    <row r="5652" spans="2:7" x14ac:dyDescent="0.3">
      <c r="B5652" s="119" t="s">
        <v>10</v>
      </c>
      <c r="C5652" s="119" t="s">
        <v>10</v>
      </c>
      <c r="D5652" s="119" t="s">
        <v>10</v>
      </c>
      <c r="E5652" s="119" t="s">
        <v>10</v>
      </c>
      <c r="F5652" s="119" t="s">
        <v>10</v>
      </c>
      <c r="G5652" s="119" t="s">
        <v>10</v>
      </c>
    </row>
    <row r="5653" spans="2:7" x14ac:dyDescent="0.3">
      <c r="B5653" s="119" t="s">
        <v>10</v>
      </c>
      <c r="C5653" s="119" t="s">
        <v>10</v>
      </c>
      <c r="D5653" s="119" t="s">
        <v>10</v>
      </c>
      <c r="E5653" s="119" t="s">
        <v>10</v>
      </c>
      <c r="F5653" s="119" t="s">
        <v>10</v>
      </c>
      <c r="G5653" s="119" t="s">
        <v>10</v>
      </c>
    </row>
    <row r="5654" spans="2:7" x14ac:dyDescent="0.3">
      <c r="B5654" s="119" t="s">
        <v>10</v>
      </c>
      <c r="C5654" s="119" t="s">
        <v>10</v>
      </c>
      <c r="D5654" s="119" t="s">
        <v>10</v>
      </c>
      <c r="E5654" s="119" t="s">
        <v>10</v>
      </c>
      <c r="F5654" s="119" t="s">
        <v>10</v>
      </c>
      <c r="G5654" s="119" t="s">
        <v>10</v>
      </c>
    </row>
    <row r="5655" spans="2:7" x14ac:dyDescent="0.3">
      <c r="B5655" s="119" t="s">
        <v>10</v>
      </c>
      <c r="C5655" s="119" t="s">
        <v>10</v>
      </c>
      <c r="D5655" s="119" t="s">
        <v>10</v>
      </c>
      <c r="E5655" s="119" t="s">
        <v>10</v>
      </c>
      <c r="F5655" s="119" t="s">
        <v>10</v>
      </c>
      <c r="G5655" s="119" t="s">
        <v>10</v>
      </c>
    </row>
    <row r="5656" spans="2:7" x14ac:dyDescent="0.3">
      <c r="B5656" s="119" t="s">
        <v>10</v>
      </c>
      <c r="C5656" s="119" t="s">
        <v>10</v>
      </c>
      <c r="D5656" s="119" t="s">
        <v>10</v>
      </c>
      <c r="E5656" s="119" t="s">
        <v>10</v>
      </c>
      <c r="F5656" s="119" t="s">
        <v>10</v>
      </c>
      <c r="G5656" s="119" t="s">
        <v>10</v>
      </c>
    </row>
    <row r="5657" spans="2:7" x14ac:dyDescent="0.3">
      <c r="B5657" s="119" t="s">
        <v>10</v>
      </c>
      <c r="C5657" s="119" t="s">
        <v>10</v>
      </c>
      <c r="D5657" s="119" t="s">
        <v>10</v>
      </c>
      <c r="E5657" s="119" t="s">
        <v>10</v>
      </c>
      <c r="F5657" s="119" t="s">
        <v>10</v>
      </c>
      <c r="G5657" s="119" t="s">
        <v>10</v>
      </c>
    </row>
    <row r="5658" spans="2:7" x14ac:dyDescent="0.3">
      <c r="B5658" s="119" t="s">
        <v>10</v>
      </c>
      <c r="C5658" s="119" t="s">
        <v>10</v>
      </c>
      <c r="D5658" s="119" t="s">
        <v>10</v>
      </c>
      <c r="E5658" s="119" t="s">
        <v>10</v>
      </c>
      <c r="F5658" s="119" t="s">
        <v>10</v>
      </c>
      <c r="G5658" s="119" t="s">
        <v>10</v>
      </c>
    </row>
    <row r="5659" spans="2:7" x14ac:dyDescent="0.3">
      <c r="B5659" s="119" t="s">
        <v>10</v>
      </c>
      <c r="C5659" s="119" t="s">
        <v>10</v>
      </c>
      <c r="D5659" s="119" t="s">
        <v>10</v>
      </c>
      <c r="E5659" s="119" t="s">
        <v>10</v>
      </c>
      <c r="F5659" s="119" t="s">
        <v>10</v>
      </c>
      <c r="G5659" s="119" t="s">
        <v>10</v>
      </c>
    </row>
    <row r="5660" spans="2:7" x14ac:dyDescent="0.3">
      <c r="B5660" s="119" t="s">
        <v>10</v>
      </c>
      <c r="C5660" s="119" t="s">
        <v>10</v>
      </c>
      <c r="D5660" s="119" t="s">
        <v>10</v>
      </c>
      <c r="E5660" s="119" t="s">
        <v>10</v>
      </c>
      <c r="F5660" s="119" t="s">
        <v>10</v>
      </c>
      <c r="G5660" s="119" t="s">
        <v>10</v>
      </c>
    </row>
    <row r="5661" spans="2:7" x14ac:dyDescent="0.3">
      <c r="B5661" s="119" t="s">
        <v>10</v>
      </c>
      <c r="C5661" s="119" t="s">
        <v>10</v>
      </c>
      <c r="D5661" s="119" t="s">
        <v>10</v>
      </c>
      <c r="E5661" s="119" t="s">
        <v>10</v>
      </c>
      <c r="F5661" s="119" t="s">
        <v>10</v>
      </c>
      <c r="G5661" s="119" t="s">
        <v>10</v>
      </c>
    </row>
    <row r="5662" spans="2:7" x14ac:dyDescent="0.3">
      <c r="B5662" s="119" t="s">
        <v>10</v>
      </c>
      <c r="C5662" s="119" t="s">
        <v>10</v>
      </c>
      <c r="D5662" s="119" t="s">
        <v>10</v>
      </c>
      <c r="E5662" s="119" t="s">
        <v>10</v>
      </c>
      <c r="F5662" s="119" t="s">
        <v>10</v>
      </c>
      <c r="G5662" s="119" t="s">
        <v>10</v>
      </c>
    </row>
    <row r="5663" spans="2:7" x14ac:dyDescent="0.3">
      <c r="B5663" s="119" t="s">
        <v>10</v>
      </c>
      <c r="C5663" s="119" t="s">
        <v>10</v>
      </c>
      <c r="D5663" s="119" t="s">
        <v>10</v>
      </c>
      <c r="E5663" s="119" t="s">
        <v>10</v>
      </c>
      <c r="F5663" s="119" t="s">
        <v>10</v>
      </c>
      <c r="G5663" s="119" t="s">
        <v>10</v>
      </c>
    </row>
    <row r="5664" spans="2:7" x14ac:dyDescent="0.3">
      <c r="B5664" s="119" t="s">
        <v>10</v>
      </c>
      <c r="C5664" s="119" t="s">
        <v>10</v>
      </c>
      <c r="D5664" s="119" t="s">
        <v>10</v>
      </c>
      <c r="E5664" s="119" t="s">
        <v>10</v>
      </c>
      <c r="F5664" s="119" t="s">
        <v>10</v>
      </c>
      <c r="G5664" s="119" t="s">
        <v>10</v>
      </c>
    </row>
    <row r="5665" spans="2:7" x14ac:dyDescent="0.3">
      <c r="B5665" s="119" t="s">
        <v>10</v>
      </c>
      <c r="C5665" s="119" t="s">
        <v>10</v>
      </c>
      <c r="D5665" s="119" t="s">
        <v>10</v>
      </c>
      <c r="E5665" s="119" t="s">
        <v>10</v>
      </c>
      <c r="F5665" s="119" t="s">
        <v>10</v>
      </c>
      <c r="G5665" s="119" t="s">
        <v>10</v>
      </c>
    </row>
    <row r="5666" spans="2:7" x14ac:dyDescent="0.3">
      <c r="B5666" s="119" t="s">
        <v>10</v>
      </c>
      <c r="C5666" s="119" t="s">
        <v>10</v>
      </c>
      <c r="D5666" s="119" t="s">
        <v>10</v>
      </c>
      <c r="E5666" s="119" t="s">
        <v>10</v>
      </c>
      <c r="F5666" s="119" t="s">
        <v>10</v>
      </c>
      <c r="G5666" s="119" t="s">
        <v>10</v>
      </c>
    </row>
    <row r="5667" spans="2:7" x14ac:dyDescent="0.3">
      <c r="B5667" s="119" t="s">
        <v>10</v>
      </c>
      <c r="C5667" s="119" t="s">
        <v>10</v>
      </c>
      <c r="D5667" s="119" t="s">
        <v>10</v>
      </c>
      <c r="E5667" s="119" t="s">
        <v>10</v>
      </c>
      <c r="F5667" s="119" t="s">
        <v>10</v>
      </c>
      <c r="G5667" s="119" t="s">
        <v>10</v>
      </c>
    </row>
    <row r="5668" spans="2:7" x14ac:dyDescent="0.3">
      <c r="B5668" s="119" t="s">
        <v>10</v>
      </c>
      <c r="C5668" s="119" t="s">
        <v>10</v>
      </c>
      <c r="D5668" s="119" t="s">
        <v>10</v>
      </c>
      <c r="E5668" s="119" t="s">
        <v>10</v>
      </c>
      <c r="F5668" s="119" t="s">
        <v>10</v>
      </c>
      <c r="G5668" s="119" t="s">
        <v>10</v>
      </c>
    </row>
    <row r="5669" spans="2:7" x14ac:dyDescent="0.3">
      <c r="B5669" s="119" t="s">
        <v>10</v>
      </c>
      <c r="C5669" s="119" t="s">
        <v>10</v>
      </c>
      <c r="D5669" s="119" t="s">
        <v>10</v>
      </c>
      <c r="E5669" s="119" t="s">
        <v>10</v>
      </c>
      <c r="F5669" s="119" t="s">
        <v>10</v>
      </c>
      <c r="G5669" s="119" t="s">
        <v>10</v>
      </c>
    </row>
    <row r="5670" spans="2:7" x14ac:dyDescent="0.3">
      <c r="B5670" s="119" t="s">
        <v>10</v>
      </c>
      <c r="C5670" s="119" t="s">
        <v>10</v>
      </c>
      <c r="D5670" s="119" t="s">
        <v>10</v>
      </c>
      <c r="E5670" s="119" t="s">
        <v>10</v>
      </c>
      <c r="F5670" s="119" t="s">
        <v>10</v>
      </c>
      <c r="G5670" s="119" t="s">
        <v>10</v>
      </c>
    </row>
    <row r="5671" spans="2:7" x14ac:dyDescent="0.3">
      <c r="B5671" s="119" t="s">
        <v>10</v>
      </c>
      <c r="C5671" s="119" t="s">
        <v>10</v>
      </c>
      <c r="D5671" s="119" t="s">
        <v>10</v>
      </c>
      <c r="E5671" s="119" t="s">
        <v>10</v>
      </c>
      <c r="F5671" s="119" t="s">
        <v>10</v>
      </c>
      <c r="G5671" s="119" t="s">
        <v>10</v>
      </c>
    </row>
    <row r="5672" spans="2:7" x14ac:dyDescent="0.3">
      <c r="B5672" s="119" t="s">
        <v>10</v>
      </c>
      <c r="C5672" s="119" t="s">
        <v>10</v>
      </c>
      <c r="D5672" s="119" t="s">
        <v>10</v>
      </c>
      <c r="E5672" s="119" t="s">
        <v>10</v>
      </c>
      <c r="F5672" s="119" t="s">
        <v>10</v>
      </c>
      <c r="G5672" s="119" t="s">
        <v>10</v>
      </c>
    </row>
    <row r="5673" spans="2:7" x14ac:dyDescent="0.3">
      <c r="B5673" s="119" t="s">
        <v>10</v>
      </c>
      <c r="C5673" s="119" t="s">
        <v>10</v>
      </c>
      <c r="D5673" s="119" t="s">
        <v>10</v>
      </c>
      <c r="E5673" s="119" t="s">
        <v>10</v>
      </c>
      <c r="F5673" s="119" t="s">
        <v>10</v>
      </c>
      <c r="G5673" s="119" t="s">
        <v>10</v>
      </c>
    </row>
    <row r="5674" spans="2:7" x14ac:dyDescent="0.3">
      <c r="B5674" s="119" t="s">
        <v>10</v>
      </c>
      <c r="C5674" s="119" t="s">
        <v>10</v>
      </c>
      <c r="D5674" s="119" t="s">
        <v>10</v>
      </c>
      <c r="E5674" s="119" t="s">
        <v>10</v>
      </c>
      <c r="F5674" s="119" t="s">
        <v>10</v>
      </c>
      <c r="G5674" s="119" t="s">
        <v>10</v>
      </c>
    </row>
    <row r="5675" spans="2:7" x14ac:dyDescent="0.3">
      <c r="B5675" s="119" t="s">
        <v>10</v>
      </c>
      <c r="C5675" s="119" t="s">
        <v>10</v>
      </c>
      <c r="D5675" s="119" t="s">
        <v>10</v>
      </c>
      <c r="E5675" s="119" t="s">
        <v>10</v>
      </c>
      <c r="F5675" s="119" t="s">
        <v>10</v>
      </c>
      <c r="G5675" s="119" t="s">
        <v>10</v>
      </c>
    </row>
    <row r="5676" spans="2:7" x14ac:dyDescent="0.3">
      <c r="B5676" s="119" t="s">
        <v>10</v>
      </c>
      <c r="C5676" s="119" t="s">
        <v>10</v>
      </c>
      <c r="D5676" s="119" t="s">
        <v>10</v>
      </c>
      <c r="E5676" s="119" t="s">
        <v>10</v>
      </c>
      <c r="F5676" s="119" t="s">
        <v>10</v>
      </c>
      <c r="G5676" s="119" t="s">
        <v>10</v>
      </c>
    </row>
    <row r="5677" spans="2:7" x14ac:dyDescent="0.3">
      <c r="B5677" s="119" t="s">
        <v>10</v>
      </c>
      <c r="C5677" s="119" t="s">
        <v>10</v>
      </c>
      <c r="D5677" s="119" t="s">
        <v>10</v>
      </c>
      <c r="E5677" s="119" t="s">
        <v>10</v>
      </c>
      <c r="F5677" s="119" t="s">
        <v>10</v>
      </c>
      <c r="G5677" s="119" t="s">
        <v>10</v>
      </c>
    </row>
    <row r="5678" spans="2:7" x14ac:dyDescent="0.3">
      <c r="B5678" s="119" t="s">
        <v>10</v>
      </c>
      <c r="C5678" s="119" t="s">
        <v>10</v>
      </c>
      <c r="D5678" s="119" t="s">
        <v>10</v>
      </c>
      <c r="E5678" s="119" t="s">
        <v>10</v>
      </c>
      <c r="F5678" s="119" t="s">
        <v>10</v>
      </c>
      <c r="G5678" s="119" t="s">
        <v>10</v>
      </c>
    </row>
    <row r="5679" spans="2:7" x14ac:dyDescent="0.3">
      <c r="B5679" s="119" t="s">
        <v>10</v>
      </c>
      <c r="C5679" s="119" t="s">
        <v>10</v>
      </c>
      <c r="D5679" s="119" t="s">
        <v>10</v>
      </c>
      <c r="E5679" s="119" t="s">
        <v>10</v>
      </c>
      <c r="F5679" s="119" t="s">
        <v>10</v>
      </c>
      <c r="G5679" s="119" t="s">
        <v>10</v>
      </c>
    </row>
    <row r="5680" spans="2:7" x14ac:dyDescent="0.3">
      <c r="B5680" s="119" t="s">
        <v>10</v>
      </c>
      <c r="C5680" s="119" t="s">
        <v>10</v>
      </c>
      <c r="D5680" s="119" t="s">
        <v>10</v>
      </c>
      <c r="E5680" s="119" t="s">
        <v>10</v>
      </c>
      <c r="F5680" s="119" t="s">
        <v>10</v>
      </c>
      <c r="G5680" s="119" t="s">
        <v>10</v>
      </c>
    </row>
    <row r="5681" spans="2:7" x14ac:dyDescent="0.3">
      <c r="B5681" s="119" t="s">
        <v>10</v>
      </c>
      <c r="C5681" s="119" t="s">
        <v>10</v>
      </c>
      <c r="D5681" s="119" t="s">
        <v>10</v>
      </c>
      <c r="E5681" s="119" t="s">
        <v>10</v>
      </c>
      <c r="F5681" s="119" t="s">
        <v>10</v>
      </c>
      <c r="G5681" s="119" t="s">
        <v>10</v>
      </c>
    </row>
    <row r="5682" spans="2:7" x14ac:dyDescent="0.3">
      <c r="B5682" s="119" t="s">
        <v>10</v>
      </c>
      <c r="C5682" s="119" t="s">
        <v>10</v>
      </c>
      <c r="D5682" s="119" t="s">
        <v>10</v>
      </c>
      <c r="E5682" s="119" t="s">
        <v>10</v>
      </c>
      <c r="F5682" s="119" t="s">
        <v>10</v>
      </c>
      <c r="G5682" s="119" t="s">
        <v>10</v>
      </c>
    </row>
    <row r="5683" spans="2:7" x14ac:dyDescent="0.3">
      <c r="B5683" s="119" t="s">
        <v>10</v>
      </c>
      <c r="C5683" s="119" t="s">
        <v>10</v>
      </c>
      <c r="D5683" s="119" t="s">
        <v>10</v>
      </c>
      <c r="E5683" s="119" t="s">
        <v>10</v>
      </c>
      <c r="F5683" s="119" t="s">
        <v>10</v>
      </c>
      <c r="G5683" s="119" t="s">
        <v>10</v>
      </c>
    </row>
    <row r="5684" spans="2:7" x14ac:dyDescent="0.3">
      <c r="B5684" s="119" t="s">
        <v>10</v>
      </c>
      <c r="C5684" s="119" t="s">
        <v>10</v>
      </c>
      <c r="D5684" s="119" t="s">
        <v>10</v>
      </c>
      <c r="E5684" s="119" t="s">
        <v>10</v>
      </c>
      <c r="F5684" s="119" t="s">
        <v>10</v>
      </c>
      <c r="G5684" s="119" t="s">
        <v>10</v>
      </c>
    </row>
    <row r="5685" spans="2:7" x14ac:dyDescent="0.3">
      <c r="B5685" s="119" t="s">
        <v>10</v>
      </c>
      <c r="C5685" s="119" t="s">
        <v>10</v>
      </c>
      <c r="D5685" s="119" t="s">
        <v>10</v>
      </c>
      <c r="E5685" s="119" t="s">
        <v>10</v>
      </c>
      <c r="F5685" s="119" t="s">
        <v>10</v>
      </c>
      <c r="G5685" s="119" t="s">
        <v>10</v>
      </c>
    </row>
    <row r="5686" spans="2:7" x14ac:dyDescent="0.3">
      <c r="B5686" s="119" t="s">
        <v>10</v>
      </c>
      <c r="C5686" s="119" t="s">
        <v>10</v>
      </c>
      <c r="D5686" s="119" t="s">
        <v>10</v>
      </c>
      <c r="E5686" s="119" t="s">
        <v>10</v>
      </c>
      <c r="F5686" s="119" t="s">
        <v>10</v>
      </c>
      <c r="G5686" s="119" t="s">
        <v>10</v>
      </c>
    </row>
    <row r="5687" spans="2:7" x14ac:dyDescent="0.3">
      <c r="B5687" s="119" t="s">
        <v>10</v>
      </c>
      <c r="C5687" s="119" t="s">
        <v>10</v>
      </c>
      <c r="D5687" s="119" t="s">
        <v>10</v>
      </c>
      <c r="E5687" s="119" t="s">
        <v>10</v>
      </c>
      <c r="F5687" s="119" t="s">
        <v>10</v>
      </c>
      <c r="G5687" s="119" t="s">
        <v>10</v>
      </c>
    </row>
    <row r="5688" spans="2:7" x14ac:dyDescent="0.3">
      <c r="B5688" s="119" t="s">
        <v>10</v>
      </c>
      <c r="C5688" s="119" t="s">
        <v>10</v>
      </c>
      <c r="D5688" s="119" t="s">
        <v>10</v>
      </c>
      <c r="E5688" s="119" t="s">
        <v>10</v>
      </c>
      <c r="F5688" s="119" t="s">
        <v>10</v>
      </c>
      <c r="G5688" s="119" t="s">
        <v>10</v>
      </c>
    </row>
    <row r="5689" spans="2:7" x14ac:dyDescent="0.3">
      <c r="B5689" s="119" t="s">
        <v>10</v>
      </c>
      <c r="C5689" s="119" t="s">
        <v>10</v>
      </c>
      <c r="D5689" s="119" t="s">
        <v>10</v>
      </c>
      <c r="E5689" s="119" t="s">
        <v>10</v>
      </c>
      <c r="F5689" s="119" t="s">
        <v>10</v>
      </c>
      <c r="G5689" s="119" t="s">
        <v>10</v>
      </c>
    </row>
    <row r="5690" spans="2:7" x14ac:dyDescent="0.3">
      <c r="B5690" s="119" t="s">
        <v>10</v>
      </c>
      <c r="C5690" s="119" t="s">
        <v>10</v>
      </c>
      <c r="D5690" s="119" t="s">
        <v>10</v>
      </c>
      <c r="E5690" s="119" t="s">
        <v>10</v>
      </c>
      <c r="F5690" s="119" t="s">
        <v>10</v>
      </c>
      <c r="G5690" s="119" t="s">
        <v>10</v>
      </c>
    </row>
    <row r="5691" spans="2:7" x14ac:dyDescent="0.3">
      <c r="B5691" s="119" t="s">
        <v>10</v>
      </c>
      <c r="C5691" s="119" t="s">
        <v>10</v>
      </c>
      <c r="D5691" s="119" t="s">
        <v>10</v>
      </c>
      <c r="E5691" s="119" t="s">
        <v>10</v>
      </c>
      <c r="F5691" s="119" t="s">
        <v>10</v>
      </c>
      <c r="G5691" s="119" t="s">
        <v>10</v>
      </c>
    </row>
    <row r="5692" spans="2:7" x14ac:dyDescent="0.3">
      <c r="B5692" s="119" t="s">
        <v>10</v>
      </c>
      <c r="C5692" s="119" t="s">
        <v>10</v>
      </c>
      <c r="D5692" s="119" t="s">
        <v>10</v>
      </c>
      <c r="E5692" s="119" t="s">
        <v>10</v>
      </c>
      <c r="F5692" s="119" t="s">
        <v>10</v>
      </c>
      <c r="G5692" s="119" t="s">
        <v>10</v>
      </c>
    </row>
    <row r="5693" spans="2:7" x14ac:dyDescent="0.3">
      <c r="B5693" s="119" t="s">
        <v>10</v>
      </c>
      <c r="C5693" s="119" t="s">
        <v>10</v>
      </c>
      <c r="D5693" s="119" t="s">
        <v>10</v>
      </c>
      <c r="E5693" s="119" t="s">
        <v>10</v>
      </c>
      <c r="F5693" s="119" t="s">
        <v>10</v>
      </c>
      <c r="G5693" s="119" t="s">
        <v>10</v>
      </c>
    </row>
    <row r="5694" spans="2:7" x14ac:dyDescent="0.3">
      <c r="B5694" s="119" t="s">
        <v>10</v>
      </c>
      <c r="C5694" s="119" t="s">
        <v>10</v>
      </c>
      <c r="D5694" s="119" t="s">
        <v>10</v>
      </c>
      <c r="E5694" s="119" t="s">
        <v>10</v>
      </c>
      <c r="F5694" s="119" t="s">
        <v>10</v>
      </c>
      <c r="G5694" s="119" t="s">
        <v>10</v>
      </c>
    </row>
    <row r="5695" spans="2:7" x14ac:dyDescent="0.3">
      <c r="B5695" s="119" t="s">
        <v>10</v>
      </c>
      <c r="C5695" s="119" t="s">
        <v>10</v>
      </c>
      <c r="D5695" s="119" t="s">
        <v>10</v>
      </c>
      <c r="E5695" s="119" t="s">
        <v>10</v>
      </c>
      <c r="F5695" s="119" t="s">
        <v>10</v>
      </c>
      <c r="G5695" s="119" t="s">
        <v>10</v>
      </c>
    </row>
    <row r="5696" spans="2:7" x14ac:dyDescent="0.3">
      <c r="B5696" s="119" t="s">
        <v>10</v>
      </c>
      <c r="C5696" s="119" t="s">
        <v>10</v>
      </c>
      <c r="D5696" s="119" t="s">
        <v>10</v>
      </c>
      <c r="E5696" s="119" t="s">
        <v>10</v>
      </c>
      <c r="F5696" s="119" t="s">
        <v>10</v>
      </c>
      <c r="G5696" s="119" t="s">
        <v>10</v>
      </c>
    </row>
    <row r="5697" spans="2:7" x14ac:dyDescent="0.3">
      <c r="B5697" s="119" t="s">
        <v>10</v>
      </c>
      <c r="C5697" s="119" t="s">
        <v>10</v>
      </c>
      <c r="D5697" s="119" t="s">
        <v>10</v>
      </c>
      <c r="E5697" s="119" t="s">
        <v>10</v>
      </c>
      <c r="F5697" s="119" t="s">
        <v>10</v>
      </c>
      <c r="G5697" s="119" t="s">
        <v>10</v>
      </c>
    </row>
    <row r="5698" spans="2:7" x14ac:dyDescent="0.3">
      <c r="B5698" s="119" t="s">
        <v>10</v>
      </c>
      <c r="C5698" s="119" t="s">
        <v>10</v>
      </c>
      <c r="D5698" s="119" t="s">
        <v>10</v>
      </c>
      <c r="E5698" s="119" t="s">
        <v>10</v>
      </c>
      <c r="F5698" s="119" t="s">
        <v>10</v>
      </c>
      <c r="G5698" s="119" t="s">
        <v>10</v>
      </c>
    </row>
    <row r="5699" spans="2:7" x14ac:dyDescent="0.3">
      <c r="B5699" s="119" t="s">
        <v>10</v>
      </c>
      <c r="C5699" s="119" t="s">
        <v>10</v>
      </c>
      <c r="D5699" s="119" t="s">
        <v>10</v>
      </c>
      <c r="E5699" s="119" t="s">
        <v>10</v>
      </c>
      <c r="F5699" s="119" t="s">
        <v>10</v>
      </c>
      <c r="G5699" s="119" t="s">
        <v>10</v>
      </c>
    </row>
    <row r="5700" spans="2:7" x14ac:dyDescent="0.3">
      <c r="B5700" s="119" t="s">
        <v>10</v>
      </c>
      <c r="C5700" s="119" t="s">
        <v>10</v>
      </c>
      <c r="D5700" s="119" t="s">
        <v>10</v>
      </c>
      <c r="E5700" s="119" t="s">
        <v>10</v>
      </c>
      <c r="F5700" s="119" t="s">
        <v>10</v>
      </c>
      <c r="G5700" s="119" t="s">
        <v>10</v>
      </c>
    </row>
    <row r="5701" spans="2:7" x14ac:dyDescent="0.3">
      <c r="B5701" s="119" t="s">
        <v>10</v>
      </c>
      <c r="C5701" s="119" t="s">
        <v>10</v>
      </c>
      <c r="D5701" s="119" t="s">
        <v>10</v>
      </c>
      <c r="E5701" s="119" t="s">
        <v>10</v>
      </c>
      <c r="F5701" s="119" t="s">
        <v>10</v>
      </c>
      <c r="G5701" s="119" t="s">
        <v>10</v>
      </c>
    </row>
    <row r="5702" spans="2:7" x14ac:dyDescent="0.3">
      <c r="B5702" s="119" t="s">
        <v>10</v>
      </c>
      <c r="C5702" s="119" t="s">
        <v>10</v>
      </c>
      <c r="D5702" s="119" t="s">
        <v>10</v>
      </c>
      <c r="E5702" s="119" t="s">
        <v>10</v>
      </c>
      <c r="F5702" s="119" t="s">
        <v>10</v>
      </c>
      <c r="G5702" s="119" t="s">
        <v>10</v>
      </c>
    </row>
    <row r="5703" spans="2:7" x14ac:dyDescent="0.3">
      <c r="B5703" s="119" t="s">
        <v>10</v>
      </c>
      <c r="C5703" s="119" t="s">
        <v>10</v>
      </c>
      <c r="D5703" s="119" t="s">
        <v>10</v>
      </c>
      <c r="E5703" s="119" t="s">
        <v>10</v>
      </c>
      <c r="F5703" s="119" t="s">
        <v>10</v>
      </c>
      <c r="G5703" s="119" t="s">
        <v>10</v>
      </c>
    </row>
    <row r="5704" spans="2:7" x14ac:dyDescent="0.3">
      <c r="B5704" s="119" t="s">
        <v>10</v>
      </c>
      <c r="C5704" s="119" t="s">
        <v>10</v>
      </c>
      <c r="D5704" s="119" t="s">
        <v>10</v>
      </c>
      <c r="E5704" s="119" t="s">
        <v>10</v>
      </c>
      <c r="F5704" s="119" t="s">
        <v>10</v>
      </c>
      <c r="G5704" s="119" t="s">
        <v>10</v>
      </c>
    </row>
    <row r="5705" spans="2:7" x14ac:dyDescent="0.3">
      <c r="B5705" s="119" t="s">
        <v>10</v>
      </c>
      <c r="C5705" s="119" t="s">
        <v>10</v>
      </c>
      <c r="D5705" s="119" t="s">
        <v>10</v>
      </c>
      <c r="E5705" s="119" t="s">
        <v>10</v>
      </c>
      <c r="F5705" s="119" t="s">
        <v>10</v>
      </c>
      <c r="G5705" s="119" t="s">
        <v>10</v>
      </c>
    </row>
    <row r="5706" spans="2:7" x14ac:dyDescent="0.3">
      <c r="B5706" s="119" t="s">
        <v>10</v>
      </c>
      <c r="C5706" s="119" t="s">
        <v>10</v>
      </c>
      <c r="D5706" s="119" t="s">
        <v>10</v>
      </c>
      <c r="E5706" s="119" t="s">
        <v>10</v>
      </c>
      <c r="F5706" s="119" t="s">
        <v>10</v>
      </c>
      <c r="G5706" s="119" t="s">
        <v>10</v>
      </c>
    </row>
    <row r="5707" spans="2:7" x14ac:dyDescent="0.3">
      <c r="B5707" s="119" t="s">
        <v>10</v>
      </c>
      <c r="C5707" s="119" t="s">
        <v>10</v>
      </c>
      <c r="D5707" s="119" t="s">
        <v>10</v>
      </c>
      <c r="E5707" s="119" t="s">
        <v>10</v>
      </c>
      <c r="F5707" s="119" t="s">
        <v>10</v>
      </c>
      <c r="G5707" s="119" t="s">
        <v>10</v>
      </c>
    </row>
    <row r="5708" spans="2:7" x14ac:dyDescent="0.3">
      <c r="B5708" s="119" t="s">
        <v>10</v>
      </c>
      <c r="C5708" s="119" t="s">
        <v>10</v>
      </c>
      <c r="D5708" s="119" t="s">
        <v>10</v>
      </c>
      <c r="E5708" s="119" t="s">
        <v>10</v>
      </c>
      <c r="F5708" s="119" t="s">
        <v>10</v>
      </c>
      <c r="G5708" s="119" t="s">
        <v>10</v>
      </c>
    </row>
    <row r="5709" spans="2:7" x14ac:dyDescent="0.3">
      <c r="B5709" s="119" t="s">
        <v>10</v>
      </c>
      <c r="C5709" s="119" t="s">
        <v>10</v>
      </c>
      <c r="D5709" s="119" t="s">
        <v>10</v>
      </c>
      <c r="E5709" s="119" t="s">
        <v>10</v>
      </c>
      <c r="F5709" s="119" t="s">
        <v>10</v>
      </c>
      <c r="G5709" s="119" t="s">
        <v>10</v>
      </c>
    </row>
    <row r="5710" spans="2:7" x14ac:dyDescent="0.3">
      <c r="B5710" s="119" t="s">
        <v>10</v>
      </c>
      <c r="C5710" s="119" t="s">
        <v>10</v>
      </c>
      <c r="D5710" s="119" t="s">
        <v>10</v>
      </c>
      <c r="E5710" s="119" t="s">
        <v>10</v>
      </c>
      <c r="F5710" s="119" t="s">
        <v>10</v>
      </c>
      <c r="G5710" s="119" t="s">
        <v>10</v>
      </c>
    </row>
    <row r="5711" spans="2:7" x14ac:dyDescent="0.3">
      <c r="B5711" s="119" t="s">
        <v>10</v>
      </c>
      <c r="C5711" s="119" t="s">
        <v>10</v>
      </c>
      <c r="D5711" s="119" t="s">
        <v>10</v>
      </c>
      <c r="E5711" s="119" t="s">
        <v>10</v>
      </c>
      <c r="F5711" s="119" t="s">
        <v>10</v>
      </c>
      <c r="G5711" s="119" t="s">
        <v>10</v>
      </c>
    </row>
    <row r="5712" spans="2:7" x14ac:dyDescent="0.3">
      <c r="B5712" s="119" t="s">
        <v>10</v>
      </c>
      <c r="C5712" s="119" t="s">
        <v>10</v>
      </c>
      <c r="D5712" s="119" t="s">
        <v>10</v>
      </c>
      <c r="E5712" s="119" t="s">
        <v>10</v>
      </c>
      <c r="F5712" s="119" t="s">
        <v>10</v>
      </c>
      <c r="G5712" s="119" t="s">
        <v>10</v>
      </c>
    </row>
    <row r="5713" spans="2:7" x14ac:dyDescent="0.3">
      <c r="B5713" s="119" t="s">
        <v>10</v>
      </c>
      <c r="C5713" s="119" t="s">
        <v>10</v>
      </c>
      <c r="D5713" s="119" t="s">
        <v>10</v>
      </c>
      <c r="E5713" s="119" t="s">
        <v>10</v>
      </c>
      <c r="F5713" s="119" t="s">
        <v>10</v>
      </c>
      <c r="G5713" s="119" t="s">
        <v>10</v>
      </c>
    </row>
    <row r="5714" spans="2:7" x14ac:dyDescent="0.3">
      <c r="B5714" s="119" t="s">
        <v>10</v>
      </c>
      <c r="C5714" s="119" t="s">
        <v>10</v>
      </c>
      <c r="D5714" s="119" t="s">
        <v>10</v>
      </c>
      <c r="E5714" s="119" t="s">
        <v>10</v>
      </c>
      <c r="F5714" s="119" t="s">
        <v>10</v>
      </c>
      <c r="G5714" s="119" t="s">
        <v>10</v>
      </c>
    </row>
    <row r="5715" spans="2:7" x14ac:dyDescent="0.3">
      <c r="B5715" s="119" t="s">
        <v>10</v>
      </c>
      <c r="C5715" s="119" t="s">
        <v>10</v>
      </c>
      <c r="D5715" s="119" t="s">
        <v>10</v>
      </c>
      <c r="E5715" s="119" t="s">
        <v>10</v>
      </c>
      <c r="F5715" s="119" t="s">
        <v>10</v>
      </c>
      <c r="G5715" s="119" t="s">
        <v>10</v>
      </c>
    </row>
    <row r="5716" spans="2:7" x14ac:dyDescent="0.3">
      <c r="B5716" s="119" t="s">
        <v>10</v>
      </c>
      <c r="C5716" s="119" t="s">
        <v>10</v>
      </c>
      <c r="D5716" s="119" t="s">
        <v>10</v>
      </c>
      <c r="E5716" s="119" t="s">
        <v>10</v>
      </c>
      <c r="F5716" s="119" t="s">
        <v>10</v>
      </c>
      <c r="G5716" s="119" t="s">
        <v>10</v>
      </c>
    </row>
    <row r="5717" spans="2:7" x14ac:dyDescent="0.3">
      <c r="B5717" s="119" t="s">
        <v>10</v>
      </c>
      <c r="C5717" s="119" t="s">
        <v>10</v>
      </c>
      <c r="D5717" s="119" t="s">
        <v>10</v>
      </c>
      <c r="E5717" s="119" t="s">
        <v>10</v>
      </c>
      <c r="F5717" s="119" t="s">
        <v>10</v>
      </c>
      <c r="G5717" s="119" t="s">
        <v>10</v>
      </c>
    </row>
    <row r="5718" spans="2:7" x14ac:dyDescent="0.3">
      <c r="B5718" s="119" t="s">
        <v>10</v>
      </c>
      <c r="C5718" s="119" t="s">
        <v>10</v>
      </c>
      <c r="D5718" s="119" t="s">
        <v>10</v>
      </c>
      <c r="E5718" s="119" t="s">
        <v>10</v>
      </c>
      <c r="F5718" s="119" t="s">
        <v>10</v>
      </c>
      <c r="G5718" s="119" t="s">
        <v>10</v>
      </c>
    </row>
    <row r="5719" spans="2:7" x14ac:dyDescent="0.3">
      <c r="B5719" s="119" t="s">
        <v>10</v>
      </c>
      <c r="C5719" s="119" t="s">
        <v>10</v>
      </c>
      <c r="D5719" s="119" t="s">
        <v>10</v>
      </c>
      <c r="E5719" s="119" t="s">
        <v>10</v>
      </c>
      <c r="F5719" s="119" t="s">
        <v>10</v>
      </c>
      <c r="G5719" s="119" t="s">
        <v>10</v>
      </c>
    </row>
    <row r="5720" spans="2:7" x14ac:dyDescent="0.3">
      <c r="B5720" s="119" t="s">
        <v>10</v>
      </c>
      <c r="C5720" s="119" t="s">
        <v>10</v>
      </c>
      <c r="D5720" s="119" t="s">
        <v>10</v>
      </c>
      <c r="E5720" s="119" t="s">
        <v>10</v>
      </c>
      <c r="F5720" s="119" t="s">
        <v>10</v>
      </c>
      <c r="G5720" s="119" t="s">
        <v>10</v>
      </c>
    </row>
    <row r="5721" spans="2:7" x14ac:dyDescent="0.3">
      <c r="B5721" s="119" t="s">
        <v>10</v>
      </c>
      <c r="C5721" s="119" t="s">
        <v>10</v>
      </c>
      <c r="D5721" s="119" t="s">
        <v>10</v>
      </c>
      <c r="E5721" s="119" t="s">
        <v>10</v>
      </c>
      <c r="F5721" s="119" t="s">
        <v>10</v>
      </c>
      <c r="G5721" s="119" t="s">
        <v>10</v>
      </c>
    </row>
    <row r="5722" spans="2:7" x14ac:dyDescent="0.3">
      <c r="B5722" s="119" t="s">
        <v>10</v>
      </c>
      <c r="C5722" s="119" t="s">
        <v>10</v>
      </c>
      <c r="D5722" s="119" t="s">
        <v>10</v>
      </c>
      <c r="E5722" s="119" t="s">
        <v>10</v>
      </c>
      <c r="F5722" s="119" t="s">
        <v>10</v>
      </c>
      <c r="G5722" s="119" t="s">
        <v>10</v>
      </c>
    </row>
    <row r="5723" spans="2:7" x14ac:dyDescent="0.3">
      <c r="B5723" s="119" t="s">
        <v>10</v>
      </c>
      <c r="C5723" s="119" t="s">
        <v>10</v>
      </c>
      <c r="D5723" s="119" t="s">
        <v>10</v>
      </c>
      <c r="E5723" s="119" t="s">
        <v>10</v>
      </c>
      <c r="F5723" s="119" t="s">
        <v>10</v>
      </c>
      <c r="G5723" s="119" t="s">
        <v>10</v>
      </c>
    </row>
    <row r="5724" spans="2:7" x14ac:dyDescent="0.3">
      <c r="B5724" s="119" t="s">
        <v>10</v>
      </c>
      <c r="C5724" s="119" t="s">
        <v>10</v>
      </c>
      <c r="D5724" s="119" t="s">
        <v>10</v>
      </c>
      <c r="E5724" s="119" t="s">
        <v>10</v>
      </c>
      <c r="F5724" s="119" t="s">
        <v>10</v>
      </c>
      <c r="G5724" s="119" t="s">
        <v>10</v>
      </c>
    </row>
    <row r="5725" spans="2:7" x14ac:dyDescent="0.3">
      <c r="B5725" s="119" t="s">
        <v>10</v>
      </c>
      <c r="C5725" s="119" t="s">
        <v>10</v>
      </c>
      <c r="D5725" s="119" t="s">
        <v>10</v>
      </c>
      <c r="E5725" s="119" t="s">
        <v>10</v>
      </c>
      <c r="F5725" s="119" t="s">
        <v>10</v>
      </c>
      <c r="G5725" s="119" t="s">
        <v>10</v>
      </c>
    </row>
    <row r="5726" spans="2:7" x14ac:dyDescent="0.3">
      <c r="B5726" s="119" t="s">
        <v>10</v>
      </c>
      <c r="C5726" s="119" t="s">
        <v>10</v>
      </c>
      <c r="D5726" s="119" t="s">
        <v>10</v>
      </c>
      <c r="E5726" s="119" t="s">
        <v>10</v>
      </c>
      <c r="F5726" s="119" t="s">
        <v>10</v>
      </c>
      <c r="G5726" s="119" t="s">
        <v>10</v>
      </c>
    </row>
    <row r="5727" spans="2:7" x14ac:dyDescent="0.3">
      <c r="B5727" s="119" t="s">
        <v>10</v>
      </c>
      <c r="C5727" s="119" t="s">
        <v>10</v>
      </c>
      <c r="D5727" s="119" t="s">
        <v>10</v>
      </c>
      <c r="E5727" s="119" t="s">
        <v>10</v>
      </c>
      <c r="F5727" s="119" t="s">
        <v>10</v>
      </c>
      <c r="G5727" s="119" t="s">
        <v>10</v>
      </c>
    </row>
    <row r="5728" spans="2:7" x14ac:dyDescent="0.3">
      <c r="B5728" s="119" t="s">
        <v>10</v>
      </c>
      <c r="C5728" s="119" t="s">
        <v>10</v>
      </c>
      <c r="D5728" s="119" t="s">
        <v>10</v>
      </c>
      <c r="E5728" s="119" t="s">
        <v>10</v>
      </c>
      <c r="F5728" s="119" t="s">
        <v>10</v>
      </c>
      <c r="G5728" s="119" t="s">
        <v>10</v>
      </c>
    </row>
    <row r="5729" spans="2:7" x14ac:dyDescent="0.3">
      <c r="B5729" s="119" t="s">
        <v>10</v>
      </c>
      <c r="C5729" s="119" t="s">
        <v>10</v>
      </c>
      <c r="D5729" s="119" t="s">
        <v>10</v>
      </c>
      <c r="E5729" s="119" t="s">
        <v>10</v>
      </c>
      <c r="F5729" s="119" t="s">
        <v>10</v>
      </c>
      <c r="G5729" s="119" t="s">
        <v>10</v>
      </c>
    </row>
    <row r="5730" spans="2:7" x14ac:dyDescent="0.3">
      <c r="B5730" s="119" t="s">
        <v>10</v>
      </c>
      <c r="C5730" s="119" t="s">
        <v>10</v>
      </c>
      <c r="D5730" s="119" t="s">
        <v>10</v>
      </c>
      <c r="E5730" s="119" t="s">
        <v>10</v>
      </c>
      <c r="F5730" s="119" t="s">
        <v>10</v>
      </c>
      <c r="G5730" s="119" t="s">
        <v>10</v>
      </c>
    </row>
    <row r="5731" spans="2:7" x14ac:dyDescent="0.3">
      <c r="B5731" s="119" t="s">
        <v>10</v>
      </c>
      <c r="C5731" s="119" t="s">
        <v>10</v>
      </c>
      <c r="D5731" s="119" t="s">
        <v>10</v>
      </c>
      <c r="E5731" s="119" t="s">
        <v>10</v>
      </c>
      <c r="F5731" s="119" t="s">
        <v>10</v>
      </c>
      <c r="G5731" s="119" t="s">
        <v>10</v>
      </c>
    </row>
    <row r="5732" spans="2:7" x14ac:dyDescent="0.3">
      <c r="B5732" s="119" t="s">
        <v>10</v>
      </c>
      <c r="C5732" s="119" t="s">
        <v>10</v>
      </c>
      <c r="D5732" s="119" t="s">
        <v>10</v>
      </c>
      <c r="E5732" s="119" t="s">
        <v>10</v>
      </c>
      <c r="F5732" s="119" t="s">
        <v>10</v>
      </c>
      <c r="G5732" s="119" t="s">
        <v>10</v>
      </c>
    </row>
    <row r="5733" spans="2:7" x14ac:dyDescent="0.3">
      <c r="B5733" s="119" t="s">
        <v>10</v>
      </c>
      <c r="C5733" s="119" t="s">
        <v>10</v>
      </c>
      <c r="D5733" s="119" t="s">
        <v>10</v>
      </c>
      <c r="E5733" s="119" t="s">
        <v>10</v>
      </c>
      <c r="F5733" s="119" t="s">
        <v>10</v>
      </c>
      <c r="G5733" s="119" t="s">
        <v>10</v>
      </c>
    </row>
    <row r="5734" spans="2:7" x14ac:dyDescent="0.3">
      <c r="B5734" s="119" t="s">
        <v>10</v>
      </c>
      <c r="C5734" s="119" t="s">
        <v>10</v>
      </c>
      <c r="D5734" s="119" t="s">
        <v>10</v>
      </c>
      <c r="E5734" s="119" t="s">
        <v>10</v>
      </c>
      <c r="F5734" s="119" t="s">
        <v>10</v>
      </c>
      <c r="G5734" s="119" t="s">
        <v>10</v>
      </c>
    </row>
    <row r="5735" spans="2:7" x14ac:dyDescent="0.3">
      <c r="B5735" s="119" t="s">
        <v>10</v>
      </c>
      <c r="C5735" s="119" t="s">
        <v>10</v>
      </c>
      <c r="D5735" s="119" t="s">
        <v>10</v>
      </c>
      <c r="E5735" s="119" t="s">
        <v>10</v>
      </c>
      <c r="F5735" s="119" t="s">
        <v>10</v>
      </c>
      <c r="G5735" s="119" t="s">
        <v>10</v>
      </c>
    </row>
    <row r="5736" spans="2:7" x14ac:dyDescent="0.3">
      <c r="B5736" s="119" t="s">
        <v>10</v>
      </c>
      <c r="C5736" s="119" t="s">
        <v>10</v>
      </c>
      <c r="D5736" s="119" t="s">
        <v>10</v>
      </c>
      <c r="E5736" s="119" t="s">
        <v>10</v>
      </c>
      <c r="F5736" s="119" t="s">
        <v>10</v>
      </c>
      <c r="G5736" s="119" t="s">
        <v>10</v>
      </c>
    </row>
    <row r="5737" spans="2:7" x14ac:dyDescent="0.3">
      <c r="B5737" s="119" t="s">
        <v>10</v>
      </c>
      <c r="C5737" s="119" t="s">
        <v>10</v>
      </c>
      <c r="D5737" s="119" t="s">
        <v>10</v>
      </c>
      <c r="E5737" s="119" t="s">
        <v>10</v>
      </c>
      <c r="F5737" s="119" t="s">
        <v>10</v>
      </c>
      <c r="G5737" s="119" t="s">
        <v>10</v>
      </c>
    </row>
    <row r="5738" spans="2:7" x14ac:dyDescent="0.3">
      <c r="B5738" s="119" t="s">
        <v>10</v>
      </c>
      <c r="C5738" s="119" t="s">
        <v>10</v>
      </c>
      <c r="D5738" s="119" t="s">
        <v>10</v>
      </c>
      <c r="E5738" s="119" t="s">
        <v>10</v>
      </c>
      <c r="F5738" s="119" t="s">
        <v>10</v>
      </c>
      <c r="G5738" s="119" t="s">
        <v>10</v>
      </c>
    </row>
    <row r="5739" spans="2:7" x14ac:dyDescent="0.3">
      <c r="B5739" s="119" t="s">
        <v>10</v>
      </c>
      <c r="C5739" s="119" t="s">
        <v>10</v>
      </c>
      <c r="D5739" s="119" t="s">
        <v>10</v>
      </c>
      <c r="E5739" s="119" t="s">
        <v>10</v>
      </c>
      <c r="F5739" s="119" t="s">
        <v>10</v>
      </c>
      <c r="G5739" s="119" t="s">
        <v>10</v>
      </c>
    </row>
    <row r="5740" spans="2:7" x14ac:dyDescent="0.3">
      <c r="B5740" s="119" t="s">
        <v>10</v>
      </c>
      <c r="C5740" s="119" t="s">
        <v>10</v>
      </c>
      <c r="D5740" s="119" t="s">
        <v>10</v>
      </c>
      <c r="E5740" s="119" t="s">
        <v>10</v>
      </c>
      <c r="F5740" s="119" t="s">
        <v>10</v>
      </c>
      <c r="G5740" s="119" t="s">
        <v>10</v>
      </c>
    </row>
    <row r="5741" spans="2:7" x14ac:dyDescent="0.3">
      <c r="B5741" s="119" t="s">
        <v>10</v>
      </c>
      <c r="C5741" s="119" t="s">
        <v>10</v>
      </c>
      <c r="D5741" s="119" t="s">
        <v>10</v>
      </c>
      <c r="E5741" s="119" t="s">
        <v>10</v>
      </c>
      <c r="F5741" s="119" t="s">
        <v>10</v>
      </c>
      <c r="G5741" s="119" t="s">
        <v>10</v>
      </c>
    </row>
    <row r="5742" spans="2:7" x14ac:dyDescent="0.3">
      <c r="B5742" s="119" t="s">
        <v>10</v>
      </c>
      <c r="C5742" s="119" t="s">
        <v>10</v>
      </c>
      <c r="D5742" s="119" t="s">
        <v>10</v>
      </c>
      <c r="E5742" s="119" t="s">
        <v>10</v>
      </c>
      <c r="F5742" s="119" t="s">
        <v>10</v>
      </c>
      <c r="G5742" s="119" t="s">
        <v>10</v>
      </c>
    </row>
    <row r="5743" spans="2:7" x14ac:dyDescent="0.3">
      <c r="B5743" s="119" t="s">
        <v>10</v>
      </c>
      <c r="C5743" s="119" t="s">
        <v>10</v>
      </c>
      <c r="D5743" s="119" t="s">
        <v>10</v>
      </c>
      <c r="E5743" s="119" t="s">
        <v>10</v>
      </c>
      <c r="F5743" s="119" t="s">
        <v>10</v>
      </c>
      <c r="G5743" s="119" t="s">
        <v>10</v>
      </c>
    </row>
    <row r="5744" spans="2:7" x14ac:dyDescent="0.3">
      <c r="B5744" s="119" t="s">
        <v>10</v>
      </c>
      <c r="C5744" s="119" t="s">
        <v>10</v>
      </c>
      <c r="D5744" s="119" t="s">
        <v>10</v>
      </c>
      <c r="E5744" s="119" t="s">
        <v>10</v>
      </c>
      <c r="F5744" s="119" t="s">
        <v>10</v>
      </c>
      <c r="G5744" s="119" t="s">
        <v>10</v>
      </c>
    </row>
    <row r="5745" spans="2:7" x14ac:dyDescent="0.3">
      <c r="B5745" s="119" t="s">
        <v>10</v>
      </c>
      <c r="C5745" s="119" t="s">
        <v>10</v>
      </c>
      <c r="D5745" s="119" t="s">
        <v>10</v>
      </c>
      <c r="E5745" s="119" t="s">
        <v>10</v>
      </c>
      <c r="F5745" s="119" t="s">
        <v>10</v>
      </c>
      <c r="G5745" s="119" t="s">
        <v>10</v>
      </c>
    </row>
    <row r="5746" spans="2:7" x14ac:dyDescent="0.3">
      <c r="B5746" s="119" t="s">
        <v>10</v>
      </c>
      <c r="C5746" s="119" t="s">
        <v>10</v>
      </c>
      <c r="D5746" s="119" t="s">
        <v>10</v>
      </c>
      <c r="E5746" s="119" t="s">
        <v>10</v>
      </c>
      <c r="F5746" s="119" t="s">
        <v>10</v>
      </c>
      <c r="G5746" s="119" t="s">
        <v>10</v>
      </c>
    </row>
    <row r="5747" spans="2:7" x14ac:dyDescent="0.3">
      <c r="B5747" s="119" t="s">
        <v>10</v>
      </c>
      <c r="C5747" s="119" t="s">
        <v>10</v>
      </c>
      <c r="D5747" s="119" t="s">
        <v>10</v>
      </c>
      <c r="E5747" s="119" t="s">
        <v>10</v>
      </c>
      <c r="F5747" s="119" t="s">
        <v>10</v>
      </c>
      <c r="G5747" s="119" t="s">
        <v>10</v>
      </c>
    </row>
    <row r="5748" spans="2:7" x14ac:dyDescent="0.3">
      <c r="B5748" s="119" t="s">
        <v>10</v>
      </c>
      <c r="C5748" s="119" t="s">
        <v>10</v>
      </c>
      <c r="D5748" s="119" t="s">
        <v>10</v>
      </c>
      <c r="E5748" s="119" t="s">
        <v>10</v>
      </c>
      <c r="F5748" s="119" t="s">
        <v>10</v>
      </c>
      <c r="G5748" s="119" t="s">
        <v>10</v>
      </c>
    </row>
    <row r="5749" spans="2:7" x14ac:dyDescent="0.3">
      <c r="B5749" s="119" t="s">
        <v>10</v>
      </c>
      <c r="C5749" s="119" t="s">
        <v>10</v>
      </c>
      <c r="D5749" s="119" t="s">
        <v>10</v>
      </c>
      <c r="E5749" s="119" t="s">
        <v>10</v>
      </c>
      <c r="F5749" s="119" t="s">
        <v>10</v>
      </c>
      <c r="G5749" s="119" t="s">
        <v>10</v>
      </c>
    </row>
    <row r="5750" spans="2:7" x14ac:dyDescent="0.3">
      <c r="B5750" s="119" t="s">
        <v>10</v>
      </c>
      <c r="C5750" s="119" t="s">
        <v>10</v>
      </c>
      <c r="D5750" s="119" t="s">
        <v>10</v>
      </c>
      <c r="E5750" s="119" t="s">
        <v>10</v>
      </c>
      <c r="F5750" s="119" t="s">
        <v>10</v>
      </c>
      <c r="G5750" s="119" t="s">
        <v>10</v>
      </c>
    </row>
    <row r="5751" spans="2:7" x14ac:dyDescent="0.3">
      <c r="B5751" s="119" t="s">
        <v>10</v>
      </c>
      <c r="C5751" s="119" t="s">
        <v>10</v>
      </c>
      <c r="D5751" s="119" t="s">
        <v>10</v>
      </c>
      <c r="E5751" s="119" t="s">
        <v>10</v>
      </c>
      <c r="F5751" s="119" t="s">
        <v>10</v>
      </c>
      <c r="G5751" s="119" t="s">
        <v>10</v>
      </c>
    </row>
    <row r="5752" spans="2:7" x14ac:dyDescent="0.3">
      <c r="B5752" s="119" t="s">
        <v>10</v>
      </c>
      <c r="C5752" s="119" t="s">
        <v>10</v>
      </c>
      <c r="D5752" s="119" t="s">
        <v>10</v>
      </c>
      <c r="E5752" s="119" t="s">
        <v>10</v>
      </c>
      <c r="F5752" s="119" t="s">
        <v>10</v>
      </c>
      <c r="G5752" s="119" t="s">
        <v>10</v>
      </c>
    </row>
    <row r="5753" spans="2:7" x14ac:dyDescent="0.3">
      <c r="B5753" s="119" t="s">
        <v>10</v>
      </c>
      <c r="C5753" s="119" t="s">
        <v>10</v>
      </c>
      <c r="D5753" s="119" t="s">
        <v>10</v>
      </c>
      <c r="E5753" s="119" t="s">
        <v>10</v>
      </c>
      <c r="F5753" s="119" t="s">
        <v>10</v>
      </c>
      <c r="G5753" s="119" t="s">
        <v>10</v>
      </c>
    </row>
    <row r="5754" spans="2:7" x14ac:dyDescent="0.3">
      <c r="B5754" s="119" t="s">
        <v>10</v>
      </c>
      <c r="C5754" s="119" t="s">
        <v>10</v>
      </c>
      <c r="D5754" s="119" t="s">
        <v>10</v>
      </c>
      <c r="E5754" s="119" t="s">
        <v>10</v>
      </c>
      <c r="F5754" s="119" t="s">
        <v>10</v>
      </c>
      <c r="G5754" s="119" t="s">
        <v>10</v>
      </c>
    </row>
    <row r="5755" spans="2:7" x14ac:dyDescent="0.3">
      <c r="B5755" s="119" t="s">
        <v>10</v>
      </c>
      <c r="C5755" s="119" t="s">
        <v>10</v>
      </c>
      <c r="D5755" s="119" t="s">
        <v>10</v>
      </c>
      <c r="E5755" s="119" t="s">
        <v>10</v>
      </c>
      <c r="F5755" s="119" t="s">
        <v>10</v>
      </c>
      <c r="G5755" s="119" t="s">
        <v>10</v>
      </c>
    </row>
    <row r="5756" spans="2:7" x14ac:dyDescent="0.3">
      <c r="B5756" s="119" t="s">
        <v>10</v>
      </c>
      <c r="C5756" s="119" t="s">
        <v>10</v>
      </c>
      <c r="D5756" s="119" t="s">
        <v>10</v>
      </c>
      <c r="E5756" s="119" t="s">
        <v>10</v>
      </c>
      <c r="F5756" s="119" t="s">
        <v>10</v>
      </c>
      <c r="G5756" s="119" t="s">
        <v>10</v>
      </c>
    </row>
    <row r="5757" spans="2:7" x14ac:dyDescent="0.3">
      <c r="B5757" s="119" t="s">
        <v>10</v>
      </c>
      <c r="C5757" s="119" t="s">
        <v>10</v>
      </c>
      <c r="D5757" s="119" t="s">
        <v>10</v>
      </c>
      <c r="E5757" s="119" t="s">
        <v>10</v>
      </c>
      <c r="F5757" s="119" t="s">
        <v>10</v>
      </c>
      <c r="G5757" s="119" t="s">
        <v>10</v>
      </c>
    </row>
    <row r="5758" spans="2:7" x14ac:dyDescent="0.3">
      <c r="B5758" s="119" t="s">
        <v>10</v>
      </c>
      <c r="C5758" s="119" t="s">
        <v>10</v>
      </c>
      <c r="D5758" s="119" t="s">
        <v>10</v>
      </c>
      <c r="E5758" s="119" t="s">
        <v>10</v>
      </c>
      <c r="F5758" s="119" t="s">
        <v>10</v>
      </c>
      <c r="G5758" s="119" t="s">
        <v>10</v>
      </c>
    </row>
    <row r="5759" spans="2:7" x14ac:dyDescent="0.3">
      <c r="B5759" s="119" t="s">
        <v>10</v>
      </c>
      <c r="C5759" s="119" t="s">
        <v>10</v>
      </c>
      <c r="D5759" s="119" t="s">
        <v>10</v>
      </c>
      <c r="E5759" s="119" t="s">
        <v>10</v>
      </c>
      <c r="F5759" s="119" t="s">
        <v>10</v>
      </c>
      <c r="G5759" s="119" t="s">
        <v>10</v>
      </c>
    </row>
    <row r="5760" spans="2:7" x14ac:dyDescent="0.3">
      <c r="B5760" s="119" t="s">
        <v>10</v>
      </c>
      <c r="C5760" s="119" t="s">
        <v>10</v>
      </c>
      <c r="D5760" s="119" t="s">
        <v>10</v>
      </c>
      <c r="E5760" s="119" t="s">
        <v>10</v>
      </c>
      <c r="F5760" s="119" t="s">
        <v>10</v>
      </c>
      <c r="G5760" s="119" t="s">
        <v>10</v>
      </c>
    </row>
    <row r="5761" spans="2:7" x14ac:dyDescent="0.3">
      <c r="B5761" s="119" t="s">
        <v>10</v>
      </c>
      <c r="C5761" s="119" t="s">
        <v>10</v>
      </c>
      <c r="D5761" s="119" t="s">
        <v>10</v>
      </c>
      <c r="E5761" s="119" t="s">
        <v>10</v>
      </c>
      <c r="F5761" s="119" t="s">
        <v>10</v>
      </c>
      <c r="G5761" s="119" t="s">
        <v>10</v>
      </c>
    </row>
    <row r="5762" spans="2:7" x14ac:dyDescent="0.3">
      <c r="B5762" s="119" t="s">
        <v>10</v>
      </c>
      <c r="C5762" s="119" t="s">
        <v>10</v>
      </c>
      <c r="D5762" s="119" t="s">
        <v>10</v>
      </c>
      <c r="E5762" s="119" t="s">
        <v>10</v>
      </c>
      <c r="F5762" s="119" t="s">
        <v>10</v>
      </c>
      <c r="G5762" s="119" t="s">
        <v>10</v>
      </c>
    </row>
    <row r="5763" spans="2:7" x14ac:dyDescent="0.3">
      <c r="B5763" s="119" t="s">
        <v>10</v>
      </c>
      <c r="C5763" s="119" t="s">
        <v>10</v>
      </c>
      <c r="D5763" s="119" t="s">
        <v>10</v>
      </c>
      <c r="E5763" s="119" t="s">
        <v>10</v>
      </c>
      <c r="F5763" s="119" t="s">
        <v>10</v>
      </c>
      <c r="G5763" s="119" t="s">
        <v>10</v>
      </c>
    </row>
    <row r="5764" spans="2:7" x14ac:dyDescent="0.3">
      <c r="B5764" s="119" t="s">
        <v>10</v>
      </c>
      <c r="C5764" s="119" t="s">
        <v>10</v>
      </c>
      <c r="D5764" s="119" t="s">
        <v>10</v>
      </c>
      <c r="E5764" s="119" t="s">
        <v>10</v>
      </c>
      <c r="F5764" s="119" t="s">
        <v>10</v>
      </c>
      <c r="G5764" s="119" t="s">
        <v>10</v>
      </c>
    </row>
    <row r="5765" spans="2:7" x14ac:dyDescent="0.3">
      <c r="B5765" s="119" t="s">
        <v>10</v>
      </c>
      <c r="C5765" s="119" t="s">
        <v>10</v>
      </c>
      <c r="D5765" s="119" t="s">
        <v>10</v>
      </c>
      <c r="E5765" s="119" t="s">
        <v>10</v>
      </c>
      <c r="F5765" s="119" t="s">
        <v>10</v>
      </c>
      <c r="G5765" s="119" t="s">
        <v>10</v>
      </c>
    </row>
    <row r="5766" spans="2:7" x14ac:dyDescent="0.3">
      <c r="B5766" s="119" t="s">
        <v>10</v>
      </c>
      <c r="C5766" s="119" t="s">
        <v>10</v>
      </c>
      <c r="D5766" s="119" t="s">
        <v>10</v>
      </c>
      <c r="E5766" s="119" t="s">
        <v>10</v>
      </c>
      <c r="F5766" s="119" t="s">
        <v>10</v>
      </c>
      <c r="G5766" s="119" t="s">
        <v>10</v>
      </c>
    </row>
    <row r="5767" spans="2:7" x14ac:dyDescent="0.3">
      <c r="B5767" s="119" t="s">
        <v>10</v>
      </c>
      <c r="C5767" s="119" t="s">
        <v>10</v>
      </c>
      <c r="D5767" s="119" t="s">
        <v>10</v>
      </c>
      <c r="E5767" s="119" t="s">
        <v>10</v>
      </c>
      <c r="F5767" s="119" t="s">
        <v>10</v>
      </c>
      <c r="G5767" s="119" t="s">
        <v>10</v>
      </c>
    </row>
    <row r="5768" spans="2:7" x14ac:dyDescent="0.3">
      <c r="B5768" s="119" t="s">
        <v>10</v>
      </c>
      <c r="C5768" s="119" t="s">
        <v>10</v>
      </c>
      <c r="D5768" s="119" t="s">
        <v>10</v>
      </c>
      <c r="E5768" s="119" t="s">
        <v>10</v>
      </c>
      <c r="F5768" s="119" t="s">
        <v>10</v>
      </c>
      <c r="G5768" s="119" t="s">
        <v>10</v>
      </c>
    </row>
    <row r="5769" spans="2:7" x14ac:dyDescent="0.3">
      <c r="B5769" s="119" t="s">
        <v>10</v>
      </c>
      <c r="C5769" s="119" t="s">
        <v>10</v>
      </c>
      <c r="D5769" s="119" t="s">
        <v>10</v>
      </c>
      <c r="E5769" s="119" t="s">
        <v>10</v>
      </c>
      <c r="F5769" s="119" t="s">
        <v>10</v>
      </c>
      <c r="G5769" s="119" t="s">
        <v>10</v>
      </c>
    </row>
    <row r="5770" spans="2:7" x14ac:dyDescent="0.3">
      <c r="B5770" s="119" t="s">
        <v>10</v>
      </c>
      <c r="C5770" s="119" t="s">
        <v>10</v>
      </c>
      <c r="D5770" s="119" t="s">
        <v>10</v>
      </c>
      <c r="E5770" s="119" t="s">
        <v>10</v>
      </c>
      <c r="F5770" s="119" t="s">
        <v>10</v>
      </c>
      <c r="G5770" s="119" t="s">
        <v>10</v>
      </c>
    </row>
    <row r="5771" spans="2:7" x14ac:dyDescent="0.3">
      <c r="B5771" s="119" t="s">
        <v>10</v>
      </c>
      <c r="C5771" s="119" t="s">
        <v>10</v>
      </c>
      <c r="D5771" s="119" t="s">
        <v>10</v>
      </c>
      <c r="E5771" s="119" t="s">
        <v>10</v>
      </c>
      <c r="F5771" s="119" t="s">
        <v>10</v>
      </c>
      <c r="G5771" s="119" t="s">
        <v>10</v>
      </c>
    </row>
    <row r="5772" spans="2:7" x14ac:dyDescent="0.3">
      <c r="B5772" s="119" t="s">
        <v>10</v>
      </c>
      <c r="C5772" s="119" t="s">
        <v>10</v>
      </c>
      <c r="D5772" s="119" t="s">
        <v>10</v>
      </c>
      <c r="E5772" s="119" t="s">
        <v>10</v>
      </c>
      <c r="F5772" s="119" t="s">
        <v>10</v>
      </c>
      <c r="G5772" s="119" t="s">
        <v>10</v>
      </c>
    </row>
    <row r="5773" spans="2:7" x14ac:dyDescent="0.3">
      <c r="B5773" s="119" t="s">
        <v>10</v>
      </c>
      <c r="C5773" s="119" t="s">
        <v>10</v>
      </c>
      <c r="D5773" s="119" t="s">
        <v>10</v>
      </c>
      <c r="E5773" s="119" t="s">
        <v>10</v>
      </c>
      <c r="F5773" s="119" t="s">
        <v>10</v>
      </c>
      <c r="G5773" s="119" t="s">
        <v>10</v>
      </c>
    </row>
    <row r="5774" spans="2:7" x14ac:dyDescent="0.3">
      <c r="B5774" s="119" t="s">
        <v>10</v>
      </c>
      <c r="C5774" s="119" t="s">
        <v>10</v>
      </c>
      <c r="D5774" s="119" t="s">
        <v>10</v>
      </c>
      <c r="E5774" s="119" t="s">
        <v>10</v>
      </c>
      <c r="F5774" s="119" t="s">
        <v>10</v>
      </c>
      <c r="G5774" s="119" t="s">
        <v>10</v>
      </c>
    </row>
    <row r="5775" spans="2:7" x14ac:dyDescent="0.3">
      <c r="B5775" s="119" t="s">
        <v>10</v>
      </c>
      <c r="C5775" s="119" t="s">
        <v>10</v>
      </c>
      <c r="D5775" s="119" t="s">
        <v>10</v>
      </c>
      <c r="E5775" s="119" t="s">
        <v>10</v>
      </c>
      <c r="F5775" s="119" t="s">
        <v>10</v>
      </c>
      <c r="G5775" s="119" t="s">
        <v>10</v>
      </c>
    </row>
    <row r="5776" spans="2:7" x14ac:dyDescent="0.3">
      <c r="B5776" s="119" t="s">
        <v>10</v>
      </c>
      <c r="C5776" s="119" t="s">
        <v>10</v>
      </c>
      <c r="D5776" s="119" t="s">
        <v>10</v>
      </c>
      <c r="E5776" s="119" t="s">
        <v>10</v>
      </c>
      <c r="F5776" s="119" t="s">
        <v>10</v>
      </c>
      <c r="G5776" s="119" t="s">
        <v>10</v>
      </c>
    </row>
    <row r="5777" spans="2:7" x14ac:dyDescent="0.3">
      <c r="B5777" s="119" t="s">
        <v>10</v>
      </c>
      <c r="C5777" s="119" t="s">
        <v>10</v>
      </c>
      <c r="D5777" s="119" t="s">
        <v>10</v>
      </c>
      <c r="E5777" s="119" t="s">
        <v>10</v>
      </c>
      <c r="F5777" s="119" t="s">
        <v>10</v>
      </c>
      <c r="G5777" s="119" t="s">
        <v>10</v>
      </c>
    </row>
    <row r="5778" spans="2:7" x14ac:dyDescent="0.3">
      <c r="B5778" s="119" t="s">
        <v>10</v>
      </c>
      <c r="C5778" s="119" t="s">
        <v>10</v>
      </c>
      <c r="D5778" s="119" t="s">
        <v>10</v>
      </c>
      <c r="E5778" s="119" t="s">
        <v>10</v>
      </c>
      <c r="F5778" s="119" t="s">
        <v>10</v>
      </c>
      <c r="G5778" s="119" t="s">
        <v>10</v>
      </c>
    </row>
    <row r="5779" spans="2:7" x14ac:dyDescent="0.3">
      <c r="B5779" s="119" t="s">
        <v>10</v>
      </c>
      <c r="C5779" s="119" t="s">
        <v>10</v>
      </c>
      <c r="D5779" s="119" t="s">
        <v>10</v>
      </c>
      <c r="E5779" s="119" t="s">
        <v>10</v>
      </c>
      <c r="F5779" s="119" t="s">
        <v>10</v>
      </c>
      <c r="G5779" s="119" t="s">
        <v>10</v>
      </c>
    </row>
    <row r="5780" spans="2:7" x14ac:dyDescent="0.3">
      <c r="B5780" s="119" t="s">
        <v>10</v>
      </c>
      <c r="C5780" s="119" t="s">
        <v>10</v>
      </c>
      <c r="D5780" s="119" t="s">
        <v>10</v>
      </c>
      <c r="E5780" s="119" t="s">
        <v>10</v>
      </c>
      <c r="F5780" s="119" t="s">
        <v>10</v>
      </c>
      <c r="G5780" s="119" t="s">
        <v>10</v>
      </c>
    </row>
    <row r="5781" spans="2:7" x14ac:dyDescent="0.3">
      <c r="B5781" s="119" t="s">
        <v>10</v>
      </c>
      <c r="C5781" s="119" t="s">
        <v>10</v>
      </c>
      <c r="D5781" s="119" t="s">
        <v>10</v>
      </c>
      <c r="E5781" s="119" t="s">
        <v>10</v>
      </c>
      <c r="F5781" s="119" t="s">
        <v>10</v>
      </c>
      <c r="G5781" s="119" t="s">
        <v>10</v>
      </c>
    </row>
    <row r="5782" spans="2:7" x14ac:dyDescent="0.3">
      <c r="B5782" s="119" t="s">
        <v>10</v>
      </c>
      <c r="C5782" s="119" t="s">
        <v>10</v>
      </c>
      <c r="D5782" s="119" t="s">
        <v>10</v>
      </c>
      <c r="E5782" s="119" t="s">
        <v>10</v>
      </c>
      <c r="F5782" s="119" t="s">
        <v>10</v>
      </c>
      <c r="G5782" s="119" t="s">
        <v>10</v>
      </c>
    </row>
    <row r="5783" spans="2:7" x14ac:dyDescent="0.3">
      <c r="B5783" s="119" t="s">
        <v>10</v>
      </c>
      <c r="C5783" s="119" t="s">
        <v>10</v>
      </c>
      <c r="D5783" s="119" t="s">
        <v>10</v>
      </c>
      <c r="E5783" s="119" t="s">
        <v>10</v>
      </c>
      <c r="F5783" s="119" t="s">
        <v>10</v>
      </c>
      <c r="G5783" s="119" t="s">
        <v>10</v>
      </c>
    </row>
    <row r="5784" spans="2:7" x14ac:dyDescent="0.3">
      <c r="B5784" s="119" t="s">
        <v>10</v>
      </c>
      <c r="C5784" s="119" t="s">
        <v>10</v>
      </c>
      <c r="D5784" s="119" t="s">
        <v>10</v>
      </c>
      <c r="E5784" s="119" t="s">
        <v>10</v>
      </c>
      <c r="F5784" s="119" t="s">
        <v>10</v>
      </c>
      <c r="G5784" s="119" t="s">
        <v>10</v>
      </c>
    </row>
    <row r="5785" spans="2:7" x14ac:dyDescent="0.3">
      <c r="B5785" s="119" t="s">
        <v>10</v>
      </c>
      <c r="C5785" s="119" t="s">
        <v>10</v>
      </c>
      <c r="D5785" s="119" t="s">
        <v>10</v>
      </c>
      <c r="E5785" s="119" t="s">
        <v>10</v>
      </c>
      <c r="F5785" s="119" t="s">
        <v>10</v>
      </c>
      <c r="G5785" s="119" t="s">
        <v>10</v>
      </c>
    </row>
    <row r="5786" spans="2:7" x14ac:dyDescent="0.3">
      <c r="B5786" s="119" t="s">
        <v>10</v>
      </c>
      <c r="C5786" s="119" t="s">
        <v>10</v>
      </c>
      <c r="D5786" s="119" t="s">
        <v>10</v>
      </c>
      <c r="E5786" s="119" t="s">
        <v>10</v>
      </c>
      <c r="F5786" s="119" t="s">
        <v>10</v>
      </c>
      <c r="G5786" s="119" t="s">
        <v>10</v>
      </c>
    </row>
    <row r="5787" spans="2:7" x14ac:dyDescent="0.3">
      <c r="B5787" s="119" t="s">
        <v>10</v>
      </c>
      <c r="C5787" s="119" t="s">
        <v>10</v>
      </c>
      <c r="D5787" s="119" t="s">
        <v>10</v>
      </c>
      <c r="E5787" s="119" t="s">
        <v>10</v>
      </c>
      <c r="F5787" s="119" t="s">
        <v>10</v>
      </c>
      <c r="G5787" s="119" t="s">
        <v>10</v>
      </c>
    </row>
    <row r="5788" spans="2:7" x14ac:dyDescent="0.3">
      <c r="B5788" s="119" t="s">
        <v>10</v>
      </c>
      <c r="C5788" s="119" t="s">
        <v>10</v>
      </c>
      <c r="D5788" s="119" t="s">
        <v>10</v>
      </c>
      <c r="E5788" s="119" t="s">
        <v>10</v>
      </c>
      <c r="F5788" s="119" t="s">
        <v>10</v>
      </c>
      <c r="G5788" s="119" t="s">
        <v>10</v>
      </c>
    </row>
    <row r="5789" spans="2:7" x14ac:dyDescent="0.3">
      <c r="B5789" s="119" t="s">
        <v>10</v>
      </c>
      <c r="C5789" s="119" t="s">
        <v>10</v>
      </c>
      <c r="D5789" s="119" t="s">
        <v>10</v>
      </c>
      <c r="E5789" s="119" t="s">
        <v>10</v>
      </c>
      <c r="F5789" s="119" t="s">
        <v>10</v>
      </c>
      <c r="G5789" s="119" t="s">
        <v>10</v>
      </c>
    </row>
    <row r="5790" spans="2:7" x14ac:dyDescent="0.3">
      <c r="B5790" s="119" t="s">
        <v>10</v>
      </c>
      <c r="C5790" s="119" t="s">
        <v>10</v>
      </c>
      <c r="D5790" s="119" t="s">
        <v>10</v>
      </c>
      <c r="E5790" s="119" t="s">
        <v>10</v>
      </c>
      <c r="F5790" s="119" t="s">
        <v>10</v>
      </c>
      <c r="G5790" s="119" t="s">
        <v>10</v>
      </c>
    </row>
    <row r="5791" spans="2:7" x14ac:dyDescent="0.3">
      <c r="B5791" s="119" t="s">
        <v>10</v>
      </c>
      <c r="C5791" s="119" t="s">
        <v>10</v>
      </c>
      <c r="D5791" s="119" t="s">
        <v>10</v>
      </c>
      <c r="E5791" s="119" t="s">
        <v>10</v>
      </c>
      <c r="F5791" s="119" t="s">
        <v>10</v>
      </c>
      <c r="G5791" s="119" t="s">
        <v>10</v>
      </c>
    </row>
    <row r="5792" spans="2:7" x14ac:dyDescent="0.3">
      <c r="B5792" s="119" t="s">
        <v>10</v>
      </c>
      <c r="C5792" s="119" t="s">
        <v>10</v>
      </c>
      <c r="D5792" s="119" t="s">
        <v>10</v>
      </c>
      <c r="E5792" s="119" t="s">
        <v>10</v>
      </c>
      <c r="F5792" s="119" t="s">
        <v>10</v>
      </c>
      <c r="G5792" s="119" t="s">
        <v>10</v>
      </c>
    </row>
    <row r="5793" spans="2:7" x14ac:dyDescent="0.3">
      <c r="B5793" s="119" t="s">
        <v>10</v>
      </c>
      <c r="C5793" s="119" t="s">
        <v>10</v>
      </c>
      <c r="D5793" s="119" t="s">
        <v>10</v>
      </c>
      <c r="E5793" s="119" t="s">
        <v>10</v>
      </c>
      <c r="F5793" s="119" t="s">
        <v>10</v>
      </c>
      <c r="G5793" s="119" t="s">
        <v>10</v>
      </c>
    </row>
    <row r="5794" spans="2:7" x14ac:dyDescent="0.3">
      <c r="B5794" s="119" t="s">
        <v>10</v>
      </c>
      <c r="C5794" s="119" t="s">
        <v>10</v>
      </c>
      <c r="D5794" s="119" t="s">
        <v>10</v>
      </c>
      <c r="E5794" s="119" t="s">
        <v>10</v>
      </c>
      <c r="F5794" s="119" t="s">
        <v>10</v>
      </c>
      <c r="G5794" s="119" t="s">
        <v>10</v>
      </c>
    </row>
    <row r="5795" spans="2:7" x14ac:dyDescent="0.3">
      <c r="B5795" s="119" t="s">
        <v>10</v>
      </c>
      <c r="C5795" s="119" t="s">
        <v>10</v>
      </c>
      <c r="D5795" s="119" t="s">
        <v>10</v>
      </c>
      <c r="E5795" s="119" t="s">
        <v>10</v>
      </c>
      <c r="F5795" s="119" t="s">
        <v>10</v>
      </c>
      <c r="G5795" s="119" t="s">
        <v>10</v>
      </c>
    </row>
    <row r="5796" spans="2:7" x14ac:dyDescent="0.3">
      <c r="B5796" s="119" t="s">
        <v>10</v>
      </c>
      <c r="C5796" s="119" t="s">
        <v>10</v>
      </c>
      <c r="D5796" s="119" t="s">
        <v>10</v>
      </c>
      <c r="E5796" s="119" t="s">
        <v>10</v>
      </c>
      <c r="F5796" s="119" t="s">
        <v>10</v>
      </c>
      <c r="G5796" s="119" t="s">
        <v>10</v>
      </c>
    </row>
    <row r="5797" spans="2:7" x14ac:dyDescent="0.3">
      <c r="B5797" s="119" t="s">
        <v>10</v>
      </c>
      <c r="C5797" s="119" t="s">
        <v>10</v>
      </c>
      <c r="D5797" s="119" t="s">
        <v>10</v>
      </c>
      <c r="E5797" s="119" t="s">
        <v>10</v>
      </c>
      <c r="F5797" s="119" t="s">
        <v>10</v>
      </c>
      <c r="G5797" s="119" t="s">
        <v>10</v>
      </c>
    </row>
    <row r="5798" spans="2:7" x14ac:dyDescent="0.3">
      <c r="B5798" s="119" t="s">
        <v>10</v>
      </c>
      <c r="C5798" s="119" t="s">
        <v>10</v>
      </c>
      <c r="D5798" s="119" t="s">
        <v>10</v>
      </c>
      <c r="E5798" s="119" t="s">
        <v>10</v>
      </c>
      <c r="F5798" s="119" t="s">
        <v>10</v>
      </c>
      <c r="G5798" s="119" t="s">
        <v>10</v>
      </c>
    </row>
    <row r="5799" spans="2:7" x14ac:dyDescent="0.3">
      <c r="B5799" s="119" t="s">
        <v>10</v>
      </c>
      <c r="C5799" s="119" t="s">
        <v>10</v>
      </c>
      <c r="D5799" s="119" t="s">
        <v>10</v>
      </c>
      <c r="E5799" s="119" t="s">
        <v>10</v>
      </c>
      <c r="F5799" s="119" t="s">
        <v>10</v>
      </c>
      <c r="G5799" s="119" t="s">
        <v>10</v>
      </c>
    </row>
    <row r="5800" spans="2:7" x14ac:dyDescent="0.3">
      <c r="B5800" s="119" t="s">
        <v>10</v>
      </c>
      <c r="C5800" s="119" t="s">
        <v>10</v>
      </c>
      <c r="D5800" s="119" t="s">
        <v>10</v>
      </c>
      <c r="E5800" s="119" t="s">
        <v>10</v>
      </c>
      <c r="F5800" s="119" t="s">
        <v>10</v>
      </c>
      <c r="G5800" s="119" t="s">
        <v>10</v>
      </c>
    </row>
    <row r="5801" spans="2:7" x14ac:dyDescent="0.3">
      <c r="B5801" s="119" t="s">
        <v>10</v>
      </c>
      <c r="C5801" s="119" t="s">
        <v>10</v>
      </c>
      <c r="D5801" s="119" t="s">
        <v>10</v>
      </c>
      <c r="E5801" s="119" t="s">
        <v>10</v>
      </c>
      <c r="F5801" s="119" t="s">
        <v>10</v>
      </c>
      <c r="G5801" s="119" t="s">
        <v>10</v>
      </c>
    </row>
    <row r="5802" spans="2:7" x14ac:dyDescent="0.3">
      <c r="B5802" s="119" t="s">
        <v>10</v>
      </c>
      <c r="C5802" s="119" t="s">
        <v>10</v>
      </c>
      <c r="D5802" s="119" t="s">
        <v>10</v>
      </c>
      <c r="E5802" s="119" t="s">
        <v>10</v>
      </c>
      <c r="F5802" s="119" t="s">
        <v>10</v>
      </c>
      <c r="G5802" s="119" t="s">
        <v>10</v>
      </c>
    </row>
    <row r="5803" spans="2:7" x14ac:dyDescent="0.3">
      <c r="B5803" s="119" t="s">
        <v>10</v>
      </c>
      <c r="C5803" s="119" t="s">
        <v>10</v>
      </c>
      <c r="D5803" s="119" t="s">
        <v>10</v>
      </c>
      <c r="E5803" s="119" t="s">
        <v>10</v>
      </c>
      <c r="F5803" s="119" t="s">
        <v>10</v>
      </c>
      <c r="G5803" s="119" t="s">
        <v>10</v>
      </c>
    </row>
    <row r="5804" spans="2:7" x14ac:dyDescent="0.3">
      <c r="B5804" s="119" t="s">
        <v>10</v>
      </c>
      <c r="C5804" s="119" t="s">
        <v>10</v>
      </c>
      <c r="D5804" s="119" t="s">
        <v>10</v>
      </c>
      <c r="E5804" s="119" t="s">
        <v>10</v>
      </c>
      <c r="F5804" s="119" t="s">
        <v>10</v>
      </c>
      <c r="G5804" s="119" t="s">
        <v>10</v>
      </c>
    </row>
    <row r="5805" spans="2:7" x14ac:dyDescent="0.3">
      <c r="B5805" s="119" t="s">
        <v>10</v>
      </c>
      <c r="C5805" s="119" t="s">
        <v>10</v>
      </c>
      <c r="D5805" s="119" t="s">
        <v>10</v>
      </c>
      <c r="E5805" s="119" t="s">
        <v>10</v>
      </c>
      <c r="F5805" s="119" t="s">
        <v>10</v>
      </c>
      <c r="G5805" s="119" t="s">
        <v>10</v>
      </c>
    </row>
    <row r="5806" spans="2:7" x14ac:dyDescent="0.3">
      <c r="B5806" s="119" t="s">
        <v>10</v>
      </c>
      <c r="C5806" s="119" t="s">
        <v>10</v>
      </c>
      <c r="D5806" s="119" t="s">
        <v>10</v>
      </c>
      <c r="E5806" s="119" t="s">
        <v>10</v>
      </c>
      <c r="F5806" s="119" t="s">
        <v>10</v>
      </c>
      <c r="G5806" s="119" t="s">
        <v>10</v>
      </c>
    </row>
    <row r="5807" spans="2:7" x14ac:dyDescent="0.3">
      <c r="B5807" s="119" t="s">
        <v>10</v>
      </c>
      <c r="C5807" s="119" t="s">
        <v>10</v>
      </c>
      <c r="D5807" s="119" t="s">
        <v>10</v>
      </c>
      <c r="E5807" s="119" t="s">
        <v>10</v>
      </c>
      <c r="F5807" s="119" t="s">
        <v>10</v>
      </c>
      <c r="G5807" s="119" t="s">
        <v>10</v>
      </c>
    </row>
    <row r="5808" spans="2:7" x14ac:dyDescent="0.3">
      <c r="B5808" s="119" t="s">
        <v>10</v>
      </c>
      <c r="C5808" s="119" t="s">
        <v>10</v>
      </c>
      <c r="D5808" s="119" t="s">
        <v>10</v>
      </c>
      <c r="E5808" s="119" t="s">
        <v>10</v>
      </c>
      <c r="F5808" s="119" t="s">
        <v>10</v>
      </c>
      <c r="G5808" s="119" t="s">
        <v>10</v>
      </c>
    </row>
    <row r="5809" spans="2:7" x14ac:dyDescent="0.3">
      <c r="B5809" s="119" t="s">
        <v>10</v>
      </c>
      <c r="C5809" s="119" t="s">
        <v>10</v>
      </c>
      <c r="D5809" s="119" t="s">
        <v>10</v>
      </c>
      <c r="E5809" s="119" t="s">
        <v>10</v>
      </c>
      <c r="F5809" s="119" t="s">
        <v>10</v>
      </c>
      <c r="G5809" s="119" t="s">
        <v>10</v>
      </c>
    </row>
    <row r="5810" spans="2:7" x14ac:dyDescent="0.3">
      <c r="B5810" s="119" t="s">
        <v>10</v>
      </c>
      <c r="C5810" s="119" t="s">
        <v>10</v>
      </c>
      <c r="D5810" s="119" t="s">
        <v>10</v>
      </c>
      <c r="E5810" s="119" t="s">
        <v>10</v>
      </c>
      <c r="F5810" s="119" t="s">
        <v>10</v>
      </c>
      <c r="G5810" s="119" t="s">
        <v>10</v>
      </c>
    </row>
    <row r="5811" spans="2:7" x14ac:dyDescent="0.3">
      <c r="B5811" s="119" t="s">
        <v>10</v>
      </c>
      <c r="C5811" s="119" t="s">
        <v>10</v>
      </c>
      <c r="D5811" s="119" t="s">
        <v>10</v>
      </c>
      <c r="E5811" s="119" t="s">
        <v>10</v>
      </c>
      <c r="F5811" s="119" t="s">
        <v>10</v>
      </c>
      <c r="G5811" s="119" t="s">
        <v>10</v>
      </c>
    </row>
    <row r="5812" spans="2:7" x14ac:dyDescent="0.3">
      <c r="B5812" s="119" t="s">
        <v>10</v>
      </c>
      <c r="C5812" s="119" t="s">
        <v>10</v>
      </c>
      <c r="D5812" s="119" t="s">
        <v>10</v>
      </c>
      <c r="E5812" s="119" t="s">
        <v>10</v>
      </c>
      <c r="F5812" s="119" t="s">
        <v>10</v>
      </c>
      <c r="G5812" s="119" t="s">
        <v>10</v>
      </c>
    </row>
    <row r="5813" spans="2:7" x14ac:dyDescent="0.3">
      <c r="B5813" s="119" t="s">
        <v>10</v>
      </c>
      <c r="C5813" s="119" t="s">
        <v>10</v>
      </c>
      <c r="D5813" s="119" t="s">
        <v>10</v>
      </c>
      <c r="E5813" s="119" t="s">
        <v>10</v>
      </c>
      <c r="F5813" s="119" t="s">
        <v>10</v>
      </c>
      <c r="G5813" s="119" t="s">
        <v>10</v>
      </c>
    </row>
    <row r="5814" spans="2:7" x14ac:dyDescent="0.3">
      <c r="B5814" s="119" t="s">
        <v>10</v>
      </c>
      <c r="C5814" s="119" t="s">
        <v>10</v>
      </c>
      <c r="D5814" s="119" t="s">
        <v>10</v>
      </c>
      <c r="E5814" s="119" t="s">
        <v>10</v>
      </c>
      <c r="F5814" s="119" t="s">
        <v>10</v>
      </c>
      <c r="G5814" s="119" t="s">
        <v>10</v>
      </c>
    </row>
    <row r="5815" spans="2:7" x14ac:dyDescent="0.3">
      <c r="B5815" s="119" t="s">
        <v>10</v>
      </c>
      <c r="C5815" s="119" t="s">
        <v>10</v>
      </c>
      <c r="D5815" s="119" t="s">
        <v>10</v>
      </c>
      <c r="E5815" s="119" t="s">
        <v>10</v>
      </c>
      <c r="F5815" s="119" t="s">
        <v>10</v>
      </c>
      <c r="G5815" s="119" t="s">
        <v>10</v>
      </c>
    </row>
    <row r="5816" spans="2:7" x14ac:dyDescent="0.3">
      <c r="B5816" s="119" t="s">
        <v>10</v>
      </c>
      <c r="C5816" s="119" t="s">
        <v>10</v>
      </c>
      <c r="D5816" s="119" t="s">
        <v>10</v>
      </c>
      <c r="E5816" s="119" t="s">
        <v>10</v>
      </c>
      <c r="F5816" s="119" t="s">
        <v>10</v>
      </c>
      <c r="G5816" s="119" t="s">
        <v>10</v>
      </c>
    </row>
    <row r="5817" spans="2:7" x14ac:dyDescent="0.3">
      <c r="B5817" s="119" t="s">
        <v>10</v>
      </c>
      <c r="C5817" s="119" t="s">
        <v>10</v>
      </c>
      <c r="D5817" s="119" t="s">
        <v>10</v>
      </c>
      <c r="E5817" s="119" t="s">
        <v>10</v>
      </c>
      <c r="F5817" s="119" t="s">
        <v>10</v>
      </c>
      <c r="G5817" s="119" t="s">
        <v>10</v>
      </c>
    </row>
    <row r="5818" spans="2:7" x14ac:dyDescent="0.3">
      <c r="B5818" s="119" t="s">
        <v>10</v>
      </c>
      <c r="C5818" s="119" t="s">
        <v>10</v>
      </c>
      <c r="D5818" s="119" t="s">
        <v>10</v>
      </c>
      <c r="E5818" s="119" t="s">
        <v>10</v>
      </c>
      <c r="F5818" s="119" t="s">
        <v>10</v>
      </c>
      <c r="G5818" s="119" t="s">
        <v>10</v>
      </c>
    </row>
    <row r="5819" spans="2:7" x14ac:dyDescent="0.3">
      <c r="B5819" s="119" t="s">
        <v>10</v>
      </c>
      <c r="C5819" s="119" t="s">
        <v>10</v>
      </c>
      <c r="D5819" s="119" t="s">
        <v>10</v>
      </c>
      <c r="E5819" s="119" t="s">
        <v>10</v>
      </c>
      <c r="F5819" s="119" t="s">
        <v>10</v>
      </c>
      <c r="G5819" s="119" t="s">
        <v>10</v>
      </c>
    </row>
    <row r="5820" spans="2:7" x14ac:dyDescent="0.3">
      <c r="B5820" s="119" t="s">
        <v>10</v>
      </c>
      <c r="C5820" s="119" t="s">
        <v>10</v>
      </c>
      <c r="D5820" s="119" t="s">
        <v>10</v>
      </c>
      <c r="E5820" s="119" t="s">
        <v>10</v>
      </c>
      <c r="F5820" s="119" t="s">
        <v>10</v>
      </c>
      <c r="G5820" s="119" t="s">
        <v>10</v>
      </c>
    </row>
    <row r="5821" spans="2:7" x14ac:dyDescent="0.3">
      <c r="B5821" s="119" t="s">
        <v>10</v>
      </c>
      <c r="C5821" s="119" t="s">
        <v>10</v>
      </c>
      <c r="D5821" s="119" t="s">
        <v>10</v>
      </c>
      <c r="E5821" s="119" t="s">
        <v>10</v>
      </c>
      <c r="F5821" s="119" t="s">
        <v>10</v>
      </c>
      <c r="G5821" s="119" t="s">
        <v>10</v>
      </c>
    </row>
    <row r="5822" spans="2:7" x14ac:dyDescent="0.3">
      <c r="B5822" s="119" t="s">
        <v>10</v>
      </c>
      <c r="C5822" s="119" t="s">
        <v>10</v>
      </c>
      <c r="D5822" s="119" t="s">
        <v>10</v>
      </c>
      <c r="E5822" s="119" t="s">
        <v>10</v>
      </c>
      <c r="F5822" s="119" t="s">
        <v>10</v>
      </c>
      <c r="G5822" s="119" t="s">
        <v>10</v>
      </c>
    </row>
    <row r="5823" spans="2:7" x14ac:dyDescent="0.3">
      <c r="B5823" s="119" t="s">
        <v>10</v>
      </c>
      <c r="C5823" s="119" t="s">
        <v>10</v>
      </c>
      <c r="D5823" s="119" t="s">
        <v>10</v>
      </c>
      <c r="E5823" s="119" t="s">
        <v>10</v>
      </c>
      <c r="F5823" s="119" t="s">
        <v>10</v>
      </c>
      <c r="G5823" s="119" t="s">
        <v>10</v>
      </c>
    </row>
    <row r="5824" spans="2:7" x14ac:dyDescent="0.3">
      <c r="B5824" s="119" t="s">
        <v>10</v>
      </c>
      <c r="C5824" s="119" t="s">
        <v>10</v>
      </c>
      <c r="D5824" s="119" t="s">
        <v>10</v>
      </c>
      <c r="E5824" s="119" t="s">
        <v>10</v>
      </c>
      <c r="F5824" s="119" t="s">
        <v>10</v>
      </c>
      <c r="G5824" s="119" t="s">
        <v>10</v>
      </c>
    </row>
    <row r="5825" spans="2:7" x14ac:dyDescent="0.3">
      <c r="B5825" s="119" t="s">
        <v>10</v>
      </c>
      <c r="C5825" s="119" t="s">
        <v>10</v>
      </c>
      <c r="D5825" s="119" t="s">
        <v>10</v>
      </c>
      <c r="E5825" s="119" t="s">
        <v>10</v>
      </c>
      <c r="F5825" s="119" t="s">
        <v>10</v>
      </c>
      <c r="G5825" s="119" t="s">
        <v>10</v>
      </c>
    </row>
    <row r="5826" spans="2:7" x14ac:dyDescent="0.3">
      <c r="B5826" s="119" t="s">
        <v>10</v>
      </c>
      <c r="C5826" s="119" t="s">
        <v>10</v>
      </c>
      <c r="D5826" s="119" t="s">
        <v>10</v>
      </c>
      <c r="E5826" s="119" t="s">
        <v>10</v>
      </c>
      <c r="F5826" s="119" t="s">
        <v>10</v>
      </c>
      <c r="G5826" s="119" t="s">
        <v>10</v>
      </c>
    </row>
    <row r="5827" spans="2:7" x14ac:dyDescent="0.3">
      <c r="B5827" s="119" t="s">
        <v>10</v>
      </c>
      <c r="C5827" s="119" t="s">
        <v>10</v>
      </c>
      <c r="D5827" s="119" t="s">
        <v>10</v>
      </c>
      <c r="E5827" s="119" t="s">
        <v>10</v>
      </c>
      <c r="F5827" s="119" t="s">
        <v>10</v>
      </c>
      <c r="G5827" s="119" t="s">
        <v>10</v>
      </c>
    </row>
    <row r="5828" spans="2:7" x14ac:dyDescent="0.3">
      <c r="B5828" s="119" t="s">
        <v>10</v>
      </c>
      <c r="C5828" s="119" t="s">
        <v>10</v>
      </c>
      <c r="D5828" s="119" t="s">
        <v>10</v>
      </c>
      <c r="E5828" s="119" t="s">
        <v>10</v>
      </c>
      <c r="F5828" s="119" t="s">
        <v>10</v>
      </c>
      <c r="G5828" s="119" t="s">
        <v>10</v>
      </c>
    </row>
    <row r="5829" spans="2:7" x14ac:dyDescent="0.3">
      <c r="B5829" s="119" t="s">
        <v>10</v>
      </c>
      <c r="C5829" s="119" t="s">
        <v>10</v>
      </c>
      <c r="D5829" s="119" t="s">
        <v>10</v>
      </c>
      <c r="E5829" s="119" t="s">
        <v>10</v>
      </c>
      <c r="F5829" s="119" t="s">
        <v>10</v>
      </c>
      <c r="G5829" s="119" t="s">
        <v>10</v>
      </c>
    </row>
    <row r="5830" spans="2:7" x14ac:dyDescent="0.3">
      <c r="B5830" s="119" t="s">
        <v>10</v>
      </c>
      <c r="C5830" s="119" t="s">
        <v>10</v>
      </c>
      <c r="D5830" s="119" t="s">
        <v>10</v>
      </c>
      <c r="E5830" s="119" t="s">
        <v>10</v>
      </c>
      <c r="F5830" s="119" t="s">
        <v>10</v>
      </c>
      <c r="G5830" s="119" t="s">
        <v>10</v>
      </c>
    </row>
    <row r="5831" spans="2:7" x14ac:dyDescent="0.3">
      <c r="B5831" s="119" t="s">
        <v>10</v>
      </c>
      <c r="C5831" s="119" t="s">
        <v>10</v>
      </c>
      <c r="D5831" s="119" t="s">
        <v>10</v>
      </c>
      <c r="E5831" s="119" t="s">
        <v>10</v>
      </c>
      <c r="F5831" s="119" t="s">
        <v>10</v>
      </c>
      <c r="G5831" s="119" t="s">
        <v>10</v>
      </c>
    </row>
    <row r="5832" spans="2:7" x14ac:dyDescent="0.3">
      <c r="B5832" s="119" t="s">
        <v>10</v>
      </c>
      <c r="C5832" s="119" t="s">
        <v>10</v>
      </c>
      <c r="D5832" s="119" t="s">
        <v>10</v>
      </c>
      <c r="E5832" s="119" t="s">
        <v>10</v>
      </c>
      <c r="F5832" s="119" t="s">
        <v>10</v>
      </c>
      <c r="G5832" s="119" t="s">
        <v>10</v>
      </c>
    </row>
    <row r="5833" spans="2:7" x14ac:dyDescent="0.3">
      <c r="B5833" s="119" t="s">
        <v>10</v>
      </c>
      <c r="C5833" s="119" t="s">
        <v>10</v>
      </c>
      <c r="D5833" s="119" t="s">
        <v>10</v>
      </c>
      <c r="E5833" s="119" t="s">
        <v>10</v>
      </c>
      <c r="F5833" s="119" t="s">
        <v>10</v>
      </c>
      <c r="G5833" s="119" t="s">
        <v>10</v>
      </c>
    </row>
    <row r="5834" spans="2:7" x14ac:dyDescent="0.3">
      <c r="B5834" s="119" t="s">
        <v>10</v>
      </c>
      <c r="C5834" s="119" t="s">
        <v>10</v>
      </c>
      <c r="D5834" s="119" t="s">
        <v>10</v>
      </c>
      <c r="E5834" s="119" t="s">
        <v>10</v>
      </c>
      <c r="F5834" s="119" t="s">
        <v>10</v>
      </c>
      <c r="G5834" s="119" t="s">
        <v>10</v>
      </c>
    </row>
    <row r="5835" spans="2:7" x14ac:dyDescent="0.3">
      <c r="B5835" s="119" t="s">
        <v>10</v>
      </c>
      <c r="C5835" s="119" t="s">
        <v>10</v>
      </c>
      <c r="D5835" s="119" t="s">
        <v>10</v>
      </c>
      <c r="E5835" s="119" t="s">
        <v>10</v>
      </c>
      <c r="F5835" s="119" t="s">
        <v>10</v>
      </c>
      <c r="G5835" s="119" t="s">
        <v>10</v>
      </c>
    </row>
    <row r="5836" spans="2:7" x14ac:dyDescent="0.3">
      <c r="B5836" s="119" t="s">
        <v>10</v>
      </c>
      <c r="C5836" s="119" t="s">
        <v>10</v>
      </c>
      <c r="D5836" s="119" t="s">
        <v>10</v>
      </c>
      <c r="E5836" s="119" t="s">
        <v>10</v>
      </c>
      <c r="F5836" s="119" t="s">
        <v>10</v>
      </c>
      <c r="G5836" s="119" t="s">
        <v>10</v>
      </c>
    </row>
    <row r="5837" spans="2:7" x14ac:dyDescent="0.3">
      <c r="B5837" s="119" t="s">
        <v>10</v>
      </c>
      <c r="C5837" s="119" t="s">
        <v>10</v>
      </c>
      <c r="D5837" s="119" t="s">
        <v>10</v>
      </c>
      <c r="E5837" s="119" t="s">
        <v>10</v>
      </c>
      <c r="F5837" s="119" t="s">
        <v>10</v>
      </c>
      <c r="G5837" s="119" t="s">
        <v>10</v>
      </c>
    </row>
    <row r="5838" spans="2:7" x14ac:dyDescent="0.3">
      <c r="B5838" s="119" t="s">
        <v>10</v>
      </c>
      <c r="C5838" s="119" t="s">
        <v>10</v>
      </c>
      <c r="D5838" s="119" t="s">
        <v>10</v>
      </c>
      <c r="E5838" s="119" t="s">
        <v>10</v>
      </c>
      <c r="F5838" s="119" t="s">
        <v>10</v>
      </c>
      <c r="G5838" s="119" t="s">
        <v>10</v>
      </c>
    </row>
    <row r="5839" spans="2:7" x14ac:dyDescent="0.3">
      <c r="B5839" s="119" t="s">
        <v>10</v>
      </c>
      <c r="C5839" s="119" t="s">
        <v>10</v>
      </c>
      <c r="D5839" s="119" t="s">
        <v>10</v>
      </c>
      <c r="E5839" s="119" t="s">
        <v>10</v>
      </c>
      <c r="F5839" s="119" t="s">
        <v>10</v>
      </c>
      <c r="G5839" s="119" t="s">
        <v>10</v>
      </c>
    </row>
    <row r="5840" spans="2:7" x14ac:dyDescent="0.3">
      <c r="B5840" s="119" t="s">
        <v>10</v>
      </c>
      <c r="C5840" s="119" t="s">
        <v>10</v>
      </c>
      <c r="D5840" s="119" t="s">
        <v>10</v>
      </c>
      <c r="E5840" s="119" t="s">
        <v>10</v>
      </c>
      <c r="F5840" s="119" t="s">
        <v>10</v>
      </c>
      <c r="G5840" s="119" t="s">
        <v>10</v>
      </c>
    </row>
    <row r="5841" spans="2:7" x14ac:dyDescent="0.3">
      <c r="B5841" s="119" t="s">
        <v>10</v>
      </c>
      <c r="C5841" s="119" t="s">
        <v>10</v>
      </c>
      <c r="D5841" s="119" t="s">
        <v>10</v>
      </c>
      <c r="E5841" s="119" t="s">
        <v>10</v>
      </c>
      <c r="F5841" s="119" t="s">
        <v>10</v>
      </c>
      <c r="G5841" s="119" t="s">
        <v>10</v>
      </c>
    </row>
    <row r="5842" spans="2:7" x14ac:dyDescent="0.3">
      <c r="B5842" s="119" t="s">
        <v>10</v>
      </c>
      <c r="C5842" s="119" t="s">
        <v>10</v>
      </c>
      <c r="D5842" s="119" t="s">
        <v>10</v>
      </c>
      <c r="E5842" s="119" t="s">
        <v>10</v>
      </c>
      <c r="F5842" s="119" t="s">
        <v>10</v>
      </c>
      <c r="G5842" s="119" t="s">
        <v>10</v>
      </c>
    </row>
    <row r="5843" spans="2:7" x14ac:dyDescent="0.3">
      <c r="B5843" s="119" t="s">
        <v>10</v>
      </c>
      <c r="C5843" s="119" t="s">
        <v>10</v>
      </c>
      <c r="D5843" s="119" t="s">
        <v>10</v>
      </c>
      <c r="E5843" s="119" t="s">
        <v>10</v>
      </c>
      <c r="F5843" s="119" t="s">
        <v>10</v>
      </c>
      <c r="G5843" s="119" t="s">
        <v>10</v>
      </c>
    </row>
    <row r="5844" spans="2:7" x14ac:dyDescent="0.3">
      <c r="B5844" s="119" t="s">
        <v>10</v>
      </c>
      <c r="C5844" s="119" t="s">
        <v>10</v>
      </c>
      <c r="D5844" s="119" t="s">
        <v>10</v>
      </c>
      <c r="E5844" s="119" t="s">
        <v>10</v>
      </c>
      <c r="F5844" s="119" t="s">
        <v>10</v>
      </c>
      <c r="G5844" s="119" t="s">
        <v>10</v>
      </c>
    </row>
    <row r="5845" spans="2:7" x14ac:dyDescent="0.3">
      <c r="B5845" s="119" t="s">
        <v>10</v>
      </c>
      <c r="C5845" s="119" t="s">
        <v>10</v>
      </c>
      <c r="D5845" s="119" t="s">
        <v>10</v>
      </c>
      <c r="E5845" s="119" t="s">
        <v>10</v>
      </c>
      <c r="F5845" s="119" t="s">
        <v>10</v>
      </c>
      <c r="G5845" s="119" t="s">
        <v>10</v>
      </c>
    </row>
    <row r="5846" spans="2:7" x14ac:dyDescent="0.3">
      <c r="B5846" s="119" t="s">
        <v>10</v>
      </c>
      <c r="C5846" s="119" t="s">
        <v>10</v>
      </c>
      <c r="D5846" s="119" t="s">
        <v>10</v>
      </c>
      <c r="E5846" s="119" t="s">
        <v>10</v>
      </c>
      <c r="F5846" s="119" t="s">
        <v>10</v>
      </c>
      <c r="G5846" s="119" t="s">
        <v>10</v>
      </c>
    </row>
    <row r="5847" spans="2:7" x14ac:dyDescent="0.3">
      <c r="B5847" s="119" t="s">
        <v>10</v>
      </c>
      <c r="C5847" s="119" t="s">
        <v>10</v>
      </c>
      <c r="D5847" s="119" t="s">
        <v>10</v>
      </c>
      <c r="E5847" s="119" t="s">
        <v>10</v>
      </c>
      <c r="F5847" s="119" t="s">
        <v>10</v>
      </c>
      <c r="G5847" s="119" t="s">
        <v>10</v>
      </c>
    </row>
    <row r="5848" spans="2:7" x14ac:dyDescent="0.3">
      <c r="B5848" s="119" t="s">
        <v>10</v>
      </c>
      <c r="C5848" s="119" t="s">
        <v>10</v>
      </c>
      <c r="D5848" s="119" t="s">
        <v>10</v>
      </c>
      <c r="E5848" s="119" t="s">
        <v>10</v>
      </c>
      <c r="F5848" s="119" t="s">
        <v>10</v>
      </c>
      <c r="G5848" s="119" t="s">
        <v>10</v>
      </c>
    </row>
    <row r="5849" spans="2:7" x14ac:dyDescent="0.3">
      <c r="B5849" s="119" t="s">
        <v>10</v>
      </c>
      <c r="C5849" s="119" t="s">
        <v>10</v>
      </c>
      <c r="D5849" s="119" t="s">
        <v>10</v>
      </c>
      <c r="E5849" s="119" t="s">
        <v>10</v>
      </c>
      <c r="F5849" s="119" t="s">
        <v>10</v>
      </c>
      <c r="G5849" s="119" t="s">
        <v>10</v>
      </c>
    </row>
    <row r="5850" spans="2:7" x14ac:dyDescent="0.3">
      <c r="B5850" s="119" t="s">
        <v>10</v>
      </c>
      <c r="C5850" s="119" t="s">
        <v>10</v>
      </c>
      <c r="D5850" s="119" t="s">
        <v>10</v>
      </c>
      <c r="E5850" s="119" t="s">
        <v>10</v>
      </c>
      <c r="F5850" s="119" t="s">
        <v>10</v>
      </c>
      <c r="G5850" s="119" t="s">
        <v>10</v>
      </c>
    </row>
    <row r="5851" spans="2:7" x14ac:dyDescent="0.3">
      <c r="B5851" s="119" t="s">
        <v>10</v>
      </c>
      <c r="C5851" s="119" t="s">
        <v>10</v>
      </c>
      <c r="D5851" s="119" t="s">
        <v>10</v>
      </c>
      <c r="E5851" s="119" t="s">
        <v>10</v>
      </c>
      <c r="F5851" s="119" t="s">
        <v>10</v>
      </c>
      <c r="G5851" s="119" t="s">
        <v>10</v>
      </c>
    </row>
    <row r="5852" spans="2:7" x14ac:dyDescent="0.3">
      <c r="B5852" s="119" t="s">
        <v>10</v>
      </c>
      <c r="C5852" s="119" t="s">
        <v>10</v>
      </c>
      <c r="D5852" s="119" t="s">
        <v>10</v>
      </c>
      <c r="E5852" s="119" t="s">
        <v>10</v>
      </c>
      <c r="F5852" s="119" t="s">
        <v>10</v>
      </c>
      <c r="G5852" s="119" t="s">
        <v>10</v>
      </c>
    </row>
    <row r="5853" spans="2:7" x14ac:dyDescent="0.3">
      <c r="B5853" s="119" t="s">
        <v>10</v>
      </c>
      <c r="C5853" s="119" t="s">
        <v>10</v>
      </c>
      <c r="D5853" s="119" t="s">
        <v>10</v>
      </c>
      <c r="E5853" s="119" t="s">
        <v>10</v>
      </c>
      <c r="F5853" s="119" t="s">
        <v>10</v>
      </c>
      <c r="G5853" s="119" t="s">
        <v>10</v>
      </c>
    </row>
    <row r="5854" spans="2:7" x14ac:dyDescent="0.3">
      <c r="B5854" s="119" t="s">
        <v>10</v>
      </c>
      <c r="C5854" s="119" t="s">
        <v>10</v>
      </c>
      <c r="D5854" s="119" t="s">
        <v>10</v>
      </c>
      <c r="E5854" s="119" t="s">
        <v>10</v>
      </c>
      <c r="F5854" s="119" t="s">
        <v>10</v>
      </c>
      <c r="G5854" s="119" t="s">
        <v>10</v>
      </c>
    </row>
    <row r="5855" spans="2:7" x14ac:dyDescent="0.3">
      <c r="B5855" s="119" t="s">
        <v>10</v>
      </c>
      <c r="C5855" s="119" t="s">
        <v>10</v>
      </c>
      <c r="D5855" s="119" t="s">
        <v>10</v>
      </c>
      <c r="E5855" s="119" t="s">
        <v>10</v>
      </c>
      <c r="F5855" s="119" t="s">
        <v>10</v>
      </c>
      <c r="G5855" s="119" t="s">
        <v>10</v>
      </c>
    </row>
    <row r="5856" spans="2:7" x14ac:dyDescent="0.3">
      <c r="B5856" s="119" t="s">
        <v>10</v>
      </c>
      <c r="C5856" s="119" t="s">
        <v>10</v>
      </c>
      <c r="D5856" s="119" t="s">
        <v>10</v>
      </c>
      <c r="E5856" s="119" t="s">
        <v>10</v>
      </c>
      <c r="F5856" s="119" t="s">
        <v>10</v>
      </c>
      <c r="G5856" s="119" t="s">
        <v>10</v>
      </c>
    </row>
    <row r="5857" spans="2:7" x14ac:dyDescent="0.3">
      <c r="B5857" s="119" t="s">
        <v>10</v>
      </c>
      <c r="C5857" s="119" t="s">
        <v>10</v>
      </c>
      <c r="D5857" s="119" t="s">
        <v>10</v>
      </c>
      <c r="E5857" s="119" t="s">
        <v>10</v>
      </c>
      <c r="F5857" s="119" t="s">
        <v>10</v>
      </c>
      <c r="G5857" s="119" t="s">
        <v>10</v>
      </c>
    </row>
    <row r="5858" spans="2:7" x14ac:dyDescent="0.3">
      <c r="B5858" s="119" t="s">
        <v>10</v>
      </c>
      <c r="C5858" s="119" t="s">
        <v>10</v>
      </c>
      <c r="D5858" s="119" t="s">
        <v>10</v>
      </c>
      <c r="E5858" s="119" t="s">
        <v>10</v>
      </c>
      <c r="F5858" s="119" t="s">
        <v>10</v>
      </c>
      <c r="G5858" s="119" t="s">
        <v>10</v>
      </c>
    </row>
    <row r="5859" spans="2:7" x14ac:dyDescent="0.3">
      <c r="B5859" s="119" t="s">
        <v>10</v>
      </c>
      <c r="C5859" s="119" t="s">
        <v>10</v>
      </c>
      <c r="D5859" s="119" t="s">
        <v>10</v>
      </c>
      <c r="E5859" s="119" t="s">
        <v>10</v>
      </c>
      <c r="F5859" s="119" t="s">
        <v>10</v>
      </c>
      <c r="G5859" s="119" t="s">
        <v>10</v>
      </c>
    </row>
    <row r="5860" spans="2:7" x14ac:dyDescent="0.3">
      <c r="B5860" s="119" t="s">
        <v>10</v>
      </c>
      <c r="C5860" s="119" t="s">
        <v>10</v>
      </c>
      <c r="D5860" s="119" t="s">
        <v>10</v>
      </c>
      <c r="E5860" s="119" t="s">
        <v>10</v>
      </c>
      <c r="F5860" s="119" t="s">
        <v>10</v>
      </c>
      <c r="G5860" s="119" t="s">
        <v>10</v>
      </c>
    </row>
    <row r="5861" spans="2:7" x14ac:dyDescent="0.3">
      <c r="B5861" s="119" t="s">
        <v>10</v>
      </c>
      <c r="C5861" s="119" t="s">
        <v>10</v>
      </c>
      <c r="D5861" s="119" t="s">
        <v>10</v>
      </c>
      <c r="E5861" s="119" t="s">
        <v>10</v>
      </c>
      <c r="F5861" s="119" t="s">
        <v>10</v>
      </c>
      <c r="G5861" s="119" t="s">
        <v>10</v>
      </c>
    </row>
    <row r="5862" spans="2:7" x14ac:dyDescent="0.3">
      <c r="B5862" s="119" t="s">
        <v>10</v>
      </c>
      <c r="C5862" s="119" t="s">
        <v>10</v>
      </c>
      <c r="D5862" s="119" t="s">
        <v>10</v>
      </c>
      <c r="E5862" s="119" t="s">
        <v>10</v>
      </c>
      <c r="F5862" s="119" t="s">
        <v>10</v>
      </c>
      <c r="G5862" s="119" t="s">
        <v>10</v>
      </c>
    </row>
    <row r="5863" spans="2:7" x14ac:dyDescent="0.3">
      <c r="B5863" s="119" t="s">
        <v>10</v>
      </c>
      <c r="C5863" s="119" t="s">
        <v>10</v>
      </c>
      <c r="D5863" s="119" t="s">
        <v>10</v>
      </c>
      <c r="E5863" s="119" t="s">
        <v>10</v>
      </c>
      <c r="F5863" s="119" t="s">
        <v>10</v>
      </c>
      <c r="G5863" s="119" t="s">
        <v>10</v>
      </c>
    </row>
    <row r="5864" spans="2:7" x14ac:dyDescent="0.3">
      <c r="B5864" s="119" t="s">
        <v>10</v>
      </c>
      <c r="C5864" s="119" t="s">
        <v>10</v>
      </c>
      <c r="D5864" s="119" t="s">
        <v>10</v>
      </c>
      <c r="E5864" s="119" t="s">
        <v>10</v>
      </c>
      <c r="F5864" s="119" t="s">
        <v>10</v>
      </c>
      <c r="G5864" s="119" t="s">
        <v>10</v>
      </c>
    </row>
    <row r="5865" spans="2:7" x14ac:dyDescent="0.3">
      <c r="B5865" s="119" t="s">
        <v>10</v>
      </c>
      <c r="C5865" s="119" t="s">
        <v>10</v>
      </c>
      <c r="D5865" s="119" t="s">
        <v>10</v>
      </c>
      <c r="E5865" s="119" t="s">
        <v>10</v>
      </c>
      <c r="F5865" s="119" t="s">
        <v>10</v>
      </c>
      <c r="G5865" s="119" t="s">
        <v>10</v>
      </c>
    </row>
    <row r="5866" spans="2:7" x14ac:dyDescent="0.3">
      <c r="B5866" s="119" t="s">
        <v>10</v>
      </c>
      <c r="C5866" s="119" t="s">
        <v>10</v>
      </c>
      <c r="D5866" s="119" t="s">
        <v>10</v>
      </c>
      <c r="E5866" s="119" t="s">
        <v>10</v>
      </c>
      <c r="F5866" s="119" t="s">
        <v>10</v>
      </c>
      <c r="G5866" s="119" t="s">
        <v>10</v>
      </c>
    </row>
    <row r="5867" spans="2:7" x14ac:dyDescent="0.3">
      <c r="B5867" s="119" t="s">
        <v>10</v>
      </c>
      <c r="C5867" s="119" t="s">
        <v>10</v>
      </c>
      <c r="D5867" s="119" t="s">
        <v>10</v>
      </c>
      <c r="E5867" s="119" t="s">
        <v>10</v>
      </c>
      <c r="F5867" s="119" t="s">
        <v>10</v>
      </c>
      <c r="G5867" s="119" t="s">
        <v>10</v>
      </c>
    </row>
    <row r="5868" spans="2:7" x14ac:dyDescent="0.3">
      <c r="B5868" s="119" t="s">
        <v>10</v>
      </c>
      <c r="C5868" s="119" t="s">
        <v>10</v>
      </c>
      <c r="D5868" s="119" t="s">
        <v>10</v>
      </c>
      <c r="E5868" s="119" t="s">
        <v>10</v>
      </c>
      <c r="F5868" s="119" t="s">
        <v>10</v>
      </c>
      <c r="G5868" s="119" t="s">
        <v>10</v>
      </c>
    </row>
    <row r="5869" spans="2:7" x14ac:dyDescent="0.3">
      <c r="B5869" s="119" t="s">
        <v>10</v>
      </c>
      <c r="C5869" s="119" t="s">
        <v>10</v>
      </c>
      <c r="D5869" s="119" t="s">
        <v>10</v>
      </c>
      <c r="E5869" s="119" t="s">
        <v>10</v>
      </c>
      <c r="F5869" s="119" t="s">
        <v>10</v>
      </c>
      <c r="G5869" s="119" t="s">
        <v>10</v>
      </c>
    </row>
    <row r="5870" spans="2:7" x14ac:dyDescent="0.3">
      <c r="B5870" s="119" t="s">
        <v>10</v>
      </c>
      <c r="C5870" s="119" t="s">
        <v>10</v>
      </c>
      <c r="D5870" s="119" t="s">
        <v>10</v>
      </c>
      <c r="E5870" s="119" t="s">
        <v>10</v>
      </c>
      <c r="F5870" s="119" t="s">
        <v>10</v>
      </c>
      <c r="G5870" s="119" t="s">
        <v>10</v>
      </c>
    </row>
    <row r="5871" spans="2:7" x14ac:dyDescent="0.3">
      <c r="B5871" s="119" t="s">
        <v>10</v>
      </c>
      <c r="C5871" s="119" t="s">
        <v>10</v>
      </c>
      <c r="D5871" s="119" t="s">
        <v>10</v>
      </c>
      <c r="E5871" s="119" t="s">
        <v>10</v>
      </c>
      <c r="F5871" s="119" t="s">
        <v>10</v>
      </c>
      <c r="G5871" s="119" t="s">
        <v>10</v>
      </c>
    </row>
    <row r="5872" spans="2:7" x14ac:dyDescent="0.3">
      <c r="B5872" s="119" t="s">
        <v>10</v>
      </c>
      <c r="C5872" s="119" t="s">
        <v>10</v>
      </c>
      <c r="D5872" s="119" t="s">
        <v>10</v>
      </c>
      <c r="E5872" s="119" t="s">
        <v>10</v>
      </c>
      <c r="F5872" s="119" t="s">
        <v>10</v>
      </c>
      <c r="G5872" s="119" t="s">
        <v>10</v>
      </c>
    </row>
    <row r="5873" spans="2:7" x14ac:dyDescent="0.3">
      <c r="B5873" s="119" t="s">
        <v>10</v>
      </c>
      <c r="C5873" s="119" t="s">
        <v>10</v>
      </c>
      <c r="D5873" s="119" t="s">
        <v>10</v>
      </c>
      <c r="E5873" s="119" t="s">
        <v>10</v>
      </c>
      <c r="F5873" s="119" t="s">
        <v>10</v>
      </c>
      <c r="G5873" s="119" t="s">
        <v>10</v>
      </c>
    </row>
    <row r="5874" spans="2:7" x14ac:dyDescent="0.3">
      <c r="B5874" s="119" t="s">
        <v>10</v>
      </c>
      <c r="C5874" s="119" t="s">
        <v>10</v>
      </c>
      <c r="D5874" s="119" t="s">
        <v>10</v>
      </c>
      <c r="E5874" s="119" t="s">
        <v>10</v>
      </c>
      <c r="F5874" s="119" t="s">
        <v>10</v>
      </c>
      <c r="G5874" s="119" t="s">
        <v>10</v>
      </c>
    </row>
    <row r="5875" spans="2:7" x14ac:dyDescent="0.3">
      <c r="B5875" s="119" t="s">
        <v>10</v>
      </c>
      <c r="C5875" s="119" t="s">
        <v>10</v>
      </c>
      <c r="D5875" s="119" t="s">
        <v>10</v>
      </c>
      <c r="E5875" s="119" t="s">
        <v>10</v>
      </c>
      <c r="F5875" s="119" t="s">
        <v>10</v>
      </c>
      <c r="G5875" s="119" t="s">
        <v>10</v>
      </c>
    </row>
    <row r="5876" spans="2:7" x14ac:dyDescent="0.3">
      <c r="B5876" s="119" t="s">
        <v>10</v>
      </c>
      <c r="C5876" s="119" t="s">
        <v>10</v>
      </c>
      <c r="D5876" s="119" t="s">
        <v>10</v>
      </c>
      <c r="E5876" s="119" t="s">
        <v>10</v>
      </c>
      <c r="F5876" s="119" t="s">
        <v>10</v>
      </c>
      <c r="G5876" s="119" t="s">
        <v>10</v>
      </c>
    </row>
    <row r="5877" spans="2:7" x14ac:dyDescent="0.3">
      <c r="B5877" s="119" t="s">
        <v>10</v>
      </c>
      <c r="C5877" s="119" t="s">
        <v>10</v>
      </c>
      <c r="D5877" s="119" t="s">
        <v>10</v>
      </c>
      <c r="E5877" s="119" t="s">
        <v>10</v>
      </c>
      <c r="F5877" s="119" t="s">
        <v>10</v>
      </c>
      <c r="G5877" s="119" t="s">
        <v>10</v>
      </c>
    </row>
    <row r="5878" spans="2:7" x14ac:dyDescent="0.3">
      <c r="B5878" s="119" t="s">
        <v>10</v>
      </c>
      <c r="C5878" s="119" t="s">
        <v>10</v>
      </c>
      <c r="D5878" s="119" t="s">
        <v>10</v>
      </c>
      <c r="E5878" s="119" t="s">
        <v>10</v>
      </c>
      <c r="F5878" s="119" t="s">
        <v>10</v>
      </c>
      <c r="G5878" s="119" t="s">
        <v>10</v>
      </c>
    </row>
    <row r="5879" spans="2:7" x14ac:dyDescent="0.3">
      <c r="B5879" s="119" t="s">
        <v>10</v>
      </c>
      <c r="C5879" s="119" t="s">
        <v>10</v>
      </c>
      <c r="D5879" s="119" t="s">
        <v>10</v>
      </c>
      <c r="E5879" s="119" t="s">
        <v>10</v>
      </c>
      <c r="F5879" s="119" t="s">
        <v>10</v>
      </c>
      <c r="G5879" s="119" t="s">
        <v>10</v>
      </c>
    </row>
    <row r="5880" spans="2:7" x14ac:dyDescent="0.3">
      <c r="B5880" s="119" t="s">
        <v>10</v>
      </c>
      <c r="C5880" s="119" t="s">
        <v>10</v>
      </c>
      <c r="D5880" s="119" t="s">
        <v>10</v>
      </c>
      <c r="E5880" s="119" t="s">
        <v>10</v>
      </c>
      <c r="F5880" s="119" t="s">
        <v>10</v>
      </c>
      <c r="G5880" s="119" t="s">
        <v>10</v>
      </c>
    </row>
    <row r="5881" spans="2:7" x14ac:dyDescent="0.3">
      <c r="B5881" s="119" t="s">
        <v>10</v>
      </c>
      <c r="C5881" s="119" t="s">
        <v>10</v>
      </c>
      <c r="D5881" s="119" t="s">
        <v>10</v>
      </c>
      <c r="E5881" s="119" t="s">
        <v>10</v>
      </c>
      <c r="F5881" s="119" t="s">
        <v>10</v>
      </c>
      <c r="G5881" s="119" t="s">
        <v>10</v>
      </c>
    </row>
    <row r="5882" spans="2:7" x14ac:dyDescent="0.3">
      <c r="B5882" s="119" t="s">
        <v>10</v>
      </c>
      <c r="C5882" s="119" t="s">
        <v>10</v>
      </c>
      <c r="D5882" s="119" t="s">
        <v>10</v>
      </c>
      <c r="E5882" s="119" t="s">
        <v>10</v>
      </c>
      <c r="F5882" s="119" t="s">
        <v>10</v>
      </c>
      <c r="G5882" s="119" t="s">
        <v>10</v>
      </c>
    </row>
    <row r="5883" spans="2:7" x14ac:dyDescent="0.3">
      <c r="B5883" s="119" t="s">
        <v>10</v>
      </c>
      <c r="C5883" s="119" t="s">
        <v>10</v>
      </c>
      <c r="D5883" s="119" t="s">
        <v>10</v>
      </c>
      <c r="E5883" s="119" t="s">
        <v>10</v>
      </c>
      <c r="F5883" s="119" t="s">
        <v>10</v>
      </c>
      <c r="G5883" s="119" t="s">
        <v>10</v>
      </c>
    </row>
    <row r="5884" spans="2:7" x14ac:dyDescent="0.3">
      <c r="B5884" s="119" t="s">
        <v>10</v>
      </c>
      <c r="C5884" s="119" t="s">
        <v>10</v>
      </c>
      <c r="D5884" s="119" t="s">
        <v>10</v>
      </c>
      <c r="E5884" s="119" t="s">
        <v>10</v>
      </c>
      <c r="F5884" s="119" t="s">
        <v>10</v>
      </c>
      <c r="G5884" s="119" t="s">
        <v>10</v>
      </c>
    </row>
    <row r="5885" spans="2:7" x14ac:dyDescent="0.3">
      <c r="B5885" s="119" t="s">
        <v>10</v>
      </c>
      <c r="C5885" s="119" t="s">
        <v>10</v>
      </c>
      <c r="D5885" s="119" t="s">
        <v>10</v>
      </c>
      <c r="E5885" s="119" t="s">
        <v>10</v>
      </c>
      <c r="F5885" s="119" t="s">
        <v>10</v>
      </c>
      <c r="G5885" s="119" t="s">
        <v>10</v>
      </c>
    </row>
    <row r="5886" spans="2:7" x14ac:dyDescent="0.3">
      <c r="B5886" s="119" t="s">
        <v>10</v>
      </c>
      <c r="C5886" s="119" t="s">
        <v>10</v>
      </c>
      <c r="D5886" s="119" t="s">
        <v>10</v>
      </c>
      <c r="E5886" s="119" t="s">
        <v>10</v>
      </c>
      <c r="F5886" s="119" t="s">
        <v>10</v>
      </c>
      <c r="G5886" s="119" t="s">
        <v>10</v>
      </c>
    </row>
    <row r="5887" spans="2:7" x14ac:dyDescent="0.3">
      <c r="B5887" s="119" t="s">
        <v>10</v>
      </c>
      <c r="C5887" s="119" t="s">
        <v>10</v>
      </c>
      <c r="D5887" s="119" t="s">
        <v>10</v>
      </c>
      <c r="E5887" s="119" t="s">
        <v>10</v>
      </c>
      <c r="F5887" s="119" t="s">
        <v>10</v>
      </c>
      <c r="G5887" s="119" t="s">
        <v>10</v>
      </c>
    </row>
    <row r="5888" spans="2:7" x14ac:dyDescent="0.3">
      <c r="B5888" s="119" t="s">
        <v>10</v>
      </c>
      <c r="C5888" s="119" t="s">
        <v>10</v>
      </c>
      <c r="D5888" s="119" t="s">
        <v>10</v>
      </c>
      <c r="E5888" s="119" t="s">
        <v>10</v>
      </c>
      <c r="F5888" s="119" t="s">
        <v>10</v>
      </c>
      <c r="G5888" s="119" t="s">
        <v>10</v>
      </c>
    </row>
    <row r="5889" spans="2:7" x14ac:dyDescent="0.3">
      <c r="B5889" s="119" t="s">
        <v>10</v>
      </c>
      <c r="C5889" s="119" t="s">
        <v>10</v>
      </c>
      <c r="D5889" s="119" t="s">
        <v>10</v>
      </c>
      <c r="E5889" s="119" t="s">
        <v>10</v>
      </c>
      <c r="F5889" s="119" t="s">
        <v>10</v>
      </c>
      <c r="G5889" s="119" t="s">
        <v>10</v>
      </c>
    </row>
    <row r="5890" spans="2:7" x14ac:dyDescent="0.3">
      <c r="B5890" s="119" t="s">
        <v>10</v>
      </c>
      <c r="C5890" s="119" t="s">
        <v>10</v>
      </c>
      <c r="D5890" s="119" t="s">
        <v>10</v>
      </c>
      <c r="E5890" s="119" t="s">
        <v>10</v>
      </c>
      <c r="F5890" s="119" t="s">
        <v>10</v>
      </c>
      <c r="G5890" s="119" t="s">
        <v>10</v>
      </c>
    </row>
    <row r="5891" spans="2:7" x14ac:dyDescent="0.3">
      <c r="B5891" s="119" t="s">
        <v>10</v>
      </c>
      <c r="C5891" s="119" t="s">
        <v>10</v>
      </c>
      <c r="D5891" s="119" t="s">
        <v>10</v>
      </c>
      <c r="E5891" s="119" t="s">
        <v>10</v>
      </c>
      <c r="F5891" s="119" t="s">
        <v>10</v>
      </c>
      <c r="G5891" s="119" t="s">
        <v>10</v>
      </c>
    </row>
    <row r="5892" spans="2:7" x14ac:dyDescent="0.3">
      <c r="B5892" s="119" t="s">
        <v>10</v>
      </c>
      <c r="C5892" s="119" t="s">
        <v>10</v>
      </c>
      <c r="D5892" s="119" t="s">
        <v>10</v>
      </c>
      <c r="E5892" s="119" t="s">
        <v>10</v>
      </c>
      <c r="F5892" s="119" t="s">
        <v>10</v>
      </c>
      <c r="G5892" s="119" t="s">
        <v>10</v>
      </c>
    </row>
    <row r="5893" spans="2:7" x14ac:dyDescent="0.3">
      <c r="B5893" s="119" t="s">
        <v>10</v>
      </c>
      <c r="C5893" s="119" t="s">
        <v>10</v>
      </c>
      <c r="D5893" s="119" t="s">
        <v>10</v>
      </c>
      <c r="E5893" s="119" t="s">
        <v>10</v>
      </c>
      <c r="F5893" s="119" t="s">
        <v>10</v>
      </c>
      <c r="G5893" s="119" t="s">
        <v>10</v>
      </c>
    </row>
    <row r="5894" spans="2:7" x14ac:dyDescent="0.3">
      <c r="B5894" s="119" t="s">
        <v>10</v>
      </c>
      <c r="C5894" s="119" t="s">
        <v>10</v>
      </c>
      <c r="D5894" s="119" t="s">
        <v>10</v>
      </c>
      <c r="E5894" s="119" t="s">
        <v>10</v>
      </c>
      <c r="F5894" s="119" t="s">
        <v>10</v>
      </c>
      <c r="G5894" s="119" t="s">
        <v>10</v>
      </c>
    </row>
    <row r="5895" spans="2:7" x14ac:dyDescent="0.3">
      <c r="B5895" s="119" t="s">
        <v>10</v>
      </c>
      <c r="C5895" s="119" t="s">
        <v>10</v>
      </c>
      <c r="D5895" s="119" t="s">
        <v>10</v>
      </c>
      <c r="E5895" s="119" t="s">
        <v>10</v>
      </c>
      <c r="F5895" s="119" t="s">
        <v>10</v>
      </c>
      <c r="G5895" s="119" t="s">
        <v>10</v>
      </c>
    </row>
    <row r="5896" spans="2:7" x14ac:dyDescent="0.3">
      <c r="B5896" s="119" t="s">
        <v>10</v>
      </c>
      <c r="C5896" s="119" t="s">
        <v>10</v>
      </c>
      <c r="D5896" s="119" t="s">
        <v>10</v>
      </c>
      <c r="E5896" s="119" t="s">
        <v>10</v>
      </c>
      <c r="F5896" s="119" t="s">
        <v>10</v>
      </c>
      <c r="G5896" s="119" t="s">
        <v>10</v>
      </c>
    </row>
    <row r="5897" spans="2:7" x14ac:dyDescent="0.3">
      <c r="B5897" s="119" t="s">
        <v>10</v>
      </c>
      <c r="C5897" s="119" t="s">
        <v>10</v>
      </c>
      <c r="D5897" s="119" t="s">
        <v>10</v>
      </c>
      <c r="E5897" s="119" t="s">
        <v>10</v>
      </c>
      <c r="F5897" s="119" t="s">
        <v>10</v>
      </c>
      <c r="G5897" s="119" t="s">
        <v>10</v>
      </c>
    </row>
    <row r="5898" spans="2:7" x14ac:dyDescent="0.3">
      <c r="B5898" s="119" t="s">
        <v>10</v>
      </c>
      <c r="C5898" s="119" t="s">
        <v>10</v>
      </c>
      <c r="D5898" s="119" t="s">
        <v>10</v>
      </c>
      <c r="E5898" s="119" t="s">
        <v>10</v>
      </c>
      <c r="F5898" s="119" t="s">
        <v>10</v>
      </c>
      <c r="G5898" s="119" t="s">
        <v>10</v>
      </c>
    </row>
    <row r="5899" spans="2:7" x14ac:dyDescent="0.3">
      <c r="B5899" s="119" t="s">
        <v>10</v>
      </c>
      <c r="C5899" s="119" t="s">
        <v>10</v>
      </c>
      <c r="D5899" s="119" t="s">
        <v>10</v>
      </c>
      <c r="E5899" s="119" t="s">
        <v>10</v>
      </c>
      <c r="F5899" s="119" t="s">
        <v>10</v>
      </c>
      <c r="G5899" s="119" t="s">
        <v>10</v>
      </c>
    </row>
    <row r="5900" spans="2:7" x14ac:dyDescent="0.3">
      <c r="B5900" s="119" t="s">
        <v>10</v>
      </c>
      <c r="C5900" s="119" t="s">
        <v>10</v>
      </c>
      <c r="D5900" s="119" t="s">
        <v>10</v>
      </c>
      <c r="E5900" s="119" t="s">
        <v>10</v>
      </c>
      <c r="F5900" s="119" t="s">
        <v>10</v>
      </c>
      <c r="G5900" s="119" t="s">
        <v>10</v>
      </c>
    </row>
    <row r="5901" spans="2:7" x14ac:dyDescent="0.3">
      <c r="B5901" s="119" t="s">
        <v>10</v>
      </c>
      <c r="C5901" s="119" t="s">
        <v>10</v>
      </c>
      <c r="D5901" s="119" t="s">
        <v>10</v>
      </c>
      <c r="E5901" s="119" t="s">
        <v>10</v>
      </c>
      <c r="F5901" s="119" t="s">
        <v>10</v>
      </c>
      <c r="G5901" s="119" t="s">
        <v>10</v>
      </c>
    </row>
    <row r="5902" spans="2:7" x14ac:dyDescent="0.3">
      <c r="B5902" s="119" t="s">
        <v>10</v>
      </c>
      <c r="C5902" s="119" t="s">
        <v>10</v>
      </c>
      <c r="D5902" s="119" t="s">
        <v>10</v>
      </c>
      <c r="E5902" s="119" t="s">
        <v>10</v>
      </c>
      <c r="F5902" s="119" t="s">
        <v>10</v>
      </c>
      <c r="G5902" s="119" t="s">
        <v>10</v>
      </c>
    </row>
    <row r="5903" spans="2:7" x14ac:dyDescent="0.3">
      <c r="B5903" s="119" t="s">
        <v>10</v>
      </c>
      <c r="C5903" s="119" t="s">
        <v>10</v>
      </c>
      <c r="D5903" s="119" t="s">
        <v>10</v>
      </c>
      <c r="E5903" s="119" t="s">
        <v>10</v>
      </c>
      <c r="F5903" s="119" t="s">
        <v>10</v>
      </c>
      <c r="G5903" s="119" t="s">
        <v>10</v>
      </c>
    </row>
    <row r="5904" spans="2:7" x14ac:dyDescent="0.3">
      <c r="B5904" s="119" t="s">
        <v>10</v>
      </c>
      <c r="C5904" s="119" t="s">
        <v>10</v>
      </c>
      <c r="D5904" s="119" t="s">
        <v>10</v>
      </c>
      <c r="E5904" s="119" t="s">
        <v>10</v>
      </c>
      <c r="F5904" s="119" t="s">
        <v>10</v>
      </c>
      <c r="G5904" s="119" t="s">
        <v>10</v>
      </c>
    </row>
    <row r="5905" spans="2:7" x14ac:dyDescent="0.3">
      <c r="B5905" s="119" t="s">
        <v>10</v>
      </c>
      <c r="C5905" s="119" t="s">
        <v>10</v>
      </c>
      <c r="D5905" s="119" t="s">
        <v>10</v>
      </c>
      <c r="E5905" s="119" t="s">
        <v>10</v>
      </c>
      <c r="F5905" s="119" t="s">
        <v>10</v>
      </c>
      <c r="G5905" s="119" t="s">
        <v>10</v>
      </c>
    </row>
    <row r="5906" spans="2:7" x14ac:dyDescent="0.3">
      <c r="B5906" s="119" t="s">
        <v>10</v>
      </c>
      <c r="C5906" s="119" t="s">
        <v>10</v>
      </c>
      <c r="D5906" s="119" t="s">
        <v>10</v>
      </c>
      <c r="E5906" s="119" t="s">
        <v>10</v>
      </c>
      <c r="F5906" s="119" t="s">
        <v>10</v>
      </c>
      <c r="G5906" s="119" t="s">
        <v>10</v>
      </c>
    </row>
    <row r="5907" spans="2:7" x14ac:dyDescent="0.3">
      <c r="B5907" s="119" t="s">
        <v>10</v>
      </c>
      <c r="C5907" s="119" t="s">
        <v>10</v>
      </c>
      <c r="D5907" s="119" t="s">
        <v>10</v>
      </c>
      <c r="E5907" s="119" t="s">
        <v>10</v>
      </c>
      <c r="F5907" s="119" t="s">
        <v>10</v>
      </c>
      <c r="G5907" s="119" t="s">
        <v>10</v>
      </c>
    </row>
    <row r="5908" spans="2:7" x14ac:dyDescent="0.3">
      <c r="B5908" s="119" t="s">
        <v>10</v>
      </c>
      <c r="C5908" s="119" t="s">
        <v>10</v>
      </c>
      <c r="D5908" s="119" t="s">
        <v>10</v>
      </c>
      <c r="E5908" s="119" t="s">
        <v>10</v>
      </c>
      <c r="F5908" s="119" t="s">
        <v>10</v>
      </c>
      <c r="G5908" s="119" t="s">
        <v>10</v>
      </c>
    </row>
    <row r="5909" spans="2:7" x14ac:dyDescent="0.3">
      <c r="B5909" s="119" t="s">
        <v>10</v>
      </c>
      <c r="C5909" s="119" t="s">
        <v>10</v>
      </c>
      <c r="D5909" s="119" t="s">
        <v>10</v>
      </c>
      <c r="E5909" s="119" t="s">
        <v>10</v>
      </c>
      <c r="F5909" s="119" t="s">
        <v>10</v>
      </c>
      <c r="G5909" s="119" t="s">
        <v>10</v>
      </c>
    </row>
    <row r="5910" spans="2:7" x14ac:dyDescent="0.3">
      <c r="B5910" s="119" t="s">
        <v>10</v>
      </c>
      <c r="C5910" s="119" t="s">
        <v>10</v>
      </c>
      <c r="D5910" s="119" t="s">
        <v>10</v>
      </c>
      <c r="E5910" s="119" t="s">
        <v>10</v>
      </c>
      <c r="F5910" s="119" t="s">
        <v>10</v>
      </c>
      <c r="G5910" s="119" t="s">
        <v>10</v>
      </c>
    </row>
    <row r="5911" spans="2:7" x14ac:dyDescent="0.3">
      <c r="B5911" s="119" t="s">
        <v>10</v>
      </c>
      <c r="C5911" s="119" t="s">
        <v>10</v>
      </c>
      <c r="D5911" s="119" t="s">
        <v>10</v>
      </c>
      <c r="E5911" s="119" t="s">
        <v>10</v>
      </c>
      <c r="F5911" s="119" t="s">
        <v>10</v>
      </c>
      <c r="G5911" s="119" t="s">
        <v>10</v>
      </c>
    </row>
    <row r="5912" spans="2:7" x14ac:dyDescent="0.3">
      <c r="B5912" s="119" t="s">
        <v>10</v>
      </c>
      <c r="C5912" s="119" t="s">
        <v>10</v>
      </c>
      <c r="D5912" s="119" t="s">
        <v>10</v>
      </c>
      <c r="E5912" s="119" t="s">
        <v>10</v>
      </c>
      <c r="F5912" s="119" t="s">
        <v>10</v>
      </c>
      <c r="G5912" s="119" t="s">
        <v>10</v>
      </c>
    </row>
    <row r="5913" spans="2:7" x14ac:dyDescent="0.3">
      <c r="B5913" s="119" t="s">
        <v>10</v>
      </c>
      <c r="C5913" s="119" t="s">
        <v>10</v>
      </c>
      <c r="D5913" s="119" t="s">
        <v>10</v>
      </c>
      <c r="E5913" s="119" t="s">
        <v>10</v>
      </c>
      <c r="F5913" s="119" t="s">
        <v>10</v>
      </c>
      <c r="G5913" s="119" t="s">
        <v>10</v>
      </c>
    </row>
    <row r="5914" spans="2:7" x14ac:dyDescent="0.3">
      <c r="B5914" s="119" t="s">
        <v>10</v>
      </c>
      <c r="C5914" s="119" t="s">
        <v>10</v>
      </c>
      <c r="D5914" s="119" t="s">
        <v>10</v>
      </c>
      <c r="E5914" s="119" t="s">
        <v>10</v>
      </c>
      <c r="F5914" s="119" t="s">
        <v>10</v>
      </c>
      <c r="G5914" s="119" t="s">
        <v>10</v>
      </c>
    </row>
    <row r="5915" spans="2:7" x14ac:dyDescent="0.3">
      <c r="B5915" s="119" t="s">
        <v>10</v>
      </c>
      <c r="C5915" s="119" t="s">
        <v>10</v>
      </c>
      <c r="D5915" s="119" t="s">
        <v>10</v>
      </c>
      <c r="E5915" s="119" t="s">
        <v>10</v>
      </c>
      <c r="F5915" s="119" t="s">
        <v>10</v>
      </c>
      <c r="G5915" s="119" t="s">
        <v>10</v>
      </c>
    </row>
    <row r="5916" spans="2:7" x14ac:dyDescent="0.3">
      <c r="B5916" s="119" t="s">
        <v>10</v>
      </c>
      <c r="C5916" s="119" t="s">
        <v>10</v>
      </c>
      <c r="D5916" s="119" t="s">
        <v>10</v>
      </c>
      <c r="E5916" s="119" t="s">
        <v>10</v>
      </c>
      <c r="F5916" s="119" t="s">
        <v>10</v>
      </c>
      <c r="G5916" s="119" t="s">
        <v>10</v>
      </c>
    </row>
    <row r="5917" spans="2:7" x14ac:dyDescent="0.3">
      <c r="B5917" s="119" t="s">
        <v>10</v>
      </c>
      <c r="C5917" s="119" t="s">
        <v>10</v>
      </c>
      <c r="D5917" s="119" t="s">
        <v>10</v>
      </c>
      <c r="E5917" s="119" t="s">
        <v>10</v>
      </c>
      <c r="F5917" s="119" t="s">
        <v>10</v>
      </c>
      <c r="G5917" s="119" t="s">
        <v>10</v>
      </c>
    </row>
    <row r="5918" spans="2:7" x14ac:dyDescent="0.3">
      <c r="B5918" s="119" t="s">
        <v>10</v>
      </c>
      <c r="C5918" s="119" t="s">
        <v>10</v>
      </c>
      <c r="D5918" s="119" t="s">
        <v>10</v>
      </c>
      <c r="E5918" s="119" t="s">
        <v>10</v>
      </c>
      <c r="F5918" s="119" t="s">
        <v>10</v>
      </c>
      <c r="G5918" s="119" t="s">
        <v>10</v>
      </c>
    </row>
    <row r="5919" spans="2:7" x14ac:dyDescent="0.3">
      <c r="B5919" s="119" t="s">
        <v>10</v>
      </c>
      <c r="C5919" s="119" t="s">
        <v>10</v>
      </c>
      <c r="D5919" s="119" t="s">
        <v>10</v>
      </c>
      <c r="E5919" s="119" t="s">
        <v>10</v>
      </c>
      <c r="F5919" s="119" t="s">
        <v>10</v>
      </c>
      <c r="G5919" s="119" t="s">
        <v>10</v>
      </c>
    </row>
    <row r="5920" spans="2:7" x14ac:dyDescent="0.3">
      <c r="B5920" s="119" t="s">
        <v>10</v>
      </c>
      <c r="C5920" s="119" t="s">
        <v>10</v>
      </c>
      <c r="D5920" s="119" t="s">
        <v>10</v>
      </c>
      <c r="E5920" s="119" t="s">
        <v>10</v>
      </c>
      <c r="F5920" s="119" t="s">
        <v>10</v>
      </c>
      <c r="G5920" s="119" t="s">
        <v>10</v>
      </c>
    </row>
    <row r="5921" spans="2:7" x14ac:dyDescent="0.3">
      <c r="B5921" s="119" t="s">
        <v>10</v>
      </c>
      <c r="C5921" s="119" t="s">
        <v>10</v>
      </c>
      <c r="D5921" s="119" t="s">
        <v>10</v>
      </c>
      <c r="E5921" s="119" t="s">
        <v>10</v>
      </c>
      <c r="F5921" s="119" t="s">
        <v>10</v>
      </c>
      <c r="G5921" s="119" t="s">
        <v>10</v>
      </c>
    </row>
    <row r="5922" spans="2:7" x14ac:dyDescent="0.3">
      <c r="B5922" s="119" t="s">
        <v>10</v>
      </c>
      <c r="C5922" s="119" t="s">
        <v>10</v>
      </c>
      <c r="D5922" s="119" t="s">
        <v>10</v>
      </c>
      <c r="E5922" s="119" t="s">
        <v>10</v>
      </c>
      <c r="F5922" s="119" t="s">
        <v>10</v>
      </c>
      <c r="G5922" s="119" t="s">
        <v>10</v>
      </c>
    </row>
    <row r="5923" spans="2:7" x14ac:dyDescent="0.3">
      <c r="B5923" s="119" t="s">
        <v>10</v>
      </c>
      <c r="C5923" s="119" t="s">
        <v>10</v>
      </c>
      <c r="D5923" s="119" t="s">
        <v>10</v>
      </c>
      <c r="E5923" s="119" t="s">
        <v>10</v>
      </c>
      <c r="F5923" s="119" t="s">
        <v>10</v>
      </c>
      <c r="G5923" s="119" t="s">
        <v>10</v>
      </c>
    </row>
    <row r="5924" spans="2:7" x14ac:dyDescent="0.3">
      <c r="B5924" s="119" t="s">
        <v>10</v>
      </c>
      <c r="C5924" s="119" t="s">
        <v>10</v>
      </c>
      <c r="D5924" s="119" t="s">
        <v>10</v>
      </c>
      <c r="E5924" s="119" t="s">
        <v>10</v>
      </c>
      <c r="F5924" s="119" t="s">
        <v>10</v>
      </c>
      <c r="G5924" s="119" t="s">
        <v>10</v>
      </c>
    </row>
    <row r="5925" spans="2:7" x14ac:dyDescent="0.3">
      <c r="B5925" s="119" t="s">
        <v>10</v>
      </c>
      <c r="C5925" s="119" t="s">
        <v>10</v>
      </c>
      <c r="D5925" s="119" t="s">
        <v>10</v>
      </c>
      <c r="E5925" s="119" t="s">
        <v>10</v>
      </c>
      <c r="F5925" s="119" t="s">
        <v>10</v>
      </c>
      <c r="G5925" s="119" t="s">
        <v>10</v>
      </c>
    </row>
    <row r="5926" spans="2:7" x14ac:dyDescent="0.3">
      <c r="B5926" s="119" t="s">
        <v>10</v>
      </c>
      <c r="C5926" s="119" t="s">
        <v>10</v>
      </c>
      <c r="D5926" s="119" t="s">
        <v>10</v>
      </c>
      <c r="E5926" s="119" t="s">
        <v>10</v>
      </c>
      <c r="F5926" s="119" t="s">
        <v>10</v>
      </c>
      <c r="G5926" s="119" t="s">
        <v>10</v>
      </c>
    </row>
    <row r="5927" spans="2:7" x14ac:dyDescent="0.3">
      <c r="B5927" s="119" t="s">
        <v>10</v>
      </c>
      <c r="C5927" s="119" t="s">
        <v>10</v>
      </c>
      <c r="D5927" s="119" t="s">
        <v>10</v>
      </c>
      <c r="E5927" s="119" t="s">
        <v>10</v>
      </c>
      <c r="F5927" s="119" t="s">
        <v>10</v>
      </c>
      <c r="G5927" s="119" t="s">
        <v>10</v>
      </c>
    </row>
    <row r="5928" spans="2:7" x14ac:dyDescent="0.3">
      <c r="B5928" s="119" t="s">
        <v>10</v>
      </c>
      <c r="C5928" s="119" t="s">
        <v>10</v>
      </c>
      <c r="D5928" s="119" t="s">
        <v>10</v>
      </c>
      <c r="E5928" s="119" t="s">
        <v>10</v>
      </c>
      <c r="F5928" s="119" t="s">
        <v>10</v>
      </c>
      <c r="G5928" s="119" t="s">
        <v>10</v>
      </c>
    </row>
    <row r="5929" spans="2:7" x14ac:dyDescent="0.3">
      <c r="B5929" s="119" t="s">
        <v>10</v>
      </c>
      <c r="C5929" s="119" t="s">
        <v>10</v>
      </c>
      <c r="D5929" s="119" t="s">
        <v>10</v>
      </c>
      <c r="E5929" s="119" t="s">
        <v>10</v>
      </c>
      <c r="F5929" s="119" t="s">
        <v>10</v>
      </c>
      <c r="G5929" s="119" t="s">
        <v>10</v>
      </c>
    </row>
    <row r="5930" spans="2:7" x14ac:dyDescent="0.3">
      <c r="B5930" s="119" t="s">
        <v>10</v>
      </c>
      <c r="C5930" s="119" t="s">
        <v>10</v>
      </c>
      <c r="D5930" s="119" t="s">
        <v>10</v>
      </c>
      <c r="E5930" s="119" t="s">
        <v>10</v>
      </c>
      <c r="F5930" s="119" t="s">
        <v>10</v>
      </c>
      <c r="G5930" s="119" t="s">
        <v>10</v>
      </c>
    </row>
    <row r="5931" spans="2:7" x14ac:dyDescent="0.3">
      <c r="B5931" s="119" t="s">
        <v>10</v>
      </c>
      <c r="C5931" s="119" t="s">
        <v>10</v>
      </c>
      <c r="D5931" s="119" t="s">
        <v>10</v>
      </c>
      <c r="E5931" s="119" t="s">
        <v>10</v>
      </c>
      <c r="F5931" s="119" t="s">
        <v>10</v>
      </c>
      <c r="G5931" s="119" t="s">
        <v>10</v>
      </c>
    </row>
    <row r="5932" spans="2:7" x14ac:dyDescent="0.3">
      <c r="B5932" s="119" t="s">
        <v>10</v>
      </c>
      <c r="C5932" s="119" t="s">
        <v>10</v>
      </c>
      <c r="D5932" s="119" t="s">
        <v>10</v>
      </c>
      <c r="E5932" s="119" t="s">
        <v>10</v>
      </c>
      <c r="F5932" s="119" t="s">
        <v>10</v>
      </c>
      <c r="G5932" s="119" t="s">
        <v>10</v>
      </c>
    </row>
    <row r="5933" spans="2:7" x14ac:dyDescent="0.3">
      <c r="B5933" s="119" t="s">
        <v>10</v>
      </c>
      <c r="C5933" s="119" t="s">
        <v>10</v>
      </c>
      <c r="D5933" s="119" t="s">
        <v>10</v>
      </c>
      <c r="E5933" s="119" t="s">
        <v>10</v>
      </c>
      <c r="F5933" s="119" t="s">
        <v>10</v>
      </c>
      <c r="G5933" s="119" t="s">
        <v>10</v>
      </c>
    </row>
    <row r="5934" spans="2:7" x14ac:dyDescent="0.3">
      <c r="B5934" s="119" t="s">
        <v>10</v>
      </c>
      <c r="C5934" s="119" t="s">
        <v>10</v>
      </c>
      <c r="D5934" s="119" t="s">
        <v>10</v>
      </c>
      <c r="E5934" s="119" t="s">
        <v>10</v>
      </c>
      <c r="F5934" s="119" t="s">
        <v>10</v>
      </c>
      <c r="G5934" s="119" t="s">
        <v>10</v>
      </c>
    </row>
    <row r="5935" spans="2:7" x14ac:dyDescent="0.3">
      <c r="B5935" s="119" t="s">
        <v>10</v>
      </c>
      <c r="C5935" s="119" t="s">
        <v>10</v>
      </c>
      <c r="D5935" s="119" t="s">
        <v>10</v>
      </c>
      <c r="E5935" s="119" t="s">
        <v>10</v>
      </c>
      <c r="F5935" s="119" t="s">
        <v>10</v>
      </c>
      <c r="G5935" s="119" t="s">
        <v>10</v>
      </c>
    </row>
    <row r="5936" spans="2:7" x14ac:dyDescent="0.3">
      <c r="B5936" s="119" t="s">
        <v>10</v>
      </c>
      <c r="C5936" s="119" t="s">
        <v>10</v>
      </c>
      <c r="D5936" s="119" t="s">
        <v>10</v>
      </c>
      <c r="E5936" s="119" t="s">
        <v>10</v>
      </c>
      <c r="F5936" s="119" t="s">
        <v>10</v>
      </c>
      <c r="G5936" s="119" t="s">
        <v>10</v>
      </c>
    </row>
    <row r="5937" spans="2:7" x14ac:dyDescent="0.3">
      <c r="B5937" s="119" t="s">
        <v>10</v>
      </c>
      <c r="C5937" s="119" t="s">
        <v>10</v>
      </c>
      <c r="D5937" s="119" t="s">
        <v>10</v>
      </c>
      <c r="E5937" s="119" t="s">
        <v>10</v>
      </c>
      <c r="F5937" s="119" t="s">
        <v>10</v>
      </c>
      <c r="G5937" s="119" t="s">
        <v>10</v>
      </c>
    </row>
    <row r="5938" spans="2:7" x14ac:dyDescent="0.3">
      <c r="B5938" s="119" t="s">
        <v>10</v>
      </c>
      <c r="C5938" s="119" t="s">
        <v>10</v>
      </c>
      <c r="D5938" s="119" t="s">
        <v>10</v>
      </c>
      <c r="E5938" s="119" t="s">
        <v>10</v>
      </c>
      <c r="F5938" s="119" t="s">
        <v>10</v>
      </c>
      <c r="G5938" s="119" t="s">
        <v>10</v>
      </c>
    </row>
    <row r="5939" spans="2:7" x14ac:dyDescent="0.3">
      <c r="B5939" s="119" t="s">
        <v>10</v>
      </c>
      <c r="C5939" s="119" t="s">
        <v>10</v>
      </c>
      <c r="D5939" s="119" t="s">
        <v>10</v>
      </c>
      <c r="E5939" s="119" t="s">
        <v>10</v>
      </c>
      <c r="F5939" s="119" t="s">
        <v>10</v>
      </c>
      <c r="G5939" s="119" t="s">
        <v>10</v>
      </c>
    </row>
    <row r="5940" spans="2:7" x14ac:dyDescent="0.3">
      <c r="B5940" s="119" t="s">
        <v>10</v>
      </c>
      <c r="C5940" s="119" t="s">
        <v>10</v>
      </c>
      <c r="D5940" s="119" t="s">
        <v>10</v>
      </c>
      <c r="E5940" s="119" t="s">
        <v>10</v>
      </c>
      <c r="F5940" s="119" t="s">
        <v>10</v>
      </c>
      <c r="G5940" s="119" t="s">
        <v>10</v>
      </c>
    </row>
    <row r="5941" spans="2:7" x14ac:dyDescent="0.3">
      <c r="B5941" s="119" t="s">
        <v>10</v>
      </c>
      <c r="C5941" s="119" t="s">
        <v>10</v>
      </c>
      <c r="D5941" s="119" t="s">
        <v>10</v>
      </c>
      <c r="E5941" s="119" t="s">
        <v>10</v>
      </c>
      <c r="F5941" s="119" t="s">
        <v>10</v>
      </c>
      <c r="G5941" s="119" t="s">
        <v>10</v>
      </c>
    </row>
    <row r="5942" spans="2:7" x14ac:dyDescent="0.3">
      <c r="B5942" s="119" t="s">
        <v>10</v>
      </c>
      <c r="C5942" s="119" t="s">
        <v>10</v>
      </c>
      <c r="D5942" s="119" t="s">
        <v>10</v>
      </c>
      <c r="E5942" s="119" t="s">
        <v>10</v>
      </c>
      <c r="F5942" s="119" t="s">
        <v>10</v>
      </c>
      <c r="G5942" s="119" t="s">
        <v>10</v>
      </c>
    </row>
    <row r="5943" spans="2:7" x14ac:dyDescent="0.3">
      <c r="B5943" s="119" t="s">
        <v>10</v>
      </c>
      <c r="C5943" s="119" t="s">
        <v>10</v>
      </c>
      <c r="D5943" s="119" t="s">
        <v>10</v>
      </c>
      <c r="E5943" s="119" t="s">
        <v>10</v>
      </c>
      <c r="F5943" s="119" t="s">
        <v>10</v>
      </c>
      <c r="G5943" s="119" t="s">
        <v>10</v>
      </c>
    </row>
    <row r="5944" spans="2:7" x14ac:dyDescent="0.3">
      <c r="B5944" s="119" t="s">
        <v>10</v>
      </c>
      <c r="C5944" s="119" t="s">
        <v>10</v>
      </c>
      <c r="D5944" s="119" t="s">
        <v>10</v>
      </c>
      <c r="E5944" s="119" t="s">
        <v>10</v>
      </c>
      <c r="F5944" s="119" t="s">
        <v>10</v>
      </c>
      <c r="G5944" s="119" t="s">
        <v>10</v>
      </c>
    </row>
    <row r="5945" spans="2:7" x14ac:dyDescent="0.3">
      <c r="B5945" s="119" t="s">
        <v>10</v>
      </c>
      <c r="C5945" s="119" t="s">
        <v>10</v>
      </c>
      <c r="D5945" s="119" t="s">
        <v>10</v>
      </c>
      <c r="E5945" s="119" t="s">
        <v>10</v>
      </c>
      <c r="F5945" s="119" t="s">
        <v>10</v>
      </c>
      <c r="G5945" s="119" t="s">
        <v>10</v>
      </c>
    </row>
    <row r="5946" spans="2:7" x14ac:dyDescent="0.3">
      <c r="B5946" s="119" t="s">
        <v>10</v>
      </c>
      <c r="C5946" s="119" t="s">
        <v>10</v>
      </c>
      <c r="D5946" s="119" t="s">
        <v>10</v>
      </c>
      <c r="E5946" s="119" t="s">
        <v>10</v>
      </c>
      <c r="F5946" s="119" t="s">
        <v>10</v>
      </c>
      <c r="G5946" s="119" t="s">
        <v>10</v>
      </c>
    </row>
    <row r="5947" spans="2:7" x14ac:dyDescent="0.3">
      <c r="B5947" s="119" t="s">
        <v>10</v>
      </c>
      <c r="C5947" s="119" t="s">
        <v>10</v>
      </c>
      <c r="D5947" s="119" t="s">
        <v>10</v>
      </c>
      <c r="E5947" s="119" t="s">
        <v>10</v>
      </c>
      <c r="F5947" s="119" t="s">
        <v>10</v>
      </c>
      <c r="G5947" s="119" t="s">
        <v>10</v>
      </c>
    </row>
    <row r="5948" spans="2:7" x14ac:dyDescent="0.3">
      <c r="B5948" s="119" t="s">
        <v>10</v>
      </c>
      <c r="C5948" s="119" t="s">
        <v>10</v>
      </c>
      <c r="D5948" s="119" t="s">
        <v>10</v>
      </c>
      <c r="E5948" s="119" t="s">
        <v>10</v>
      </c>
      <c r="F5948" s="119" t="s">
        <v>10</v>
      </c>
      <c r="G5948" s="119" t="s">
        <v>10</v>
      </c>
    </row>
    <row r="5949" spans="2:7" x14ac:dyDescent="0.3">
      <c r="B5949" s="119" t="s">
        <v>10</v>
      </c>
      <c r="C5949" s="119" t="s">
        <v>10</v>
      </c>
      <c r="D5949" s="119" t="s">
        <v>10</v>
      </c>
      <c r="E5949" s="119" t="s">
        <v>10</v>
      </c>
      <c r="F5949" s="119" t="s">
        <v>10</v>
      </c>
      <c r="G5949" s="119" t="s">
        <v>10</v>
      </c>
    </row>
    <row r="5950" spans="2:7" x14ac:dyDescent="0.3">
      <c r="B5950" s="119" t="s">
        <v>10</v>
      </c>
      <c r="C5950" s="119" t="s">
        <v>10</v>
      </c>
      <c r="D5950" s="119" t="s">
        <v>10</v>
      </c>
      <c r="E5950" s="119" t="s">
        <v>10</v>
      </c>
      <c r="F5950" s="119" t="s">
        <v>10</v>
      </c>
      <c r="G5950" s="119" t="s">
        <v>10</v>
      </c>
    </row>
    <row r="5951" spans="2:7" x14ac:dyDescent="0.3">
      <c r="B5951" s="119" t="s">
        <v>10</v>
      </c>
      <c r="C5951" s="119" t="s">
        <v>10</v>
      </c>
      <c r="D5951" s="119" t="s">
        <v>10</v>
      </c>
      <c r="E5951" s="119" t="s">
        <v>10</v>
      </c>
      <c r="F5951" s="119" t="s">
        <v>10</v>
      </c>
      <c r="G5951" s="119" t="s">
        <v>10</v>
      </c>
    </row>
    <row r="5952" spans="2:7" x14ac:dyDescent="0.3">
      <c r="B5952" s="119" t="s">
        <v>10</v>
      </c>
      <c r="C5952" s="119" t="s">
        <v>10</v>
      </c>
      <c r="D5952" s="119" t="s">
        <v>10</v>
      </c>
      <c r="E5952" s="119" t="s">
        <v>10</v>
      </c>
      <c r="F5952" s="119" t="s">
        <v>10</v>
      </c>
      <c r="G5952" s="119" t="s">
        <v>10</v>
      </c>
    </row>
    <row r="5953" spans="2:7" x14ac:dyDescent="0.3">
      <c r="B5953" s="119" t="s">
        <v>10</v>
      </c>
      <c r="C5953" s="119" t="s">
        <v>10</v>
      </c>
      <c r="D5953" s="119" t="s">
        <v>10</v>
      </c>
      <c r="E5953" s="119" t="s">
        <v>10</v>
      </c>
      <c r="F5953" s="119" t="s">
        <v>10</v>
      </c>
      <c r="G5953" s="119" t="s">
        <v>10</v>
      </c>
    </row>
    <row r="5954" spans="2:7" x14ac:dyDescent="0.3">
      <c r="B5954" s="119" t="s">
        <v>10</v>
      </c>
      <c r="C5954" s="119" t="s">
        <v>10</v>
      </c>
      <c r="D5954" s="119" t="s">
        <v>10</v>
      </c>
      <c r="E5954" s="119" t="s">
        <v>10</v>
      </c>
      <c r="F5954" s="119" t="s">
        <v>10</v>
      </c>
      <c r="G5954" s="119" t="s">
        <v>10</v>
      </c>
    </row>
    <row r="5955" spans="2:7" x14ac:dyDescent="0.3">
      <c r="B5955" s="119" t="s">
        <v>10</v>
      </c>
      <c r="C5955" s="119" t="s">
        <v>10</v>
      </c>
      <c r="D5955" s="119" t="s">
        <v>10</v>
      </c>
      <c r="E5955" s="119" t="s">
        <v>10</v>
      </c>
      <c r="F5955" s="119" t="s">
        <v>10</v>
      </c>
      <c r="G5955" s="119" t="s">
        <v>10</v>
      </c>
    </row>
    <row r="5956" spans="2:7" x14ac:dyDescent="0.3">
      <c r="B5956" s="119" t="s">
        <v>10</v>
      </c>
      <c r="C5956" s="119" t="s">
        <v>10</v>
      </c>
      <c r="D5956" s="119" t="s">
        <v>10</v>
      </c>
      <c r="E5956" s="119" t="s">
        <v>10</v>
      </c>
      <c r="F5956" s="119" t="s">
        <v>10</v>
      </c>
      <c r="G5956" s="119" t="s">
        <v>10</v>
      </c>
    </row>
    <row r="5957" spans="2:7" x14ac:dyDescent="0.3">
      <c r="B5957" s="119" t="s">
        <v>10</v>
      </c>
      <c r="C5957" s="119" t="s">
        <v>10</v>
      </c>
      <c r="D5957" s="119" t="s">
        <v>10</v>
      </c>
      <c r="E5957" s="119" t="s">
        <v>10</v>
      </c>
      <c r="F5957" s="119" t="s">
        <v>10</v>
      </c>
      <c r="G5957" s="119" t="s">
        <v>10</v>
      </c>
    </row>
    <row r="5958" spans="2:7" x14ac:dyDescent="0.3">
      <c r="B5958" s="119" t="s">
        <v>10</v>
      </c>
      <c r="C5958" s="119" t="s">
        <v>10</v>
      </c>
      <c r="D5958" s="119" t="s">
        <v>10</v>
      </c>
      <c r="E5958" s="119" t="s">
        <v>10</v>
      </c>
      <c r="F5958" s="119" t="s">
        <v>10</v>
      </c>
      <c r="G5958" s="119" t="s">
        <v>10</v>
      </c>
    </row>
    <row r="5959" spans="2:7" x14ac:dyDescent="0.3">
      <c r="B5959" s="119" t="s">
        <v>10</v>
      </c>
      <c r="C5959" s="119" t="s">
        <v>10</v>
      </c>
      <c r="D5959" s="119" t="s">
        <v>10</v>
      </c>
      <c r="E5959" s="119" t="s">
        <v>10</v>
      </c>
      <c r="F5959" s="119" t="s">
        <v>10</v>
      </c>
      <c r="G5959" s="119" t="s">
        <v>10</v>
      </c>
    </row>
    <row r="5960" spans="2:7" x14ac:dyDescent="0.3">
      <c r="B5960" s="119" t="s">
        <v>10</v>
      </c>
      <c r="C5960" s="119" t="s">
        <v>10</v>
      </c>
      <c r="D5960" s="119" t="s">
        <v>10</v>
      </c>
      <c r="E5960" s="119" t="s">
        <v>10</v>
      </c>
      <c r="F5960" s="119" t="s">
        <v>10</v>
      </c>
      <c r="G5960" s="119" t="s">
        <v>10</v>
      </c>
    </row>
    <row r="5961" spans="2:7" x14ac:dyDescent="0.3">
      <c r="B5961" s="119" t="s">
        <v>10</v>
      </c>
      <c r="C5961" s="119" t="s">
        <v>10</v>
      </c>
      <c r="D5961" s="119" t="s">
        <v>10</v>
      </c>
      <c r="E5961" s="119" t="s">
        <v>10</v>
      </c>
      <c r="F5961" s="119" t="s">
        <v>10</v>
      </c>
      <c r="G5961" s="119" t="s">
        <v>10</v>
      </c>
    </row>
    <row r="5962" spans="2:7" x14ac:dyDescent="0.3">
      <c r="B5962" s="119" t="s">
        <v>10</v>
      </c>
      <c r="C5962" s="119" t="s">
        <v>10</v>
      </c>
      <c r="D5962" s="119" t="s">
        <v>10</v>
      </c>
      <c r="E5962" s="119" t="s">
        <v>10</v>
      </c>
      <c r="F5962" s="119" t="s">
        <v>10</v>
      </c>
      <c r="G5962" s="119" t="s">
        <v>10</v>
      </c>
    </row>
    <row r="5963" spans="2:7" x14ac:dyDescent="0.3">
      <c r="B5963" s="119" t="s">
        <v>10</v>
      </c>
      <c r="C5963" s="119" t="s">
        <v>10</v>
      </c>
      <c r="D5963" s="119" t="s">
        <v>10</v>
      </c>
      <c r="E5963" s="119" t="s">
        <v>10</v>
      </c>
      <c r="F5963" s="119" t="s">
        <v>10</v>
      </c>
      <c r="G5963" s="119" t="s">
        <v>10</v>
      </c>
    </row>
    <row r="5964" spans="2:7" x14ac:dyDescent="0.3">
      <c r="B5964" s="119" t="s">
        <v>10</v>
      </c>
      <c r="C5964" s="119" t="s">
        <v>10</v>
      </c>
      <c r="D5964" s="119" t="s">
        <v>10</v>
      </c>
      <c r="E5964" s="119" t="s">
        <v>10</v>
      </c>
      <c r="F5964" s="119" t="s">
        <v>10</v>
      </c>
      <c r="G5964" s="119" t="s">
        <v>10</v>
      </c>
    </row>
    <row r="5965" spans="2:7" x14ac:dyDescent="0.3">
      <c r="B5965" s="119" t="s">
        <v>10</v>
      </c>
      <c r="C5965" s="119" t="s">
        <v>10</v>
      </c>
      <c r="D5965" s="119" t="s">
        <v>10</v>
      </c>
      <c r="E5965" s="119" t="s">
        <v>10</v>
      </c>
      <c r="F5965" s="119" t="s">
        <v>10</v>
      </c>
      <c r="G5965" s="119" t="s">
        <v>10</v>
      </c>
    </row>
    <row r="5966" spans="2:7" x14ac:dyDescent="0.3">
      <c r="B5966" s="119" t="s">
        <v>10</v>
      </c>
      <c r="C5966" s="119" t="s">
        <v>10</v>
      </c>
      <c r="D5966" s="119" t="s">
        <v>10</v>
      </c>
      <c r="E5966" s="119" t="s">
        <v>10</v>
      </c>
      <c r="F5966" s="119" t="s">
        <v>10</v>
      </c>
      <c r="G5966" s="119" t="s">
        <v>10</v>
      </c>
    </row>
    <row r="5967" spans="2:7" x14ac:dyDescent="0.3">
      <c r="B5967" s="119" t="s">
        <v>10</v>
      </c>
      <c r="C5967" s="119" t="s">
        <v>10</v>
      </c>
      <c r="D5967" s="119" t="s">
        <v>10</v>
      </c>
      <c r="E5967" s="119" t="s">
        <v>10</v>
      </c>
      <c r="F5967" s="119" t="s">
        <v>10</v>
      </c>
      <c r="G5967" s="119" t="s">
        <v>10</v>
      </c>
    </row>
    <row r="5968" spans="2:7" x14ac:dyDescent="0.3">
      <c r="B5968" s="119" t="s">
        <v>10</v>
      </c>
      <c r="C5968" s="119" t="s">
        <v>10</v>
      </c>
      <c r="D5968" s="119" t="s">
        <v>10</v>
      </c>
      <c r="E5968" s="119" t="s">
        <v>10</v>
      </c>
      <c r="F5968" s="119" t="s">
        <v>10</v>
      </c>
      <c r="G5968" s="119" t="s">
        <v>10</v>
      </c>
    </row>
    <row r="5969" spans="2:7" x14ac:dyDescent="0.3">
      <c r="B5969" s="119" t="s">
        <v>10</v>
      </c>
      <c r="C5969" s="119" t="s">
        <v>10</v>
      </c>
      <c r="D5969" s="119" t="s">
        <v>10</v>
      </c>
      <c r="E5969" s="119" t="s">
        <v>10</v>
      </c>
      <c r="F5969" s="119" t="s">
        <v>10</v>
      </c>
      <c r="G5969" s="119" t="s">
        <v>10</v>
      </c>
    </row>
    <row r="5970" spans="2:7" x14ac:dyDescent="0.3">
      <c r="B5970" s="119" t="s">
        <v>10</v>
      </c>
      <c r="C5970" s="119" t="s">
        <v>10</v>
      </c>
      <c r="D5970" s="119" t="s">
        <v>10</v>
      </c>
      <c r="E5970" s="119" t="s">
        <v>10</v>
      </c>
      <c r="F5970" s="119" t="s">
        <v>10</v>
      </c>
      <c r="G5970" s="119" t="s">
        <v>10</v>
      </c>
    </row>
    <row r="5971" spans="2:7" x14ac:dyDescent="0.3">
      <c r="B5971" s="119" t="s">
        <v>10</v>
      </c>
      <c r="C5971" s="119" t="s">
        <v>10</v>
      </c>
      <c r="D5971" s="119" t="s">
        <v>10</v>
      </c>
      <c r="E5971" s="119" t="s">
        <v>10</v>
      </c>
      <c r="F5971" s="119" t="s">
        <v>10</v>
      </c>
      <c r="G5971" s="119" t="s">
        <v>10</v>
      </c>
    </row>
    <row r="5972" spans="2:7" x14ac:dyDescent="0.3">
      <c r="B5972" s="119" t="s">
        <v>10</v>
      </c>
      <c r="C5972" s="119" t="s">
        <v>10</v>
      </c>
      <c r="D5972" s="119" t="s">
        <v>10</v>
      </c>
      <c r="E5972" s="119" t="s">
        <v>10</v>
      </c>
      <c r="F5972" s="119" t="s">
        <v>10</v>
      </c>
      <c r="G5972" s="119" t="s">
        <v>10</v>
      </c>
    </row>
    <row r="5973" spans="2:7" x14ac:dyDescent="0.3">
      <c r="B5973" s="119" t="s">
        <v>10</v>
      </c>
      <c r="C5973" s="119" t="s">
        <v>10</v>
      </c>
      <c r="D5973" s="119" t="s">
        <v>10</v>
      </c>
      <c r="E5973" s="119" t="s">
        <v>10</v>
      </c>
      <c r="F5973" s="119" t="s">
        <v>10</v>
      </c>
      <c r="G5973" s="119" t="s">
        <v>10</v>
      </c>
    </row>
    <row r="5974" spans="2:7" x14ac:dyDescent="0.3">
      <c r="B5974" s="119" t="s">
        <v>10</v>
      </c>
      <c r="C5974" s="119" t="s">
        <v>10</v>
      </c>
      <c r="D5974" s="119" t="s">
        <v>10</v>
      </c>
      <c r="E5974" s="119" t="s">
        <v>10</v>
      </c>
      <c r="F5974" s="119" t="s">
        <v>10</v>
      </c>
      <c r="G5974" s="119" t="s">
        <v>10</v>
      </c>
    </row>
    <row r="5975" spans="2:7" x14ac:dyDescent="0.3">
      <c r="B5975" s="119" t="s">
        <v>10</v>
      </c>
      <c r="C5975" s="119" t="s">
        <v>10</v>
      </c>
      <c r="D5975" s="119" t="s">
        <v>10</v>
      </c>
      <c r="E5975" s="119" t="s">
        <v>10</v>
      </c>
      <c r="F5975" s="119" t="s">
        <v>10</v>
      </c>
      <c r="G5975" s="119" t="s">
        <v>10</v>
      </c>
    </row>
    <row r="5976" spans="2:7" x14ac:dyDescent="0.3">
      <c r="B5976" s="119" t="s">
        <v>10</v>
      </c>
      <c r="C5976" s="119" t="s">
        <v>10</v>
      </c>
      <c r="D5976" s="119" t="s">
        <v>10</v>
      </c>
      <c r="E5976" s="119" t="s">
        <v>10</v>
      </c>
      <c r="F5976" s="119" t="s">
        <v>10</v>
      </c>
      <c r="G5976" s="119" t="s">
        <v>10</v>
      </c>
    </row>
    <row r="5977" spans="2:7" x14ac:dyDescent="0.3">
      <c r="B5977" s="119" t="s">
        <v>10</v>
      </c>
      <c r="C5977" s="119" t="s">
        <v>10</v>
      </c>
      <c r="D5977" s="119" t="s">
        <v>10</v>
      </c>
      <c r="E5977" s="119" t="s">
        <v>10</v>
      </c>
      <c r="F5977" s="119" t="s">
        <v>10</v>
      </c>
      <c r="G5977" s="119" t="s">
        <v>10</v>
      </c>
    </row>
    <row r="5978" spans="2:7" x14ac:dyDescent="0.3">
      <c r="B5978" s="119" t="s">
        <v>10</v>
      </c>
      <c r="C5978" s="119" t="s">
        <v>10</v>
      </c>
      <c r="D5978" s="119" t="s">
        <v>10</v>
      </c>
      <c r="E5978" s="119" t="s">
        <v>10</v>
      </c>
      <c r="F5978" s="119" t="s">
        <v>10</v>
      </c>
      <c r="G5978" s="119" t="s">
        <v>10</v>
      </c>
    </row>
    <row r="5979" spans="2:7" x14ac:dyDescent="0.3">
      <c r="B5979" s="119" t="s">
        <v>10</v>
      </c>
      <c r="C5979" s="119" t="s">
        <v>10</v>
      </c>
      <c r="D5979" s="119" t="s">
        <v>10</v>
      </c>
      <c r="E5979" s="119" t="s">
        <v>10</v>
      </c>
      <c r="F5979" s="119" t="s">
        <v>10</v>
      </c>
      <c r="G5979" s="119" t="s">
        <v>10</v>
      </c>
    </row>
    <row r="5980" spans="2:7" x14ac:dyDescent="0.3">
      <c r="B5980" s="119" t="s">
        <v>10</v>
      </c>
      <c r="C5980" s="119" t="s">
        <v>10</v>
      </c>
      <c r="D5980" s="119" t="s">
        <v>10</v>
      </c>
      <c r="E5980" s="119" t="s">
        <v>10</v>
      </c>
      <c r="F5980" s="119" t="s">
        <v>10</v>
      </c>
      <c r="G5980" s="119" t="s">
        <v>10</v>
      </c>
    </row>
    <row r="5981" spans="2:7" x14ac:dyDescent="0.3">
      <c r="B5981" s="119" t="s">
        <v>10</v>
      </c>
      <c r="C5981" s="119" t="s">
        <v>10</v>
      </c>
      <c r="D5981" s="119" t="s">
        <v>10</v>
      </c>
      <c r="E5981" s="119" t="s">
        <v>10</v>
      </c>
      <c r="F5981" s="119" t="s">
        <v>10</v>
      </c>
      <c r="G5981" s="119" t="s">
        <v>10</v>
      </c>
    </row>
    <row r="5982" spans="2:7" x14ac:dyDescent="0.3">
      <c r="B5982" s="119" t="s">
        <v>10</v>
      </c>
      <c r="C5982" s="119" t="s">
        <v>10</v>
      </c>
      <c r="D5982" s="119" t="s">
        <v>10</v>
      </c>
      <c r="E5982" s="119" t="s">
        <v>10</v>
      </c>
      <c r="F5982" s="119" t="s">
        <v>10</v>
      </c>
      <c r="G5982" s="119" t="s">
        <v>10</v>
      </c>
    </row>
    <row r="5983" spans="2:7" x14ac:dyDescent="0.3">
      <c r="B5983" s="119" t="s">
        <v>10</v>
      </c>
      <c r="C5983" s="119" t="s">
        <v>10</v>
      </c>
      <c r="D5983" s="119" t="s">
        <v>10</v>
      </c>
      <c r="E5983" s="119" t="s">
        <v>10</v>
      </c>
      <c r="F5983" s="119" t="s">
        <v>10</v>
      </c>
      <c r="G5983" s="119" t="s">
        <v>10</v>
      </c>
    </row>
    <row r="5984" spans="2:7" x14ac:dyDescent="0.3">
      <c r="B5984" s="119" t="s">
        <v>10</v>
      </c>
      <c r="C5984" s="119" t="s">
        <v>10</v>
      </c>
      <c r="D5984" s="119" t="s">
        <v>10</v>
      </c>
      <c r="E5984" s="119" t="s">
        <v>10</v>
      </c>
      <c r="F5984" s="119" t="s">
        <v>10</v>
      </c>
      <c r="G5984" s="119" t="s">
        <v>10</v>
      </c>
    </row>
    <row r="5985" spans="2:7" x14ac:dyDescent="0.3">
      <c r="B5985" s="119" t="s">
        <v>10</v>
      </c>
      <c r="C5985" s="119" t="s">
        <v>10</v>
      </c>
      <c r="D5985" s="119" t="s">
        <v>10</v>
      </c>
      <c r="E5985" s="119" t="s">
        <v>10</v>
      </c>
      <c r="F5985" s="119" t="s">
        <v>10</v>
      </c>
      <c r="G5985" s="119" t="s">
        <v>10</v>
      </c>
    </row>
    <row r="5986" spans="2:7" x14ac:dyDescent="0.3">
      <c r="B5986" s="119" t="s">
        <v>10</v>
      </c>
      <c r="C5986" s="119" t="s">
        <v>10</v>
      </c>
      <c r="D5986" s="119" t="s">
        <v>10</v>
      </c>
      <c r="E5986" s="119" t="s">
        <v>10</v>
      </c>
      <c r="F5986" s="119" t="s">
        <v>10</v>
      </c>
      <c r="G5986" s="119" t="s">
        <v>10</v>
      </c>
    </row>
    <row r="5987" spans="2:7" x14ac:dyDescent="0.3">
      <c r="B5987" s="119" t="s">
        <v>10</v>
      </c>
      <c r="C5987" s="119" t="s">
        <v>10</v>
      </c>
      <c r="D5987" s="119" t="s">
        <v>10</v>
      </c>
      <c r="E5987" s="119" t="s">
        <v>10</v>
      </c>
      <c r="F5987" s="119" t="s">
        <v>10</v>
      </c>
      <c r="G5987" s="119" t="s">
        <v>10</v>
      </c>
    </row>
    <row r="5988" spans="2:7" x14ac:dyDescent="0.3">
      <c r="B5988" s="119" t="s">
        <v>10</v>
      </c>
      <c r="C5988" s="119" t="s">
        <v>10</v>
      </c>
      <c r="D5988" s="119" t="s">
        <v>10</v>
      </c>
      <c r="E5988" s="119" t="s">
        <v>10</v>
      </c>
      <c r="F5988" s="119" t="s">
        <v>10</v>
      </c>
      <c r="G5988" s="119" t="s">
        <v>10</v>
      </c>
    </row>
    <row r="5989" spans="2:7" x14ac:dyDescent="0.3">
      <c r="B5989" s="119" t="s">
        <v>10</v>
      </c>
      <c r="C5989" s="119" t="s">
        <v>10</v>
      </c>
      <c r="D5989" s="119" t="s">
        <v>10</v>
      </c>
      <c r="E5989" s="119" t="s">
        <v>10</v>
      </c>
      <c r="F5989" s="119" t="s">
        <v>10</v>
      </c>
      <c r="G5989" s="119" t="s">
        <v>10</v>
      </c>
    </row>
    <row r="5990" spans="2:7" x14ac:dyDescent="0.3">
      <c r="B5990" s="119" t="s">
        <v>10</v>
      </c>
      <c r="C5990" s="119" t="s">
        <v>10</v>
      </c>
      <c r="D5990" s="119" t="s">
        <v>10</v>
      </c>
      <c r="E5990" s="119" t="s">
        <v>10</v>
      </c>
      <c r="F5990" s="119" t="s">
        <v>10</v>
      </c>
      <c r="G5990" s="119" t="s">
        <v>10</v>
      </c>
    </row>
    <row r="5991" spans="2:7" x14ac:dyDescent="0.3">
      <c r="B5991" s="119" t="s">
        <v>10</v>
      </c>
      <c r="C5991" s="119" t="s">
        <v>10</v>
      </c>
      <c r="D5991" s="119" t="s">
        <v>10</v>
      </c>
      <c r="E5991" s="119" t="s">
        <v>10</v>
      </c>
      <c r="F5991" s="119" t="s">
        <v>10</v>
      </c>
      <c r="G5991" s="119" t="s">
        <v>10</v>
      </c>
    </row>
    <row r="5992" spans="2:7" x14ac:dyDescent="0.3">
      <c r="B5992" s="119" t="s">
        <v>10</v>
      </c>
      <c r="C5992" s="119" t="s">
        <v>10</v>
      </c>
      <c r="D5992" s="119" t="s">
        <v>10</v>
      </c>
      <c r="E5992" s="119" t="s">
        <v>10</v>
      </c>
      <c r="F5992" s="119" t="s">
        <v>10</v>
      </c>
      <c r="G5992" s="119" t="s">
        <v>10</v>
      </c>
    </row>
    <row r="5993" spans="2:7" x14ac:dyDescent="0.3">
      <c r="B5993" s="119" t="s">
        <v>10</v>
      </c>
      <c r="C5993" s="119" t="s">
        <v>10</v>
      </c>
      <c r="D5993" s="119" t="s">
        <v>10</v>
      </c>
      <c r="E5993" s="119" t="s">
        <v>10</v>
      </c>
      <c r="F5993" s="119" t="s">
        <v>10</v>
      </c>
      <c r="G5993" s="119" t="s">
        <v>10</v>
      </c>
    </row>
    <row r="5994" spans="2:7" x14ac:dyDescent="0.3">
      <c r="B5994" s="119" t="s">
        <v>10</v>
      </c>
      <c r="C5994" s="119" t="s">
        <v>10</v>
      </c>
      <c r="D5994" s="119" t="s">
        <v>10</v>
      </c>
      <c r="E5994" s="119" t="s">
        <v>10</v>
      </c>
      <c r="F5994" s="119" t="s">
        <v>10</v>
      </c>
      <c r="G5994" s="119" t="s">
        <v>10</v>
      </c>
    </row>
    <row r="5995" spans="2:7" x14ac:dyDescent="0.3">
      <c r="B5995" s="119" t="s">
        <v>10</v>
      </c>
      <c r="C5995" s="119" t="s">
        <v>10</v>
      </c>
      <c r="D5995" s="119" t="s">
        <v>10</v>
      </c>
      <c r="E5995" s="119" t="s">
        <v>10</v>
      </c>
      <c r="F5995" s="119" t="s">
        <v>10</v>
      </c>
      <c r="G5995" s="119" t="s">
        <v>10</v>
      </c>
    </row>
    <row r="5996" spans="2:7" x14ac:dyDescent="0.3">
      <c r="B5996" s="119" t="s">
        <v>10</v>
      </c>
      <c r="C5996" s="119" t="s">
        <v>10</v>
      </c>
      <c r="D5996" s="119" t="s">
        <v>10</v>
      </c>
      <c r="E5996" s="119" t="s">
        <v>10</v>
      </c>
      <c r="F5996" s="119" t="s">
        <v>10</v>
      </c>
      <c r="G5996" s="119" t="s">
        <v>10</v>
      </c>
    </row>
    <row r="5997" spans="2:7" x14ac:dyDescent="0.3">
      <c r="B5997" s="119" t="s">
        <v>10</v>
      </c>
      <c r="C5997" s="119" t="s">
        <v>10</v>
      </c>
      <c r="D5997" s="119" t="s">
        <v>10</v>
      </c>
      <c r="E5997" s="119" t="s">
        <v>10</v>
      </c>
      <c r="F5997" s="119" t="s">
        <v>10</v>
      </c>
      <c r="G5997" s="119" t="s">
        <v>10</v>
      </c>
    </row>
    <row r="5998" spans="2:7" x14ac:dyDescent="0.3">
      <c r="B5998" s="119" t="s">
        <v>10</v>
      </c>
      <c r="C5998" s="119" t="s">
        <v>10</v>
      </c>
      <c r="D5998" s="119" t="s">
        <v>10</v>
      </c>
      <c r="E5998" s="119" t="s">
        <v>10</v>
      </c>
      <c r="F5998" s="119" t="s">
        <v>10</v>
      </c>
      <c r="G5998" s="119" t="s">
        <v>10</v>
      </c>
    </row>
    <row r="5999" spans="2:7" x14ac:dyDescent="0.3">
      <c r="B5999" s="119" t="s">
        <v>10</v>
      </c>
      <c r="C5999" s="119" t="s">
        <v>10</v>
      </c>
      <c r="D5999" s="119" t="s">
        <v>10</v>
      </c>
      <c r="E5999" s="119" t="s">
        <v>10</v>
      </c>
      <c r="F5999" s="119" t="s">
        <v>10</v>
      </c>
      <c r="G5999" s="119" t="s">
        <v>10</v>
      </c>
    </row>
    <row r="6000" spans="2:7" x14ac:dyDescent="0.3">
      <c r="B6000" s="119" t="s">
        <v>10</v>
      </c>
      <c r="C6000" s="119" t="s">
        <v>10</v>
      </c>
      <c r="D6000" s="119" t="s">
        <v>10</v>
      </c>
      <c r="E6000" s="119" t="s">
        <v>10</v>
      </c>
      <c r="F6000" s="119" t="s">
        <v>10</v>
      </c>
      <c r="G6000" s="119" t="s">
        <v>10</v>
      </c>
    </row>
    <row r="6001" spans="2:7" x14ac:dyDescent="0.3">
      <c r="B6001" s="119" t="s">
        <v>10</v>
      </c>
      <c r="C6001" s="119" t="s">
        <v>10</v>
      </c>
      <c r="D6001" s="119" t="s">
        <v>10</v>
      </c>
      <c r="E6001" s="119" t="s">
        <v>10</v>
      </c>
      <c r="F6001" s="119" t="s">
        <v>10</v>
      </c>
      <c r="G6001" s="119" t="s">
        <v>10</v>
      </c>
    </row>
    <row r="6002" spans="2:7" x14ac:dyDescent="0.3">
      <c r="B6002" s="119" t="s">
        <v>10</v>
      </c>
      <c r="C6002" s="119" t="s">
        <v>10</v>
      </c>
      <c r="D6002" s="119" t="s">
        <v>10</v>
      </c>
      <c r="E6002" s="119" t="s">
        <v>10</v>
      </c>
      <c r="F6002" s="119" t="s">
        <v>10</v>
      </c>
      <c r="G6002" s="119" t="s">
        <v>10</v>
      </c>
    </row>
    <row r="6003" spans="2:7" x14ac:dyDescent="0.3">
      <c r="B6003" s="119" t="s">
        <v>10</v>
      </c>
      <c r="C6003" s="119" t="s">
        <v>10</v>
      </c>
      <c r="D6003" s="119" t="s">
        <v>10</v>
      </c>
      <c r="E6003" s="119" t="s">
        <v>10</v>
      </c>
      <c r="F6003" s="119" t="s">
        <v>10</v>
      </c>
      <c r="G6003" s="119" t="s">
        <v>10</v>
      </c>
    </row>
    <row r="6004" spans="2:7" x14ac:dyDescent="0.3">
      <c r="B6004" s="119" t="s">
        <v>10</v>
      </c>
      <c r="C6004" s="119" t="s">
        <v>10</v>
      </c>
      <c r="D6004" s="119" t="s">
        <v>10</v>
      </c>
      <c r="E6004" s="119" t="s">
        <v>10</v>
      </c>
      <c r="F6004" s="119" t="s">
        <v>10</v>
      </c>
      <c r="G6004" s="119" t="s">
        <v>10</v>
      </c>
    </row>
    <row r="6005" spans="2:7" x14ac:dyDescent="0.3">
      <c r="B6005" s="119" t="s">
        <v>10</v>
      </c>
      <c r="C6005" s="119" t="s">
        <v>10</v>
      </c>
      <c r="D6005" s="119" t="s">
        <v>10</v>
      </c>
      <c r="E6005" s="119" t="s">
        <v>10</v>
      </c>
      <c r="F6005" s="119" t="s">
        <v>10</v>
      </c>
      <c r="G6005" s="119" t="s">
        <v>10</v>
      </c>
    </row>
    <row r="6006" spans="2:7" x14ac:dyDescent="0.3">
      <c r="B6006" s="119" t="s">
        <v>10</v>
      </c>
      <c r="C6006" s="119" t="s">
        <v>10</v>
      </c>
      <c r="D6006" s="119" t="s">
        <v>10</v>
      </c>
      <c r="E6006" s="119" t="s">
        <v>10</v>
      </c>
      <c r="F6006" s="119" t="s">
        <v>10</v>
      </c>
      <c r="G6006" s="119" t="s">
        <v>10</v>
      </c>
    </row>
    <row r="6007" spans="2:7" x14ac:dyDescent="0.3">
      <c r="B6007" s="119" t="s">
        <v>10</v>
      </c>
      <c r="C6007" s="119" t="s">
        <v>10</v>
      </c>
      <c r="D6007" s="119" t="s">
        <v>10</v>
      </c>
      <c r="E6007" s="119" t="s">
        <v>10</v>
      </c>
      <c r="F6007" s="119" t="s">
        <v>10</v>
      </c>
      <c r="G6007" s="119" t="s">
        <v>10</v>
      </c>
    </row>
    <row r="6008" spans="2:7" x14ac:dyDescent="0.3">
      <c r="B6008" s="119" t="s">
        <v>10</v>
      </c>
      <c r="C6008" s="119" t="s">
        <v>10</v>
      </c>
      <c r="D6008" s="119" t="s">
        <v>10</v>
      </c>
      <c r="E6008" s="119" t="s">
        <v>10</v>
      </c>
      <c r="F6008" s="119" t="s">
        <v>10</v>
      </c>
      <c r="G6008" s="119" t="s">
        <v>10</v>
      </c>
    </row>
    <row r="6009" spans="2:7" x14ac:dyDescent="0.3">
      <c r="B6009" s="119" t="s">
        <v>10</v>
      </c>
      <c r="C6009" s="119" t="s">
        <v>10</v>
      </c>
      <c r="D6009" s="119" t="s">
        <v>10</v>
      </c>
      <c r="E6009" s="119" t="s">
        <v>10</v>
      </c>
      <c r="F6009" s="119" t="s">
        <v>10</v>
      </c>
      <c r="G6009" s="119" t="s">
        <v>10</v>
      </c>
    </row>
    <row r="6010" spans="2:7" x14ac:dyDescent="0.3">
      <c r="B6010" s="119" t="s">
        <v>10</v>
      </c>
      <c r="C6010" s="119" t="s">
        <v>10</v>
      </c>
      <c r="D6010" s="119" t="s">
        <v>10</v>
      </c>
      <c r="E6010" s="119" t="s">
        <v>10</v>
      </c>
      <c r="F6010" s="119" t="s">
        <v>10</v>
      </c>
      <c r="G6010" s="119" t="s">
        <v>10</v>
      </c>
    </row>
    <row r="6011" spans="2:7" x14ac:dyDescent="0.3">
      <c r="B6011" s="119" t="s">
        <v>10</v>
      </c>
      <c r="C6011" s="119" t="s">
        <v>10</v>
      </c>
      <c r="D6011" s="119" t="s">
        <v>10</v>
      </c>
      <c r="E6011" s="119" t="s">
        <v>10</v>
      </c>
      <c r="F6011" s="119" t="s">
        <v>10</v>
      </c>
      <c r="G6011" s="119" t="s">
        <v>10</v>
      </c>
    </row>
    <row r="6012" spans="2:7" x14ac:dyDescent="0.3">
      <c r="B6012" s="119" t="s">
        <v>10</v>
      </c>
      <c r="C6012" s="119" t="s">
        <v>10</v>
      </c>
      <c r="D6012" s="119" t="s">
        <v>10</v>
      </c>
      <c r="E6012" s="119" t="s">
        <v>10</v>
      </c>
      <c r="F6012" s="119" t="s">
        <v>10</v>
      </c>
      <c r="G6012" s="119" t="s">
        <v>10</v>
      </c>
    </row>
    <row r="6013" spans="2:7" x14ac:dyDescent="0.3">
      <c r="B6013" s="119" t="s">
        <v>10</v>
      </c>
      <c r="C6013" s="119" t="s">
        <v>10</v>
      </c>
      <c r="D6013" s="119" t="s">
        <v>10</v>
      </c>
      <c r="E6013" s="119" t="s">
        <v>10</v>
      </c>
      <c r="F6013" s="119" t="s">
        <v>10</v>
      </c>
      <c r="G6013" s="119" t="s">
        <v>10</v>
      </c>
    </row>
    <row r="6014" spans="2:7" x14ac:dyDescent="0.3">
      <c r="B6014" s="119" t="s">
        <v>10</v>
      </c>
      <c r="C6014" s="119" t="s">
        <v>10</v>
      </c>
      <c r="D6014" s="119" t="s">
        <v>10</v>
      </c>
      <c r="E6014" s="119" t="s">
        <v>10</v>
      </c>
      <c r="F6014" s="119" t="s">
        <v>10</v>
      </c>
      <c r="G6014" s="119" t="s">
        <v>10</v>
      </c>
    </row>
    <row r="6015" spans="2:7" x14ac:dyDescent="0.3">
      <c r="B6015" s="119" t="s">
        <v>10</v>
      </c>
      <c r="C6015" s="119" t="s">
        <v>10</v>
      </c>
      <c r="D6015" s="119" t="s">
        <v>10</v>
      </c>
      <c r="E6015" s="119" t="s">
        <v>10</v>
      </c>
      <c r="F6015" s="119" t="s">
        <v>10</v>
      </c>
      <c r="G6015" s="119" t="s">
        <v>10</v>
      </c>
    </row>
    <row r="6016" spans="2:7" x14ac:dyDescent="0.3">
      <c r="B6016" s="119" t="s">
        <v>10</v>
      </c>
      <c r="C6016" s="119" t="s">
        <v>10</v>
      </c>
      <c r="D6016" s="119" t="s">
        <v>10</v>
      </c>
      <c r="E6016" s="119" t="s">
        <v>10</v>
      </c>
      <c r="F6016" s="119" t="s">
        <v>10</v>
      </c>
      <c r="G6016" s="119" t="s">
        <v>10</v>
      </c>
    </row>
    <row r="6017" spans="2:7" x14ac:dyDescent="0.3">
      <c r="B6017" s="119" t="s">
        <v>10</v>
      </c>
      <c r="C6017" s="119" t="s">
        <v>10</v>
      </c>
      <c r="D6017" s="119" t="s">
        <v>10</v>
      </c>
      <c r="E6017" s="119" t="s">
        <v>10</v>
      </c>
      <c r="F6017" s="119" t="s">
        <v>10</v>
      </c>
      <c r="G6017" s="119" t="s">
        <v>10</v>
      </c>
    </row>
    <row r="6018" spans="2:7" x14ac:dyDescent="0.3">
      <c r="B6018" s="119" t="s">
        <v>10</v>
      </c>
      <c r="C6018" s="119" t="s">
        <v>10</v>
      </c>
      <c r="D6018" s="119" t="s">
        <v>10</v>
      </c>
      <c r="E6018" s="119" t="s">
        <v>10</v>
      </c>
      <c r="F6018" s="119" t="s">
        <v>10</v>
      </c>
      <c r="G6018" s="119" t="s">
        <v>10</v>
      </c>
    </row>
    <row r="6019" spans="2:7" x14ac:dyDescent="0.3">
      <c r="B6019" s="119" t="s">
        <v>10</v>
      </c>
      <c r="C6019" s="119" t="s">
        <v>10</v>
      </c>
      <c r="D6019" s="119" t="s">
        <v>10</v>
      </c>
      <c r="E6019" s="119" t="s">
        <v>10</v>
      </c>
      <c r="F6019" s="119" t="s">
        <v>10</v>
      </c>
      <c r="G6019" s="119" t="s">
        <v>10</v>
      </c>
    </row>
    <row r="6020" spans="2:7" x14ac:dyDescent="0.3">
      <c r="B6020" s="119" t="s">
        <v>10</v>
      </c>
      <c r="C6020" s="119" t="s">
        <v>10</v>
      </c>
      <c r="D6020" s="119" t="s">
        <v>10</v>
      </c>
      <c r="E6020" s="119" t="s">
        <v>10</v>
      </c>
      <c r="F6020" s="119" t="s">
        <v>10</v>
      </c>
      <c r="G6020" s="119" t="s">
        <v>10</v>
      </c>
    </row>
    <row r="6021" spans="2:7" x14ac:dyDescent="0.3">
      <c r="B6021" s="119" t="s">
        <v>10</v>
      </c>
      <c r="C6021" s="119" t="s">
        <v>10</v>
      </c>
      <c r="D6021" s="119" t="s">
        <v>10</v>
      </c>
      <c r="E6021" s="119" t="s">
        <v>10</v>
      </c>
      <c r="F6021" s="119" t="s">
        <v>10</v>
      </c>
      <c r="G6021" s="119" t="s">
        <v>10</v>
      </c>
    </row>
    <row r="6022" spans="2:7" x14ac:dyDescent="0.3">
      <c r="B6022" s="119" t="s">
        <v>10</v>
      </c>
      <c r="C6022" s="119" t="s">
        <v>10</v>
      </c>
      <c r="D6022" s="119" t="s">
        <v>10</v>
      </c>
      <c r="E6022" s="119" t="s">
        <v>10</v>
      </c>
      <c r="F6022" s="119" t="s">
        <v>10</v>
      </c>
      <c r="G6022" s="119" t="s">
        <v>10</v>
      </c>
    </row>
    <row r="6023" spans="2:7" x14ac:dyDescent="0.3">
      <c r="B6023" s="119" t="s">
        <v>10</v>
      </c>
      <c r="C6023" s="119" t="s">
        <v>10</v>
      </c>
      <c r="D6023" s="119" t="s">
        <v>10</v>
      </c>
      <c r="E6023" s="119" t="s">
        <v>10</v>
      </c>
      <c r="F6023" s="119" t="s">
        <v>10</v>
      </c>
      <c r="G6023" s="119" t="s">
        <v>10</v>
      </c>
    </row>
    <row r="6024" spans="2:7" x14ac:dyDescent="0.3">
      <c r="B6024" s="119" t="s">
        <v>10</v>
      </c>
      <c r="C6024" s="119" t="s">
        <v>10</v>
      </c>
      <c r="D6024" s="119" t="s">
        <v>10</v>
      </c>
      <c r="E6024" s="119" t="s">
        <v>10</v>
      </c>
      <c r="F6024" s="119" t="s">
        <v>10</v>
      </c>
      <c r="G6024" s="119" t="s">
        <v>10</v>
      </c>
    </row>
    <row r="6025" spans="2:7" x14ac:dyDescent="0.3">
      <c r="B6025" s="119" t="s">
        <v>10</v>
      </c>
      <c r="C6025" s="119" t="s">
        <v>10</v>
      </c>
      <c r="D6025" s="119" t="s">
        <v>10</v>
      </c>
      <c r="E6025" s="119" t="s">
        <v>10</v>
      </c>
      <c r="F6025" s="119" t="s">
        <v>10</v>
      </c>
      <c r="G6025" s="119" t="s">
        <v>10</v>
      </c>
    </row>
    <row r="6026" spans="2:7" x14ac:dyDescent="0.3">
      <c r="B6026" s="119" t="s">
        <v>10</v>
      </c>
      <c r="C6026" s="119" t="s">
        <v>10</v>
      </c>
      <c r="D6026" s="119" t="s">
        <v>10</v>
      </c>
      <c r="E6026" s="119" t="s">
        <v>10</v>
      </c>
      <c r="F6026" s="119" t="s">
        <v>10</v>
      </c>
      <c r="G6026" s="119" t="s">
        <v>10</v>
      </c>
    </row>
    <row r="6027" spans="2:7" x14ac:dyDescent="0.3">
      <c r="B6027" s="119" t="s">
        <v>10</v>
      </c>
      <c r="C6027" s="119" t="s">
        <v>10</v>
      </c>
      <c r="D6027" s="119" t="s">
        <v>10</v>
      </c>
      <c r="E6027" s="119" t="s">
        <v>10</v>
      </c>
      <c r="F6027" s="119" t="s">
        <v>10</v>
      </c>
      <c r="G6027" s="119" t="s">
        <v>10</v>
      </c>
    </row>
    <row r="6028" spans="2:7" x14ac:dyDescent="0.3">
      <c r="B6028" s="119" t="s">
        <v>10</v>
      </c>
      <c r="C6028" s="119" t="s">
        <v>10</v>
      </c>
      <c r="D6028" s="119" t="s">
        <v>10</v>
      </c>
      <c r="E6028" s="119" t="s">
        <v>10</v>
      </c>
      <c r="F6028" s="119" t="s">
        <v>10</v>
      </c>
      <c r="G6028" s="119" t="s">
        <v>10</v>
      </c>
    </row>
    <row r="6029" spans="2:7" x14ac:dyDescent="0.3">
      <c r="B6029" s="119" t="s">
        <v>10</v>
      </c>
      <c r="C6029" s="119" t="s">
        <v>10</v>
      </c>
      <c r="D6029" s="119" t="s">
        <v>10</v>
      </c>
      <c r="E6029" s="119" t="s">
        <v>10</v>
      </c>
      <c r="F6029" s="119" t="s">
        <v>10</v>
      </c>
      <c r="G6029" s="119" t="s">
        <v>10</v>
      </c>
    </row>
    <row r="6030" spans="2:7" x14ac:dyDescent="0.3">
      <c r="B6030" s="119" t="s">
        <v>10</v>
      </c>
      <c r="C6030" s="119" t="s">
        <v>10</v>
      </c>
      <c r="D6030" s="119" t="s">
        <v>10</v>
      </c>
      <c r="E6030" s="119" t="s">
        <v>10</v>
      </c>
      <c r="F6030" s="119" t="s">
        <v>10</v>
      </c>
      <c r="G6030" s="119" t="s">
        <v>10</v>
      </c>
    </row>
    <row r="6031" spans="2:7" x14ac:dyDescent="0.3">
      <c r="B6031" s="119" t="s">
        <v>10</v>
      </c>
      <c r="C6031" s="119" t="s">
        <v>10</v>
      </c>
      <c r="D6031" s="119" t="s">
        <v>10</v>
      </c>
      <c r="E6031" s="119" t="s">
        <v>10</v>
      </c>
      <c r="F6031" s="119" t="s">
        <v>10</v>
      </c>
      <c r="G6031" s="119" t="s">
        <v>10</v>
      </c>
    </row>
    <row r="6032" spans="2:7" x14ac:dyDescent="0.3">
      <c r="B6032" s="119" t="s">
        <v>10</v>
      </c>
      <c r="C6032" s="119" t="s">
        <v>10</v>
      </c>
      <c r="D6032" s="119" t="s">
        <v>10</v>
      </c>
      <c r="E6032" s="119" t="s">
        <v>10</v>
      </c>
      <c r="F6032" s="119" t="s">
        <v>10</v>
      </c>
      <c r="G6032" s="119" t="s">
        <v>10</v>
      </c>
    </row>
    <row r="6033" spans="2:7" x14ac:dyDescent="0.3">
      <c r="B6033" s="119" t="s">
        <v>10</v>
      </c>
      <c r="C6033" s="119" t="s">
        <v>10</v>
      </c>
      <c r="D6033" s="119" t="s">
        <v>10</v>
      </c>
      <c r="E6033" s="119" t="s">
        <v>10</v>
      </c>
      <c r="F6033" s="119" t="s">
        <v>10</v>
      </c>
      <c r="G6033" s="119" t="s">
        <v>10</v>
      </c>
    </row>
    <row r="6034" spans="2:7" x14ac:dyDescent="0.3">
      <c r="B6034" s="119" t="s">
        <v>10</v>
      </c>
      <c r="C6034" s="119" t="s">
        <v>10</v>
      </c>
      <c r="D6034" s="119" t="s">
        <v>10</v>
      </c>
      <c r="E6034" s="119" t="s">
        <v>10</v>
      </c>
      <c r="F6034" s="119" t="s">
        <v>10</v>
      </c>
      <c r="G6034" s="119" t="s">
        <v>10</v>
      </c>
    </row>
    <row r="6035" spans="2:7" x14ac:dyDescent="0.3">
      <c r="B6035" s="119" t="s">
        <v>10</v>
      </c>
      <c r="C6035" s="119" t="s">
        <v>10</v>
      </c>
      <c r="D6035" s="119" t="s">
        <v>10</v>
      </c>
      <c r="E6035" s="119" t="s">
        <v>10</v>
      </c>
      <c r="F6035" s="119" t="s">
        <v>10</v>
      </c>
      <c r="G6035" s="119" t="s">
        <v>10</v>
      </c>
    </row>
    <row r="6036" spans="2:7" x14ac:dyDescent="0.3">
      <c r="B6036" s="119" t="s">
        <v>10</v>
      </c>
      <c r="C6036" s="119" t="s">
        <v>10</v>
      </c>
      <c r="D6036" s="119" t="s">
        <v>10</v>
      </c>
      <c r="E6036" s="119" t="s">
        <v>10</v>
      </c>
      <c r="F6036" s="119" t="s">
        <v>10</v>
      </c>
      <c r="G6036" s="119" t="s">
        <v>10</v>
      </c>
    </row>
    <row r="6037" spans="2:7" x14ac:dyDescent="0.3">
      <c r="B6037" s="119" t="s">
        <v>10</v>
      </c>
      <c r="C6037" s="119" t="s">
        <v>10</v>
      </c>
      <c r="D6037" s="119" t="s">
        <v>10</v>
      </c>
      <c r="E6037" s="119" t="s">
        <v>10</v>
      </c>
      <c r="F6037" s="119" t="s">
        <v>10</v>
      </c>
      <c r="G6037" s="119" t="s">
        <v>10</v>
      </c>
    </row>
    <row r="6038" spans="2:7" x14ac:dyDescent="0.3">
      <c r="B6038" s="119" t="s">
        <v>10</v>
      </c>
      <c r="C6038" s="119" t="s">
        <v>10</v>
      </c>
      <c r="D6038" s="119" t="s">
        <v>10</v>
      </c>
      <c r="E6038" s="119" t="s">
        <v>10</v>
      </c>
      <c r="F6038" s="119" t="s">
        <v>10</v>
      </c>
      <c r="G6038" s="119" t="s">
        <v>10</v>
      </c>
    </row>
    <row r="6039" spans="2:7" x14ac:dyDescent="0.3">
      <c r="B6039" s="119" t="s">
        <v>10</v>
      </c>
      <c r="C6039" s="119" t="s">
        <v>10</v>
      </c>
      <c r="D6039" s="119" t="s">
        <v>10</v>
      </c>
      <c r="E6039" s="119" t="s">
        <v>10</v>
      </c>
      <c r="F6039" s="119" t="s">
        <v>10</v>
      </c>
      <c r="G6039" s="119" t="s">
        <v>10</v>
      </c>
    </row>
    <row r="6040" spans="2:7" x14ac:dyDescent="0.3">
      <c r="B6040" s="119" t="s">
        <v>10</v>
      </c>
      <c r="C6040" s="119" t="s">
        <v>10</v>
      </c>
      <c r="D6040" s="119" t="s">
        <v>10</v>
      </c>
      <c r="E6040" s="119" t="s">
        <v>10</v>
      </c>
      <c r="F6040" s="119" t="s">
        <v>10</v>
      </c>
      <c r="G6040" s="119" t="s">
        <v>10</v>
      </c>
    </row>
    <row r="6041" spans="2:7" x14ac:dyDescent="0.3">
      <c r="B6041" s="119" t="s">
        <v>10</v>
      </c>
      <c r="C6041" s="119" t="s">
        <v>10</v>
      </c>
      <c r="D6041" s="119" t="s">
        <v>10</v>
      </c>
      <c r="E6041" s="119" t="s">
        <v>10</v>
      </c>
      <c r="F6041" s="119" t="s">
        <v>10</v>
      </c>
      <c r="G6041" s="119" t="s">
        <v>10</v>
      </c>
    </row>
    <row r="6042" spans="2:7" x14ac:dyDescent="0.3">
      <c r="B6042" s="119" t="s">
        <v>10</v>
      </c>
      <c r="C6042" s="119" t="s">
        <v>10</v>
      </c>
      <c r="D6042" s="119" t="s">
        <v>10</v>
      </c>
      <c r="E6042" s="119" t="s">
        <v>10</v>
      </c>
      <c r="F6042" s="119" t="s">
        <v>10</v>
      </c>
      <c r="G6042" s="119" t="s">
        <v>10</v>
      </c>
    </row>
    <row r="6043" spans="2:7" x14ac:dyDescent="0.3">
      <c r="B6043" s="119" t="s">
        <v>10</v>
      </c>
      <c r="C6043" s="119" t="s">
        <v>10</v>
      </c>
      <c r="D6043" s="119" t="s">
        <v>10</v>
      </c>
      <c r="E6043" s="119" t="s">
        <v>10</v>
      </c>
      <c r="F6043" s="119" t="s">
        <v>10</v>
      </c>
      <c r="G6043" s="119" t="s">
        <v>10</v>
      </c>
    </row>
    <row r="6044" spans="2:7" x14ac:dyDescent="0.3">
      <c r="B6044" s="119" t="s">
        <v>10</v>
      </c>
      <c r="C6044" s="119" t="s">
        <v>10</v>
      </c>
      <c r="D6044" s="119" t="s">
        <v>10</v>
      </c>
      <c r="E6044" s="119" t="s">
        <v>10</v>
      </c>
      <c r="F6044" s="119" t="s">
        <v>10</v>
      </c>
      <c r="G6044" s="119" t="s">
        <v>10</v>
      </c>
    </row>
    <row r="6045" spans="2:7" x14ac:dyDescent="0.3">
      <c r="B6045" s="119" t="s">
        <v>10</v>
      </c>
      <c r="C6045" s="119" t="s">
        <v>10</v>
      </c>
      <c r="D6045" s="119" t="s">
        <v>10</v>
      </c>
      <c r="E6045" s="119" t="s">
        <v>10</v>
      </c>
      <c r="F6045" s="119" t="s">
        <v>10</v>
      </c>
      <c r="G6045" s="119" t="s">
        <v>10</v>
      </c>
    </row>
    <row r="6046" spans="2:7" x14ac:dyDescent="0.3">
      <c r="B6046" s="119" t="s">
        <v>10</v>
      </c>
      <c r="C6046" s="119" t="s">
        <v>10</v>
      </c>
      <c r="D6046" s="119" t="s">
        <v>10</v>
      </c>
      <c r="E6046" s="119" t="s">
        <v>10</v>
      </c>
      <c r="F6046" s="119" t="s">
        <v>10</v>
      </c>
      <c r="G6046" s="119" t="s">
        <v>10</v>
      </c>
    </row>
    <row r="6047" spans="2:7" x14ac:dyDescent="0.3">
      <c r="B6047" s="119" t="s">
        <v>10</v>
      </c>
      <c r="C6047" s="119" t="s">
        <v>10</v>
      </c>
      <c r="D6047" s="119" t="s">
        <v>10</v>
      </c>
      <c r="E6047" s="119" t="s">
        <v>10</v>
      </c>
      <c r="F6047" s="119" t="s">
        <v>10</v>
      </c>
      <c r="G6047" s="119" t="s">
        <v>10</v>
      </c>
    </row>
    <row r="6048" spans="2:7" x14ac:dyDescent="0.3">
      <c r="B6048" s="119" t="s">
        <v>10</v>
      </c>
      <c r="C6048" s="119" t="s">
        <v>10</v>
      </c>
      <c r="D6048" s="119" t="s">
        <v>10</v>
      </c>
      <c r="E6048" s="119" t="s">
        <v>10</v>
      </c>
      <c r="F6048" s="119" t="s">
        <v>10</v>
      </c>
      <c r="G6048" s="119" t="s">
        <v>10</v>
      </c>
    </row>
    <row r="6049" spans="2:7" x14ac:dyDescent="0.3">
      <c r="B6049" s="119" t="s">
        <v>10</v>
      </c>
      <c r="C6049" s="119" t="s">
        <v>10</v>
      </c>
      <c r="D6049" s="119" t="s">
        <v>10</v>
      </c>
      <c r="E6049" s="119" t="s">
        <v>10</v>
      </c>
      <c r="F6049" s="119" t="s">
        <v>10</v>
      </c>
      <c r="G6049" s="119" t="s">
        <v>10</v>
      </c>
    </row>
    <row r="6050" spans="2:7" x14ac:dyDescent="0.3">
      <c r="B6050" s="119" t="s">
        <v>10</v>
      </c>
      <c r="C6050" s="119" t="s">
        <v>10</v>
      </c>
      <c r="D6050" s="119" t="s">
        <v>10</v>
      </c>
      <c r="E6050" s="119" t="s">
        <v>10</v>
      </c>
      <c r="F6050" s="119" t="s">
        <v>10</v>
      </c>
      <c r="G6050" s="119" t="s">
        <v>10</v>
      </c>
    </row>
    <row r="6051" spans="2:7" x14ac:dyDescent="0.3">
      <c r="B6051" s="119" t="s">
        <v>10</v>
      </c>
      <c r="C6051" s="119" t="s">
        <v>10</v>
      </c>
      <c r="D6051" s="119" t="s">
        <v>10</v>
      </c>
      <c r="E6051" s="119" t="s">
        <v>10</v>
      </c>
      <c r="F6051" s="119" t="s">
        <v>10</v>
      </c>
      <c r="G6051" s="119" t="s">
        <v>10</v>
      </c>
    </row>
    <row r="6052" spans="2:7" x14ac:dyDescent="0.3">
      <c r="B6052" s="119" t="s">
        <v>10</v>
      </c>
      <c r="C6052" s="119" t="s">
        <v>10</v>
      </c>
      <c r="D6052" s="119" t="s">
        <v>10</v>
      </c>
      <c r="E6052" s="119" t="s">
        <v>10</v>
      </c>
      <c r="F6052" s="119" t="s">
        <v>10</v>
      </c>
      <c r="G6052" s="119" t="s">
        <v>10</v>
      </c>
    </row>
    <row r="6053" spans="2:7" x14ac:dyDescent="0.3">
      <c r="B6053" s="119" t="s">
        <v>10</v>
      </c>
      <c r="C6053" s="119" t="s">
        <v>10</v>
      </c>
      <c r="D6053" s="119" t="s">
        <v>10</v>
      </c>
      <c r="E6053" s="119" t="s">
        <v>10</v>
      </c>
      <c r="F6053" s="119" t="s">
        <v>10</v>
      </c>
      <c r="G6053" s="119" t="s">
        <v>10</v>
      </c>
    </row>
    <row r="6054" spans="2:7" x14ac:dyDescent="0.3">
      <c r="B6054" s="119" t="s">
        <v>10</v>
      </c>
      <c r="C6054" s="119" t="s">
        <v>10</v>
      </c>
      <c r="D6054" s="119" t="s">
        <v>10</v>
      </c>
      <c r="E6054" s="119" t="s">
        <v>10</v>
      </c>
      <c r="F6054" s="119" t="s">
        <v>10</v>
      </c>
      <c r="G6054" s="119" t="s">
        <v>10</v>
      </c>
    </row>
    <row r="6055" spans="2:7" x14ac:dyDescent="0.3">
      <c r="B6055" s="119" t="s">
        <v>10</v>
      </c>
      <c r="C6055" s="119" t="s">
        <v>10</v>
      </c>
      <c r="D6055" s="119" t="s">
        <v>10</v>
      </c>
      <c r="E6055" s="119" t="s">
        <v>10</v>
      </c>
      <c r="F6055" s="119" t="s">
        <v>10</v>
      </c>
      <c r="G6055" s="119" t="s">
        <v>10</v>
      </c>
    </row>
    <row r="6056" spans="2:7" x14ac:dyDescent="0.3">
      <c r="B6056" s="119" t="s">
        <v>10</v>
      </c>
      <c r="C6056" s="119" t="s">
        <v>10</v>
      </c>
      <c r="D6056" s="119" t="s">
        <v>10</v>
      </c>
      <c r="E6056" s="119" t="s">
        <v>10</v>
      </c>
      <c r="F6056" s="119" t="s">
        <v>10</v>
      </c>
      <c r="G6056" s="119" t="s">
        <v>10</v>
      </c>
    </row>
    <row r="6057" spans="2:7" x14ac:dyDescent="0.3">
      <c r="B6057" s="119" t="s">
        <v>10</v>
      </c>
      <c r="C6057" s="119" t="s">
        <v>10</v>
      </c>
      <c r="D6057" s="119" t="s">
        <v>10</v>
      </c>
      <c r="E6057" s="119" t="s">
        <v>10</v>
      </c>
      <c r="F6057" s="119" t="s">
        <v>10</v>
      </c>
      <c r="G6057" s="119" t="s">
        <v>10</v>
      </c>
    </row>
    <row r="6058" spans="2:7" x14ac:dyDescent="0.3">
      <c r="B6058" s="119" t="s">
        <v>10</v>
      </c>
      <c r="C6058" s="119" t="s">
        <v>10</v>
      </c>
      <c r="D6058" s="119" t="s">
        <v>10</v>
      </c>
      <c r="E6058" s="119" t="s">
        <v>10</v>
      </c>
      <c r="F6058" s="119" t="s">
        <v>10</v>
      </c>
      <c r="G6058" s="119" t="s">
        <v>10</v>
      </c>
    </row>
    <row r="6059" spans="2:7" x14ac:dyDescent="0.3">
      <c r="B6059" s="119" t="s">
        <v>10</v>
      </c>
      <c r="C6059" s="119" t="s">
        <v>10</v>
      </c>
      <c r="D6059" s="119" t="s">
        <v>10</v>
      </c>
      <c r="E6059" s="119" t="s">
        <v>10</v>
      </c>
      <c r="F6059" s="119" t="s">
        <v>10</v>
      </c>
      <c r="G6059" s="119" t="s">
        <v>10</v>
      </c>
    </row>
    <row r="6060" spans="2:7" x14ac:dyDescent="0.3">
      <c r="B6060" s="119" t="s">
        <v>10</v>
      </c>
      <c r="C6060" s="119" t="s">
        <v>10</v>
      </c>
      <c r="D6060" s="119" t="s">
        <v>10</v>
      </c>
      <c r="E6060" s="119" t="s">
        <v>10</v>
      </c>
      <c r="F6060" s="119" t="s">
        <v>10</v>
      </c>
      <c r="G6060" s="119" t="s">
        <v>10</v>
      </c>
    </row>
    <row r="6061" spans="2:7" x14ac:dyDescent="0.3">
      <c r="B6061" s="119" t="s">
        <v>10</v>
      </c>
      <c r="C6061" s="119" t="s">
        <v>10</v>
      </c>
      <c r="D6061" s="119" t="s">
        <v>10</v>
      </c>
      <c r="E6061" s="119" t="s">
        <v>10</v>
      </c>
      <c r="F6061" s="119" t="s">
        <v>10</v>
      </c>
      <c r="G6061" s="119" t="s">
        <v>10</v>
      </c>
    </row>
    <row r="6062" spans="2:7" x14ac:dyDescent="0.3">
      <c r="B6062" s="119" t="s">
        <v>10</v>
      </c>
      <c r="C6062" s="119" t="s">
        <v>10</v>
      </c>
      <c r="D6062" s="119" t="s">
        <v>10</v>
      </c>
      <c r="E6062" s="119" t="s">
        <v>10</v>
      </c>
      <c r="F6062" s="119" t="s">
        <v>10</v>
      </c>
      <c r="G6062" s="119" t="s">
        <v>10</v>
      </c>
    </row>
    <row r="6063" spans="2:7" x14ac:dyDescent="0.3">
      <c r="B6063" s="119" t="s">
        <v>10</v>
      </c>
      <c r="C6063" s="119" t="s">
        <v>10</v>
      </c>
      <c r="D6063" s="119" t="s">
        <v>10</v>
      </c>
      <c r="E6063" s="119" t="s">
        <v>10</v>
      </c>
      <c r="F6063" s="119" t="s">
        <v>10</v>
      </c>
      <c r="G6063" s="119" t="s">
        <v>10</v>
      </c>
    </row>
    <row r="6064" spans="2:7" x14ac:dyDescent="0.3">
      <c r="B6064" s="119" t="s">
        <v>10</v>
      </c>
      <c r="C6064" s="119" t="s">
        <v>10</v>
      </c>
      <c r="D6064" s="119" t="s">
        <v>10</v>
      </c>
      <c r="E6064" s="119" t="s">
        <v>10</v>
      </c>
      <c r="F6064" s="119" t="s">
        <v>10</v>
      </c>
      <c r="G6064" s="119" t="s">
        <v>10</v>
      </c>
    </row>
    <row r="6065" spans="2:7" x14ac:dyDescent="0.3">
      <c r="B6065" s="119" t="s">
        <v>10</v>
      </c>
      <c r="C6065" s="119" t="s">
        <v>10</v>
      </c>
      <c r="D6065" s="119" t="s">
        <v>10</v>
      </c>
      <c r="E6065" s="119" t="s">
        <v>10</v>
      </c>
      <c r="F6065" s="119" t="s">
        <v>10</v>
      </c>
      <c r="G6065" s="119" t="s">
        <v>10</v>
      </c>
    </row>
    <row r="6066" spans="2:7" x14ac:dyDescent="0.3">
      <c r="B6066" s="119" t="s">
        <v>10</v>
      </c>
      <c r="C6066" s="119" t="s">
        <v>10</v>
      </c>
      <c r="D6066" s="119" t="s">
        <v>10</v>
      </c>
      <c r="E6066" s="119" t="s">
        <v>10</v>
      </c>
      <c r="F6066" s="119" t="s">
        <v>10</v>
      </c>
      <c r="G6066" s="119" t="s">
        <v>10</v>
      </c>
    </row>
    <row r="6067" spans="2:7" x14ac:dyDescent="0.3">
      <c r="B6067" s="119" t="s">
        <v>10</v>
      </c>
      <c r="C6067" s="119" t="s">
        <v>10</v>
      </c>
      <c r="D6067" s="119" t="s">
        <v>10</v>
      </c>
      <c r="E6067" s="119" t="s">
        <v>10</v>
      </c>
      <c r="F6067" s="119" t="s">
        <v>10</v>
      </c>
      <c r="G6067" s="119" t="s">
        <v>10</v>
      </c>
    </row>
    <row r="6068" spans="2:7" x14ac:dyDescent="0.3">
      <c r="B6068" s="119" t="s">
        <v>10</v>
      </c>
      <c r="C6068" s="119" t="s">
        <v>10</v>
      </c>
      <c r="D6068" s="119" t="s">
        <v>10</v>
      </c>
      <c r="E6068" s="119" t="s">
        <v>10</v>
      </c>
      <c r="F6068" s="119" t="s">
        <v>10</v>
      </c>
      <c r="G6068" s="119" t="s">
        <v>10</v>
      </c>
    </row>
    <row r="6069" spans="2:7" x14ac:dyDescent="0.3">
      <c r="B6069" s="119" t="s">
        <v>10</v>
      </c>
      <c r="C6069" s="119" t="s">
        <v>10</v>
      </c>
      <c r="D6069" s="119" t="s">
        <v>10</v>
      </c>
      <c r="E6069" s="119" t="s">
        <v>10</v>
      </c>
      <c r="F6069" s="119" t="s">
        <v>10</v>
      </c>
      <c r="G6069" s="119" t="s">
        <v>10</v>
      </c>
    </row>
    <row r="6070" spans="2:7" x14ac:dyDescent="0.3">
      <c r="B6070" s="119" t="s">
        <v>10</v>
      </c>
      <c r="C6070" s="119" t="s">
        <v>10</v>
      </c>
      <c r="D6070" s="119" t="s">
        <v>10</v>
      </c>
      <c r="E6070" s="119" t="s">
        <v>10</v>
      </c>
      <c r="F6070" s="119" t="s">
        <v>10</v>
      </c>
      <c r="G6070" s="119" t="s">
        <v>10</v>
      </c>
    </row>
    <row r="6071" spans="2:7" x14ac:dyDescent="0.3">
      <c r="B6071" s="119" t="s">
        <v>10</v>
      </c>
      <c r="C6071" s="119" t="s">
        <v>10</v>
      </c>
      <c r="D6071" s="119" t="s">
        <v>10</v>
      </c>
      <c r="E6071" s="119" t="s">
        <v>10</v>
      </c>
      <c r="F6071" s="119" t="s">
        <v>10</v>
      </c>
      <c r="G6071" s="119" t="s">
        <v>10</v>
      </c>
    </row>
    <row r="6072" spans="2:7" x14ac:dyDescent="0.3">
      <c r="B6072" s="119" t="s">
        <v>10</v>
      </c>
      <c r="C6072" s="119" t="s">
        <v>10</v>
      </c>
      <c r="D6072" s="119" t="s">
        <v>10</v>
      </c>
      <c r="E6072" s="119" t="s">
        <v>10</v>
      </c>
      <c r="F6072" s="119" t="s">
        <v>10</v>
      </c>
      <c r="G6072" s="119" t="s">
        <v>10</v>
      </c>
    </row>
    <row r="6073" spans="2:7" x14ac:dyDescent="0.3">
      <c r="B6073" s="119" t="s">
        <v>10</v>
      </c>
      <c r="C6073" s="119" t="s">
        <v>10</v>
      </c>
      <c r="D6073" s="119" t="s">
        <v>10</v>
      </c>
      <c r="E6073" s="119" t="s">
        <v>10</v>
      </c>
      <c r="F6073" s="119" t="s">
        <v>10</v>
      </c>
      <c r="G6073" s="119" t="s">
        <v>10</v>
      </c>
    </row>
    <row r="6074" spans="2:7" x14ac:dyDescent="0.3">
      <c r="B6074" s="119" t="s">
        <v>10</v>
      </c>
      <c r="C6074" s="119" t="s">
        <v>10</v>
      </c>
      <c r="D6074" s="119" t="s">
        <v>10</v>
      </c>
      <c r="E6074" s="119" t="s">
        <v>10</v>
      </c>
      <c r="F6074" s="119" t="s">
        <v>10</v>
      </c>
      <c r="G6074" s="119" t="s">
        <v>10</v>
      </c>
    </row>
    <row r="6075" spans="2:7" x14ac:dyDescent="0.3">
      <c r="B6075" s="119" t="s">
        <v>10</v>
      </c>
      <c r="C6075" s="119" t="s">
        <v>10</v>
      </c>
      <c r="D6075" s="119" t="s">
        <v>10</v>
      </c>
      <c r="E6075" s="119" t="s">
        <v>10</v>
      </c>
      <c r="F6075" s="119" t="s">
        <v>10</v>
      </c>
      <c r="G6075" s="119" t="s">
        <v>10</v>
      </c>
    </row>
    <row r="6076" spans="2:7" x14ac:dyDescent="0.3">
      <c r="B6076" s="119" t="s">
        <v>10</v>
      </c>
      <c r="C6076" s="119" t="s">
        <v>10</v>
      </c>
      <c r="D6076" s="119" t="s">
        <v>10</v>
      </c>
      <c r="E6076" s="119" t="s">
        <v>10</v>
      </c>
      <c r="F6076" s="119" t="s">
        <v>10</v>
      </c>
      <c r="G6076" s="119" t="s">
        <v>10</v>
      </c>
    </row>
    <row r="6077" spans="2:7" x14ac:dyDescent="0.3">
      <c r="B6077" s="119" t="s">
        <v>10</v>
      </c>
      <c r="C6077" s="119" t="s">
        <v>10</v>
      </c>
      <c r="D6077" s="119" t="s">
        <v>10</v>
      </c>
      <c r="E6077" s="119" t="s">
        <v>10</v>
      </c>
      <c r="F6077" s="119" t="s">
        <v>10</v>
      </c>
      <c r="G6077" s="119" t="s">
        <v>10</v>
      </c>
    </row>
    <row r="6078" spans="2:7" x14ac:dyDescent="0.3">
      <c r="B6078" s="119" t="s">
        <v>10</v>
      </c>
      <c r="C6078" s="119" t="s">
        <v>10</v>
      </c>
      <c r="D6078" s="119" t="s">
        <v>10</v>
      </c>
      <c r="E6078" s="119" t="s">
        <v>10</v>
      </c>
      <c r="F6078" s="119" t="s">
        <v>10</v>
      </c>
      <c r="G6078" s="119" t="s">
        <v>10</v>
      </c>
    </row>
    <row r="6079" spans="2:7" x14ac:dyDescent="0.3">
      <c r="B6079" s="119" t="s">
        <v>10</v>
      </c>
      <c r="C6079" s="119" t="s">
        <v>10</v>
      </c>
      <c r="D6079" s="119" t="s">
        <v>10</v>
      </c>
      <c r="E6079" s="119" t="s">
        <v>10</v>
      </c>
      <c r="F6079" s="119" t="s">
        <v>10</v>
      </c>
      <c r="G6079" s="119" t="s">
        <v>10</v>
      </c>
    </row>
    <row r="6080" spans="2:7" x14ac:dyDescent="0.3">
      <c r="B6080" s="119" t="s">
        <v>10</v>
      </c>
      <c r="C6080" s="119" t="s">
        <v>10</v>
      </c>
      <c r="D6080" s="119" t="s">
        <v>10</v>
      </c>
      <c r="E6080" s="119" t="s">
        <v>10</v>
      </c>
      <c r="F6080" s="119" t="s">
        <v>10</v>
      </c>
      <c r="G6080" s="119" t="s">
        <v>10</v>
      </c>
    </row>
    <row r="6081" spans="2:7" x14ac:dyDescent="0.3">
      <c r="B6081" s="119" t="s">
        <v>10</v>
      </c>
      <c r="C6081" s="119" t="s">
        <v>10</v>
      </c>
      <c r="D6081" s="119" t="s">
        <v>10</v>
      </c>
      <c r="E6081" s="119" t="s">
        <v>10</v>
      </c>
      <c r="F6081" s="119" t="s">
        <v>10</v>
      </c>
      <c r="G6081" s="119" t="s">
        <v>10</v>
      </c>
    </row>
    <row r="6082" spans="2:7" x14ac:dyDescent="0.3">
      <c r="B6082" s="119" t="s">
        <v>10</v>
      </c>
      <c r="C6082" s="119" t="s">
        <v>10</v>
      </c>
      <c r="D6082" s="119" t="s">
        <v>10</v>
      </c>
      <c r="E6082" s="119" t="s">
        <v>10</v>
      </c>
      <c r="F6082" s="119" t="s">
        <v>10</v>
      </c>
      <c r="G6082" s="119" t="s">
        <v>10</v>
      </c>
    </row>
    <row r="6083" spans="2:7" x14ac:dyDescent="0.3">
      <c r="B6083" s="119" t="s">
        <v>10</v>
      </c>
      <c r="C6083" s="119" t="s">
        <v>10</v>
      </c>
      <c r="D6083" s="119" t="s">
        <v>10</v>
      </c>
      <c r="E6083" s="119" t="s">
        <v>10</v>
      </c>
      <c r="F6083" s="119" t="s">
        <v>10</v>
      </c>
      <c r="G6083" s="119" t="s">
        <v>10</v>
      </c>
    </row>
    <row r="6084" spans="2:7" x14ac:dyDescent="0.3">
      <c r="B6084" s="119" t="s">
        <v>10</v>
      </c>
      <c r="C6084" s="119" t="s">
        <v>10</v>
      </c>
      <c r="D6084" s="119" t="s">
        <v>10</v>
      </c>
      <c r="E6084" s="119" t="s">
        <v>10</v>
      </c>
      <c r="F6084" s="119" t="s">
        <v>10</v>
      </c>
      <c r="G6084" s="119" t="s">
        <v>10</v>
      </c>
    </row>
    <row r="6085" spans="2:7" x14ac:dyDescent="0.3">
      <c r="B6085" s="119" t="s">
        <v>10</v>
      </c>
      <c r="C6085" s="119" t="s">
        <v>10</v>
      </c>
      <c r="D6085" s="119" t="s">
        <v>10</v>
      </c>
      <c r="E6085" s="119" t="s">
        <v>10</v>
      </c>
      <c r="F6085" s="119" t="s">
        <v>10</v>
      </c>
      <c r="G6085" s="119" t="s">
        <v>10</v>
      </c>
    </row>
    <row r="6086" spans="2:7" x14ac:dyDescent="0.3">
      <c r="B6086" s="119" t="s">
        <v>10</v>
      </c>
      <c r="C6086" s="119" t="s">
        <v>10</v>
      </c>
      <c r="D6086" s="119" t="s">
        <v>10</v>
      </c>
      <c r="E6086" s="119" t="s">
        <v>10</v>
      </c>
      <c r="F6086" s="119" t="s">
        <v>10</v>
      </c>
      <c r="G6086" s="119" t="s">
        <v>10</v>
      </c>
    </row>
    <row r="6087" spans="2:7" x14ac:dyDescent="0.3">
      <c r="B6087" s="119" t="s">
        <v>10</v>
      </c>
      <c r="C6087" s="119" t="s">
        <v>10</v>
      </c>
      <c r="D6087" s="119" t="s">
        <v>10</v>
      </c>
      <c r="E6087" s="119" t="s">
        <v>10</v>
      </c>
      <c r="F6087" s="119" t="s">
        <v>10</v>
      </c>
      <c r="G6087" s="119" t="s">
        <v>10</v>
      </c>
    </row>
    <row r="6088" spans="2:7" x14ac:dyDescent="0.3">
      <c r="B6088" s="119" t="s">
        <v>10</v>
      </c>
      <c r="C6088" s="119" t="s">
        <v>10</v>
      </c>
      <c r="D6088" s="119" t="s">
        <v>10</v>
      </c>
      <c r="E6088" s="119" t="s">
        <v>10</v>
      </c>
      <c r="F6088" s="119" t="s">
        <v>10</v>
      </c>
      <c r="G6088" s="119" t="s">
        <v>10</v>
      </c>
    </row>
    <row r="6089" spans="2:7" x14ac:dyDescent="0.3">
      <c r="B6089" s="119" t="s">
        <v>10</v>
      </c>
      <c r="C6089" s="119" t="s">
        <v>10</v>
      </c>
      <c r="D6089" s="119" t="s">
        <v>10</v>
      </c>
      <c r="E6089" s="119" t="s">
        <v>10</v>
      </c>
      <c r="F6089" s="119" t="s">
        <v>10</v>
      </c>
      <c r="G6089" s="119" t="s">
        <v>10</v>
      </c>
    </row>
    <row r="6090" spans="2:7" x14ac:dyDescent="0.3">
      <c r="B6090" s="119" t="s">
        <v>10</v>
      </c>
      <c r="C6090" s="119" t="s">
        <v>10</v>
      </c>
      <c r="D6090" s="119" t="s">
        <v>10</v>
      </c>
      <c r="E6090" s="119" t="s">
        <v>10</v>
      </c>
      <c r="F6090" s="119" t="s">
        <v>10</v>
      </c>
      <c r="G6090" s="119" t="s">
        <v>10</v>
      </c>
    </row>
    <row r="6091" spans="2:7" x14ac:dyDescent="0.3">
      <c r="B6091" s="119" t="s">
        <v>10</v>
      </c>
      <c r="C6091" s="119" t="s">
        <v>10</v>
      </c>
      <c r="D6091" s="119" t="s">
        <v>10</v>
      </c>
      <c r="E6091" s="119" t="s">
        <v>10</v>
      </c>
      <c r="F6091" s="119" t="s">
        <v>10</v>
      </c>
      <c r="G6091" s="119" t="s">
        <v>10</v>
      </c>
    </row>
    <row r="6092" spans="2:7" x14ac:dyDescent="0.3">
      <c r="B6092" s="119" t="s">
        <v>10</v>
      </c>
      <c r="C6092" s="119" t="s">
        <v>10</v>
      </c>
      <c r="D6092" s="119" t="s">
        <v>10</v>
      </c>
      <c r="E6092" s="119" t="s">
        <v>10</v>
      </c>
      <c r="F6092" s="119" t="s">
        <v>10</v>
      </c>
      <c r="G6092" s="119" t="s">
        <v>10</v>
      </c>
    </row>
    <row r="6093" spans="2:7" x14ac:dyDescent="0.3">
      <c r="B6093" s="119" t="s">
        <v>10</v>
      </c>
      <c r="C6093" s="119" t="s">
        <v>10</v>
      </c>
      <c r="D6093" s="119" t="s">
        <v>10</v>
      </c>
      <c r="E6093" s="119" t="s">
        <v>10</v>
      </c>
      <c r="F6093" s="119" t="s">
        <v>10</v>
      </c>
      <c r="G6093" s="119" t="s">
        <v>10</v>
      </c>
    </row>
    <row r="6094" spans="2:7" x14ac:dyDescent="0.3">
      <c r="B6094" s="119" t="s">
        <v>10</v>
      </c>
      <c r="C6094" s="119" t="s">
        <v>10</v>
      </c>
      <c r="D6094" s="119" t="s">
        <v>10</v>
      </c>
      <c r="E6094" s="119" t="s">
        <v>10</v>
      </c>
      <c r="F6094" s="119" t="s">
        <v>10</v>
      </c>
      <c r="G6094" s="119" t="s">
        <v>10</v>
      </c>
    </row>
    <row r="6095" spans="2:7" x14ac:dyDescent="0.3">
      <c r="B6095" s="119" t="s">
        <v>10</v>
      </c>
      <c r="C6095" s="119" t="s">
        <v>10</v>
      </c>
      <c r="D6095" s="119" t="s">
        <v>10</v>
      </c>
      <c r="E6095" s="119" t="s">
        <v>10</v>
      </c>
      <c r="F6095" s="119" t="s">
        <v>10</v>
      </c>
      <c r="G6095" s="119" t="s">
        <v>10</v>
      </c>
    </row>
    <row r="6096" spans="2:7" x14ac:dyDescent="0.3">
      <c r="B6096" s="119" t="s">
        <v>10</v>
      </c>
      <c r="C6096" s="119" t="s">
        <v>10</v>
      </c>
      <c r="D6096" s="119" t="s">
        <v>10</v>
      </c>
      <c r="E6096" s="119" t="s">
        <v>10</v>
      </c>
      <c r="F6096" s="119" t="s">
        <v>10</v>
      </c>
      <c r="G6096" s="119" t="s">
        <v>10</v>
      </c>
    </row>
    <row r="6097" spans="2:7" x14ac:dyDescent="0.3">
      <c r="B6097" s="119" t="s">
        <v>10</v>
      </c>
      <c r="C6097" s="119" t="s">
        <v>10</v>
      </c>
      <c r="D6097" s="119" t="s">
        <v>10</v>
      </c>
      <c r="E6097" s="119" t="s">
        <v>10</v>
      </c>
      <c r="F6097" s="119" t="s">
        <v>10</v>
      </c>
      <c r="G6097" s="119" t="s">
        <v>10</v>
      </c>
    </row>
    <row r="6098" spans="2:7" x14ac:dyDescent="0.3">
      <c r="B6098" s="119" t="s">
        <v>10</v>
      </c>
      <c r="C6098" s="119" t="s">
        <v>10</v>
      </c>
      <c r="D6098" s="119" t="s">
        <v>10</v>
      </c>
      <c r="E6098" s="119" t="s">
        <v>10</v>
      </c>
      <c r="F6098" s="119" t="s">
        <v>10</v>
      </c>
      <c r="G6098" s="119" t="s">
        <v>10</v>
      </c>
    </row>
    <row r="6099" spans="2:7" x14ac:dyDescent="0.3">
      <c r="B6099" s="119" t="s">
        <v>10</v>
      </c>
      <c r="C6099" s="119" t="s">
        <v>10</v>
      </c>
      <c r="D6099" s="119" t="s">
        <v>10</v>
      </c>
      <c r="E6099" s="119" t="s">
        <v>10</v>
      </c>
      <c r="F6099" s="119" t="s">
        <v>10</v>
      </c>
      <c r="G6099" s="119" t="s">
        <v>10</v>
      </c>
    </row>
    <row r="6100" spans="2:7" x14ac:dyDescent="0.3">
      <c r="B6100" s="119" t="s">
        <v>10</v>
      </c>
      <c r="C6100" s="119" t="s">
        <v>10</v>
      </c>
      <c r="D6100" s="119" t="s">
        <v>10</v>
      </c>
      <c r="E6100" s="119" t="s">
        <v>10</v>
      </c>
      <c r="F6100" s="119" t="s">
        <v>10</v>
      </c>
      <c r="G6100" s="119" t="s">
        <v>10</v>
      </c>
    </row>
    <row r="6101" spans="2:7" x14ac:dyDescent="0.3">
      <c r="B6101" s="119" t="s">
        <v>10</v>
      </c>
      <c r="C6101" s="119" t="s">
        <v>10</v>
      </c>
      <c r="D6101" s="119" t="s">
        <v>10</v>
      </c>
      <c r="E6101" s="119" t="s">
        <v>10</v>
      </c>
      <c r="F6101" s="119" t="s">
        <v>10</v>
      </c>
      <c r="G6101" s="119" t="s">
        <v>10</v>
      </c>
    </row>
    <row r="6102" spans="2:7" x14ac:dyDescent="0.3">
      <c r="B6102" s="119" t="s">
        <v>10</v>
      </c>
      <c r="C6102" s="119" t="s">
        <v>10</v>
      </c>
      <c r="D6102" s="119" t="s">
        <v>10</v>
      </c>
      <c r="E6102" s="119" t="s">
        <v>10</v>
      </c>
      <c r="F6102" s="119" t="s">
        <v>10</v>
      </c>
      <c r="G6102" s="119" t="s">
        <v>10</v>
      </c>
    </row>
    <row r="6103" spans="2:7" x14ac:dyDescent="0.3">
      <c r="B6103" s="119" t="s">
        <v>10</v>
      </c>
      <c r="C6103" s="119" t="s">
        <v>10</v>
      </c>
      <c r="D6103" s="119" t="s">
        <v>10</v>
      </c>
      <c r="E6103" s="119" t="s">
        <v>10</v>
      </c>
      <c r="F6103" s="119" t="s">
        <v>10</v>
      </c>
      <c r="G6103" s="119" t="s">
        <v>10</v>
      </c>
    </row>
    <row r="6104" spans="2:7" x14ac:dyDescent="0.3">
      <c r="B6104" s="119" t="s">
        <v>10</v>
      </c>
      <c r="C6104" s="119" t="s">
        <v>10</v>
      </c>
      <c r="D6104" s="119" t="s">
        <v>10</v>
      </c>
      <c r="E6104" s="119" t="s">
        <v>10</v>
      </c>
      <c r="F6104" s="119" t="s">
        <v>10</v>
      </c>
      <c r="G6104" s="119" t="s">
        <v>10</v>
      </c>
    </row>
    <row r="6105" spans="2:7" x14ac:dyDescent="0.3">
      <c r="B6105" s="119" t="s">
        <v>10</v>
      </c>
      <c r="C6105" s="119" t="s">
        <v>10</v>
      </c>
      <c r="D6105" s="119" t="s">
        <v>10</v>
      </c>
      <c r="E6105" s="119" t="s">
        <v>10</v>
      </c>
      <c r="F6105" s="119" t="s">
        <v>10</v>
      </c>
      <c r="G6105" s="119" t="s">
        <v>10</v>
      </c>
    </row>
    <row r="6106" spans="2:7" x14ac:dyDescent="0.3">
      <c r="B6106" s="119" t="s">
        <v>10</v>
      </c>
      <c r="C6106" s="119" t="s">
        <v>10</v>
      </c>
      <c r="D6106" s="119" t="s">
        <v>10</v>
      </c>
      <c r="E6106" s="119" t="s">
        <v>10</v>
      </c>
      <c r="F6106" s="119" t="s">
        <v>10</v>
      </c>
      <c r="G6106" s="119" t="s">
        <v>10</v>
      </c>
    </row>
    <row r="6107" spans="2:7" x14ac:dyDescent="0.3">
      <c r="B6107" s="119" t="s">
        <v>10</v>
      </c>
      <c r="C6107" s="119" t="s">
        <v>10</v>
      </c>
      <c r="D6107" s="119" t="s">
        <v>10</v>
      </c>
      <c r="E6107" s="119" t="s">
        <v>10</v>
      </c>
      <c r="F6107" s="119" t="s">
        <v>10</v>
      </c>
      <c r="G6107" s="119" t="s">
        <v>10</v>
      </c>
    </row>
    <row r="6108" spans="2:7" x14ac:dyDescent="0.3">
      <c r="B6108" s="119" t="s">
        <v>10</v>
      </c>
      <c r="C6108" s="119" t="s">
        <v>10</v>
      </c>
      <c r="D6108" s="119" t="s">
        <v>10</v>
      </c>
      <c r="E6108" s="119" t="s">
        <v>10</v>
      </c>
      <c r="F6108" s="119" t="s">
        <v>10</v>
      </c>
      <c r="G6108" s="119" t="s">
        <v>10</v>
      </c>
    </row>
    <row r="6109" spans="2:7" x14ac:dyDescent="0.3">
      <c r="B6109" s="119" t="s">
        <v>10</v>
      </c>
      <c r="C6109" s="119" t="s">
        <v>10</v>
      </c>
      <c r="D6109" s="119" t="s">
        <v>10</v>
      </c>
      <c r="E6109" s="119" t="s">
        <v>10</v>
      </c>
      <c r="F6109" s="119" t="s">
        <v>10</v>
      </c>
      <c r="G6109" s="119" t="s">
        <v>10</v>
      </c>
    </row>
    <row r="6110" spans="2:7" x14ac:dyDescent="0.3">
      <c r="B6110" s="119" t="s">
        <v>10</v>
      </c>
      <c r="C6110" s="119" t="s">
        <v>10</v>
      </c>
      <c r="D6110" s="119" t="s">
        <v>10</v>
      </c>
      <c r="E6110" s="119" t="s">
        <v>10</v>
      </c>
      <c r="F6110" s="119" t="s">
        <v>10</v>
      </c>
      <c r="G6110" s="119" t="s">
        <v>10</v>
      </c>
    </row>
    <row r="6111" spans="2:7" x14ac:dyDescent="0.3">
      <c r="B6111" s="119" t="s">
        <v>10</v>
      </c>
      <c r="C6111" s="119" t="s">
        <v>10</v>
      </c>
      <c r="D6111" s="119" t="s">
        <v>10</v>
      </c>
      <c r="E6111" s="119" t="s">
        <v>10</v>
      </c>
      <c r="F6111" s="119" t="s">
        <v>10</v>
      </c>
      <c r="G6111" s="119" t="s">
        <v>10</v>
      </c>
    </row>
    <row r="6112" spans="2:7" x14ac:dyDescent="0.3">
      <c r="B6112" s="119" t="s">
        <v>10</v>
      </c>
      <c r="C6112" s="119" t="s">
        <v>10</v>
      </c>
      <c r="D6112" s="119" t="s">
        <v>10</v>
      </c>
      <c r="E6112" s="119" t="s">
        <v>10</v>
      </c>
      <c r="F6112" s="119" t="s">
        <v>10</v>
      </c>
      <c r="G6112" s="119" t="s">
        <v>10</v>
      </c>
    </row>
    <row r="6113" spans="2:7" x14ac:dyDescent="0.3">
      <c r="B6113" s="119" t="s">
        <v>10</v>
      </c>
      <c r="C6113" s="119" t="s">
        <v>10</v>
      </c>
      <c r="D6113" s="119" t="s">
        <v>10</v>
      </c>
      <c r="E6113" s="119" t="s">
        <v>10</v>
      </c>
      <c r="F6113" s="119" t="s">
        <v>10</v>
      </c>
      <c r="G6113" s="119" t="s">
        <v>10</v>
      </c>
    </row>
    <row r="6114" spans="2:7" x14ac:dyDescent="0.3">
      <c r="B6114" s="119" t="s">
        <v>10</v>
      </c>
      <c r="C6114" s="119" t="s">
        <v>10</v>
      </c>
      <c r="D6114" s="119" t="s">
        <v>10</v>
      </c>
      <c r="E6114" s="119" t="s">
        <v>10</v>
      </c>
      <c r="F6114" s="119" t="s">
        <v>10</v>
      </c>
      <c r="G6114" s="119" t="s">
        <v>10</v>
      </c>
    </row>
    <row r="6115" spans="2:7" x14ac:dyDescent="0.3">
      <c r="B6115" s="119" t="s">
        <v>10</v>
      </c>
      <c r="C6115" s="119" t="s">
        <v>10</v>
      </c>
      <c r="D6115" s="119" t="s">
        <v>10</v>
      </c>
      <c r="E6115" s="119" t="s">
        <v>10</v>
      </c>
      <c r="F6115" s="119" t="s">
        <v>10</v>
      </c>
      <c r="G6115" s="119" t="s">
        <v>10</v>
      </c>
    </row>
    <row r="6116" spans="2:7" x14ac:dyDescent="0.3">
      <c r="B6116" s="119" t="s">
        <v>10</v>
      </c>
      <c r="C6116" s="119" t="s">
        <v>10</v>
      </c>
      <c r="D6116" s="119" t="s">
        <v>10</v>
      </c>
      <c r="E6116" s="119" t="s">
        <v>10</v>
      </c>
      <c r="F6116" s="119" t="s">
        <v>10</v>
      </c>
      <c r="G6116" s="119" t="s">
        <v>10</v>
      </c>
    </row>
    <row r="6117" spans="2:7" x14ac:dyDescent="0.3">
      <c r="B6117" s="119" t="s">
        <v>10</v>
      </c>
      <c r="C6117" s="119" t="s">
        <v>10</v>
      </c>
      <c r="D6117" s="119" t="s">
        <v>10</v>
      </c>
      <c r="E6117" s="119" t="s">
        <v>10</v>
      </c>
      <c r="F6117" s="119" t="s">
        <v>10</v>
      </c>
      <c r="G6117" s="119" t="s">
        <v>10</v>
      </c>
    </row>
    <row r="6118" spans="2:7" x14ac:dyDescent="0.3">
      <c r="B6118" s="119" t="s">
        <v>10</v>
      </c>
      <c r="C6118" s="119" t="s">
        <v>10</v>
      </c>
      <c r="D6118" s="119" t="s">
        <v>10</v>
      </c>
      <c r="E6118" s="119" t="s">
        <v>10</v>
      </c>
      <c r="F6118" s="119" t="s">
        <v>10</v>
      </c>
      <c r="G6118" s="119" t="s">
        <v>10</v>
      </c>
    </row>
    <row r="6119" spans="2:7" x14ac:dyDescent="0.3">
      <c r="B6119" s="119" t="s">
        <v>10</v>
      </c>
      <c r="C6119" s="119" t="s">
        <v>10</v>
      </c>
      <c r="D6119" s="119" t="s">
        <v>10</v>
      </c>
      <c r="E6119" s="119" t="s">
        <v>10</v>
      </c>
      <c r="F6119" s="119" t="s">
        <v>10</v>
      </c>
      <c r="G6119" s="119" t="s">
        <v>10</v>
      </c>
    </row>
    <row r="6120" spans="2:7" x14ac:dyDescent="0.3">
      <c r="B6120" s="119" t="s">
        <v>10</v>
      </c>
      <c r="C6120" s="119" t="s">
        <v>10</v>
      </c>
      <c r="D6120" s="119" t="s">
        <v>10</v>
      </c>
      <c r="E6120" s="119" t="s">
        <v>10</v>
      </c>
      <c r="F6120" s="119" t="s">
        <v>10</v>
      </c>
      <c r="G6120" s="119" t="s">
        <v>10</v>
      </c>
    </row>
    <row r="6121" spans="2:7" x14ac:dyDescent="0.3">
      <c r="B6121" s="119" t="s">
        <v>10</v>
      </c>
      <c r="C6121" s="119" t="s">
        <v>10</v>
      </c>
      <c r="D6121" s="119" t="s">
        <v>10</v>
      </c>
      <c r="E6121" s="119" t="s">
        <v>10</v>
      </c>
      <c r="F6121" s="119" t="s">
        <v>10</v>
      </c>
      <c r="G6121" s="119" t="s">
        <v>10</v>
      </c>
    </row>
    <row r="6122" spans="2:7" x14ac:dyDescent="0.3">
      <c r="B6122" s="119" t="s">
        <v>10</v>
      </c>
      <c r="C6122" s="119" t="s">
        <v>10</v>
      </c>
      <c r="D6122" s="119" t="s">
        <v>10</v>
      </c>
      <c r="E6122" s="119" t="s">
        <v>10</v>
      </c>
      <c r="F6122" s="119" t="s">
        <v>10</v>
      </c>
      <c r="G6122" s="119" t="s">
        <v>10</v>
      </c>
    </row>
    <row r="6123" spans="2:7" x14ac:dyDescent="0.3">
      <c r="B6123" s="119" t="s">
        <v>10</v>
      </c>
      <c r="C6123" s="119" t="s">
        <v>10</v>
      </c>
      <c r="D6123" s="119" t="s">
        <v>10</v>
      </c>
      <c r="E6123" s="119" t="s">
        <v>10</v>
      </c>
      <c r="F6123" s="119" t="s">
        <v>10</v>
      </c>
      <c r="G6123" s="119" t="s">
        <v>10</v>
      </c>
    </row>
    <row r="6124" spans="2:7" x14ac:dyDescent="0.3">
      <c r="B6124" s="119" t="s">
        <v>10</v>
      </c>
      <c r="C6124" s="119" t="s">
        <v>10</v>
      </c>
      <c r="D6124" s="119" t="s">
        <v>10</v>
      </c>
      <c r="E6124" s="119" t="s">
        <v>10</v>
      </c>
      <c r="F6124" s="119" t="s">
        <v>10</v>
      </c>
      <c r="G6124" s="119" t="s">
        <v>10</v>
      </c>
    </row>
    <row r="6125" spans="2:7" x14ac:dyDescent="0.3">
      <c r="B6125" s="119" t="s">
        <v>10</v>
      </c>
      <c r="C6125" s="119" t="s">
        <v>10</v>
      </c>
      <c r="D6125" s="119" t="s">
        <v>10</v>
      </c>
      <c r="E6125" s="119" t="s">
        <v>10</v>
      </c>
      <c r="F6125" s="119" t="s">
        <v>10</v>
      </c>
      <c r="G6125" s="119" t="s">
        <v>10</v>
      </c>
    </row>
    <row r="6126" spans="2:7" x14ac:dyDescent="0.3">
      <c r="B6126" s="119" t="s">
        <v>10</v>
      </c>
      <c r="C6126" s="119" t="s">
        <v>10</v>
      </c>
      <c r="D6126" s="119" t="s">
        <v>10</v>
      </c>
      <c r="E6126" s="119" t="s">
        <v>10</v>
      </c>
      <c r="F6126" s="119" t="s">
        <v>10</v>
      </c>
      <c r="G6126" s="119" t="s">
        <v>10</v>
      </c>
    </row>
    <row r="6127" spans="2:7" x14ac:dyDescent="0.3">
      <c r="B6127" s="119" t="s">
        <v>10</v>
      </c>
      <c r="C6127" s="119" t="s">
        <v>10</v>
      </c>
      <c r="D6127" s="119" t="s">
        <v>10</v>
      </c>
      <c r="E6127" s="119" t="s">
        <v>10</v>
      </c>
      <c r="F6127" s="119" t="s">
        <v>10</v>
      </c>
      <c r="G6127" s="119" t="s">
        <v>10</v>
      </c>
    </row>
    <row r="6128" spans="2:7" x14ac:dyDescent="0.3">
      <c r="B6128" s="119" t="s">
        <v>10</v>
      </c>
      <c r="C6128" s="119" t="s">
        <v>10</v>
      </c>
      <c r="D6128" s="119" t="s">
        <v>10</v>
      </c>
      <c r="E6128" s="119" t="s">
        <v>10</v>
      </c>
      <c r="F6128" s="119" t="s">
        <v>10</v>
      </c>
      <c r="G6128" s="119" t="s">
        <v>10</v>
      </c>
    </row>
    <row r="6129" spans="2:7" x14ac:dyDescent="0.3">
      <c r="B6129" s="119" t="s">
        <v>10</v>
      </c>
      <c r="C6129" s="119" t="s">
        <v>10</v>
      </c>
      <c r="D6129" s="119" t="s">
        <v>10</v>
      </c>
      <c r="E6129" s="119" t="s">
        <v>10</v>
      </c>
      <c r="F6129" s="119" t="s">
        <v>10</v>
      </c>
      <c r="G6129" s="119" t="s">
        <v>10</v>
      </c>
    </row>
    <row r="6130" spans="2:7" x14ac:dyDescent="0.3">
      <c r="B6130" s="119" t="s">
        <v>10</v>
      </c>
      <c r="C6130" s="119" t="s">
        <v>10</v>
      </c>
      <c r="D6130" s="119" t="s">
        <v>10</v>
      </c>
      <c r="E6130" s="119" t="s">
        <v>10</v>
      </c>
      <c r="F6130" s="119" t="s">
        <v>10</v>
      </c>
      <c r="G6130" s="119" t="s">
        <v>10</v>
      </c>
    </row>
    <row r="6131" spans="2:7" x14ac:dyDescent="0.3">
      <c r="B6131" s="119" t="s">
        <v>10</v>
      </c>
      <c r="C6131" s="119" t="s">
        <v>10</v>
      </c>
      <c r="D6131" s="119" t="s">
        <v>10</v>
      </c>
      <c r="E6131" s="119" t="s">
        <v>10</v>
      </c>
      <c r="F6131" s="119" t="s">
        <v>10</v>
      </c>
      <c r="G6131" s="119" t="s">
        <v>10</v>
      </c>
    </row>
    <row r="6132" spans="2:7" x14ac:dyDescent="0.3">
      <c r="B6132" s="119" t="s">
        <v>10</v>
      </c>
      <c r="C6132" s="119" t="s">
        <v>10</v>
      </c>
      <c r="D6132" s="119" t="s">
        <v>10</v>
      </c>
      <c r="E6132" s="119" t="s">
        <v>10</v>
      </c>
      <c r="F6132" s="119" t="s">
        <v>10</v>
      </c>
      <c r="G6132" s="119" t="s">
        <v>10</v>
      </c>
    </row>
    <row r="6133" spans="2:7" x14ac:dyDescent="0.3">
      <c r="B6133" s="119" t="s">
        <v>10</v>
      </c>
      <c r="C6133" s="119" t="s">
        <v>10</v>
      </c>
      <c r="D6133" s="119" t="s">
        <v>10</v>
      </c>
      <c r="E6133" s="119" t="s">
        <v>10</v>
      </c>
      <c r="F6133" s="119" t="s">
        <v>10</v>
      </c>
      <c r="G6133" s="119" t="s">
        <v>10</v>
      </c>
    </row>
    <row r="6134" spans="2:7" x14ac:dyDescent="0.3">
      <c r="B6134" s="119" t="s">
        <v>10</v>
      </c>
      <c r="C6134" s="119" t="s">
        <v>10</v>
      </c>
      <c r="D6134" s="119" t="s">
        <v>10</v>
      </c>
      <c r="E6134" s="119" t="s">
        <v>10</v>
      </c>
      <c r="F6134" s="119" t="s">
        <v>10</v>
      </c>
      <c r="G6134" s="119" t="s">
        <v>10</v>
      </c>
    </row>
    <row r="6135" spans="2:7" x14ac:dyDescent="0.3">
      <c r="B6135" s="119" t="s">
        <v>10</v>
      </c>
      <c r="C6135" s="119" t="s">
        <v>10</v>
      </c>
      <c r="D6135" s="119" t="s">
        <v>10</v>
      </c>
      <c r="E6135" s="119" t="s">
        <v>10</v>
      </c>
      <c r="F6135" s="119" t="s">
        <v>10</v>
      </c>
      <c r="G6135" s="119" t="s">
        <v>10</v>
      </c>
    </row>
    <row r="6136" spans="2:7" x14ac:dyDescent="0.3">
      <c r="B6136" s="119" t="s">
        <v>10</v>
      </c>
      <c r="C6136" s="119" t="s">
        <v>10</v>
      </c>
      <c r="D6136" s="119" t="s">
        <v>10</v>
      </c>
      <c r="E6136" s="119" t="s">
        <v>10</v>
      </c>
      <c r="F6136" s="119" t="s">
        <v>10</v>
      </c>
      <c r="G6136" s="119" t="s">
        <v>10</v>
      </c>
    </row>
    <row r="6137" spans="2:7" x14ac:dyDescent="0.3">
      <c r="B6137" s="119" t="s">
        <v>10</v>
      </c>
      <c r="C6137" s="119" t="s">
        <v>10</v>
      </c>
      <c r="D6137" s="119" t="s">
        <v>10</v>
      </c>
      <c r="E6137" s="119" t="s">
        <v>10</v>
      </c>
      <c r="F6137" s="119" t="s">
        <v>10</v>
      </c>
      <c r="G6137" s="119" t="s">
        <v>10</v>
      </c>
    </row>
    <row r="6138" spans="2:7" x14ac:dyDescent="0.3">
      <c r="B6138" s="119" t="s">
        <v>10</v>
      </c>
      <c r="C6138" s="119" t="s">
        <v>10</v>
      </c>
      <c r="D6138" s="119" t="s">
        <v>10</v>
      </c>
      <c r="E6138" s="119" t="s">
        <v>10</v>
      </c>
      <c r="F6138" s="119" t="s">
        <v>10</v>
      </c>
      <c r="G6138" s="119" t="s">
        <v>10</v>
      </c>
    </row>
    <row r="6139" spans="2:7" x14ac:dyDescent="0.3">
      <c r="B6139" s="119" t="s">
        <v>10</v>
      </c>
      <c r="C6139" s="119" t="s">
        <v>10</v>
      </c>
      <c r="D6139" s="119" t="s">
        <v>10</v>
      </c>
      <c r="E6139" s="119" t="s">
        <v>10</v>
      </c>
      <c r="F6139" s="119" t="s">
        <v>10</v>
      </c>
      <c r="G6139" s="119" t="s">
        <v>10</v>
      </c>
    </row>
    <row r="6140" spans="2:7" x14ac:dyDescent="0.3">
      <c r="B6140" s="119" t="s">
        <v>10</v>
      </c>
      <c r="C6140" s="119" t="s">
        <v>10</v>
      </c>
      <c r="D6140" s="119" t="s">
        <v>10</v>
      </c>
      <c r="E6140" s="119" t="s">
        <v>10</v>
      </c>
      <c r="F6140" s="119" t="s">
        <v>10</v>
      </c>
      <c r="G6140" s="119" t="s">
        <v>10</v>
      </c>
    </row>
    <row r="6141" spans="2:7" x14ac:dyDescent="0.3">
      <c r="B6141" s="119" t="s">
        <v>10</v>
      </c>
      <c r="C6141" s="119" t="s">
        <v>10</v>
      </c>
      <c r="D6141" s="119" t="s">
        <v>10</v>
      </c>
      <c r="E6141" s="119" t="s">
        <v>10</v>
      </c>
      <c r="F6141" s="119" t="s">
        <v>10</v>
      </c>
      <c r="G6141" s="119" t="s">
        <v>10</v>
      </c>
    </row>
    <row r="6142" spans="2:7" x14ac:dyDescent="0.3">
      <c r="B6142" s="119" t="s">
        <v>10</v>
      </c>
      <c r="C6142" s="119" t="s">
        <v>10</v>
      </c>
      <c r="D6142" s="119" t="s">
        <v>10</v>
      </c>
      <c r="E6142" s="119" t="s">
        <v>10</v>
      </c>
      <c r="F6142" s="119" t="s">
        <v>10</v>
      </c>
      <c r="G6142" s="119" t="s">
        <v>10</v>
      </c>
    </row>
    <row r="6143" spans="2:7" x14ac:dyDescent="0.3">
      <c r="B6143" s="119" t="s">
        <v>10</v>
      </c>
      <c r="C6143" s="119" t="s">
        <v>10</v>
      </c>
      <c r="D6143" s="119" t="s">
        <v>10</v>
      </c>
      <c r="E6143" s="119" t="s">
        <v>10</v>
      </c>
      <c r="F6143" s="119" t="s">
        <v>10</v>
      </c>
      <c r="G6143" s="119" t="s">
        <v>10</v>
      </c>
    </row>
    <row r="6144" spans="2:7" x14ac:dyDescent="0.3">
      <c r="B6144" s="119" t="s">
        <v>10</v>
      </c>
      <c r="C6144" s="119" t="s">
        <v>10</v>
      </c>
      <c r="D6144" s="119" t="s">
        <v>10</v>
      </c>
      <c r="E6144" s="119" t="s">
        <v>10</v>
      </c>
      <c r="F6144" s="119" t="s">
        <v>10</v>
      </c>
      <c r="G6144" s="119" t="s">
        <v>10</v>
      </c>
    </row>
    <row r="6145" spans="2:7" x14ac:dyDescent="0.3">
      <c r="B6145" s="119" t="s">
        <v>10</v>
      </c>
      <c r="C6145" s="119" t="s">
        <v>10</v>
      </c>
      <c r="D6145" s="119" t="s">
        <v>10</v>
      </c>
      <c r="E6145" s="119" t="s">
        <v>10</v>
      </c>
      <c r="F6145" s="119" t="s">
        <v>10</v>
      </c>
      <c r="G6145" s="119" t="s">
        <v>10</v>
      </c>
    </row>
    <row r="6146" spans="2:7" x14ac:dyDescent="0.3">
      <c r="B6146" s="119" t="s">
        <v>10</v>
      </c>
      <c r="C6146" s="119" t="s">
        <v>10</v>
      </c>
      <c r="D6146" s="119" t="s">
        <v>10</v>
      </c>
      <c r="E6146" s="119" t="s">
        <v>10</v>
      </c>
      <c r="F6146" s="119" t="s">
        <v>10</v>
      </c>
      <c r="G6146" s="119" t="s">
        <v>10</v>
      </c>
    </row>
    <row r="6147" spans="2:7" x14ac:dyDescent="0.3">
      <c r="B6147" s="119" t="s">
        <v>10</v>
      </c>
      <c r="C6147" s="119" t="s">
        <v>10</v>
      </c>
      <c r="D6147" s="119" t="s">
        <v>10</v>
      </c>
      <c r="E6147" s="119" t="s">
        <v>10</v>
      </c>
      <c r="F6147" s="119" t="s">
        <v>10</v>
      </c>
      <c r="G6147" s="119" t="s">
        <v>10</v>
      </c>
    </row>
    <row r="6148" spans="2:7" x14ac:dyDescent="0.3">
      <c r="B6148" s="119" t="s">
        <v>10</v>
      </c>
      <c r="C6148" s="119" t="s">
        <v>10</v>
      </c>
      <c r="D6148" s="119" t="s">
        <v>10</v>
      </c>
      <c r="E6148" s="119" t="s">
        <v>10</v>
      </c>
      <c r="F6148" s="119" t="s">
        <v>10</v>
      </c>
      <c r="G6148" s="119" t="s">
        <v>10</v>
      </c>
    </row>
    <row r="6149" spans="2:7" x14ac:dyDescent="0.3">
      <c r="B6149" s="119" t="s">
        <v>10</v>
      </c>
      <c r="C6149" s="119" t="s">
        <v>10</v>
      </c>
      <c r="D6149" s="119" t="s">
        <v>10</v>
      </c>
      <c r="E6149" s="119" t="s">
        <v>10</v>
      </c>
      <c r="F6149" s="119" t="s">
        <v>10</v>
      </c>
      <c r="G6149" s="119" t="s">
        <v>10</v>
      </c>
    </row>
    <row r="6150" spans="2:7" x14ac:dyDescent="0.3">
      <c r="B6150" s="119" t="s">
        <v>10</v>
      </c>
      <c r="C6150" s="119" t="s">
        <v>10</v>
      </c>
      <c r="D6150" s="119" t="s">
        <v>10</v>
      </c>
      <c r="E6150" s="119" t="s">
        <v>10</v>
      </c>
      <c r="F6150" s="119" t="s">
        <v>10</v>
      </c>
      <c r="G6150" s="119" t="s">
        <v>10</v>
      </c>
    </row>
    <row r="6151" spans="2:7" x14ac:dyDescent="0.3">
      <c r="B6151" s="119" t="s">
        <v>10</v>
      </c>
      <c r="C6151" s="119" t="s">
        <v>10</v>
      </c>
      <c r="D6151" s="119" t="s">
        <v>10</v>
      </c>
      <c r="E6151" s="119" t="s">
        <v>10</v>
      </c>
      <c r="F6151" s="119" t="s">
        <v>10</v>
      </c>
      <c r="G6151" s="119" t="s">
        <v>10</v>
      </c>
    </row>
    <row r="6152" spans="2:7" x14ac:dyDescent="0.3">
      <c r="B6152" s="119" t="s">
        <v>10</v>
      </c>
      <c r="C6152" s="119" t="s">
        <v>10</v>
      </c>
      <c r="D6152" s="119" t="s">
        <v>10</v>
      </c>
      <c r="E6152" s="119" t="s">
        <v>10</v>
      </c>
      <c r="F6152" s="119" t="s">
        <v>10</v>
      </c>
      <c r="G6152" s="119" t="s">
        <v>10</v>
      </c>
    </row>
    <row r="6153" spans="2:7" x14ac:dyDescent="0.3">
      <c r="B6153" s="119" t="s">
        <v>10</v>
      </c>
      <c r="C6153" s="119" t="s">
        <v>10</v>
      </c>
      <c r="D6153" s="119" t="s">
        <v>10</v>
      </c>
      <c r="E6153" s="119" t="s">
        <v>10</v>
      </c>
      <c r="F6153" s="119" t="s">
        <v>10</v>
      </c>
      <c r="G6153" s="119" t="s">
        <v>10</v>
      </c>
    </row>
    <row r="6154" spans="2:7" x14ac:dyDescent="0.3">
      <c r="B6154" s="119" t="s">
        <v>10</v>
      </c>
      <c r="C6154" s="119" t="s">
        <v>10</v>
      </c>
      <c r="D6154" s="119" t="s">
        <v>10</v>
      </c>
      <c r="E6154" s="119" t="s">
        <v>10</v>
      </c>
      <c r="F6154" s="119" t="s">
        <v>10</v>
      </c>
      <c r="G6154" s="119" t="s">
        <v>10</v>
      </c>
    </row>
    <row r="6155" spans="2:7" x14ac:dyDescent="0.3">
      <c r="B6155" s="119" t="s">
        <v>10</v>
      </c>
      <c r="C6155" s="119" t="s">
        <v>10</v>
      </c>
      <c r="D6155" s="119" t="s">
        <v>10</v>
      </c>
      <c r="E6155" s="119" t="s">
        <v>10</v>
      </c>
      <c r="F6155" s="119" t="s">
        <v>10</v>
      </c>
      <c r="G6155" s="119" t="s">
        <v>10</v>
      </c>
    </row>
    <row r="6156" spans="2:7" x14ac:dyDescent="0.3">
      <c r="B6156" s="119" t="s">
        <v>10</v>
      </c>
      <c r="C6156" s="119" t="s">
        <v>10</v>
      </c>
      <c r="D6156" s="119" t="s">
        <v>10</v>
      </c>
      <c r="E6156" s="119" t="s">
        <v>10</v>
      </c>
      <c r="F6156" s="119" t="s">
        <v>10</v>
      </c>
      <c r="G6156" s="119" t="s">
        <v>10</v>
      </c>
    </row>
    <row r="6157" spans="2:7" x14ac:dyDescent="0.3">
      <c r="B6157" s="119" t="s">
        <v>10</v>
      </c>
      <c r="C6157" s="119" t="s">
        <v>10</v>
      </c>
      <c r="D6157" s="119" t="s">
        <v>10</v>
      </c>
      <c r="E6157" s="119" t="s">
        <v>10</v>
      </c>
      <c r="F6157" s="119" t="s">
        <v>10</v>
      </c>
      <c r="G6157" s="119" t="s">
        <v>10</v>
      </c>
    </row>
    <row r="6158" spans="2:7" x14ac:dyDescent="0.3">
      <c r="B6158" s="119" t="s">
        <v>10</v>
      </c>
      <c r="C6158" s="119" t="s">
        <v>10</v>
      </c>
      <c r="D6158" s="119" t="s">
        <v>10</v>
      </c>
      <c r="E6158" s="119" t="s">
        <v>10</v>
      </c>
      <c r="F6158" s="119" t="s">
        <v>10</v>
      </c>
      <c r="G6158" s="119" t="s">
        <v>10</v>
      </c>
    </row>
    <row r="6159" spans="2:7" x14ac:dyDescent="0.3">
      <c r="B6159" s="119" t="s">
        <v>10</v>
      </c>
      <c r="C6159" s="119" t="s">
        <v>10</v>
      </c>
      <c r="D6159" s="119" t="s">
        <v>10</v>
      </c>
      <c r="E6159" s="119" t="s">
        <v>10</v>
      </c>
      <c r="F6159" s="119" t="s">
        <v>10</v>
      </c>
      <c r="G6159" s="119" t="s">
        <v>10</v>
      </c>
    </row>
    <row r="6160" spans="2:7" x14ac:dyDescent="0.3">
      <c r="B6160" s="119" t="s">
        <v>10</v>
      </c>
      <c r="C6160" s="119" t="s">
        <v>10</v>
      </c>
      <c r="D6160" s="119" t="s">
        <v>10</v>
      </c>
      <c r="E6160" s="119" t="s">
        <v>10</v>
      </c>
      <c r="F6160" s="119" t="s">
        <v>10</v>
      </c>
      <c r="G6160" s="119" t="s">
        <v>10</v>
      </c>
    </row>
    <row r="6161" spans="2:7" x14ac:dyDescent="0.3">
      <c r="B6161" s="119" t="s">
        <v>10</v>
      </c>
      <c r="C6161" s="119" t="s">
        <v>10</v>
      </c>
      <c r="D6161" s="119" t="s">
        <v>10</v>
      </c>
      <c r="E6161" s="119" t="s">
        <v>10</v>
      </c>
      <c r="F6161" s="119" t="s">
        <v>10</v>
      </c>
      <c r="G6161" s="119" t="s">
        <v>10</v>
      </c>
    </row>
    <row r="6162" spans="2:7" x14ac:dyDescent="0.3">
      <c r="B6162" s="119" t="s">
        <v>10</v>
      </c>
      <c r="C6162" s="119" t="s">
        <v>10</v>
      </c>
      <c r="D6162" s="119" t="s">
        <v>10</v>
      </c>
      <c r="E6162" s="119" t="s">
        <v>10</v>
      </c>
      <c r="F6162" s="119" t="s">
        <v>10</v>
      </c>
      <c r="G6162" s="119" t="s">
        <v>10</v>
      </c>
    </row>
    <row r="6163" spans="2:7" x14ac:dyDescent="0.3">
      <c r="B6163" s="119" t="s">
        <v>10</v>
      </c>
      <c r="C6163" s="119" t="s">
        <v>10</v>
      </c>
      <c r="D6163" s="119" t="s">
        <v>10</v>
      </c>
      <c r="E6163" s="119" t="s">
        <v>10</v>
      </c>
      <c r="F6163" s="119" t="s">
        <v>10</v>
      </c>
      <c r="G6163" s="119" t="s">
        <v>10</v>
      </c>
    </row>
    <row r="6164" spans="2:7" x14ac:dyDescent="0.3">
      <c r="B6164" s="119" t="s">
        <v>10</v>
      </c>
      <c r="C6164" s="119" t="s">
        <v>10</v>
      </c>
      <c r="D6164" s="119" t="s">
        <v>10</v>
      </c>
      <c r="E6164" s="119" t="s">
        <v>10</v>
      </c>
      <c r="F6164" s="119" t="s">
        <v>10</v>
      </c>
      <c r="G6164" s="119" t="s">
        <v>10</v>
      </c>
    </row>
    <row r="6165" spans="2:7" x14ac:dyDescent="0.3">
      <c r="B6165" s="119" t="s">
        <v>10</v>
      </c>
      <c r="C6165" s="119" t="s">
        <v>10</v>
      </c>
      <c r="D6165" s="119" t="s">
        <v>10</v>
      </c>
      <c r="E6165" s="119" t="s">
        <v>10</v>
      </c>
      <c r="F6165" s="119" t="s">
        <v>10</v>
      </c>
      <c r="G6165" s="119" t="s">
        <v>10</v>
      </c>
    </row>
    <row r="6166" spans="2:7" x14ac:dyDescent="0.3">
      <c r="B6166" s="119" t="s">
        <v>10</v>
      </c>
      <c r="C6166" s="119" t="s">
        <v>10</v>
      </c>
      <c r="D6166" s="119" t="s">
        <v>10</v>
      </c>
      <c r="E6166" s="119" t="s">
        <v>10</v>
      </c>
      <c r="F6166" s="119" t="s">
        <v>10</v>
      </c>
      <c r="G6166" s="119" t="s">
        <v>10</v>
      </c>
    </row>
    <row r="6167" spans="2:7" x14ac:dyDescent="0.3">
      <c r="B6167" s="119" t="s">
        <v>10</v>
      </c>
      <c r="C6167" s="119" t="s">
        <v>10</v>
      </c>
      <c r="D6167" s="119" t="s">
        <v>10</v>
      </c>
      <c r="E6167" s="119" t="s">
        <v>10</v>
      </c>
      <c r="F6167" s="119" t="s">
        <v>10</v>
      </c>
      <c r="G6167" s="119" t="s">
        <v>10</v>
      </c>
    </row>
    <row r="6168" spans="2:7" x14ac:dyDescent="0.3">
      <c r="B6168" s="119" t="s">
        <v>10</v>
      </c>
      <c r="C6168" s="119" t="s">
        <v>10</v>
      </c>
      <c r="D6168" s="119" t="s">
        <v>10</v>
      </c>
      <c r="E6168" s="119" t="s">
        <v>10</v>
      </c>
      <c r="F6168" s="119" t="s">
        <v>10</v>
      </c>
      <c r="G6168" s="119" t="s">
        <v>10</v>
      </c>
    </row>
    <row r="6169" spans="2:7" x14ac:dyDescent="0.3">
      <c r="B6169" s="119" t="s">
        <v>10</v>
      </c>
      <c r="C6169" s="119" t="s">
        <v>10</v>
      </c>
      <c r="D6169" s="119" t="s">
        <v>10</v>
      </c>
      <c r="E6169" s="119" t="s">
        <v>10</v>
      </c>
      <c r="F6169" s="119" t="s">
        <v>10</v>
      </c>
      <c r="G6169" s="119" t="s">
        <v>10</v>
      </c>
    </row>
    <row r="6170" spans="2:7" x14ac:dyDescent="0.3">
      <c r="B6170" s="119" t="s">
        <v>10</v>
      </c>
      <c r="C6170" s="119" t="s">
        <v>10</v>
      </c>
      <c r="D6170" s="119" t="s">
        <v>10</v>
      </c>
      <c r="E6170" s="119" t="s">
        <v>10</v>
      </c>
      <c r="F6170" s="119" t="s">
        <v>10</v>
      </c>
      <c r="G6170" s="119" t="s">
        <v>10</v>
      </c>
    </row>
    <row r="6171" spans="2:7" x14ac:dyDescent="0.3">
      <c r="B6171" s="119" t="s">
        <v>10</v>
      </c>
      <c r="C6171" s="119" t="s">
        <v>10</v>
      </c>
      <c r="D6171" s="119" t="s">
        <v>10</v>
      </c>
      <c r="E6171" s="119" t="s">
        <v>10</v>
      </c>
      <c r="F6171" s="119" t="s">
        <v>10</v>
      </c>
      <c r="G6171" s="119" t="s">
        <v>10</v>
      </c>
    </row>
    <row r="6172" spans="2:7" x14ac:dyDescent="0.3">
      <c r="B6172" s="119" t="s">
        <v>10</v>
      </c>
      <c r="C6172" s="119" t="s">
        <v>10</v>
      </c>
      <c r="D6172" s="119" t="s">
        <v>10</v>
      </c>
      <c r="E6172" s="119" t="s">
        <v>10</v>
      </c>
      <c r="F6172" s="119" t="s">
        <v>10</v>
      </c>
      <c r="G6172" s="119" t="s">
        <v>10</v>
      </c>
    </row>
    <row r="6173" spans="2:7" x14ac:dyDescent="0.3">
      <c r="B6173" s="119" t="s">
        <v>10</v>
      </c>
      <c r="C6173" s="119" t="s">
        <v>10</v>
      </c>
      <c r="D6173" s="119" t="s">
        <v>10</v>
      </c>
      <c r="E6173" s="119" t="s">
        <v>10</v>
      </c>
      <c r="F6173" s="119" t="s">
        <v>10</v>
      </c>
      <c r="G6173" s="119" t="s">
        <v>10</v>
      </c>
    </row>
    <row r="6174" spans="2:7" x14ac:dyDescent="0.3">
      <c r="B6174" s="119" t="s">
        <v>10</v>
      </c>
      <c r="C6174" s="119" t="s">
        <v>10</v>
      </c>
      <c r="D6174" s="119" t="s">
        <v>10</v>
      </c>
      <c r="E6174" s="119" t="s">
        <v>10</v>
      </c>
      <c r="F6174" s="119" t="s">
        <v>10</v>
      </c>
      <c r="G6174" s="119" t="s">
        <v>10</v>
      </c>
    </row>
    <row r="6175" spans="2:7" x14ac:dyDescent="0.3">
      <c r="B6175" s="119" t="s">
        <v>10</v>
      </c>
      <c r="C6175" s="119" t="s">
        <v>10</v>
      </c>
      <c r="D6175" s="119" t="s">
        <v>10</v>
      </c>
      <c r="E6175" s="119" t="s">
        <v>10</v>
      </c>
      <c r="F6175" s="119" t="s">
        <v>10</v>
      </c>
      <c r="G6175" s="119" t="s">
        <v>10</v>
      </c>
    </row>
    <row r="6176" spans="2:7" x14ac:dyDescent="0.3">
      <c r="B6176" s="119" t="s">
        <v>10</v>
      </c>
      <c r="C6176" s="119" t="s">
        <v>10</v>
      </c>
      <c r="D6176" s="119" t="s">
        <v>10</v>
      </c>
      <c r="E6176" s="119" t="s">
        <v>10</v>
      </c>
      <c r="F6176" s="119" t="s">
        <v>10</v>
      </c>
      <c r="G6176" s="119" t="s">
        <v>10</v>
      </c>
    </row>
    <row r="6177" spans="2:7" x14ac:dyDescent="0.3">
      <c r="B6177" s="119" t="s">
        <v>10</v>
      </c>
      <c r="C6177" s="119" t="s">
        <v>10</v>
      </c>
      <c r="D6177" s="119" t="s">
        <v>10</v>
      </c>
      <c r="E6177" s="119" t="s">
        <v>10</v>
      </c>
      <c r="F6177" s="119" t="s">
        <v>10</v>
      </c>
      <c r="G6177" s="119" t="s">
        <v>10</v>
      </c>
    </row>
    <row r="6178" spans="2:7" x14ac:dyDescent="0.3">
      <c r="B6178" s="119" t="s">
        <v>10</v>
      </c>
      <c r="C6178" s="119" t="s">
        <v>10</v>
      </c>
      <c r="D6178" s="119" t="s">
        <v>10</v>
      </c>
      <c r="E6178" s="119" t="s">
        <v>10</v>
      </c>
      <c r="F6178" s="119" t="s">
        <v>10</v>
      </c>
      <c r="G6178" s="119" t="s">
        <v>10</v>
      </c>
    </row>
    <row r="6179" spans="2:7" x14ac:dyDescent="0.3">
      <c r="B6179" s="119" t="s">
        <v>10</v>
      </c>
      <c r="C6179" s="119" t="s">
        <v>10</v>
      </c>
      <c r="D6179" s="119" t="s">
        <v>10</v>
      </c>
      <c r="E6179" s="119" t="s">
        <v>10</v>
      </c>
      <c r="F6179" s="119" t="s">
        <v>10</v>
      </c>
      <c r="G6179" s="119" t="s">
        <v>10</v>
      </c>
    </row>
    <row r="6180" spans="2:7" x14ac:dyDescent="0.3">
      <c r="B6180" s="119" t="s">
        <v>10</v>
      </c>
      <c r="C6180" s="119" t="s">
        <v>10</v>
      </c>
      <c r="D6180" s="119" t="s">
        <v>10</v>
      </c>
      <c r="E6180" s="119" t="s">
        <v>10</v>
      </c>
      <c r="F6180" s="119" t="s">
        <v>10</v>
      </c>
      <c r="G6180" s="119" t="s">
        <v>10</v>
      </c>
    </row>
    <row r="6181" spans="2:7" x14ac:dyDescent="0.3">
      <c r="B6181" s="119" t="s">
        <v>10</v>
      </c>
      <c r="C6181" s="119" t="s">
        <v>10</v>
      </c>
      <c r="D6181" s="119" t="s">
        <v>10</v>
      </c>
      <c r="E6181" s="119" t="s">
        <v>10</v>
      </c>
      <c r="F6181" s="119" t="s">
        <v>10</v>
      </c>
      <c r="G6181" s="119" t="s">
        <v>10</v>
      </c>
    </row>
    <row r="6182" spans="2:7" x14ac:dyDescent="0.3">
      <c r="B6182" s="119" t="s">
        <v>10</v>
      </c>
      <c r="C6182" s="119" t="s">
        <v>10</v>
      </c>
      <c r="D6182" s="119" t="s">
        <v>10</v>
      </c>
      <c r="E6182" s="119" t="s">
        <v>10</v>
      </c>
      <c r="F6182" s="119" t="s">
        <v>10</v>
      </c>
      <c r="G6182" s="119" t="s">
        <v>10</v>
      </c>
    </row>
    <row r="6183" spans="2:7" x14ac:dyDescent="0.3">
      <c r="B6183" s="119" t="s">
        <v>10</v>
      </c>
      <c r="C6183" s="119" t="s">
        <v>10</v>
      </c>
      <c r="D6183" s="119" t="s">
        <v>10</v>
      </c>
      <c r="E6183" s="119" t="s">
        <v>10</v>
      </c>
      <c r="F6183" s="119" t="s">
        <v>10</v>
      </c>
      <c r="G6183" s="119" t="s">
        <v>10</v>
      </c>
    </row>
    <row r="6184" spans="2:7" x14ac:dyDescent="0.3">
      <c r="B6184" s="119" t="s">
        <v>10</v>
      </c>
      <c r="C6184" s="119" t="s">
        <v>10</v>
      </c>
      <c r="D6184" s="119" t="s">
        <v>10</v>
      </c>
      <c r="E6184" s="119" t="s">
        <v>10</v>
      </c>
      <c r="F6184" s="119" t="s">
        <v>10</v>
      </c>
      <c r="G6184" s="119" t="s">
        <v>10</v>
      </c>
    </row>
    <row r="6185" spans="2:7" x14ac:dyDescent="0.3">
      <c r="B6185" s="119" t="s">
        <v>10</v>
      </c>
      <c r="C6185" s="119" t="s">
        <v>10</v>
      </c>
      <c r="D6185" s="119" t="s">
        <v>10</v>
      </c>
      <c r="E6185" s="119" t="s">
        <v>10</v>
      </c>
      <c r="F6185" s="119" t="s">
        <v>10</v>
      </c>
      <c r="G6185" s="119" t="s">
        <v>10</v>
      </c>
    </row>
    <row r="6186" spans="2:7" x14ac:dyDescent="0.3">
      <c r="B6186" s="119" t="s">
        <v>10</v>
      </c>
      <c r="C6186" s="119" t="s">
        <v>10</v>
      </c>
      <c r="D6186" s="119" t="s">
        <v>10</v>
      </c>
      <c r="E6186" s="119" t="s">
        <v>10</v>
      </c>
      <c r="F6186" s="119" t="s">
        <v>10</v>
      </c>
      <c r="G6186" s="119" t="s">
        <v>10</v>
      </c>
    </row>
    <row r="6187" spans="2:7" x14ac:dyDescent="0.3">
      <c r="B6187" s="119" t="s">
        <v>10</v>
      </c>
      <c r="C6187" s="119" t="s">
        <v>10</v>
      </c>
      <c r="D6187" s="119" t="s">
        <v>10</v>
      </c>
      <c r="E6187" s="119" t="s">
        <v>10</v>
      </c>
      <c r="F6187" s="119" t="s">
        <v>10</v>
      </c>
      <c r="G6187" s="119" t="s">
        <v>10</v>
      </c>
    </row>
    <row r="6188" spans="2:7" x14ac:dyDescent="0.3">
      <c r="B6188" s="119" t="s">
        <v>10</v>
      </c>
      <c r="C6188" s="119" t="s">
        <v>10</v>
      </c>
      <c r="D6188" s="119" t="s">
        <v>10</v>
      </c>
      <c r="E6188" s="119" t="s">
        <v>10</v>
      </c>
      <c r="F6188" s="119" t="s">
        <v>10</v>
      </c>
      <c r="G6188" s="119" t="s">
        <v>10</v>
      </c>
    </row>
    <row r="6189" spans="2:7" x14ac:dyDescent="0.3">
      <c r="B6189" s="119" t="s">
        <v>10</v>
      </c>
      <c r="C6189" s="119" t="s">
        <v>10</v>
      </c>
      <c r="D6189" s="119" t="s">
        <v>10</v>
      </c>
      <c r="E6189" s="119" t="s">
        <v>10</v>
      </c>
      <c r="F6189" s="119" t="s">
        <v>10</v>
      </c>
      <c r="G6189" s="119" t="s">
        <v>10</v>
      </c>
    </row>
    <row r="6190" spans="2:7" x14ac:dyDescent="0.3">
      <c r="B6190" s="119" t="s">
        <v>10</v>
      </c>
      <c r="C6190" s="119" t="s">
        <v>10</v>
      </c>
      <c r="D6190" s="119" t="s">
        <v>10</v>
      </c>
      <c r="E6190" s="119" t="s">
        <v>10</v>
      </c>
      <c r="F6190" s="119" t="s">
        <v>10</v>
      </c>
      <c r="G6190" s="119" t="s">
        <v>10</v>
      </c>
    </row>
    <row r="6191" spans="2:7" x14ac:dyDescent="0.3">
      <c r="B6191" s="119" t="s">
        <v>10</v>
      </c>
      <c r="C6191" s="119" t="s">
        <v>10</v>
      </c>
      <c r="D6191" s="119" t="s">
        <v>10</v>
      </c>
      <c r="E6191" s="119" t="s">
        <v>10</v>
      </c>
      <c r="F6191" s="119" t="s">
        <v>10</v>
      </c>
      <c r="G6191" s="119" t="s">
        <v>10</v>
      </c>
    </row>
    <row r="6192" spans="2:7" x14ac:dyDescent="0.3">
      <c r="B6192" s="119" t="s">
        <v>10</v>
      </c>
      <c r="C6192" s="119" t="s">
        <v>10</v>
      </c>
      <c r="D6192" s="119" t="s">
        <v>10</v>
      </c>
      <c r="E6192" s="119" t="s">
        <v>10</v>
      </c>
      <c r="F6192" s="119" t="s">
        <v>10</v>
      </c>
      <c r="G6192" s="119" t="s">
        <v>10</v>
      </c>
    </row>
    <row r="6193" spans="2:7" x14ac:dyDescent="0.3">
      <c r="B6193" s="119" t="s">
        <v>10</v>
      </c>
      <c r="C6193" s="119" t="s">
        <v>10</v>
      </c>
      <c r="D6193" s="119" t="s">
        <v>10</v>
      </c>
      <c r="E6193" s="119" t="s">
        <v>10</v>
      </c>
      <c r="F6193" s="119" t="s">
        <v>10</v>
      </c>
      <c r="G6193" s="119" t="s">
        <v>10</v>
      </c>
    </row>
    <row r="6194" spans="2:7" x14ac:dyDescent="0.3">
      <c r="B6194" s="119" t="s">
        <v>10</v>
      </c>
      <c r="C6194" s="119" t="s">
        <v>10</v>
      </c>
      <c r="D6194" s="119" t="s">
        <v>10</v>
      </c>
      <c r="E6194" s="119" t="s">
        <v>10</v>
      </c>
      <c r="F6194" s="119" t="s">
        <v>10</v>
      </c>
      <c r="G6194" s="119" t="s">
        <v>10</v>
      </c>
    </row>
    <row r="6195" spans="2:7" x14ac:dyDescent="0.3">
      <c r="B6195" s="119" t="s">
        <v>10</v>
      </c>
      <c r="C6195" s="119" t="s">
        <v>10</v>
      </c>
      <c r="D6195" s="119" t="s">
        <v>10</v>
      </c>
      <c r="E6195" s="119" t="s">
        <v>10</v>
      </c>
      <c r="F6195" s="119" t="s">
        <v>10</v>
      </c>
      <c r="G6195" s="119" t="s">
        <v>10</v>
      </c>
    </row>
    <row r="6196" spans="2:7" x14ac:dyDescent="0.3">
      <c r="B6196" s="119" t="s">
        <v>10</v>
      </c>
      <c r="C6196" s="119" t="s">
        <v>10</v>
      </c>
      <c r="D6196" s="119" t="s">
        <v>10</v>
      </c>
      <c r="E6196" s="119" t="s">
        <v>10</v>
      </c>
      <c r="F6196" s="119" t="s">
        <v>10</v>
      </c>
      <c r="G6196" s="119" t="s">
        <v>10</v>
      </c>
    </row>
    <row r="6197" spans="2:7" x14ac:dyDescent="0.3">
      <c r="B6197" s="119" t="s">
        <v>10</v>
      </c>
      <c r="C6197" s="119" t="s">
        <v>10</v>
      </c>
      <c r="D6197" s="119" t="s">
        <v>10</v>
      </c>
      <c r="E6197" s="119" t="s">
        <v>10</v>
      </c>
      <c r="F6197" s="119" t="s">
        <v>10</v>
      </c>
      <c r="G6197" s="119" t="s">
        <v>10</v>
      </c>
    </row>
    <row r="6198" spans="2:7" x14ac:dyDescent="0.3">
      <c r="B6198" s="119" t="s">
        <v>10</v>
      </c>
      <c r="C6198" s="119" t="s">
        <v>10</v>
      </c>
      <c r="D6198" s="119" t="s">
        <v>10</v>
      </c>
      <c r="E6198" s="119" t="s">
        <v>10</v>
      </c>
      <c r="F6198" s="119" t="s">
        <v>10</v>
      </c>
      <c r="G6198" s="119" t="s">
        <v>10</v>
      </c>
    </row>
    <row r="6199" spans="2:7" x14ac:dyDescent="0.3">
      <c r="B6199" s="119" t="s">
        <v>10</v>
      </c>
      <c r="C6199" s="119" t="s">
        <v>10</v>
      </c>
      <c r="D6199" s="119" t="s">
        <v>10</v>
      </c>
      <c r="E6199" s="119" t="s">
        <v>10</v>
      </c>
      <c r="F6199" s="119" t="s">
        <v>10</v>
      </c>
      <c r="G6199" s="119" t="s">
        <v>10</v>
      </c>
    </row>
    <row r="6200" spans="2:7" x14ac:dyDescent="0.3">
      <c r="B6200" s="119" t="s">
        <v>10</v>
      </c>
      <c r="C6200" s="119" t="s">
        <v>10</v>
      </c>
      <c r="D6200" s="119" t="s">
        <v>10</v>
      </c>
      <c r="E6200" s="119" t="s">
        <v>10</v>
      </c>
      <c r="F6200" s="119" t="s">
        <v>10</v>
      </c>
      <c r="G6200" s="119" t="s">
        <v>10</v>
      </c>
    </row>
    <row r="6201" spans="2:7" x14ac:dyDescent="0.3">
      <c r="B6201" s="119" t="s">
        <v>10</v>
      </c>
      <c r="C6201" s="119" t="s">
        <v>10</v>
      </c>
      <c r="D6201" s="119" t="s">
        <v>10</v>
      </c>
      <c r="E6201" s="119" t="s">
        <v>10</v>
      </c>
      <c r="F6201" s="119" t="s">
        <v>10</v>
      </c>
      <c r="G6201" s="119" t="s">
        <v>10</v>
      </c>
    </row>
    <row r="6202" spans="2:7" x14ac:dyDescent="0.3">
      <c r="B6202" s="119" t="s">
        <v>10</v>
      </c>
      <c r="C6202" s="119" t="s">
        <v>10</v>
      </c>
      <c r="D6202" s="119" t="s">
        <v>10</v>
      </c>
      <c r="E6202" s="119" t="s">
        <v>10</v>
      </c>
      <c r="F6202" s="119" t="s">
        <v>10</v>
      </c>
      <c r="G6202" s="119" t="s">
        <v>10</v>
      </c>
    </row>
    <row r="6203" spans="2:7" x14ac:dyDescent="0.3">
      <c r="B6203" s="119" t="s">
        <v>10</v>
      </c>
      <c r="C6203" s="119" t="s">
        <v>10</v>
      </c>
      <c r="D6203" s="119" t="s">
        <v>10</v>
      </c>
      <c r="E6203" s="119" t="s">
        <v>10</v>
      </c>
      <c r="F6203" s="119" t="s">
        <v>10</v>
      </c>
      <c r="G6203" s="119" t="s">
        <v>10</v>
      </c>
    </row>
    <row r="6204" spans="2:7" x14ac:dyDescent="0.3">
      <c r="B6204" s="119" t="s">
        <v>10</v>
      </c>
      <c r="C6204" s="119" t="s">
        <v>10</v>
      </c>
      <c r="D6204" s="119" t="s">
        <v>10</v>
      </c>
      <c r="E6204" s="119" t="s">
        <v>10</v>
      </c>
      <c r="F6204" s="119" t="s">
        <v>10</v>
      </c>
      <c r="G6204" s="119" t="s">
        <v>10</v>
      </c>
    </row>
    <row r="6205" spans="2:7" x14ac:dyDescent="0.3">
      <c r="B6205" s="119" t="s">
        <v>10</v>
      </c>
      <c r="C6205" s="119" t="s">
        <v>10</v>
      </c>
      <c r="D6205" s="119" t="s">
        <v>10</v>
      </c>
      <c r="E6205" s="119" t="s">
        <v>10</v>
      </c>
      <c r="F6205" s="119" t="s">
        <v>10</v>
      </c>
      <c r="G6205" s="119" t="s">
        <v>10</v>
      </c>
    </row>
    <row r="6206" spans="2:7" x14ac:dyDescent="0.3">
      <c r="B6206" s="119" t="s">
        <v>10</v>
      </c>
      <c r="C6206" s="119" t="s">
        <v>10</v>
      </c>
      <c r="D6206" s="119" t="s">
        <v>10</v>
      </c>
      <c r="E6206" s="119" t="s">
        <v>10</v>
      </c>
      <c r="F6206" s="119" t="s">
        <v>10</v>
      </c>
      <c r="G6206" s="119" t="s">
        <v>10</v>
      </c>
    </row>
    <row r="6207" spans="2:7" x14ac:dyDescent="0.3">
      <c r="B6207" s="119" t="s">
        <v>10</v>
      </c>
      <c r="C6207" s="119" t="s">
        <v>10</v>
      </c>
      <c r="D6207" s="119" t="s">
        <v>10</v>
      </c>
      <c r="E6207" s="119" t="s">
        <v>10</v>
      </c>
      <c r="F6207" s="119" t="s">
        <v>10</v>
      </c>
      <c r="G6207" s="119" t="s">
        <v>10</v>
      </c>
    </row>
    <row r="6208" spans="2:7" x14ac:dyDescent="0.3">
      <c r="B6208" s="119" t="s">
        <v>10</v>
      </c>
      <c r="C6208" s="119" t="s">
        <v>10</v>
      </c>
      <c r="D6208" s="119" t="s">
        <v>10</v>
      </c>
      <c r="E6208" s="119" t="s">
        <v>10</v>
      </c>
      <c r="F6208" s="119" t="s">
        <v>10</v>
      </c>
      <c r="G6208" s="119" t="s">
        <v>10</v>
      </c>
    </row>
    <row r="6209" spans="2:7" x14ac:dyDescent="0.3">
      <c r="B6209" s="119" t="s">
        <v>10</v>
      </c>
      <c r="C6209" s="119" t="s">
        <v>10</v>
      </c>
      <c r="D6209" s="119" t="s">
        <v>10</v>
      </c>
      <c r="E6209" s="119" t="s">
        <v>10</v>
      </c>
      <c r="F6209" s="119" t="s">
        <v>10</v>
      </c>
      <c r="G6209" s="119" t="s">
        <v>10</v>
      </c>
    </row>
    <row r="6210" spans="2:7" x14ac:dyDescent="0.3">
      <c r="B6210" s="119" t="s">
        <v>10</v>
      </c>
      <c r="C6210" s="119" t="s">
        <v>10</v>
      </c>
      <c r="D6210" s="119" t="s">
        <v>10</v>
      </c>
      <c r="E6210" s="119" t="s">
        <v>10</v>
      </c>
      <c r="F6210" s="119" t="s">
        <v>10</v>
      </c>
      <c r="G6210" s="119" t="s">
        <v>10</v>
      </c>
    </row>
    <row r="6211" spans="2:7" x14ac:dyDescent="0.3">
      <c r="B6211" s="119" t="s">
        <v>10</v>
      </c>
      <c r="C6211" s="119" t="s">
        <v>10</v>
      </c>
      <c r="D6211" s="119" t="s">
        <v>10</v>
      </c>
      <c r="E6211" s="119" t="s">
        <v>10</v>
      </c>
      <c r="F6211" s="119" t="s">
        <v>10</v>
      </c>
      <c r="G6211" s="119" t="s">
        <v>10</v>
      </c>
    </row>
    <row r="6212" spans="2:7" x14ac:dyDescent="0.3">
      <c r="B6212" s="119" t="s">
        <v>10</v>
      </c>
      <c r="C6212" s="119" t="s">
        <v>10</v>
      </c>
      <c r="D6212" s="119" t="s">
        <v>10</v>
      </c>
      <c r="E6212" s="119" t="s">
        <v>10</v>
      </c>
      <c r="F6212" s="119" t="s">
        <v>10</v>
      </c>
      <c r="G6212" s="119" t="s">
        <v>10</v>
      </c>
    </row>
    <row r="6213" spans="2:7" x14ac:dyDescent="0.3">
      <c r="B6213" s="119" t="s">
        <v>10</v>
      </c>
      <c r="C6213" s="119" t="s">
        <v>10</v>
      </c>
      <c r="D6213" s="119" t="s">
        <v>10</v>
      </c>
      <c r="E6213" s="119" t="s">
        <v>10</v>
      </c>
      <c r="F6213" s="119" t="s">
        <v>10</v>
      </c>
      <c r="G6213" s="119" t="s">
        <v>10</v>
      </c>
    </row>
    <row r="6214" spans="2:7" x14ac:dyDescent="0.3">
      <c r="B6214" s="119" t="s">
        <v>10</v>
      </c>
      <c r="C6214" s="119" t="s">
        <v>10</v>
      </c>
      <c r="D6214" s="119" t="s">
        <v>10</v>
      </c>
      <c r="E6214" s="119" t="s">
        <v>10</v>
      </c>
      <c r="F6214" s="119" t="s">
        <v>10</v>
      </c>
      <c r="G6214" s="119" t="s">
        <v>10</v>
      </c>
    </row>
    <row r="6215" spans="2:7" x14ac:dyDescent="0.3">
      <c r="B6215" s="119" t="s">
        <v>10</v>
      </c>
      <c r="C6215" s="119" t="s">
        <v>10</v>
      </c>
      <c r="D6215" s="119" t="s">
        <v>10</v>
      </c>
      <c r="E6215" s="119" t="s">
        <v>10</v>
      </c>
      <c r="F6215" s="119" t="s">
        <v>10</v>
      </c>
      <c r="G6215" s="119" t="s">
        <v>10</v>
      </c>
    </row>
    <row r="6216" spans="2:7" x14ac:dyDescent="0.3">
      <c r="B6216" s="119" t="s">
        <v>10</v>
      </c>
      <c r="C6216" s="119" t="s">
        <v>10</v>
      </c>
      <c r="D6216" s="119" t="s">
        <v>10</v>
      </c>
      <c r="E6216" s="119" t="s">
        <v>10</v>
      </c>
      <c r="F6216" s="119" t="s">
        <v>10</v>
      </c>
      <c r="G6216" s="119" t="s">
        <v>10</v>
      </c>
    </row>
    <row r="6217" spans="2:7" x14ac:dyDescent="0.3">
      <c r="B6217" s="119" t="s">
        <v>10</v>
      </c>
      <c r="C6217" s="119" t="s">
        <v>10</v>
      </c>
      <c r="D6217" s="119" t="s">
        <v>10</v>
      </c>
      <c r="E6217" s="119" t="s">
        <v>10</v>
      </c>
      <c r="F6217" s="119" t="s">
        <v>10</v>
      </c>
      <c r="G6217" s="119" t="s">
        <v>10</v>
      </c>
    </row>
    <row r="6218" spans="2:7" x14ac:dyDescent="0.3">
      <c r="B6218" s="119" t="s">
        <v>10</v>
      </c>
      <c r="C6218" s="119" t="s">
        <v>10</v>
      </c>
      <c r="D6218" s="119" t="s">
        <v>10</v>
      </c>
      <c r="E6218" s="119" t="s">
        <v>10</v>
      </c>
      <c r="F6218" s="119" t="s">
        <v>10</v>
      </c>
      <c r="G6218" s="119" t="s">
        <v>10</v>
      </c>
    </row>
    <row r="6219" spans="2:7" x14ac:dyDescent="0.3">
      <c r="B6219" s="119" t="s">
        <v>10</v>
      </c>
      <c r="C6219" s="119" t="s">
        <v>10</v>
      </c>
      <c r="D6219" s="119" t="s">
        <v>10</v>
      </c>
      <c r="E6219" s="119" t="s">
        <v>10</v>
      </c>
      <c r="F6219" s="119" t="s">
        <v>10</v>
      </c>
      <c r="G6219" s="119" t="s">
        <v>10</v>
      </c>
    </row>
    <row r="6220" spans="2:7" x14ac:dyDescent="0.3">
      <c r="B6220" s="119" t="s">
        <v>10</v>
      </c>
      <c r="C6220" s="119" t="s">
        <v>10</v>
      </c>
      <c r="D6220" s="119" t="s">
        <v>10</v>
      </c>
      <c r="E6220" s="119" t="s">
        <v>10</v>
      </c>
      <c r="F6220" s="119" t="s">
        <v>10</v>
      </c>
      <c r="G6220" s="119" t="s">
        <v>10</v>
      </c>
    </row>
    <row r="6221" spans="2:7" x14ac:dyDescent="0.3">
      <c r="B6221" s="119" t="s">
        <v>10</v>
      </c>
      <c r="C6221" s="119" t="s">
        <v>10</v>
      </c>
      <c r="D6221" s="119" t="s">
        <v>10</v>
      </c>
      <c r="E6221" s="119" t="s">
        <v>10</v>
      </c>
      <c r="F6221" s="119" t="s">
        <v>10</v>
      </c>
      <c r="G6221" s="119" t="s">
        <v>10</v>
      </c>
    </row>
    <row r="6222" spans="2:7" x14ac:dyDescent="0.3">
      <c r="B6222" s="119" t="s">
        <v>10</v>
      </c>
      <c r="C6222" s="119" t="s">
        <v>10</v>
      </c>
      <c r="D6222" s="119" t="s">
        <v>10</v>
      </c>
      <c r="E6222" s="119" t="s">
        <v>10</v>
      </c>
      <c r="F6222" s="119" t="s">
        <v>10</v>
      </c>
      <c r="G6222" s="119" t="s">
        <v>10</v>
      </c>
    </row>
    <row r="6223" spans="2:7" x14ac:dyDescent="0.3">
      <c r="B6223" s="119" t="s">
        <v>10</v>
      </c>
      <c r="C6223" s="119" t="s">
        <v>10</v>
      </c>
      <c r="D6223" s="119" t="s">
        <v>10</v>
      </c>
      <c r="E6223" s="119" t="s">
        <v>10</v>
      </c>
      <c r="F6223" s="119" t="s">
        <v>10</v>
      </c>
      <c r="G6223" s="119" t="s">
        <v>10</v>
      </c>
    </row>
    <row r="6224" spans="2:7" x14ac:dyDescent="0.3">
      <c r="B6224" s="119" t="s">
        <v>10</v>
      </c>
      <c r="C6224" s="119" t="s">
        <v>10</v>
      </c>
      <c r="D6224" s="119" t="s">
        <v>10</v>
      </c>
      <c r="E6224" s="119" t="s">
        <v>10</v>
      </c>
      <c r="F6224" s="119" t="s">
        <v>10</v>
      </c>
      <c r="G6224" s="119" t="s">
        <v>10</v>
      </c>
    </row>
    <row r="6225" spans="2:7" x14ac:dyDescent="0.3">
      <c r="B6225" s="119" t="s">
        <v>10</v>
      </c>
      <c r="C6225" s="119" t="s">
        <v>10</v>
      </c>
      <c r="D6225" s="119" t="s">
        <v>10</v>
      </c>
      <c r="E6225" s="119" t="s">
        <v>10</v>
      </c>
      <c r="F6225" s="119" t="s">
        <v>10</v>
      </c>
      <c r="G6225" s="119" t="s">
        <v>10</v>
      </c>
    </row>
    <row r="6226" spans="2:7" x14ac:dyDescent="0.3">
      <c r="B6226" s="119" t="s">
        <v>10</v>
      </c>
      <c r="C6226" s="119" t="s">
        <v>10</v>
      </c>
      <c r="D6226" s="119" t="s">
        <v>10</v>
      </c>
      <c r="E6226" s="119" t="s">
        <v>10</v>
      </c>
      <c r="F6226" s="119" t="s">
        <v>10</v>
      </c>
      <c r="G6226" s="119" t="s">
        <v>10</v>
      </c>
    </row>
    <row r="6227" spans="2:7" x14ac:dyDescent="0.3">
      <c r="B6227" s="119" t="s">
        <v>10</v>
      </c>
      <c r="C6227" s="119" t="s">
        <v>10</v>
      </c>
      <c r="D6227" s="119" t="s">
        <v>10</v>
      </c>
      <c r="E6227" s="119" t="s">
        <v>10</v>
      </c>
      <c r="F6227" s="119" t="s">
        <v>10</v>
      </c>
      <c r="G6227" s="119" t="s">
        <v>10</v>
      </c>
    </row>
    <row r="6228" spans="2:7" x14ac:dyDescent="0.3">
      <c r="B6228" s="119" t="s">
        <v>10</v>
      </c>
      <c r="C6228" s="119" t="s">
        <v>10</v>
      </c>
      <c r="D6228" s="119" t="s">
        <v>10</v>
      </c>
      <c r="E6228" s="119" t="s">
        <v>10</v>
      </c>
      <c r="F6228" s="119" t="s">
        <v>10</v>
      </c>
      <c r="G6228" s="119" t="s">
        <v>10</v>
      </c>
    </row>
    <row r="6229" spans="2:7" x14ac:dyDescent="0.3">
      <c r="B6229" s="119" t="s">
        <v>10</v>
      </c>
      <c r="C6229" s="119" t="s">
        <v>10</v>
      </c>
      <c r="D6229" s="119" t="s">
        <v>10</v>
      </c>
      <c r="E6229" s="119" t="s">
        <v>10</v>
      </c>
      <c r="F6229" s="119" t="s">
        <v>10</v>
      </c>
      <c r="G6229" s="119" t="s">
        <v>10</v>
      </c>
    </row>
    <row r="6230" spans="2:7" x14ac:dyDescent="0.3">
      <c r="B6230" s="119" t="s">
        <v>10</v>
      </c>
      <c r="C6230" s="119" t="s">
        <v>10</v>
      </c>
      <c r="D6230" s="119" t="s">
        <v>10</v>
      </c>
      <c r="E6230" s="119" t="s">
        <v>10</v>
      </c>
      <c r="F6230" s="119" t="s">
        <v>10</v>
      </c>
      <c r="G6230" s="119" t="s">
        <v>10</v>
      </c>
    </row>
    <row r="6231" spans="2:7" x14ac:dyDescent="0.3">
      <c r="B6231" s="119" t="s">
        <v>10</v>
      </c>
      <c r="C6231" s="119" t="s">
        <v>10</v>
      </c>
      <c r="D6231" s="119" t="s">
        <v>10</v>
      </c>
      <c r="E6231" s="119" t="s">
        <v>10</v>
      </c>
      <c r="F6231" s="119" t="s">
        <v>10</v>
      </c>
      <c r="G6231" s="119" t="s">
        <v>10</v>
      </c>
    </row>
    <row r="6232" spans="2:7" x14ac:dyDescent="0.3">
      <c r="B6232" s="119" t="s">
        <v>10</v>
      </c>
      <c r="C6232" s="119" t="s">
        <v>10</v>
      </c>
      <c r="D6232" s="119" t="s">
        <v>10</v>
      </c>
      <c r="E6232" s="119" t="s">
        <v>10</v>
      </c>
      <c r="F6232" s="119" t="s">
        <v>10</v>
      </c>
      <c r="G6232" s="119" t="s">
        <v>10</v>
      </c>
    </row>
    <row r="6233" spans="2:7" x14ac:dyDescent="0.3">
      <c r="B6233" s="119" t="s">
        <v>10</v>
      </c>
      <c r="C6233" s="119" t="s">
        <v>10</v>
      </c>
      <c r="D6233" s="119" t="s">
        <v>10</v>
      </c>
      <c r="E6233" s="119" t="s">
        <v>10</v>
      </c>
      <c r="F6233" s="119" t="s">
        <v>10</v>
      </c>
      <c r="G6233" s="119" t="s">
        <v>10</v>
      </c>
    </row>
    <row r="6234" spans="2:7" x14ac:dyDescent="0.3">
      <c r="B6234" s="119" t="s">
        <v>10</v>
      </c>
      <c r="C6234" s="119" t="s">
        <v>10</v>
      </c>
      <c r="D6234" s="119" t="s">
        <v>10</v>
      </c>
      <c r="E6234" s="119" t="s">
        <v>10</v>
      </c>
      <c r="F6234" s="119" t="s">
        <v>10</v>
      </c>
      <c r="G6234" s="119" t="s">
        <v>10</v>
      </c>
    </row>
    <row r="6235" spans="2:7" x14ac:dyDescent="0.3">
      <c r="B6235" s="119" t="s">
        <v>10</v>
      </c>
      <c r="C6235" s="119" t="s">
        <v>10</v>
      </c>
      <c r="D6235" s="119" t="s">
        <v>10</v>
      </c>
      <c r="E6235" s="119" t="s">
        <v>10</v>
      </c>
      <c r="F6235" s="119" t="s">
        <v>10</v>
      </c>
      <c r="G6235" s="119" t="s">
        <v>10</v>
      </c>
    </row>
    <row r="6236" spans="2:7" x14ac:dyDescent="0.3">
      <c r="B6236" s="119" t="s">
        <v>10</v>
      </c>
      <c r="C6236" s="119" t="s">
        <v>10</v>
      </c>
      <c r="D6236" s="119" t="s">
        <v>10</v>
      </c>
      <c r="E6236" s="119" t="s">
        <v>10</v>
      </c>
      <c r="F6236" s="119" t="s">
        <v>10</v>
      </c>
      <c r="G6236" s="119" t="s">
        <v>10</v>
      </c>
    </row>
    <row r="6237" spans="2:7" x14ac:dyDescent="0.3">
      <c r="B6237" s="119" t="s">
        <v>10</v>
      </c>
      <c r="C6237" s="119" t="s">
        <v>10</v>
      </c>
      <c r="D6237" s="119" t="s">
        <v>10</v>
      </c>
      <c r="E6237" s="119" t="s">
        <v>10</v>
      </c>
      <c r="F6237" s="119" t="s">
        <v>10</v>
      </c>
      <c r="G6237" s="119" t="s">
        <v>10</v>
      </c>
    </row>
    <row r="6238" spans="2:7" x14ac:dyDescent="0.3">
      <c r="B6238" s="119" t="s">
        <v>10</v>
      </c>
      <c r="C6238" s="119" t="s">
        <v>10</v>
      </c>
      <c r="D6238" s="119" t="s">
        <v>10</v>
      </c>
      <c r="E6238" s="119" t="s">
        <v>10</v>
      </c>
      <c r="F6238" s="119" t="s">
        <v>10</v>
      </c>
      <c r="G6238" s="119" t="s">
        <v>10</v>
      </c>
    </row>
    <row r="6239" spans="2:7" x14ac:dyDescent="0.3">
      <c r="B6239" s="119" t="s">
        <v>10</v>
      </c>
      <c r="C6239" s="119" t="s">
        <v>10</v>
      </c>
      <c r="D6239" s="119" t="s">
        <v>10</v>
      </c>
      <c r="E6239" s="119" t="s">
        <v>10</v>
      </c>
      <c r="F6239" s="119" t="s">
        <v>10</v>
      </c>
      <c r="G6239" s="119" t="s">
        <v>10</v>
      </c>
    </row>
    <row r="6240" spans="2:7" x14ac:dyDescent="0.3">
      <c r="B6240" s="119" t="s">
        <v>10</v>
      </c>
      <c r="C6240" s="119" t="s">
        <v>10</v>
      </c>
      <c r="D6240" s="119" t="s">
        <v>10</v>
      </c>
      <c r="E6240" s="119" t="s">
        <v>10</v>
      </c>
      <c r="F6240" s="119" t="s">
        <v>10</v>
      </c>
      <c r="G6240" s="119" t="s">
        <v>10</v>
      </c>
    </row>
    <row r="6241" spans="2:7" x14ac:dyDescent="0.3">
      <c r="B6241" s="119" t="s">
        <v>10</v>
      </c>
      <c r="C6241" s="119" t="s">
        <v>10</v>
      </c>
      <c r="D6241" s="119" t="s">
        <v>10</v>
      </c>
      <c r="E6241" s="119" t="s">
        <v>10</v>
      </c>
      <c r="F6241" s="119" t="s">
        <v>10</v>
      </c>
      <c r="G6241" s="119" t="s">
        <v>10</v>
      </c>
    </row>
    <row r="6242" spans="2:7" x14ac:dyDescent="0.3">
      <c r="B6242" s="119" t="s">
        <v>10</v>
      </c>
      <c r="C6242" s="119" t="s">
        <v>10</v>
      </c>
      <c r="D6242" s="119" t="s">
        <v>10</v>
      </c>
      <c r="E6242" s="119" t="s">
        <v>10</v>
      </c>
      <c r="F6242" s="119" t="s">
        <v>10</v>
      </c>
      <c r="G6242" s="119" t="s">
        <v>10</v>
      </c>
    </row>
    <row r="6243" spans="2:7" x14ac:dyDescent="0.3">
      <c r="B6243" s="119" t="s">
        <v>10</v>
      </c>
      <c r="C6243" s="119" t="s">
        <v>10</v>
      </c>
      <c r="D6243" s="119" t="s">
        <v>10</v>
      </c>
      <c r="E6243" s="119" t="s">
        <v>10</v>
      </c>
      <c r="F6243" s="119" t="s">
        <v>10</v>
      </c>
      <c r="G6243" s="119" t="s">
        <v>10</v>
      </c>
    </row>
    <row r="6244" spans="2:7" x14ac:dyDescent="0.3">
      <c r="B6244" s="119" t="s">
        <v>10</v>
      </c>
      <c r="C6244" s="119" t="s">
        <v>10</v>
      </c>
      <c r="D6244" s="119" t="s">
        <v>10</v>
      </c>
      <c r="E6244" s="119" t="s">
        <v>10</v>
      </c>
      <c r="F6244" s="119" t="s">
        <v>10</v>
      </c>
      <c r="G6244" s="119" t="s">
        <v>10</v>
      </c>
    </row>
    <row r="6245" spans="2:7" x14ac:dyDescent="0.3">
      <c r="B6245" s="119" t="s">
        <v>10</v>
      </c>
      <c r="C6245" s="119" t="s">
        <v>10</v>
      </c>
      <c r="D6245" s="119" t="s">
        <v>10</v>
      </c>
      <c r="E6245" s="119" t="s">
        <v>10</v>
      </c>
      <c r="F6245" s="119" t="s">
        <v>10</v>
      </c>
      <c r="G6245" s="119" t="s">
        <v>10</v>
      </c>
    </row>
    <row r="6246" spans="2:7" x14ac:dyDescent="0.3">
      <c r="B6246" s="119" t="s">
        <v>10</v>
      </c>
      <c r="C6246" s="119" t="s">
        <v>10</v>
      </c>
      <c r="D6246" s="119" t="s">
        <v>10</v>
      </c>
      <c r="E6246" s="119" t="s">
        <v>10</v>
      </c>
      <c r="F6246" s="119" t="s">
        <v>10</v>
      </c>
      <c r="G6246" s="119" t="s">
        <v>10</v>
      </c>
    </row>
    <row r="6247" spans="2:7" x14ac:dyDescent="0.3">
      <c r="B6247" s="119" t="s">
        <v>10</v>
      </c>
      <c r="C6247" s="119" t="s">
        <v>10</v>
      </c>
      <c r="D6247" s="119" t="s">
        <v>10</v>
      </c>
      <c r="E6247" s="119" t="s">
        <v>10</v>
      </c>
      <c r="F6247" s="119" t="s">
        <v>10</v>
      </c>
      <c r="G6247" s="119" t="s">
        <v>10</v>
      </c>
    </row>
    <row r="6248" spans="2:7" x14ac:dyDescent="0.3">
      <c r="B6248" s="119" t="s">
        <v>10</v>
      </c>
      <c r="C6248" s="119" t="s">
        <v>10</v>
      </c>
      <c r="D6248" s="119" t="s">
        <v>10</v>
      </c>
      <c r="E6248" s="119" t="s">
        <v>10</v>
      </c>
      <c r="F6248" s="119" t="s">
        <v>10</v>
      </c>
      <c r="G6248" s="119" t="s">
        <v>10</v>
      </c>
    </row>
    <row r="6249" spans="2:7" x14ac:dyDescent="0.3">
      <c r="B6249" s="119" t="s">
        <v>10</v>
      </c>
      <c r="C6249" s="119" t="s">
        <v>10</v>
      </c>
      <c r="D6249" s="119" t="s">
        <v>10</v>
      </c>
      <c r="E6249" s="119" t="s">
        <v>10</v>
      </c>
      <c r="F6249" s="119" t="s">
        <v>10</v>
      </c>
      <c r="G6249" s="119" t="s">
        <v>10</v>
      </c>
    </row>
    <row r="6250" spans="2:7" x14ac:dyDescent="0.3">
      <c r="B6250" s="119" t="s">
        <v>10</v>
      </c>
      <c r="C6250" s="119" t="s">
        <v>10</v>
      </c>
      <c r="D6250" s="119" t="s">
        <v>10</v>
      </c>
      <c r="E6250" s="119" t="s">
        <v>10</v>
      </c>
      <c r="F6250" s="119" t="s">
        <v>10</v>
      </c>
      <c r="G6250" s="119" t="s">
        <v>10</v>
      </c>
    </row>
    <row r="6251" spans="2:7" x14ac:dyDescent="0.3">
      <c r="B6251" s="119" t="s">
        <v>10</v>
      </c>
      <c r="C6251" s="119" t="s">
        <v>10</v>
      </c>
      <c r="D6251" s="119" t="s">
        <v>10</v>
      </c>
      <c r="E6251" s="119" t="s">
        <v>10</v>
      </c>
      <c r="F6251" s="119" t="s">
        <v>10</v>
      </c>
      <c r="G6251" s="119" t="s">
        <v>10</v>
      </c>
    </row>
    <row r="6252" spans="2:7" x14ac:dyDescent="0.3">
      <c r="B6252" s="119" t="s">
        <v>10</v>
      </c>
      <c r="C6252" s="119" t="s">
        <v>10</v>
      </c>
      <c r="D6252" s="119" t="s">
        <v>10</v>
      </c>
      <c r="E6252" s="119" t="s">
        <v>10</v>
      </c>
      <c r="F6252" s="119" t="s">
        <v>10</v>
      </c>
      <c r="G6252" s="119" t="s">
        <v>10</v>
      </c>
    </row>
    <row r="6253" spans="2:7" x14ac:dyDescent="0.3">
      <c r="B6253" s="119" t="s">
        <v>10</v>
      </c>
      <c r="C6253" s="119" t="s">
        <v>10</v>
      </c>
      <c r="D6253" s="119" t="s">
        <v>10</v>
      </c>
      <c r="E6253" s="119" t="s">
        <v>10</v>
      </c>
      <c r="F6253" s="119" t="s">
        <v>10</v>
      </c>
      <c r="G6253" s="119" t="s">
        <v>10</v>
      </c>
    </row>
    <row r="6254" spans="2:7" x14ac:dyDescent="0.3">
      <c r="B6254" s="119" t="s">
        <v>10</v>
      </c>
      <c r="C6254" s="119" t="s">
        <v>10</v>
      </c>
      <c r="D6254" s="119" t="s">
        <v>10</v>
      </c>
      <c r="E6254" s="119" t="s">
        <v>10</v>
      </c>
      <c r="F6254" s="119" t="s">
        <v>10</v>
      </c>
      <c r="G6254" s="119" t="s">
        <v>10</v>
      </c>
    </row>
    <row r="6255" spans="2:7" x14ac:dyDescent="0.3">
      <c r="B6255" s="119" t="s">
        <v>10</v>
      </c>
      <c r="C6255" s="119" t="s">
        <v>10</v>
      </c>
      <c r="D6255" s="119" t="s">
        <v>10</v>
      </c>
      <c r="E6255" s="119" t="s">
        <v>10</v>
      </c>
      <c r="F6255" s="119" t="s">
        <v>10</v>
      </c>
      <c r="G6255" s="119" t="s">
        <v>10</v>
      </c>
    </row>
    <row r="6256" spans="2:7" x14ac:dyDescent="0.3">
      <c r="B6256" s="119" t="s">
        <v>10</v>
      </c>
      <c r="C6256" s="119" t="s">
        <v>10</v>
      </c>
      <c r="D6256" s="119" t="s">
        <v>10</v>
      </c>
      <c r="E6256" s="119" t="s">
        <v>10</v>
      </c>
      <c r="F6256" s="119" t="s">
        <v>10</v>
      </c>
      <c r="G6256" s="119" t="s">
        <v>10</v>
      </c>
    </row>
    <row r="6257" spans="2:7" x14ac:dyDescent="0.3">
      <c r="B6257" s="119" t="s">
        <v>10</v>
      </c>
      <c r="C6257" s="119" t="s">
        <v>10</v>
      </c>
      <c r="D6257" s="119" t="s">
        <v>10</v>
      </c>
      <c r="E6257" s="119" t="s">
        <v>10</v>
      </c>
      <c r="F6257" s="119" t="s">
        <v>10</v>
      </c>
      <c r="G6257" s="119" t="s">
        <v>10</v>
      </c>
    </row>
    <row r="6258" spans="2:7" x14ac:dyDescent="0.3">
      <c r="B6258" s="119" t="s">
        <v>10</v>
      </c>
      <c r="C6258" s="119" t="s">
        <v>10</v>
      </c>
      <c r="D6258" s="119" t="s">
        <v>10</v>
      </c>
      <c r="E6258" s="119" t="s">
        <v>10</v>
      </c>
      <c r="F6258" s="119" t="s">
        <v>10</v>
      </c>
      <c r="G6258" s="119" t="s">
        <v>10</v>
      </c>
    </row>
    <row r="6259" spans="2:7" x14ac:dyDescent="0.3">
      <c r="B6259" s="119" t="s">
        <v>10</v>
      </c>
      <c r="C6259" s="119" t="s">
        <v>10</v>
      </c>
      <c r="D6259" s="119" t="s">
        <v>10</v>
      </c>
      <c r="E6259" s="119" t="s">
        <v>10</v>
      </c>
      <c r="F6259" s="119" t="s">
        <v>10</v>
      </c>
      <c r="G6259" s="119" t="s">
        <v>10</v>
      </c>
    </row>
    <row r="6260" spans="2:7" x14ac:dyDescent="0.3">
      <c r="B6260" s="119" t="s">
        <v>10</v>
      </c>
      <c r="C6260" s="119" t="s">
        <v>10</v>
      </c>
      <c r="D6260" s="119" t="s">
        <v>10</v>
      </c>
      <c r="E6260" s="119" t="s">
        <v>10</v>
      </c>
      <c r="F6260" s="119" t="s">
        <v>10</v>
      </c>
      <c r="G6260" s="119" t="s">
        <v>10</v>
      </c>
    </row>
    <row r="6261" spans="2:7" x14ac:dyDescent="0.3">
      <c r="B6261" s="119" t="s">
        <v>10</v>
      </c>
      <c r="C6261" s="119" t="s">
        <v>10</v>
      </c>
      <c r="D6261" s="119" t="s">
        <v>10</v>
      </c>
      <c r="E6261" s="119" t="s">
        <v>10</v>
      </c>
      <c r="F6261" s="119" t="s">
        <v>10</v>
      </c>
      <c r="G6261" s="119" t="s">
        <v>10</v>
      </c>
    </row>
    <row r="6262" spans="2:7" x14ac:dyDescent="0.3">
      <c r="B6262" s="119" t="s">
        <v>10</v>
      </c>
      <c r="C6262" s="119" t="s">
        <v>10</v>
      </c>
      <c r="D6262" s="119" t="s">
        <v>10</v>
      </c>
      <c r="E6262" s="119" t="s">
        <v>10</v>
      </c>
      <c r="F6262" s="119" t="s">
        <v>10</v>
      </c>
      <c r="G6262" s="119" t="s">
        <v>10</v>
      </c>
    </row>
    <row r="6263" spans="2:7" x14ac:dyDescent="0.3">
      <c r="B6263" s="119" t="s">
        <v>10</v>
      </c>
      <c r="C6263" s="119" t="s">
        <v>10</v>
      </c>
      <c r="D6263" s="119" t="s">
        <v>10</v>
      </c>
      <c r="E6263" s="119" t="s">
        <v>10</v>
      </c>
      <c r="F6263" s="119" t="s">
        <v>10</v>
      </c>
      <c r="G6263" s="119" t="s">
        <v>10</v>
      </c>
    </row>
    <row r="6264" spans="2:7" x14ac:dyDescent="0.3">
      <c r="B6264" s="119" t="s">
        <v>10</v>
      </c>
      <c r="C6264" s="119" t="s">
        <v>10</v>
      </c>
      <c r="D6264" s="119" t="s">
        <v>10</v>
      </c>
      <c r="E6264" s="119" t="s">
        <v>10</v>
      </c>
      <c r="F6264" s="119" t="s">
        <v>10</v>
      </c>
      <c r="G6264" s="119" t="s">
        <v>10</v>
      </c>
    </row>
    <row r="6265" spans="2:7" x14ac:dyDescent="0.3">
      <c r="B6265" s="119" t="s">
        <v>10</v>
      </c>
      <c r="C6265" s="119" t="s">
        <v>10</v>
      </c>
      <c r="D6265" s="119" t="s">
        <v>10</v>
      </c>
      <c r="E6265" s="119" t="s">
        <v>10</v>
      </c>
      <c r="F6265" s="119" t="s">
        <v>10</v>
      </c>
      <c r="G6265" s="119" t="s">
        <v>10</v>
      </c>
    </row>
    <row r="6266" spans="2:7" x14ac:dyDescent="0.3">
      <c r="B6266" s="119" t="s">
        <v>10</v>
      </c>
      <c r="C6266" s="119" t="s">
        <v>10</v>
      </c>
      <c r="D6266" s="119" t="s">
        <v>10</v>
      </c>
      <c r="E6266" s="119" t="s">
        <v>10</v>
      </c>
      <c r="F6266" s="119" t="s">
        <v>10</v>
      </c>
      <c r="G6266" s="119" t="s">
        <v>10</v>
      </c>
    </row>
    <row r="6267" spans="2:7" x14ac:dyDescent="0.3">
      <c r="B6267" s="119" t="s">
        <v>10</v>
      </c>
      <c r="C6267" s="119" t="s">
        <v>10</v>
      </c>
      <c r="D6267" s="119" t="s">
        <v>10</v>
      </c>
      <c r="E6267" s="119" t="s">
        <v>10</v>
      </c>
      <c r="F6267" s="119" t="s">
        <v>10</v>
      </c>
      <c r="G6267" s="119" t="s">
        <v>10</v>
      </c>
    </row>
    <row r="6268" spans="2:7" x14ac:dyDescent="0.3">
      <c r="B6268" s="119" t="s">
        <v>10</v>
      </c>
      <c r="C6268" s="119" t="s">
        <v>10</v>
      </c>
      <c r="D6268" s="119" t="s">
        <v>10</v>
      </c>
      <c r="E6268" s="119" t="s">
        <v>10</v>
      </c>
      <c r="F6268" s="119" t="s">
        <v>10</v>
      </c>
      <c r="G6268" s="119" t="s">
        <v>10</v>
      </c>
    </row>
    <row r="6269" spans="2:7" x14ac:dyDescent="0.3">
      <c r="B6269" s="119" t="s">
        <v>10</v>
      </c>
      <c r="C6269" s="119" t="s">
        <v>10</v>
      </c>
      <c r="D6269" s="119" t="s">
        <v>10</v>
      </c>
      <c r="E6269" s="119" t="s">
        <v>10</v>
      </c>
      <c r="F6269" s="119" t="s">
        <v>10</v>
      </c>
      <c r="G6269" s="119" t="s">
        <v>10</v>
      </c>
    </row>
    <row r="6270" spans="2:7" x14ac:dyDescent="0.3">
      <c r="B6270" s="119" t="s">
        <v>10</v>
      </c>
      <c r="C6270" s="119" t="s">
        <v>10</v>
      </c>
      <c r="D6270" s="119" t="s">
        <v>10</v>
      </c>
      <c r="E6270" s="119" t="s">
        <v>10</v>
      </c>
      <c r="F6270" s="119" t="s">
        <v>10</v>
      </c>
      <c r="G6270" s="119" t="s">
        <v>10</v>
      </c>
    </row>
    <row r="6271" spans="2:7" x14ac:dyDescent="0.3">
      <c r="B6271" s="119" t="s">
        <v>10</v>
      </c>
      <c r="C6271" s="119" t="s">
        <v>10</v>
      </c>
      <c r="D6271" s="119" t="s">
        <v>10</v>
      </c>
      <c r="E6271" s="119" t="s">
        <v>10</v>
      </c>
      <c r="F6271" s="119" t="s">
        <v>10</v>
      </c>
      <c r="G6271" s="119" t="s">
        <v>10</v>
      </c>
    </row>
    <row r="6272" spans="2:7" x14ac:dyDescent="0.3">
      <c r="B6272" s="119" t="s">
        <v>10</v>
      </c>
      <c r="C6272" s="119" t="s">
        <v>10</v>
      </c>
      <c r="D6272" s="119" t="s">
        <v>10</v>
      </c>
      <c r="E6272" s="119" t="s">
        <v>10</v>
      </c>
      <c r="F6272" s="119" t="s">
        <v>10</v>
      </c>
      <c r="G6272" s="119" t="s">
        <v>10</v>
      </c>
    </row>
    <row r="6273" spans="2:7" x14ac:dyDescent="0.3">
      <c r="B6273" s="119" t="s">
        <v>10</v>
      </c>
      <c r="C6273" s="119" t="s">
        <v>10</v>
      </c>
      <c r="D6273" s="119" t="s">
        <v>10</v>
      </c>
      <c r="E6273" s="119" t="s">
        <v>10</v>
      </c>
      <c r="F6273" s="119" t="s">
        <v>10</v>
      </c>
      <c r="G6273" s="119" t="s">
        <v>10</v>
      </c>
    </row>
    <row r="6274" spans="2:7" x14ac:dyDescent="0.3">
      <c r="B6274" s="119" t="s">
        <v>10</v>
      </c>
      <c r="C6274" s="119" t="s">
        <v>10</v>
      </c>
      <c r="D6274" s="119" t="s">
        <v>10</v>
      </c>
      <c r="E6274" s="119" t="s">
        <v>10</v>
      </c>
      <c r="F6274" s="119" t="s">
        <v>10</v>
      </c>
      <c r="G6274" s="119" t="s">
        <v>10</v>
      </c>
    </row>
    <row r="6275" spans="2:7" x14ac:dyDescent="0.3">
      <c r="B6275" s="119" t="s">
        <v>10</v>
      </c>
      <c r="C6275" s="119" t="s">
        <v>10</v>
      </c>
      <c r="D6275" s="119" t="s">
        <v>10</v>
      </c>
      <c r="E6275" s="119" t="s">
        <v>10</v>
      </c>
      <c r="F6275" s="119" t="s">
        <v>10</v>
      </c>
      <c r="G6275" s="119" t="s">
        <v>10</v>
      </c>
    </row>
    <row r="6276" spans="2:7" x14ac:dyDescent="0.3">
      <c r="B6276" s="119" t="s">
        <v>10</v>
      </c>
      <c r="C6276" s="119" t="s">
        <v>10</v>
      </c>
      <c r="D6276" s="119" t="s">
        <v>10</v>
      </c>
      <c r="E6276" s="119" t="s">
        <v>10</v>
      </c>
      <c r="F6276" s="119" t="s">
        <v>10</v>
      </c>
      <c r="G6276" s="119" t="s">
        <v>10</v>
      </c>
    </row>
    <row r="6277" spans="2:7" x14ac:dyDescent="0.3">
      <c r="B6277" s="119" t="s">
        <v>10</v>
      </c>
      <c r="C6277" s="119" t="s">
        <v>10</v>
      </c>
      <c r="D6277" s="119" t="s">
        <v>10</v>
      </c>
      <c r="E6277" s="119" t="s">
        <v>10</v>
      </c>
      <c r="F6277" s="119" t="s">
        <v>10</v>
      </c>
      <c r="G6277" s="119" t="s">
        <v>10</v>
      </c>
    </row>
    <row r="6278" spans="2:7" x14ac:dyDescent="0.3">
      <c r="B6278" s="119" t="s">
        <v>10</v>
      </c>
      <c r="C6278" s="119" t="s">
        <v>10</v>
      </c>
      <c r="D6278" s="119" t="s">
        <v>10</v>
      </c>
      <c r="E6278" s="119" t="s">
        <v>10</v>
      </c>
      <c r="F6278" s="119" t="s">
        <v>10</v>
      </c>
      <c r="G6278" s="119" t="s">
        <v>10</v>
      </c>
    </row>
    <row r="6279" spans="2:7" x14ac:dyDescent="0.3">
      <c r="B6279" s="119" t="s">
        <v>10</v>
      </c>
      <c r="C6279" s="119" t="s">
        <v>10</v>
      </c>
      <c r="D6279" s="119" t="s">
        <v>10</v>
      </c>
      <c r="E6279" s="119" t="s">
        <v>10</v>
      </c>
      <c r="F6279" s="119" t="s">
        <v>10</v>
      </c>
      <c r="G6279" s="119" t="s">
        <v>10</v>
      </c>
    </row>
    <row r="6280" spans="2:7" x14ac:dyDescent="0.3">
      <c r="B6280" s="119" t="s">
        <v>10</v>
      </c>
      <c r="C6280" s="119" t="s">
        <v>10</v>
      </c>
      <c r="D6280" s="119" t="s">
        <v>10</v>
      </c>
      <c r="E6280" s="119" t="s">
        <v>10</v>
      </c>
      <c r="F6280" s="119" t="s">
        <v>10</v>
      </c>
      <c r="G6280" s="119" t="s">
        <v>10</v>
      </c>
    </row>
    <row r="6281" spans="2:7" x14ac:dyDescent="0.3">
      <c r="B6281" s="119" t="s">
        <v>10</v>
      </c>
      <c r="C6281" s="119" t="s">
        <v>10</v>
      </c>
      <c r="D6281" s="119" t="s">
        <v>10</v>
      </c>
      <c r="E6281" s="119" t="s">
        <v>10</v>
      </c>
      <c r="F6281" s="119" t="s">
        <v>10</v>
      </c>
      <c r="G6281" s="119" t="s">
        <v>10</v>
      </c>
    </row>
    <row r="6282" spans="2:7" x14ac:dyDescent="0.3">
      <c r="B6282" s="119" t="s">
        <v>10</v>
      </c>
      <c r="C6282" s="119" t="s">
        <v>10</v>
      </c>
      <c r="D6282" s="119" t="s">
        <v>10</v>
      </c>
      <c r="E6282" s="119" t="s">
        <v>10</v>
      </c>
      <c r="F6282" s="119" t="s">
        <v>10</v>
      </c>
      <c r="G6282" s="119" t="s">
        <v>10</v>
      </c>
    </row>
    <row r="6283" spans="2:7" x14ac:dyDescent="0.3">
      <c r="B6283" s="119" t="s">
        <v>10</v>
      </c>
      <c r="C6283" s="119" t="s">
        <v>10</v>
      </c>
      <c r="D6283" s="119" t="s">
        <v>10</v>
      </c>
      <c r="E6283" s="119" t="s">
        <v>10</v>
      </c>
      <c r="F6283" s="119" t="s">
        <v>10</v>
      </c>
      <c r="G6283" s="119" t="s">
        <v>10</v>
      </c>
    </row>
    <row r="6284" spans="2:7" x14ac:dyDescent="0.3">
      <c r="B6284" s="119" t="s">
        <v>10</v>
      </c>
      <c r="C6284" s="119" t="s">
        <v>10</v>
      </c>
      <c r="D6284" s="119" t="s">
        <v>10</v>
      </c>
      <c r="E6284" s="119" t="s">
        <v>10</v>
      </c>
      <c r="F6284" s="119" t="s">
        <v>10</v>
      </c>
      <c r="G6284" s="119" t="s">
        <v>10</v>
      </c>
    </row>
    <row r="6285" spans="2:7" x14ac:dyDescent="0.3">
      <c r="B6285" s="119" t="s">
        <v>10</v>
      </c>
      <c r="C6285" s="119" t="s">
        <v>10</v>
      </c>
      <c r="D6285" s="119" t="s">
        <v>10</v>
      </c>
      <c r="E6285" s="119" t="s">
        <v>10</v>
      </c>
      <c r="F6285" s="119" t="s">
        <v>10</v>
      </c>
      <c r="G6285" s="119" t="s">
        <v>10</v>
      </c>
    </row>
    <row r="6286" spans="2:7" x14ac:dyDescent="0.3">
      <c r="B6286" s="119" t="s">
        <v>10</v>
      </c>
      <c r="C6286" s="119" t="s">
        <v>10</v>
      </c>
      <c r="D6286" s="119" t="s">
        <v>10</v>
      </c>
      <c r="E6286" s="119" t="s">
        <v>10</v>
      </c>
      <c r="F6286" s="119" t="s">
        <v>10</v>
      </c>
      <c r="G6286" s="119" t="s">
        <v>10</v>
      </c>
    </row>
    <row r="6287" spans="2:7" x14ac:dyDescent="0.3">
      <c r="B6287" s="119" t="s">
        <v>10</v>
      </c>
      <c r="C6287" s="119" t="s">
        <v>10</v>
      </c>
      <c r="D6287" s="119" t="s">
        <v>10</v>
      </c>
      <c r="E6287" s="119" t="s">
        <v>10</v>
      </c>
      <c r="F6287" s="119" t="s">
        <v>10</v>
      </c>
      <c r="G6287" s="119" t="s">
        <v>10</v>
      </c>
    </row>
    <row r="6288" spans="2:7" x14ac:dyDescent="0.3">
      <c r="B6288" s="119" t="s">
        <v>10</v>
      </c>
      <c r="C6288" s="119" t="s">
        <v>10</v>
      </c>
      <c r="D6288" s="119" t="s">
        <v>10</v>
      </c>
      <c r="E6288" s="119" t="s">
        <v>10</v>
      </c>
      <c r="F6288" s="119" t="s">
        <v>10</v>
      </c>
      <c r="G6288" s="119" t="s">
        <v>10</v>
      </c>
    </row>
    <row r="6289" spans="2:7" x14ac:dyDescent="0.3">
      <c r="B6289" s="119" t="s">
        <v>10</v>
      </c>
      <c r="C6289" s="119" t="s">
        <v>10</v>
      </c>
      <c r="D6289" s="119" t="s">
        <v>10</v>
      </c>
      <c r="E6289" s="119" t="s">
        <v>10</v>
      </c>
      <c r="F6289" s="119" t="s">
        <v>10</v>
      </c>
      <c r="G6289" s="119" t="s">
        <v>10</v>
      </c>
    </row>
    <row r="6290" spans="2:7" x14ac:dyDescent="0.3">
      <c r="B6290" s="119" t="s">
        <v>10</v>
      </c>
      <c r="C6290" s="119" t="s">
        <v>10</v>
      </c>
      <c r="D6290" s="119" t="s">
        <v>10</v>
      </c>
      <c r="E6290" s="119" t="s">
        <v>10</v>
      </c>
      <c r="F6290" s="119" t="s">
        <v>10</v>
      </c>
      <c r="G6290" s="119" t="s">
        <v>10</v>
      </c>
    </row>
    <row r="6291" spans="2:7" x14ac:dyDescent="0.3">
      <c r="B6291" s="119" t="s">
        <v>10</v>
      </c>
      <c r="C6291" s="119" t="s">
        <v>10</v>
      </c>
      <c r="D6291" s="119" t="s">
        <v>10</v>
      </c>
      <c r="E6291" s="119" t="s">
        <v>10</v>
      </c>
      <c r="F6291" s="119" t="s">
        <v>10</v>
      </c>
      <c r="G6291" s="119" t="s">
        <v>10</v>
      </c>
    </row>
    <row r="6292" spans="2:7" x14ac:dyDescent="0.3">
      <c r="B6292" s="119" t="s">
        <v>10</v>
      </c>
      <c r="C6292" s="119" t="s">
        <v>10</v>
      </c>
      <c r="D6292" s="119" t="s">
        <v>10</v>
      </c>
      <c r="E6292" s="119" t="s">
        <v>10</v>
      </c>
      <c r="F6292" s="119" t="s">
        <v>10</v>
      </c>
      <c r="G6292" s="119" t="s">
        <v>10</v>
      </c>
    </row>
    <row r="6293" spans="2:7" x14ac:dyDescent="0.3">
      <c r="B6293" s="119" t="s">
        <v>10</v>
      </c>
      <c r="C6293" s="119" t="s">
        <v>10</v>
      </c>
      <c r="D6293" s="119" t="s">
        <v>10</v>
      </c>
      <c r="E6293" s="119" t="s">
        <v>10</v>
      </c>
      <c r="F6293" s="119" t="s">
        <v>10</v>
      </c>
      <c r="G6293" s="119" t="s">
        <v>10</v>
      </c>
    </row>
    <row r="6294" spans="2:7" x14ac:dyDescent="0.3">
      <c r="B6294" s="119" t="s">
        <v>10</v>
      </c>
      <c r="C6294" s="119" t="s">
        <v>10</v>
      </c>
      <c r="D6294" s="119" t="s">
        <v>10</v>
      </c>
      <c r="E6294" s="119" t="s">
        <v>10</v>
      </c>
      <c r="F6294" s="119" t="s">
        <v>10</v>
      </c>
      <c r="G6294" s="119" t="s">
        <v>10</v>
      </c>
    </row>
    <row r="6295" spans="2:7" x14ac:dyDescent="0.3">
      <c r="B6295" s="119" t="s">
        <v>10</v>
      </c>
      <c r="C6295" s="119" t="s">
        <v>10</v>
      </c>
      <c r="D6295" s="119" t="s">
        <v>10</v>
      </c>
      <c r="E6295" s="119" t="s">
        <v>10</v>
      </c>
      <c r="F6295" s="119" t="s">
        <v>10</v>
      </c>
      <c r="G6295" s="119" t="s">
        <v>10</v>
      </c>
    </row>
    <row r="6296" spans="2:7" x14ac:dyDescent="0.3">
      <c r="B6296" s="119" t="s">
        <v>10</v>
      </c>
      <c r="C6296" s="119" t="s">
        <v>10</v>
      </c>
      <c r="D6296" s="119" t="s">
        <v>10</v>
      </c>
      <c r="E6296" s="119" t="s">
        <v>10</v>
      </c>
      <c r="F6296" s="119" t="s">
        <v>10</v>
      </c>
      <c r="G6296" s="119" t="s">
        <v>10</v>
      </c>
    </row>
    <row r="6297" spans="2:7" x14ac:dyDescent="0.3">
      <c r="B6297" s="119" t="s">
        <v>10</v>
      </c>
      <c r="C6297" s="119" t="s">
        <v>10</v>
      </c>
      <c r="D6297" s="119" t="s">
        <v>10</v>
      </c>
      <c r="E6297" s="119" t="s">
        <v>10</v>
      </c>
      <c r="F6297" s="119" t="s">
        <v>10</v>
      </c>
      <c r="G6297" s="119" t="s">
        <v>10</v>
      </c>
    </row>
    <row r="6298" spans="2:7" x14ac:dyDescent="0.3">
      <c r="B6298" s="119" t="s">
        <v>10</v>
      </c>
      <c r="C6298" s="119" t="s">
        <v>10</v>
      </c>
      <c r="D6298" s="119" t="s">
        <v>10</v>
      </c>
      <c r="E6298" s="119" t="s">
        <v>10</v>
      </c>
      <c r="F6298" s="119" t="s">
        <v>10</v>
      </c>
      <c r="G6298" s="119" t="s">
        <v>10</v>
      </c>
    </row>
    <row r="6299" spans="2:7" x14ac:dyDescent="0.3">
      <c r="B6299" s="119" t="s">
        <v>10</v>
      </c>
      <c r="C6299" s="119" t="s">
        <v>10</v>
      </c>
      <c r="D6299" s="119" t="s">
        <v>10</v>
      </c>
      <c r="E6299" s="119" t="s">
        <v>10</v>
      </c>
      <c r="F6299" s="119" t="s">
        <v>10</v>
      </c>
      <c r="G6299" s="119" t="s">
        <v>10</v>
      </c>
    </row>
    <row r="6300" spans="2:7" x14ac:dyDescent="0.3">
      <c r="B6300" s="119" t="s">
        <v>10</v>
      </c>
      <c r="C6300" s="119" t="s">
        <v>10</v>
      </c>
      <c r="D6300" s="119" t="s">
        <v>10</v>
      </c>
      <c r="E6300" s="119" t="s">
        <v>10</v>
      </c>
      <c r="F6300" s="119" t="s">
        <v>10</v>
      </c>
      <c r="G6300" s="119" t="s">
        <v>10</v>
      </c>
    </row>
    <row r="6301" spans="2:7" x14ac:dyDescent="0.3">
      <c r="B6301" s="119" t="s">
        <v>10</v>
      </c>
      <c r="C6301" s="119" t="s">
        <v>10</v>
      </c>
      <c r="D6301" s="119" t="s">
        <v>10</v>
      </c>
      <c r="E6301" s="119" t="s">
        <v>10</v>
      </c>
      <c r="F6301" s="119" t="s">
        <v>10</v>
      </c>
      <c r="G6301" s="119" t="s">
        <v>10</v>
      </c>
    </row>
    <row r="6302" spans="2:7" x14ac:dyDescent="0.3">
      <c r="B6302" s="119" t="s">
        <v>10</v>
      </c>
      <c r="C6302" s="119" t="s">
        <v>10</v>
      </c>
      <c r="D6302" s="119" t="s">
        <v>10</v>
      </c>
      <c r="E6302" s="119" t="s">
        <v>10</v>
      </c>
      <c r="F6302" s="119" t="s">
        <v>10</v>
      </c>
      <c r="G6302" s="119" t="s">
        <v>10</v>
      </c>
    </row>
    <row r="6303" spans="2:7" x14ac:dyDescent="0.3">
      <c r="B6303" s="119" t="s">
        <v>10</v>
      </c>
      <c r="C6303" s="119" t="s">
        <v>10</v>
      </c>
      <c r="D6303" s="119" t="s">
        <v>10</v>
      </c>
      <c r="E6303" s="119" t="s">
        <v>10</v>
      </c>
      <c r="F6303" s="119" t="s">
        <v>10</v>
      </c>
      <c r="G6303" s="119" t="s">
        <v>10</v>
      </c>
    </row>
    <row r="6304" spans="2:7" x14ac:dyDescent="0.3">
      <c r="B6304" s="119" t="s">
        <v>10</v>
      </c>
      <c r="C6304" s="119" t="s">
        <v>10</v>
      </c>
      <c r="D6304" s="119" t="s">
        <v>10</v>
      </c>
      <c r="E6304" s="119" t="s">
        <v>10</v>
      </c>
      <c r="F6304" s="119" t="s">
        <v>10</v>
      </c>
      <c r="G6304" s="119" t="s">
        <v>10</v>
      </c>
    </row>
    <row r="6305" spans="2:7" x14ac:dyDescent="0.3">
      <c r="B6305" s="119" t="s">
        <v>10</v>
      </c>
      <c r="C6305" s="119" t="s">
        <v>10</v>
      </c>
      <c r="D6305" s="119" t="s">
        <v>10</v>
      </c>
      <c r="E6305" s="119" t="s">
        <v>10</v>
      </c>
      <c r="F6305" s="119" t="s">
        <v>10</v>
      </c>
      <c r="G6305" s="119" t="s">
        <v>10</v>
      </c>
    </row>
    <row r="6306" spans="2:7" x14ac:dyDescent="0.3">
      <c r="B6306" s="119" t="s">
        <v>10</v>
      </c>
      <c r="C6306" s="119" t="s">
        <v>10</v>
      </c>
      <c r="D6306" s="119" t="s">
        <v>10</v>
      </c>
      <c r="E6306" s="119" t="s">
        <v>10</v>
      </c>
      <c r="F6306" s="119" t="s">
        <v>10</v>
      </c>
      <c r="G6306" s="119" t="s">
        <v>10</v>
      </c>
    </row>
    <row r="6307" spans="2:7" x14ac:dyDescent="0.3">
      <c r="B6307" s="119" t="s">
        <v>10</v>
      </c>
      <c r="C6307" s="119" t="s">
        <v>10</v>
      </c>
      <c r="D6307" s="119" t="s">
        <v>10</v>
      </c>
      <c r="E6307" s="119" t="s">
        <v>10</v>
      </c>
      <c r="F6307" s="119" t="s">
        <v>10</v>
      </c>
      <c r="G6307" s="119" t="s">
        <v>10</v>
      </c>
    </row>
    <row r="6308" spans="2:7" x14ac:dyDescent="0.3">
      <c r="B6308" s="119" t="s">
        <v>10</v>
      </c>
      <c r="C6308" s="119" t="s">
        <v>10</v>
      </c>
      <c r="D6308" s="119" t="s">
        <v>10</v>
      </c>
      <c r="E6308" s="119" t="s">
        <v>10</v>
      </c>
      <c r="F6308" s="119" t="s">
        <v>10</v>
      </c>
      <c r="G6308" s="119" t="s">
        <v>10</v>
      </c>
    </row>
    <row r="6309" spans="2:7" x14ac:dyDescent="0.3">
      <c r="B6309" s="119" t="s">
        <v>10</v>
      </c>
      <c r="C6309" s="119" t="s">
        <v>10</v>
      </c>
      <c r="D6309" s="119" t="s">
        <v>10</v>
      </c>
      <c r="E6309" s="119" t="s">
        <v>10</v>
      </c>
      <c r="F6309" s="119" t="s">
        <v>10</v>
      </c>
      <c r="G6309" s="119" t="s">
        <v>10</v>
      </c>
    </row>
    <row r="6310" spans="2:7" x14ac:dyDescent="0.3">
      <c r="B6310" s="119" t="s">
        <v>10</v>
      </c>
      <c r="C6310" s="119" t="s">
        <v>10</v>
      </c>
      <c r="D6310" s="119" t="s">
        <v>10</v>
      </c>
      <c r="E6310" s="119" t="s">
        <v>10</v>
      </c>
      <c r="F6310" s="119" t="s">
        <v>10</v>
      </c>
      <c r="G6310" s="119" t="s">
        <v>10</v>
      </c>
    </row>
    <row r="6311" spans="2:7" x14ac:dyDescent="0.3">
      <c r="B6311" s="119" t="s">
        <v>10</v>
      </c>
      <c r="C6311" s="119" t="s">
        <v>10</v>
      </c>
      <c r="D6311" s="119" t="s">
        <v>10</v>
      </c>
      <c r="E6311" s="119" t="s">
        <v>10</v>
      </c>
      <c r="F6311" s="119" t="s">
        <v>10</v>
      </c>
      <c r="G6311" s="119" t="s">
        <v>10</v>
      </c>
    </row>
    <row r="6312" spans="2:7" x14ac:dyDescent="0.3">
      <c r="B6312" s="119" t="s">
        <v>10</v>
      </c>
      <c r="C6312" s="119" t="s">
        <v>10</v>
      </c>
      <c r="D6312" s="119" t="s">
        <v>10</v>
      </c>
      <c r="E6312" s="119" t="s">
        <v>10</v>
      </c>
      <c r="F6312" s="119" t="s">
        <v>10</v>
      </c>
      <c r="G6312" s="119" t="s">
        <v>10</v>
      </c>
    </row>
    <row r="6313" spans="2:7" x14ac:dyDescent="0.3">
      <c r="B6313" s="119" t="s">
        <v>10</v>
      </c>
      <c r="C6313" s="119" t="s">
        <v>10</v>
      </c>
      <c r="D6313" s="119" t="s">
        <v>10</v>
      </c>
      <c r="E6313" s="119" t="s">
        <v>10</v>
      </c>
      <c r="F6313" s="119" t="s">
        <v>10</v>
      </c>
      <c r="G6313" s="119" t="s">
        <v>10</v>
      </c>
    </row>
    <row r="6314" spans="2:7" x14ac:dyDescent="0.3">
      <c r="B6314" s="119" t="s">
        <v>10</v>
      </c>
      <c r="C6314" s="119" t="s">
        <v>10</v>
      </c>
      <c r="D6314" s="119" t="s">
        <v>10</v>
      </c>
      <c r="E6314" s="119" t="s">
        <v>10</v>
      </c>
      <c r="F6314" s="119" t="s">
        <v>10</v>
      </c>
      <c r="G6314" s="119" t="s">
        <v>10</v>
      </c>
    </row>
    <row r="6315" spans="2:7" x14ac:dyDescent="0.3">
      <c r="B6315" s="119" t="s">
        <v>10</v>
      </c>
      <c r="C6315" s="119" t="s">
        <v>10</v>
      </c>
      <c r="D6315" s="119" t="s">
        <v>10</v>
      </c>
      <c r="E6315" s="119" t="s">
        <v>10</v>
      </c>
      <c r="F6315" s="119" t="s">
        <v>10</v>
      </c>
      <c r="G6315" s="119" t="s">
        <v>10</v>
      </c>
    </row>
    <row r="6316" spans="2:7" x14ac:dyDescent="0.3">
      <c r="B6316" s="119" t="s">
        <v>10</v>
      </c>
      <c r="C6316" s="119" t="s">
        <v>10</v>
      </c>
      <c r="D6316" s="119" t="s">
        <v>10</v>
      </c>
      <c r="E6316" s="119" t="s">
        <v>10</v>
      </c>
      <c r="F6316" s="119" t="s">
        <v>10</v>
      </c>
      <c r="G6316" s="119" t="s">
        <v>10</v>
      </c>
    </row>
    <row r="6317" spans="2:7" x14ac:dyDescent="0.3">
      <c r="B6317" s="119" t="s">
        <v>10</v>
      </c>
      <c r="C6317" s="119" t="s">
        <v>10</v>
      </c>
      <c r="D6317" s="119" t="s">
        <v>10</v>
      </c>
      <c r="E6317" s="119" t="s">
        <v>10</v>
      </c>
      <c r="F6317" s="119" t="s">
        <v>10</v>
      </c>
      <c r="G6317" s="119" t="s">
        <v>10</v>
      </c>
    </row>
    <row r="6318" spans="2:7" x14ac:dyDescent="0.3">
      <c r="B6318" s="119" t="s">
        <v>10</v>
      </c>
      <c r="C6318" s="119" t="s">
        <v>10</v>
      </c>
      <c r="D6318" s="119" t="s">
        <v>10</v>
      </c>
      <c r="E6318" s="119" t="s">
        <v>10</v>
      </c>
      <c r="F6318" s="119" t="s">
        <v>10</v>
      </c>
      <c r="G6318" s="119" t="s">
        <v>10</v>
      </c>
    </row>
    <row r="6319" spans="2:7" x14ac:dyDescent="0.3">
      <c r="B6319" s="119" t="s">
        <v>10</v>
      </c>
      <c r="C6319" s="119" t="s">
        <v>10</v>
      </c>
      <c r="D6319" s="119" t="s">
        <v>10</v>
      </c>
      <c r="E6319" s="119" t="s">
        <v>10</v>
      </c>
      <c r="F6319" s="119" t="s">
        <v>10</v>
      </c>
      <c r="G6319" s="119" t="s">
        <v>10</v>
      </c>
    </row>
    <row r="6320" spans="2:7" x14ac:dyDescent="0.3">
      <c r="B6320" s="119" t="s">
        <v>10</v>
      </c>
      <c r="C6320" s="119" t="s">
        <v>10</v>
      </c>
      <c r="D6320" s="119" t="s">
        <v>10</v>
      </c>
      <c r="E6320" s="119" t="s">
        <v>10</v>
      </c>
      <c r="F6320" s="119" t="s">
        <v>10</v>
      </c>
      <c r="G6320" s="119" t="s">
        <v>10</v>
      </c>
    </row>
    <row r="6321" spans="2:7" x14ac:dyDescent="0.3">
      <c r="B6321" s="119" t="s">
        <v>10</v>
      </c>
      <c r="C6321" s="119" t="s">
        <v>10</v>
      </c>
      <c r="D6321" s="119" t="s">
        <v>10</v>
      </c>
      <c r="E6321" s="119" t="s">
        <v>10</v>
      </c>
      <c r="F6321" s="119" t="s">
        <v>10</v>
      </c>
      <c r="G6321" s="119" t="s">
        <v>10</v>
      </c>
    </row>
    <row r="6322" spans="2:7" x14ac:dyDescent="0.3">
      <c r="B6322" s="119" t="s">
        <v>10</v>
      </c>
      <c r="C6322" s="119" t="s">
        <v>10</v>
      </c>
      <c r="D6322" s="119" t="s">
        <v>10</v>
      </c>
      <c r="E6322" s="119" t="s">
        <v>10</v>
      </c>
      <c r="F6322" s="119" t="s">
        <v>10</v>
      </c>
      <c r="G6322" s="119" t="s">
        <v>10</v>
      </c>
    </row>
    <row r="6323" spans="2:7" x14ac:dyDescent="0.3">
      <c r="B6323" s="119" t="s">
        <v>10</v>
      </c>
      <c r="C6323" s="119" t="s">
        <v>10</v>
      </c>
      <c r="D6323" s="119" t="s">
        <v>10</v>
      </c>
      <c r="E6323" s="119" t="s">
        <v>10</v>
      </c>
      <c r="F6323" s="119" t="s">
        <v>10</v>
      </c>
      <c r="G6323" s="119" t="s">
        <v>10</v>
      </c>
    </row>
    <row r="6324" spans="2:7" x14ac:dyDescent="0.3">
      <c r="B6324" s="119" t="s">
        <v>10</v>
      </c>
      <c r="C6324" s="119" t="s">
        <v>10</v>
      </c>
      <c r="D6324" s="119" t="s">
        <v>10</v>
      </c>
      <c r="E6324" s="119" t="s">
        <v>10</v>
      </c>
      <c r="F6324" s="119" t="s">
        <v>10</v>
      </c>
      <c r="G6324" s="119" t="s">
        <v>10</v>
      </c>
    </row>
    <row r="6325" spans="2:7" x14ac:dyDescent="0.3">
      <c r="B6325" s="119" t="s">
        <v>10</v>
      </c>
      <c r="C6325" s="119" t="s">
        <v>10</v>
      </c>
      <c r="D6325" s="119" t="s">
        <v>10</v>
      </c>
      <c r="E6325" s="119" t="s">
        <v>10</v>
      </c>
      <c r="F6325" s="119" t="s">
        <v>10</v>
      </c>
      <c r="G6325" s="119" t="s">
        <v>10</v>
      </c>
    </row>
    <row r="6326" spans="2:7" x14ac:dyDescent="0.3">
      <c r="B6326" s="119" t="s">
        <v>10</v>
      </c>
      <c r="C6326" s="119" t="s">
        <v>10</v>
      </c>
      <c r="D6326" s="119" t="s">
        <v>10</v>
      </c>
      <c r="E6326" s="119" t="s">
        <v>10</v>
      </c>
      <c r="F6326" s="119" t="s">
        <v>10</v>
      </c>
      <c r="G6326" s="119" t="s">
        <v>10</v>
      </c>
    </row>
    <row r="6327" spans="2:7" x14ac:dyDescent="0.3">
      <c r="B6327" s="119" t="s">
        <v>10</v>
      </c>
      <c r="C6327" s="119" t="s">
        <v>10</v>
      </c>
      <c r="D6327" s="119" t="s">
        <v>10</v>
      </c>
      <c r="E6327" s="119" t="s">
        <v>10</v>
      </c>
      <c r="F6327" s="119" t="s">
        <v>10</v>
      </c>
      <c r="G6327" s="119" t="s">
        <v>10</v>
      </c>
    </row>
    <row r="6328" spans="2:7" x14ac:dyDescent="0.3">
      <c r="B6328" s="119" t="s">
        <v>10</v>
      </c>
      <c r="C6328" s="119" t="s">
        <v>10</v>
      </c>
      <c r="D6328" s="119" t="s">
        <v>10</v>
      </c>
      <c r="E6328" s="119" t="s">
        <v>10</v>
      </c>
      <c r="F6328" s="119" t="s">
        <v>10</v>
      </c>
      <c r="G6328" s="119" t="s">
        <v>10</v>
      </c>
    </row>
    <row r="6329" spans="2:7" x14ac:dyDescent="0.3">
      <c r="B6329" s="119" t="s">
        <v>10</v>
      </c>
      <c r="C6329" s="119" t="s">
        <v>10</v>
      </c>
      <c r="D6329" s="119" t="s">
        <v>10</v>
      </c>
      <c r="E6329" s="119" t="s">
        <v>10</v>
      </c>
      <c r="F6329" s="119" t="s">
        <v>10</v>
      </c>
      <c r="G6329" s="119" t="s">
        <v>10</v>
      </c>
    </row>
    <row r="6330" spans="2:7" x14ac:dyDescent="0.3">
      <c r="B6330" s="119" t="s">
        <v>10</v>
      </c>
      <c r="C6330" s="119" t="s">
        <v>10</v>
      </c>
      <c r="D6330" s="119" t="s">
        <v>10</v>
      </c>
      <c r="E6330" s="119" t="s">
        <v>10</v>
      </c>
      <c r="F6330" s="119" t="s">
        <v>10</v>
      </c>
      <c r="G6330" s="119" t="s">
        <v>10</v>
      </c>
    </row>
    <row r="6331" spans="2:7" x14ac:dyDescent="0.3">
      <c r="B6331" s="119" t="s">
        <v>10</v>
      </c>
      <c r="C6331" s="119" t="s">
        <v>10</v>
      </c>
      <c r="D6331" s="119" t="s">
        <v>10</v>
      </c>
      <c r="E6331" s="119" t="s">
        <v>10</v>
      </c>
      <c r="F6331" s="119" t="s">
        <v>10</v>
      </c>
      <c r="G6331" s="119" t="s">
        <v>10</v>
      </c>
    </row>
    <row r="6332" spans="2:7" x14ac:dyDescent="0.3">
      <c r="B6332" s="119" t="s">
        <v>10</v>
      </c>
      <c r="C6332" s="119" t="s">
        <v>10</v>
      </c>
      <c r="D6332" s="119" t="s">
        <v>10</v>
      </c>
      <c r="E6332" s="119" t="s">
        <v>10</v>
      </c>
      <c r="F6332" s="119" t="s">
        <v>10</v>
      </c>
      <c r="G6332" s="119" t="s">
        <v>10</v>
      </c>
    </row>
    <row r="6333" spans="2:7" x14ac:dyDescent="0.3">
      <c r="B6333" s="119" t="s">
        <v>10</v>
      </c>
      <c r="C6333" s="119" t="s">
        <v>10</v>
      </c>
      <c r="D6333" s="119" t="s">
        <v>10</v>
      </c>
      <c r="E6333" s="119" t="s">
        <v>10</v>
      </c>
      <c r="F6333" s="119" t="s">
        <v>10</v>
      </c>
      <c r="G6333" s="119" t="s">
        <v>10</v>
      </c>
    </row>
    <row r="6334" spans="2:7" x14ac:dyDescent="0.3">
      <c r="B6334" s="119" t="s">
        <v>10</v>
      </c>
      <c r="C6334" s="119" t="s">
        <v>10</v>
      </c>
      <c r="D6334" s="119" t="s">
        <v>10</v>
      </c>
      <c r="E6334" s="119" t="s">
        <v>10</v>
      </c>
      <c r="F6334" s="119" t="s">
        <v>10</v>
      </c>
      <c r="G6334" s="119" t="s">
        <v>10</v>
      </c>
    </row>
    <row r="6335" spans="2:7" x14ac:dyDescent="0.3">
      <c r="B6335" s="119" t="s">
        <v>10</v>
      </c>
      <c r="C6335" s="119" t="s">
        <v>10</v>
      </c>
      <c r="D6335" s="119" t="s">
        <v>10</v>
      </c>
      <c r="E6335" s="119" t="s">
        <v>10</v>
      </c>
      <c r="F6335" s="119" t="s">
        <v>10</v>
      </c>
      <c r="G6335" s="119" t="s">
        <v>10</v>
      </c>
    </row>
    <row r="6336" spans="2:7" x14ac:dyDescent="0.3">
      <c r="B6336" s="119" t="s">
        <v>10</v>
      </c>
      <c r="C6336" s="119" t="s">
        <v>10</v>
      </c>
      <c r="D6336" s="119" t="s">
        <v>10</v>
      </c>
      <c r="E6336" s="119" t="s">
        <v>10</v>
      </c>
      <c r="F6336" s="119" t="s">
        <v>10</v>
      </c>
      <c r="G6336" s="119" t="s">
        <v>10</v>
      </c>
    </row>
    <row r="6337" spans="2:7" x14ac:dyDescent="0.3">
      <c r="B6337" s="119" t="s">
        <v>10</v>
      </c>
      <c r="C6337" s="119" t="s">
        <v>10</v>
      </c>
      <c r="D6337" s="119" t="s">
        <v>10</v>
      </c>
      <c r="E6337" s="119" t="s">
        <v>10</v>
      </c>
      <c r="F6337" s="119" t="s">
        <v>10</v>
      </c>
      <c r="G6337" s="119" t="s">
        <v>10</v>
      </c>
    </row>
    <row r="6338" spans="2:7" x14ac:dyDescent="0.3">
      <c r="B6338" s="119" t="s">
        <v>10</v>
      </c>
      <c r="C6338" s="119" t="s">
        <v>10</v>
      </c>
      <c r="D6338" s="119" t="s">
        <v>10</v>
      </c>
      <c r="E6338" s="119" t="s">
        <v>10</v>
      </c>
      <c r="F6338" s="119" t="s">
        <v>10</v>
      </c>
      <c r="G6338" s="119" t="s">
        <v>10</v>
      </c>
    </row>
    <row r="6339" spans="2:7" x14ac:dyDescent="0.3">
      <c r="B6339" s="119" t="s">
        <v>10</v>
      </c>
      <c r="C6339" s="119" t="s">
        <v>10</v>
      </c>
      <c r="D6339" s="119" t="s">
        <v>10</v>
      </c>
      <c r="E6339" s="119" t="s">
        <v>10</v>
      </c>
      <c r="F6339" s="119" t="s">
        <v>10</v>
      </c>
      <c r="G6339" s="119" t="s">
        <v>10</v>
      </c>
    </row>
    <row r="6340" spans="2:7" x14ac:dyDescent="0.3">
      <c r="B6340" s="119" t="s">
        <v>10</v>
      </c>
      <c r="C6340" s="119" t="s">
        <v>10</v>
      </c>
      <c r="D6340" s="119" t="s">
        <v>10</v>
      </c>
      <c r="E6340" s="119" t="s">
        <v>10</v>
      </c>
      <c r="F6340" s="119" t="s">
        <v>10</v>
      </c>
      <c r="G6340" s="119" t="s">
        <v>10</v>
      </c>
    </row>
    <row r="6341" spans="2:7" x14ac:dyDescent="0.3">
      <c r="B6341" s="119" t="s">
        <v>10</v>
      </c>
      <c r="C6341" s="119" t="s">
        <v>10</v>
      </c>
      <c r="D6341" s="119" t="s">
        <v>10</v>
      </c>
      <c r="E6341" s="119" t="s">
        <v>10</v>
      </c>
      <c r="F6341" s="119" t="s">
        <v>10</v>
      </c>
      <c r="G6341" s="119" t="s">
        <v>10</v>
      </c>
    </row>
    <row r="6342" spans="2:7" x14ac:dyDescent="0.3">
      <c r="B6342" s="119" t="s">
        <v>10</v>
      </c>
      <c r="C6342" s="119" t="s">
        <v>10</v>
      </c>
      <c r="D6342" s="119" t="s">
        <v>10</v>
      </c>
      <c r="E6342" s="119" t="s">
        <v>10</v>
      </c>
      <c r="F6342" s="119" t="s">
        <v>10</v>
      </c>
      <c r="G6342" s="119" t="s">
        <v>10</v>
      </c>
    </row>
    <row r="6343" spans="2:7" x14ac:dyDescent="0.3">
      <c r="B6343" s="119" t="s">
        <v>10</v>
      </c>
      <c r="C6343" s="119" t="s">
        <v>10</v>
      </c>
      <c r="D6343" s="119" t="s">
        <v>10</v>
      </c>
      <c r="E6343" s="119" t="s">
        <v>10</v>
      </c>
      <c r="F6343" s="119" t="s">
        <v>10</v>
      </c>
      <c r="G6343" s="119" t="s">
        <v>10</v>
      </c>
    </row>
    <row r="6344" spans="2:7" x14ac:dyDescent="0.3">
      <c r="B6344" s="119" t="s">
        <v>10</v>
      </c>
      <c r="C6344" s="119" t="s">
        <v>10</v>
      </c>
      <c r="D6344" s="119" t="s">
        <v>10</v>
      </c>
      <c r="E6344" s="119" t="s">
        <v>10</v>
      </c>
      <c r="F6344" s="119" t="s">
        <v>10</v>
      </c>
      <c r="G6344" s="119" t="s">
        <v>10</v>
      </c>
    </row>
    <row r="6345" spans="2:7" x14ac:dyDescent="0.3">
      <c r="B6345" s="119" t="s">
        <v>10</v>
      </c>
      <c r="C6345" s="119" t="s">
        <v>10</v>
      </c>
      <c r="D6345" s="119" t="s">
        <v>10</v>
      </c>
      <c r="E6345" s="119" t="s">
        <v>10</v>
      </c>
      <c r="F6345" s="119" t="s">
        <v>10</v>
      </c>
      <c r="G6345" s="119" t="s">
        <v>10</v>
      </c>
    </row>
    <row r="6346" spans="2:7" x14ac:dyDescent="0.3">
      <c r="B6346" s="119" t="s">
        <v>10</v>
      </c>
      <c r="C6346" s="119" t="s">
        <v>10</v>
      </c>
      <c r="D6346" s="119" t="s">
        <v>10</v>
      </c>
      <c r="E6346" s="119" t="s">
        <v>10</v>
      </c>
      <c r="F6346" s="119" t="s">
        <v>10</v>
      </c>
      <c r="G6346" s="119" t="s">
        <v>10</v>
      </c>
    </row>
    <row r="6347" spans="2:7" x14ac:dyDescent="0.3">
      <c r="B6347" s="119" t="s">
        <v>10</v>
      </c>
      <c r="C6347" s="119" t="s">
        <v>10</v>
      </c>
      <c r="D6347" s="119" t="s">
        <v>10</v>
      </c>
      <c r="E6347" s="119" t="s">
        <v>10</v>
      </c>
      <c r="F6347" s="119" t="s">
        <v>10</v>
      </c>
      <c r="G6347" s="119" t="s">
        <v>10</v>
      </c>
    </row>
    <row r="6348" spans="2:7" x14ac:dyDescent="0.3">
      <c r="B6348" s="119" t="s">
        <v>10</v>
      </c>
      <c r="C6348" s="119" t="s">
        <v>10</v>
      </c>
      <c r="D6348" s="119" t="s">
        <v>10</v>
      </c>
      <c r="E6348" s="119" t="s">
        <v>10</v>
      </c>
      <c r="F6348" s="119" t="s">
        <v>10</v>
      </c>
      <c r="G6348" s="119" t="s">
        <v>10</v>
      </c>
    </row>
    <row r="6349" spans="2:7" x14ac:dyDescent="0.3">
      <c r="B6349" s="119" t="s">
        <v>10</v>
      </c>
      <c r="C6349" s="119" t="s">
        <v>10</v>
      </c>
      <c r="D6349" s="119" t="s">
        <v>10</v>
      </c>
      <c r="E6349" s="119" t="s">
        <v>10</v>
      </c>
      <c r="F6349" s="119" t="s">
        <v>10</v>
      </c>
      <c r="G6349" s="119" t="s">
        <v>10</v>
      </c>
    </row>
    <row r="6350" spans="2:7" x14ac:dyDescent="0.3">
      <c r="B6350" s="119" t="s">
        <v>10</v>
      </c>
      <c r="C6350" s="119" t="s">
        <v>10</v>
      </c>
      <c r="D6350" s="119" t="s">
        <v>10</v>
      </c>
      <c r="E6350" s="119" t="s">
        <v>10</v>
      </c>
      <c r="F6350" s="119" t="s">
        <v>10</v>
      </c>
      <c r="G6350" s="119" t="s">
        <v>10</v>
      </c>
    </row>
    <row r="6351" spans="2:7" x14ac:dyDescent="0.3">
      <c r="B6351" s="119" t="s">
        <v>10</v>
      </c>
      <c r="C6351" s="119" t="s">
        <v>10</v>
      </c>
      <c r="D6351" s="119" t="s">
        <v>10</v>
      </c>
      <c r="E6351" s="119" t="s">
        <v>10</v>
      </c>
      <c r="F6351" s="119" t="s">
        <v>10</v>
      </c>
      <c r="G6351" s="119" t="s">
        <v>10</v>
      </c>
    </row>
    <row r="6352" spans="2:7" x14ac:dyDescent="0.3">
      <c r="B6352" s="119" t="s">
        <v>10</v>
      </c>
      <c r="C6352" s="119" t="s">
        <v>10</v>
      </c>
      <c r="D6352" s="119" t="s">
        <v>10</v>
      </c>
      <c r="E6352" s="119" t="s">
        <v>10</v>
      </c>
      <c r="F6352" s="119" t="s">
        <v>10</v>
      </c>
      <c r="G6352" s="119" t="s">
        <v>10</v>
      </c>
    </row>
    <row r="6353" spans="2:7" x14ac:dyDescent="0.3">
      <c r="B6353" s="119" t="s">
        <v>10</v>
      </c>
      <c r="C6353" s="119" t="s">
        <v>10</v>
      </c>
      <c r="D6353" s="119" t="s">
        <v>10</v>
      </c>
      <c r="E6353" s="119" t="s">
        <v>10</v>
      </c>
      <c r="F6353" s="119" t="s">
        <v>10</v>
      </c>
      <c r="G6353" s="119" t="s">
        <v>10</v>
      </c>
    </row>
    <row r="6354" spans="2:7" x14ac:dyDescent="0.3">
      <c r="B6354" s="119" t="s">
        <v>10</v>
      </c>
      <c r="C6354" s="119" t="s">
        <v>10</v>
      </c>
      <c r="D6354" s="119" t="s">
        <v>10</v>
      </c>
      <c r="E6354" s="119" t="s">
        <v>10</v>
      </c>
      <c r="F6354" s="119" t="s">
        <v>10</v>
      </c>
      <c r="G6354" s="119" t="s">
        <v>10</v>
      </c>
    </row>
    <row r="6355" spans="2:7" x14ac:dyDescent="0.3">
      <c r="B6355" s="119" t="s">
        <v>10</v>
      </c>
      <c r="C6355" s="119" t="s">
        <v>10</v>
      </c>
      <c r="D6355" s="119" t="s">
        <v>10</v>
      </c>
      <c r="E6355" s="119" t="s">
        <v>10</v>
      </c>
      <c r="F6355" s="119" t="s">
        <v>10</v>
      </c>
      <c r="G6355" s="119" t="s">
        <v>10</v>
      </c>
    </row>
    <row r="6356" spans="2:7" x14ac:dyDescent="0.3">
      <c r="B6356" s="119" t="s">
        <v>10</v>
      </c>
      <c r="C6356" s="119" t="s">
        <v>10</v>
      </c>
      <c r="D6356" s="119" t="s">
        <v>10</v>
      </c>
      <c r="E6356" s="119" t="s">
        <v>10</v>
      </c>
      <c r="F6356" s="119" t="s">
        <v>10</v>
      </c>
      <c r="G6356" s="119" t="s">
        <v>10</v>
      </c>
    </row>
    <row r="6357" spans="2:7" x14ac:dyDescent="0.3">
      <c r="B6357" s="119" t="s">
        <v>10</v>
      </c>
      <c r="C6357" s="119" t="s">
        <v>10</v>
      </c>
      <c r="D6357" s="119" t="s">
        <v>10</v>
      </c>
      <c r="E6357" s="119" t="s">
        <v>10</v>
      </c>
      <c r="F6357" s="119" t="s">
        <v>10</v>
      </c>
      <c r="G6357" s="119" t="s">
        <v>10</v>
      </c>
    </row>
    <row r="6358" spans="2:7" x14ac:dyDescent="0.3">
      <c r="B6358" s="119" t="s">
        <v>10</v>
      </c>
      <c r="C6358" s="119" t="s">
        <v>10</v>
      </c>
      <c r="D6358" s="119" t="s">
        <v>10</v>
      </c>
      <c r="E6358" s="119" t="s">
        <v>10</v>
      </c>
      <c r="F6358" s="119" t="s">
        <v>10</v>
      </c>
      <c r="G6358" s="119" t="s">
        <v>10</v>
      </c>
    </row>
    <row r="6359" spans="2:7" x14ac:dyDescent="0.3">
      <c r="B6359" s="119" t="s">
        <v>10</v>
      </c>
      <c r="C6359" s="119" t="s">
        <v>10</v>
      </c>
      <c r="D6359" s="119" t="s">
        <v>10</v>
      </c>
      <c r="E6359" s="119" t="s">
        <v>10</v>
      </c>
      <c r="F6359" s="119" t="s">
        <v>10</v>
      </c>
      <c r="G6359" s="119" t="s">
        <v>10</v>
      </c>
    </row>
    <row r="6360" spans="2:7" x14ac:dyDescent="0.3">
      <c r="B6360" s="119" t="s">
        <v>10</v>
      </c>
      <c r="C6360" s="119" t="s">
        <v>10</v>
      </c>
      <c r="D6360" s="119" t="s">
        <v>10</v>
      </c>
      <c r="E6360" s="119" t="s">
        <v>10</v>
      </c>
      <c r="F6360" s="119" t="s">
        <v>10</v>
      </c>
      <c r="G6360" s="119" t="s">
        <v>10</v>
      </c>
    </row>
    <row r="6361" spans="2:7" x14ac:dyDescent="0.3">
      <c r="B6361" s="119" t="s">
        <v>10</v>
      </c>
      <c r="C6361" s="119" t="s">
        <v>10</v>
      </c>
      <c r="D6361" s="119" t="s">
        <v>10</v>
      </c>
      <c r="E6361" s="119" t="s">
        <v>10</v>
      </c>
      <c r="F6361" s="119" t="s">
        <v>10</v>
      </c>
      <c r="G6361" s="119" t="s">
        <v>10</v>
      </c>
    </row>
    <row r="6362" spans="2:7" x14ac:dyDescent="0.3">
      <c r="B6362" s="119" t="s">
        <v>10</v>
      </c>
      <c r="C6362" s="119" t="s">
        <v>10</v>
      </c>
      <c r="D6362" s="119" t="s">
        <v>10</v>
      </c>
      <c r="E6362" s="119" t="s">
        <v>10</v>
      </c>
      <c r="F6362" s="119" t="s">
        <v>10</v>
      </c>
      <c r="G6362" s="119" t="s">
        <v>10</v>
      </c>
    </row>
    <row r="6363" spans="2:7" x14ac:dyDescent="0.3">
      <c r="B6363" s="119" t="s">
        <v>10</v>
      </c>
      <c r="C6363" s="119" t="s">
        <v>10</v>
      </c>
      <c r="D6363" s="119" t="s">
        <v>10</v>
      </c>
      <c r="E6363" s="119" t="s">
        <v>10</v>
      </c>
      <c r="F6363" s="119" t="s">
        <v>10</v>
      </c>
      <c r="G6363" s="119" t="s">
        <v>10</v>
      </c>
    </row>
    <row r="6364" spans="2:7" x14ac:dyDescent="0.3">
      <c r="B6364" s="119" t="s">
        <v>10</v>
      </c>
      <c r="C6364" s="119" t="s">
        <v>10</v>
      </c>
      <c r="D6364" s="119" t="s">
        <v>10</v>
      </c>
      <c r="E6364" s="119" t="s">
        <v>10</v>
      </c>
      <c r="F6364" s="119" t="s">
        <v>10</v>
      </c>
      <c r="G6364" s="119" t="s">
        <v>10</v>
      </c>
    </row>
    <row r="6365" spans="2:7" x14ac:dyDescent="0.3">
      <c r="B6365" s="119" t="s">
        <v>10</v>
      </c>
      <c r="C6365" s="119" t="s">
        <v>10</v>
      </c>
      <c r="D6365" s="119" t="s">
        <v>10</v>
      </c>
      <c r="E6365" s="119" t="s">
        <v>10</v>
      </c>
      <c r="F6365" s="119" t="s">
        <v>10</v>
      </c>
      <c r="G6365" s="119" t="s">
        <v>10</v>
      </c>
    </row>
    <row r="6366" spans="2:7" x14ac:dyDescent="0.3">
      <c r="B6366" s="119" t="s">
        <v>10</v>
      </c>
      <c r="C6366" s="119" t="s">
        <v>10</v>
      </c>
      <c r="D6366" s="119" t="s">
        <v>10</v>
      </c>
      <c r="E6366" s="119" t="s">
        <v>10</v>
      </c>
      <c r="F6366" s="119" t="s">
        <v>10</v>
      </c>
      <c r="G6366" s="119" t="s">
        <v>10</v>
      </c>
    </row>
    <row r="6367" spans="2:7" x14ac:dyDescent="0.3">
      <c r="B6367" s="119" t="s">
        <v>10</v>
      </c>
      <c r="C6367" s="119" t="s">
        <v>10</v>
      </c>
      <c r="D6367" s="119" t="s">
        <v>10</v>
      </c>
      <c r="E6367" s="119" t="s">
        <v>10</v>
      </c>
      <c r="F6367" s="119" t="s">
        <v>10</v>
      </c>
      <c r="G6367" s="119" t="s">
        <v>10</v>
      </c>
    </row>
    <row r="6368" spans="2:7" x14ac:dyDescent="0.3">
      <c r="B6368" s="119" t="s">
        <v>10</v>
      </c>
      <c r="C6368" s="119" t="s">
        <v>10</v>
      </c>
      <c r="D6368" s="119" t="s">
        <v>10</v>
      </c>
      <c r="E6368" s="119" t="s">
        <v>10</v>
      </c>
      <c r="F6368" s="119" t="s">
        <v>10</v>
      </c>
      <c r="G6368" s="119" t="s">
        <v>10</v>
      </c>
    </row>
    <row r="6369" spans="2:7" x14ac:dyDescent="0.3">
      <c r="B6369" s="119" t="s">
        <v>10</v>
      </c>
      <c r="C6369" s="119" t="s">
        <v>10</v>
      </c>
      <c r="D6369" s="119" t="s">
        <v>10</v>
      </c>
      <c r="E6369" s="119" t="s">
        <v>10</v>
      </c>
      <c r="F6369" s="119" t="s">
        <v>10</v>
      </c>
      <c r="G6369" s="119" t="s">
        <v>10</v>
      </c>
    </row>
    <row r="6370" spans="2:7" x14ac:dyDescent="0.3">
      <c r="B6370" s="119" t="s">
        <v>10</v>
      </c>
      <c r="C6370" s="119" t="s">
        <v>10</v>
      </c>
      <c r="D6370" s="119" t="s">
        <v>10</v>
      </c>
      <c r="E6370" s="119" t="s">
        <v>10</v>
      </c>
      <c r="F6370" s="119" t="s">
        <v>10</v>
      </c>
      <c r="G6370" s="119" t="s">
        <v>10</v>
      </c>
    </row>
    <row r="6371" spans="2:7" x14ac:dyDescent="0.3">
      <c r="B6371" s="119" t="s">
        <v>10</v>
      </c>
      <c r="C6371" s="119" t="s">
        <v>10</v>
      </c>
      <c r="D6371" s="119" t="s">
        <v>10</v>
      </c>
      <c r="E6371" s="119" t="s">
        <v>10</v>
      </c>
      <c r="F6371" s="119" t="s">
        <v>10</v>
      </c>
      <c r="G6371" s="119" t="s">
        <v>10</v>
      </c>
    </row>
    <row r="6372" spans="2:7" x14ac:dyDescent="0.3">
      <c r="B6372" s="119" t="s">
        <v>10</v>
      </c>
      <c r="C6372" s="119" t="s">
        <v>10</v>
      </c>
      <c r="D6372" s="119" t="s">
        <v>10</v>
      </c>
      <c r="E6372" s="119" t="s">
        <v>10</v>
      </c>
      <c r="F6372" s="119" t="s">
        <v>10</v>
      </c>
      <c r="G6372" s="119" t="s">
        <v>10</v>
      </c>
    </row>
    <row r="6373" spans="2:7" x14ac:dyDescent="0.3">
      <c r="B6373" s="119" t="s">
        <v>10</v>
      </c>
      <c r="C6373" s="119" t="s">
        <v>10</v>
      </c>
      <c r="D6373" s="119" t="s">
        <v>10</v>
      </c>
      <c r="E6373" s="119" t="s">
        <v>10</v>
      </c>
      <c r="F6373" s="119" t="s">
        <v>10</v>
      </c>
      <c r="G6373" s="119" t="s">
        <v>10</v>
      </c>
    </row>
    <row r="6374" spans="2:7" x14ac:dyDescent="0.3">
      <c r="B6374" s="119" t="s">
        <v>10</v>
      </c>
      <c r="C6374" s="119" t="s">
        <v>10</v>
      </c>
      <c r="D6374" s="119" t="s">
        <v>10</v>
      </c>
      <c r="E6374" s="119" t="s">
        <v>10</v>
      </c>
      <c r="F6374" s="119" t="s">
        <v>10</v>
      </c>
      <c r="G6374" s="119" t="s">
        <v>10</v>
      </c>
    </row>
    <row r="6375" spans="2:7" x14ac:dyDescent="0.3">
      <c r="B6375" s="119" t="s">
        <v>10</v>
      </c>
      <c r="C6375" s="119" t="s">
        <v>10</v>
      </c>
      <c r="D6375" s="119" t="s">
        <v>10</v>
      </c>
      <c r="E6375" s="119" t="s">
        <v>10</v>
      </c>
      <c r="F6375" s="119" t="s">
        <v>10</v>
      </c>
      <c r="G6375" s="119" t="s">
        <v>10</v>
      </c>
    </row>
    <row r="6376" spans="2:7" x14ac:dyDescent="0.3">
      <c r="B6376" s="119" t="s">
        <v>10</v>
      </c>
      <c r="C6376" s="119" t="s">
        <v>10</v>
      </c>
      <c r="D6376" s="119" t="s">
        <v>10</v>
      </c>
      <c r="E6376" s="119" t="s">
        <v>10</v>
      </c>
      <c r="F6376" s="119" t="s">
        <v>10</v>
      </c>
      <c r="G6376" s="119" t="s">
        <v>10</v>
      </c>
    </row>
    <row r="6377" spans="2:7" x14ac:dyDescent="0.3">
      <c r="B6377" s="119" t="s">
        <v>10</v>
      </c>
      <c r="C6377" s="119" t="s">
        <v>10</v>
      </c>
      <c r="D6377" s="119" t="s">
        <v>10</v>
      </c>
      <c r="E6377" s="119" t="s">
        <v>10</v>
      </c>
      <c r="F6377" s="119" t="s">
        <v>10</v>
      </c>
      <c r="G6377" s="119" t="s">
        <v>10</v>
      </c>
    </row>
    <row r="6378" spans="2:7" x14ac:dyDescent="0.3">
      <c r="B6378" s="119" t="s">
        <v>10</v>
      </c>
      <c r="C6378" s="119" t="s">
        <v>10</v>
      </c>
      <c r="D6378" s="119" t="s">
        <v>10</v>
      </c>
      <c r="E6378" s="119" t="s">
        <v>10</v>
      </c>
      <c r="F6378" s="119" t="s">
        <v>10</v>
      </c>
      <c r="G6378" s="119" t="s">
        <v>10</v>
      </c>
    </row>
    <row r="6379" spans="2:7" x14ac:dyDescent="0.3">
      <c r="B6379" s="119" t="s">
        <v>10</v>
      </c>
      <c r="C6379" s="119" t="s">
        <v>10</v>
      </c>
      <c r="D6379" s="119" t="s">
        <v>10</v>
      </c>
      <c r="E6379" s="119" t="s">
        <v>10</v>
      </c>
      <c r="F6379" s="119" t="s">
        <v>10</v>
      </c>
      <c r="G6379" s="119" t="s">
        <v>10</v>
      </c>
    </row>
    <row r="6380" spans="2:7" x14ac:dyDescent="0.3">
      <c r="B6380" s="119" t="s">
        <v>10</v>
      </c>
      <c r="C6380" s="119" t="s">
        <v>10</v>
      </c>
      <c r="D6380" s="119" t="s">
        <v>10</v>
      </c>
      <c r="E6380" s="119" t="s">
        <v>10</v>
      </c>
      <c r="F6380" s="119" t="s">
        <v>10</v>
      </c>
      <c r="G6380" s="119" t="s">
        <v>10</v>
      </c>
    </row>
    <row r="6381" spans="2:7" x14ac:dyDescent="0.3">
      <c r="B6381" s="119" t="s">
        <v>10</v>
      </c>
      <c r="C6381" s="119" t="s">
        <v>10</v>
      </c>
      <c r="D6381" s="119" t="s">
        <v>10</v>
      </c>
      <c r="E6381" s="119" t="s">
        <v>10</v>
      </c>
      <c r="F6381" s="119" t="s">
        <v>10</v>
      </c>
      <c r="G6381" s="119" t="s">
        <v>10</v>
      </c>
    </row>
    <row r="6382" spans="2:7" x14ac:dyDescent="0.3">
      <c r="B6382" s="119" t="s">
        <v>10</v>
      </c>
      <c r="C6382" s="119" t="s">
        <v>10</v>
      </c>
      <c r="D6382" s="119" t="s">
        <v>10</v>
      </c>
      <c r="E6382" s="119" t="s">
        <v>10</v>
      </c>
      <c r="F6382" s="119" t="s">
        <v>10</v>
      </c>
      <c r="G6382" s="119" t="s">
        <v>10</v>
      </c>
    </row>
    <row r="6383" spans="2:7" x14ac:dyDescent="0.3">
      <c r="B6383" s="119" t="s">
        <v>10</v>
      </c>
      <c r="C6383" s="119" t="s">
        <v>10</v>
      </c>
      <c r="D6383" s="119" t="s">
        <v>10</v>
      </c>
      <c r="E6383" s="119" t="s">
        <v>10</v>
      </c>
      <c r="F6383" s="119" t="s">
        <v>10</v>
      </c>
      <c r="G6383" s="119" t="s">
        <v>10</v>
      </c>
    </row>
    <row r="6384" spans="2:7" x14ac:dyDescent="0.3">
      <c r="B6384" s="119" t="s">
        <v>10</v>
      </c>
      <c r="C6384" s="119" t="s">
        <v>10</v>
      </c>
      <c r="D6384" s="119" t="s">
        <v>10</v>
      </c>
      <c r="E6384" s="119" t="s">
        <v>10</v>
      </c>
      <c r="F6384" s="119" t="s">
        <v>10</v>
      </c>
      <c r="G6384" s="119" t="s">
        <v>10</v>
      </c>
    </row>
    <row r="6385" spans="2:7" x14ac:dyDescent="0.3">
      <c r="B6385" s="119" t="s">
        <v>10</v>
      </c>
      <c r="C6385" s="119" t="s">
        <v>10</v>
      </c>
      <c r="D6385" s="119" t="s">
        <v>10</v>
      </c>
      <c r="E6385" s="119" t="s">
        <v>10</v>
      </c>
      <c r="F6385" s="119" t="s">
        <v>10</v>
      </c>
      <c r="G6385" s="119" t="s">
        <v>10</v>
      </c>
    </row>
    <row r="6386" spans="2:7" x14ac:dyDescent="0.3">
      <c r="B6386" s="119" t="s">
        <v>10</v>
      </c>
      <c r="C6386" s="119" t="s">
        <v>10</v>
      </c>
      <c r="D6386" s="119" t="s">
        <v>10</v>
      </c>
      <c r="E6386" s="119" t="s">
        <v>10</v>
      </c>
      <c r="F6386" s="119" t="s">
        <v>10</v>
      </c>
      <c r="G6386" s="119" t="s">
        <v>10</v>
      </c>
    </row>
    <row r="6387" spans="2:7" x14ac:dyDescent="0.3">
      <c r="B6387" s="119" t="s">
        <v>10</v>
      </c>
      <c r="C6387" s="119" t="s">
        <v>10</v>
      </c>
      <c r="D6387" s="119" t="s">
        <v>10</v>
      </c>
      <c r="E6387" s="119" t="s">
        <v>10</v>
      </c>
      <c r="F6387" s="119" t="s">
        <v>10</v>
      </c>
      <c r="G6387" s="119" t="s">
        <v>10</v>
      </c>
    </row>
    <row r="6388" spans="2:7" x14ac:dyDescent="0.3">
      <c r="B6388" s="119" t="s">
        <v>10</v>
      </c>
      <c r="C6388" s="119" t="s">
        <v>10</v>
      </c>
      <c r="D6388" s="119" t="s">
        <v>10</v>
      </c>
      <c r="E6388" s="119" t="s">
        <v>10</v>
      </c>
      <c r="F6388" s="119" t="s">
        <v>10</v>
      </c>
      <c r="G6388" s="119" t="s">
        <v>10</v>
      </c>
    </row>
    <row r="6389" spans="2:7" x14ac:dyDescent="0.3">
      <c r="B6389" s="119" t="s">
        <v>10</v>
      </c>
      <c r="C6389" s="119" t="s">
        <v>10</v>
      </c>
      <c r="D6389" s="119" t="s">
        <v>10</v>
      </c>
      <c r="E6389" s="119" t="s">
        <v>10</v>
      </c>
      <c r="F6389" s="119" t="s">
        <v>10</v>
      </c>
      <c r="G6389" s="119" t="s">
        <v>10</v>
      </c>
    </row>
    <row r="6390" spans="2:7" x14ac:dyDescent="0.3">
      <c r="B6390" s="119" t="s">
        <v>10</v>
      </c>
      <c r="C6390" s="119" t="s">
        <v>10</v>
      </c>
      <c r="D6390" s="119" t="s">
        <v>10</v>
      </c>
      <c r="E6390" s="119" t="s">
        <v>10</v>
      </c>
      <c r="F6390" s="119" t="s">
        <v>10</v>
      </c>
      <c r="G6390" s="119" t="s">
        <v>10</v>
      </c>
    </row>
    <row r="6391" spans="2:7" x14ac:dyDescent="0.3">
      <c r="B6391" s="119" t="s">
        <v>10</v>
      </c>
      <c r="C6391" s="119" t="s">
        <v>10</v>
      </c>
      <c r="D6391" s="119" t="s">
        <v>10</v>
      </c>
      <c r="E6391" s="119" t="s">
        <v>10</v>
      </c>
      <c r="F6391" s="119" t="s">
        <v>10</v>
      </c>
      <c r="G6391" s="119" t="s">
        <v>10</v>
      </c>
    </row>
    <row r="6392" spans="2:7" x14ac:dyDescent="0.3">
      <c r="B6392" s="119" t="s">
        <v>10</v>
      </c>
      <c r="C6392" s="119" t="s">
        <v>10</v>
      </c>
      <c r="D6392" s="119" t="s">
        <v>10</v>
      </c>
      <c r="E6392" s="119" t="s">
        <v>10</v>
      </c>
      <c r="F6392" s="119" t="s">
        <v>10</v>
      </c>
      <c r="G6392" s="119" t="s">
        <v>10</v>
      </c>
    </row>
    <row r="6393" spans="2:7" x14ac:dyDescent="0.3">
      <c r="B6393" s="119" t="s">
        <v>10</v>
      </c>
      <c r="C6393" s="119" t="s">
        <v>10</v>
      </c>
      <c r="D6393" s="119" t="s">
        <v>10</v>
      </c>
      <c r="E6393" s="119" t="s">
        <v>10</v>
      </c>
      <c r="F6393" s="119" t="s">
        <v>10</v>
      </c>
      <c r="G6393" s="119" t="s">
        <v>10</v>
      </c>
    </row>
    <row r="6394" spans="2:7" x14ac:dyDescent="0.3">
      <c r="B6394" s="119" t="s">
        <v>10</v>
      </c>
      <c r="C6394" s="119" t="s">
        <v>10</v>
      </c>
      <c r="D6394" s="119" t="s">
        <v>10</v>
      </c>
      <c r="E6394" s="119" t="s">
        <v>10</v>
      </c>
      <c r="F6394" s="119" t="s">
        <v>10</v>
      </c>
      <c r="G6394" s="119" t="s">
        <v>10</v>
      </c>
    </row>
    <row r="6395" spans="2:7" x14ac:dyDescent="0.3">
      <c r="B6395" s="119" t="s">
        <v>10</v>
      </c>
      <c r="C6395" s="119" t="s">
        <v>10</v>
      </c>
      <c r="D6395" s="119" t="s">
        <v>10</v>
      </c>
      <c r="E6395" s="119" t="s">
        <v>10</v>
      </c>
      <c r="F6395" s="119" t="s">
        <v>10</v>
      </c>
      <c r="G6395" s="119" t="s">
        <v>10</v>
      </c>
    </row>
    <row r="6396" spans="2:7" x14ac:dyDescent="0.3">
      <c r="B6396" s="119" t="s">
        <v>10</v>
      </c>
      <c r="C6396" s="119" t="s">
        <v>10</v>
      </c>
      <c r="D6396" s="119" t="s">
        <v>10</v>
      </c>
      <c r="E6396" s="119" t="s">
        <v>10</v>
      </c>
      <c r="F6396" s="119" t="s">
        <v>10</v>
      </c>
      <c r="G6396" s="119" t="s">
        <v>10</v>
      </c>
    </row>
    <row r="6397" spans="2:7" x14ac:dyDescent="0.3">
      <c r="B6397" s="119" t="s">
        <v>10</v>
      </c>
      <c r="C6397" s="119" t="s">
        <v>10</v>
      </c>
      <c r="D6397" s="119" t="s">
        <v>10</v>
      </c>
      <c r="E6397" s="119" t="s">
        <v>10</v>
      </c>
      <c r="F6397" s="119" t="s">
        <v>10</v>
      </c>
      <c r="G6397" s="119" t="s">
        <v>10</v>
      </c>
    </row>
    <row r="6398" spans="2:7" x14ac:dyDescent="0.3">
      <c r="B6398" s="119" t="s">
        <v>10</v>
      </c>
      <c r="C6398" s="119" t="s">
        <v>10</v>
      </c>
      <c r="D6398" s="119" t="s">
        <v>10</v>
      </c>
      <c r="E6398" s="119" t="s">
        <v>10</v>
      </c>
      <c r="F6398" s="119" t="s">
        <v>10</v>
      </c>
      <c r="G6398" s="119" t="s">
        <v>10</v>
      </c>
    </row>
    <row r="6399" spans="2:7" x14ac:dyDescent="0.3">
      <c r="B6399" s="119" t="s">
        <v>10</v>
      </c>
      <c r="C6399" s="119" t="s">
        <v>10</v>
      </c>
      <c r="D6399" s="119" t="s">
        <v>10</v>
      </c>
      <c r="E6399" s="119" t="s">
        <v>10</v>
      </c>
      <c r="F6399" s="119" t="s">
        <v>10</v>
      </c>
      <c r="G6399" s="119" t="s">
        <v>10</v>
      </c>
    </row>
    <row r="6400" spans="2:7" x14ac:dyDescent="0.3">
      <c r="B6400" s="119" t="s">
        <v>10</v>
      </c>
      <c r="C6400" s="119" t="s">
        <v>10</v>
      </c>
      <c r="D6400" s="119" t="s">
        <v>10</v>
      </c>
      <c r="E6400" s="119" t="s">
        <v>10</v>
      </c>
      <c r="F6400" s="119" t="s">
        <v>10</v>
      </c>
      <c r="G6400" s="119" t="s">
        <v>10</v>
      </c>
    </row>
    <row r="6401" spans="2:7" x14ac:dyDescent="0.3">
      <c r="B6401" s="119" t="s">
        <v>10</v>
      </c>
      <c r="C6401" s="119" t="s">
        <v>10</v>
      </c>
      <c r="D6401" s="119" t="s">
        <v>10</v>
      </c>
      <c r="E6401" s="119" t="s">
        <v>10</v>
      </c>
      <c r="F6401" s="119" t="s">
        <v>10</v>
      </c>
      <c r="G6401" s="119" t="s">
        <v>10</v>
      </c>
    </row>
    <row r="6402" spans="2:7" x14ac:dyDescent="0.3">
      <c r="B6402" s="119" t="s">
        <v>10</v>
      </c>
      <c r="C6402" s="119" t="s">
        <v>10</v>
      </c>
      <c r="D6402" s="119" t="s">
        <v>10</v>
      </c>
      <c r="E6402" s="119" t="s">
        <v>10</v>
      </c>
      <c r="F6402" s="119" t="s">
        <v>10</v>
      </c>
      <c r="G6402" s="119" t="s">
        <v>10</v>
      </c>
    </row>
    <row r="6403" spans="2:7" x14ac:dyDescent="0.3">
      <c r="B6403" s="119" t="s">
        <v>10</v>
      </c>
      <c r="C6403" s="119" t="s">
        <v>10</v>
      </c>
      <c r="D6403" s="119" t="s">
        <v>10</v>
      </c>
      <c r="E6403" s="119" t="s">
        <v>10</v>
      </c>
      <c r="F6403" s="119" t="s">
        <v>10</v>
      </c>
      <c r="G6403" s="119" t="s">
        <v>10</v>
      </c>
    </row>
    <row r="6404" spans="2:7" x14ac:dyDescent="0.3">
      <c r="B6404" s="119" t="s">
        <v>10</v>
      </c>
      <c r="C6404" s="119" t="s">
        <v>10</v>
      </c>
      <c r="D6404" s="119" t="s">
        <v>10</v>
      </c>
      <c r="E6404" s="119" t="s">
        <v>10</v>
      </c>
      <c r="F6404" s="119" t="s">
        <v>10</v>
      </c>
      <c r="G6404" s="119" t="s">
        <v>10</v>
      </c>
    </row>
    <row r="6405" spans="2:7" x14ac:dyDescent="0.3">
      <c r="B6405" s="119" t="s">
        <v>10</v>
      </c>
      <c r="C6405" s="119" t="s">
        <v>10</v>
      </c>
      <c r="D6405" s="119" t="s">
        <v>10</v>
      </c>
      <c r="E6405" s="119" t="s">
        <v>10</v>
      </c>
      <c r="F6405" s="119" t="s">
        <v>10</v>
      </c>
      <c r="G6405" s="119" t="s">
        <v>10</v>
      </c>
    </row>
    <row r="6406" spans="2:7" x14ac:dyDescent="0.3">
      <c r="B6406" s="119" t="s">
        <v>10</v>
      </c>
      <c r="C6406" s="119" t="s">
        <v>10</v>
      </c>
      <c r="D6406" s="119" t="s">
        <v>10</v>
      </c>
      <c r="E6406" s="119" t="s">
        <v>10</v>
      </c>
      <c r="F6406" s="119" t="s">
        <v>10</v>
      </c>
      <c r="G6406" s="119" t="s">
        <v>10</v>
      </c>
    </row>
    <row r="6407" spans="2:7" x14ac:dyDescent="0.3">
      <c r="B6407" s="119" t="s">
        <v>10</v>
      </c>
      <c r="C6407" s="119" t="s">
        <v>10</v>
      </c>
      <c r="D6407" s="119" t="s">
        <v>10</v>
      </c>
      <c r="E6407" s="119" t="s">
        <v>10</v>
      </c>
      <c r="F6407" s="119" t="s">
        <v>10</v>
      </c>
      <c r="G6407" s="119" t="s">
        <v>10</v>
      </c>
    </row>
    <row r="6408" spans="2:7" x14ac:dyDescent="0.3">
      <c r="B6408" s="119" t="s">
        <v>10</v>
      </c>
      <c r="C6408" s="119" t="s">
        <v>10</v>
      </c>
      <c r="D6408" s="119" t="s">
        <v>10</v>
      </c>
      <c r="E6408" s="119" t="s">
        <v>10</v>
      </c>
      <c r="F6408" s="119" t="s">
        <v>10</v>
      </c>
      <c r="G6408" s="119" t="s">
        <v>10</v>
      </c>
    </row>
    <row r="6409" spans="2:7" x14ac:dyDescent="0.3">
      <c r="B6409" s="119" t="s">
        <v>10</v>
      </c>
      <c r="C6409" s="119" t="s">
        <v>10</v>
      </c>
      <c r="D6409" s="119" t="s">
        <v>10</v>
      </c>
      <c r="E6409" s="119" t="s">
        <v>10</v>
      </c>
      <c r="F6409" s="119" t="s">
        <v>10</v>
      </c>
      <c r="G6409" s="119" t="s">
        <v>10</v>
      </c>
    </row>
    <row r="6410" spans="2:7" x14ac:dyDescent="0.3">
      <c r="B6410" s="119" t="s">
        <v>10</v>
      </c>
      <c r="C6410" s="119" t="s">
        <v>10</v>
      </c>
      <c r="D6410" s="119" t="s">
        <v>10</v>
      </c>
      <c r="E6410" s="119" t="s">
        <v>10</v>
      </c>
      <c r="F6410" s="119" t="s">
        <v>10</v>
      </c>
      <c r="G6410" s="119" t="s">
        <v>10</v>
      </c>
    </row>
    <row r="6411" spans="2:7" x14ac:dyDescent="0.3">
      <c r="B6411" s="119" t="s">
        <v>10</v>
      </c>
      <c r="C6411" s="119" t="s">
        <v>10</v>
      </c>
      <c r="D6411" s="119" t="s">
        <v>10</v>
      </c>
      <c r="E6411" s="119" t="s">
        <v>10</v>
      </c>
      <c r="F6411" s="119" t="s">
        <v>10</v>
      </c>
      <c r="G6411" s="119" t="s">
        <v>10</v>
      </c>
    </row>
    <row r="6412" spans="2:7" x14ac:dyDescent="0.3">
      <c r="B6412" s="119" t="s">
        <v>10</v>
      </c>
      <c r="C6412" s="119" t="s">
        <v>10</v>
      </c>
      <c r="D6412" s="119" t="s">
        <v>10</v>
      </c>
      <c r="E6412" s="119" t="s">
        <v>10</v>
      </c>
      <c r="F6412" s="119" t="s">
        <v>10</v>
      </c>
      <c r="G6412" s="119" t="s">
        <v>10</v>
      </c>
    </row>
    <row r="6413" spans="2:7" x14ac:dyDescent="0.3">
      <c r="B6413" s="119" t="s">
        <v>10</v>
      </c>
      <c r="C6413" s="119" t="s">
        <v>10</v>
      </c>
      <c r="D6413" s="119" t="s">
        <v>10</v>
      </c>
      <c r="E6413" s="119" t="s">
        <v>10</v>
      </c>
      <c r="F6413" s="119" t="s">
        <v>10</v>
      </c>
      <c r="G6413" s="119" t="s">
        <v>10</v>
      </c>
    </row>
    <row r="6414" spans="2:7" x14ac:dyDescent="0.3">
      <c r="B6414" s="119" t="s">
        <v>10</v>
      </c>
      <c r="C6414" s="119" t="s">
        <v>10</v>
      </c>
      <c r="D6414" s="119" t="s">
        <v>10</v>
      </c>
      <c r="E6414" s="119" t="s">
        <v>10</v>
      </c>
      <c r="F6414" s="119" t="s">
        <v>10</v>
      </c>
      <c r="G6414" s="119" t="s">
        <v>10</v>
      </c>
    </row>
    <row r="6415" spans="2:7" x14ac:dyDescent="0.3">
      <c r="B6415" s="119" t="s">
        <v>10</v>
      </c>
      <c r="C6415" s="119" t="s">
        <v>10</v>
      </c>
      <c r="D6415" s="119" t="s">
        <v>10</v>
      </c>
      <c r="E6415" s="119" t="s">
        <v>10</v>
      </c>
      <c r="F6415" s="119" t="s">
        <v>10</v>
      </c>
      <c r="G6415" s="119" t="s">
        <v>10</v>
      </c>
    </row>
    <row r="6416" spans="2:7" x14ac:dyDescent="0.3">
      <c r="B6416" s="119" t="s">
        <v>10</v>
      </c>
      <c r="C6416" s="119" t="s">
        <v>10</v>
      </c>
      <c r="D6416" s="119" t="s">
        <v>10</v>
      </c>
      <c r="E6416" s="119" t="s">
        <v>10</v>
      </c>
      <c r="F6416" s="119" t="s">
        <v>10</v>
      </c>
      <c r="G6416" s="119" t="s">
        <v>10</v>
      </c>
    </row>
    <row r="6417" spans="2:7" x14ac:dyDescent="0.3">
      <c r="B6417" s="119" t="s">
        <v>10</v>
      </c>
      <c r="C6417" s="119" t="s">
        <v>10</v>
      </c>
      <c r="D6417" s="119" t="s">
        <v>10</v>
      </c>
      <c r="E6417" s="119" t="s">
        <v>10</v>
      </c>
      <c r="F6417" s="119" t="s">
        <v>10</v>
      </c>
      <c r="G6417" s="119" t="s">
        <v>10</v>
      </c>
    </row>
    <row r="6418" spans="2:7" x14ac:dyDescent="0.3">
      <c r="B6418" s="119" t="s">
        <v>10</v>
      </c>
      <c r="C6418" s="119" t="s">
        <v>10</v>
      </c>
      <c r="D6418" s="119" t="s">
        <v>10</v>
      </c>
      <c r="E6418" s="119" t="s">
        <v>10</v>
      </c>
      <c r="F6418" s="119" t="s">
        <v>10</v>
      </c>
      <c r="G6418" s="119" t="s">
        <v>10</v>
      </c>
    </row>
    <row r="6419" spans="2:7" x14ac:dyDescent="0.3">
      <c r="B6419" s="119" t="s">
        <v>10</v>
      </c>
      <c r="C6419" s="119" t="s">
        <v>10</v>
      </c>
      <c r="D6419" s="119" t="s">
        <v>10</v>
      </c>
      <c r="E6419" s="119" t="s">
        <v>10</v>
      </c>
      <c r="F6419" s="119" t="s">
        <v>10</v>
      </c>
      <c r="G6419" s="119" t="s">
        <v>10</v>
      </c>
    </row>
    <row r="6420" spans="2:7" x14ac:dyDescent="0.3">
      <c r="B6420" s="119" t="s">
        <v>10</v>
      </c>
      <c r="C6420" s="119" t="s">
        <v>10</v>
      </c>
      <c r="D6420" s="119" t="s">
        <v>10</v>
      </c>
      <c r="E6420" s="119" t="s">
        <v>10</v>
      </c>
      <c r="F6420" s="119" t="s">
        <v>10</v>
      </c>
      <c r="G6420" s="119" t="s">
        <v>10</v>
      </c>
    </row>
    <row r="6421" spans="2:7" x14ac:dyDescent="0.3">
      <c r="B6421" s="119" t="s">
        <v>10</v>
      </c>
      <c r="C6421" s="119" t="s">
        <v>10</v>
      </c>
      <c r="D6421" s="119" t="s">
        <v>10</v>
      </c>
      <c r="E6421" s="119" t="s">
        <v>10</v>
      </c>
      <c r="F6421" s="119" t="s">
        <v>10</v>
      </c>
      <c r="G6421" s="119" t="s">
        <v>10</v>
      </c>
    </row>
    <row r="6422" spans="2:7" x14ac:dyDescent="0.3">
      <c r="B6422" s="119" t="s">
        <v>10</v>
      </c>
      <c r="C6422" s="119" t="s">
        <v>10</v>
      </c>
      <c r="D6422" s="119" t="s">
        <v>10</v>
      </c>
      <c r="E6422" s="119" t="s">
        <v>10</v>
      </c>
      <c r="F6422" s="119" t="s">
        <v>10</v>
      </c>
      <c r="G6422" s="119" t="s">
        <v>10</v>
      </c>
    </row>
    <row r="6423" spans="2:7" x14ac:dyDescent="0.3">
      <c r="B6423" s="119" t="s">
        <v>10</v>
      </c>
      <c r="C6423" s="119" t="s">
        <v>10</v>
      </c>
      <c r="D6423" s="119" t="s">
        <v>10</v>
      </c>
      <c r="E6423" s="119" t="s">
        <v>10</v>
      </c>
      <c r="F6423" s="119" t="s">
        <v>10</v>
      </c>
      <c r="G6423" s="119" t="s">
        <v>10</v>
      </c>
    </row>
    <row r="6424" spans="2:7" x14ac:dyDescent="0.3">
      <c r="B6424" s="119" t="s">
        <v>10</v>
      </c>
      <c r="C6424" s="119" t="s">
        <v>10</v>
      </c>
      <c r="D6424" s="119" t="s">
        <v>10</v>
      </c>
      <c r="E6424" s="119" t="s">
        <v>10</v>
      </c>
      <c r="F6424" s="119" t="s">
        <v>10</v>
      </c>
      <c r="G6424" s="119" t="s">
        <v>10</v>
      </c>
    </row>
    <row r="6425" spans="2:7" x14ac:dyDescent="0.3">
      <c r="B6425" s="119" t="s">
        <v>10</v>
      </c>
      <c r="C6425" s="119" t="s">
        <v>10</v>
      </c>
      <c r="D6425" s="119" t="s">
        <v>10</v>
      </c>
      <c r="E6425" s="119" t="s">
        <v>10</v>
      </c>
      <c r="F6425" s="119" t="s">
        <v>10</v>
      </c>
      <c r="G6425" s="119" t="s">
        <v>10</v>
      </c>
    </row>
    <row r="6426" spans="2:7" x14ac:dyDescent="0.3">
      <c r="B6426" s="119" t="s">
        <v>10</v>
      </c>
      <c r="C6426" s="119" t="s">
        <v>10</v>
      </c>
      <c r="D6426" s="119" t="s">
        <v>10</v>
      </c>
      <c r="E6426" s="119" t="s">
        <v>10</v>
      </c>
      <c r="F6426" s="119" t="s">
        <v>10</v>
      </c>
      <c r="G6426" s="119" t="s">
        <v>10</v>
      </c>
    </row>
    <row r="6427" spans="2:7" x14ac:dyDescent="0.3">
      <c r="B6427" s="119" t="s">
        <v>10</v>
      </c>
      <c r="C6427" s="119" t="s">
        <v>10</v>
      </c>
      <c r="D6427" s="119" t="s">
        <v>10</v>
      </c>
      <c r="E6427" s="119" t="s">
        <v>10</v>
      </c>
      <c r="F6427" s="119" t="s">
        <v>10</v>
      </c>
      <c r="G6427" s="119" t="s">
        <v>10</v>
      </c>
    </row>
    <row r="6428" spans="2:7" x14ac:dyDescent="0.3">
      <c r="B6428" s="119" t="s">
        <v>10</v>
      </c>
      <c r="C6428" s="119" t="s">
        <v>10</v>
      </c>
      <c r="D6428" s="119" t="s">
        <v>10</v>
      </c>
      <c r="E6428" s="119" t="s">
        <v>10</v>
      </c>
      <c r="F6428" s="119" t="s">
        <v>10</v>
      </c>
      <c r="G6428" s="119" t="s">
        <v>10</v>
      </c>
    </row>
    <row r="6429" spans="2:7" x14ac:dyDescent="0.3">
      <c r="B6429" s="119" t="s">
        <v>10</v>
      </c>
      <c r="C6429" s="119" t="s">
        <v>10</v>
      </c>
      <c r="D6429" s="119" t="s">
        <v>10</v>
      </c>
      <c r="E6429" s="119" t="s">
        <v>10</v>
      </c>
      <c r="F6429" s="119" t="s">
        <v>10</v>
      </c>
      <c r="G6429" s="119" t="s">
        <v>10</v>
      </c>
    </row>
    <row r="6430" spans="2:7" x14ac:dyDescent="0.3">
      <c r="B6430" s="119" t="s">
        <v>10</v>
      </c>
      <c r="C6430" s="119" t="s">
        <v>10</v>
      </c>
      <c r="D6430" s="119" t="s">
        <v>10</v>
      </c>
      <c r="E6430" s="119" t="s">
        <v>10</v>
      </c>
      <c r="F6430" s="119" t="s">
        <v>10</v>
      </c>
      <c r="G6430" s="119" t="s">
        <v>10</v>
      </c>
    </row>
    <row r="6431" spans="2:7" x14ac:dyDescent="0.3">
      <c r="B6431" s="119" t="s">
        <v>10</v>
      </c>
      <c r="C6431" s="119" t="s">
        <v>10</v>
      </c>
      <c r="D6431" s="119" t="s">
        <v>10</v>
      </c>
      <c r="E6431" s="119" t="s">
        <v>10</v>
      </c>
      <c r="F6431" s="119" t="s">
        <v>10</v>
      </c>
      <c r="G6431" s="119" t="s">
        <v>10</v>
      </c>
    </row>
    <row r="6432" spans="2:7" x14ac:dyDescent="0.3">
      <c r="B6432" s="119" t="s">
        <v>10</v>
      </c>
      <c r="C6432" s="119" t="s">
        <v>10</v>
      </c>
      <c r="D6432" s="119" t="s">
        <v>10</v>
      </c>
      <c r="E6432" s="119" t="s">
        <v>10</v>
      </c>
      <c r="F6432" s="119" t="s">
        <v>10</v>
      </c>
      <c r="G6432" s="119" t="s">
        <v>10</v>
      </c>
    </row>
    <row r="6433" spans="2:7" x14ac:dyDescent="0.3">
      <c r="B6433" s="119" t="s">
        <v>10</v>
      </c>
      <c r="C6433" s="119" t="s">
        <v>10</v>
      </c>
      <c r="D6433" s="119" t="s">
        <v>10</v>
      </c>
      <c r="E6433" s="119" t="s">
        <v>10</v>
      </c>
      <c r="F6433" s="119" t="s">
        <v>10</v>
      </c>
      <c r="G6433" s="119" t="s">
        <v>10</v>
      </c>
    </row>
    <row r="6434" spans="2:7" x14ac:dyDescent="0.3">
      <c r="B6434" s="119" t="s">
        <v>10</v>
      </c>
      <c r="C6434" s="119" t="s">
        <v>10</v>
      </c>
      <c r="D6434" s="119" t="s">
        <v>10</v>
      </c>
      <c r="E6434" s="119" t="s">
        <v>10</v>
      </c>
      <c r="F6434" s="119" t="s">
        <v>10</v>
      </c>
      <c r="G6434" s="119" t="s">
        <v>10</v>
      </c>
    </row>
    <row r="6435" spans="2:7" x14ac:dyDescent="0.3">
      <c r="B6435" s="119" t="s">
        <v>10</v>
      </c>
      <c r="C6435" s="119" t="s">
        <v>10</v>
      </c>
      <c r="D6435" s="119" t="s">
        <v>10</v>
      </c>
      <c r="E6435" s="119" t="s">
        <v>10</v>
      </c>
      <c r="F6435" s="119" t="s">
        <v>10</v>
      </c>
      <c r="G6435" s="119" t="s">
        <v>10</v>
      </c>
    </row>
    <row r="6436" spans="2:7" x14ac:dyDescent="0.3">
      <c r="B6436" s="119" t="s">
        <v>10</v>
      </c>
      <c r="C6436" s="119" t="s">
        <v>10</v>
      </c>
      <c r="D6436" s="119" t="s">
        <v>10</v>
      </c>
      <c r="E6436" s="119" t="s">
        <v>10</v>
      </c>
      <c r="F6436" s="119" t="s">
        <v>10</v>
      </c>
      <c r="G6436" s="119" t="s">
        <v>10</v>
      </c>
    </row>
    <row r="6437" spans="2:7" x14ac:dyDescent="0.3">
      <c r="B6437" s="119" t="s">
        <v>10</v>
      </c>
      <c r="C6437" s="119" t="s">
        <v>10</v>
      </c>
      <c r="D6437" s="119" t="s">
        <v>10</v>
      </c>
      <c r="E6437" s="119" t="s">
        <v>10</v>
      </c>
      <c r="F6437" s="119" t="s">
        <v>10</v>
      </c>
      <c r="G6437" s="119" t="s">
        <v>10</v>
      </c>
    </row>
    <row r="6438" spans="2:7" x14ac:dyDescent="0.3">
      <c r="B6438" s="119" t="s">
        <v>10</v>
      </c>
      <c r="C6438" s="119" t="s">
        <v>10</v>
      </c>
      <c r="D6438" s="119" t="s">
        <v>10</v>
      </c>
      <c r="E6438" s="119" t="s">
        <v>10</v>
      </c>
      <c r="F6438" s="119" t="s">
        <v>10</v>
      </c>
      <c r="G6438" s="119" t="s">
        <v>10</v>
      </c>
    </row>
    <row r="6439" spans="2:7" x14ac:dyDescent="0.3">
      <c r="B6439" s="119" t="s">
        <v>10</v>
      </c>
      <c r="C6439" s="119" t="s">
        <v>10</v>
      </c>
      <c r="D6439" s="119" t="s">
        <v>10</v>
      </c>
      <c r="E6439" s="119" t="s">
        <v>10</v>
      </c>
      <c r="F6439" s="119" t="s">
        <v>10</v>
      </c>
      <c r="G6439" s="119" t="s">
        <v>10</v>
      </c>
    </row>
    <row r="6440" spans="2:7" x14ac:dyDescent="0.3">
      <c r="B6440" s="119" t="s">
        <v>10</v>
      </c>
      <c r="C6440" s="119" t="s">
        <v>10</v>
      </c>
      <c r="D6440" s="119" t="s">
        <v>10</v>
      </c>
      <c r="E6440" s="119" t="s">
        <v>10</v>
      </c>
      <c r="F6440" s="119" t="s">
        <v>10</v>
      </c>
      <c r="G6440" s="119" t="s">
        <v>10</v>
      </c>
    </row>
    <row r="6441" spans="2:7" x14ac:dyDescent="0.3">
      <c r="B6441" s="119" t="s">
        <v>10</v>
      </c>
      <c r="C6441" s="119" t="s">
        <v>10</v>
      </c>
      <c r="D6441" s="119" t="s">
        <v>10</v>
      </c>
      <c r="E6441" s="119" t="s">
        <v>10</v>
      </c>
      <c r="F6441" s="119" t="s">
        <v>10</v>
      </c>
      <c r="G6441" s="119" t="s">
        <v>10</v>
      </c>
    </row>
    <row r="6442" spans="2:7" x14ac:dyDescent="0.3">
      <c r="B6442" s="119" t="s">
        <v>10</v>
      </c>
      <c r="C6442" s="119" t="s">
        <v>10</v>
      </c>
      <c r="D6442" s="119" t="s">
        <v>10</v>
      </c>
      <c r="E6442" s="119" t="s">
        <v>10</v>
      </c>
      <c r="F6442" s="119" t="s">
        <v>10</v>
      </c>
      <c r="G6442" s="119" t="s">
        <v>10</v>
      </c>
    </row>
    <row r="6443" spans="2:7" x14ac:dyDescent="0.3">
      <c r="B6443" s="119" t="s">
        <v>10</v>
      </c>
      <c r="C6443" s="119" t="s">
        <v>10</v>
      </c>
      <c r="D6443" s="119" t="s">
        <v>10</v>
      </c>
      <c r="E6443" s="119" t="s">
        <v>10</v>
      </c>
      <c r="F6443" s="119" t="s">
        <v>10</v>
      </c>
      <c r="G6443" s="119" t="s">
        <v>10</v>
      </c>
    </row>
    <row r="6444" spans="2:7" x14ac:dyDescent="0.3">
      <c r="B6444" s="119" t="s">
        <v>10</v>
      </c>
      <c r="C6444" s="119" t="s">
        <v>10</v>
      </c>
      <c r="D6444" s="119" t="s">
        <v>10</v>
      </c>
      <c r="E6444" s="119" t="s">
        <v>10</v>
      </c>
      <c r="F6444" s="119" t="s">
        <v>10</v>
      </c>
      <c r="G6444" s="119" t="s">
        <v>10</v>
      </c>
    </row>
    <row r="6445" spans="2:7" x14ac:dyDescent="0.3">
      <c r="B6445" s="119" t="s">
        <v>10</v>
      </c>
      <c r="C6445" s="119" t="s">
        <v>10</v>
      </c>
      <c r="D6445" s="119" t="s">
        <v>10</v>
      </c>
      <c r="E6445" s="119" t="s">
        <v>10</v>
      </c>
      <c r="F6445" s="119" t="s">
        <v>10</v>
      </c>
      <c r="G6445" s="119" t="s">
        <v>10</v>
      </c>
    </row>
    <row r="6446" spans="2:7" x14ac:dyDescent="0.3">
      <c r="B6446" s="119" t="s">
        <v>10</v>
      </c>
      <c r="C6446" s="119" t="s">
        <v>10</v>
      </c>
      <c r="D6446" s="119" t="s">
        <v>10</v>
      </c>
      <c r="E6446" s="119" t="s">
        <v>10</v>
      </c>
      <c r="F6446" s="119" t="s">
        <v>10</v>
      </c>
      <c r="G6446" s="119" t="s">
        <v>10</v>
      </c>
    </row>
    <row r="6447" spans="2:7" x14ac:dyDescent="0.3">
      <c r="B6447" s="119" t="s">
        <v>10</v>
      </c>
      <c r="C6447" s="119" t="s">
        <v>10</v>
      </c>
      <c r="D6447" s="119" t="s">
        <v>10</v>
      </c>
      <c r="E6447" s="119" t="s">
        <v>10</v>
      </c>
      <c r="F6447" s="119" t="s">
        <v>10</v>
      </c>
      <c r="G6447" s="119" t="s">
        <v>10</v>
      </c>
    </row>
    <row r="6448" spans="2:7" x14ac:dyDescent="0.3">
      <c r="B6448" s="119" t="s">
        <v>10</v>
      </c>
      <c r="C6448" s="119" t="s">
        <v>10</v>
      </c>
      <c r="D6448" s="119" t="s">
        <v>10</v>
      </c>
      <c r="E6448" s="119" t="s">
        <v>10</v>
      </c>
      <c r="F6448" s="119" t="s">
        <v>10</v>
      </c>
      <c r="G6448" s="119" t="s">
        <v>10</v>
      </c>
    </row>
    <row r="6449" spans="2:7" x14ac:dyDescent="0.3">
      <c r="B6449" s="119" t="s">
        <v>10</v>
      </c>
      <c r="C6449" s="119" t="s">
        <v>10</v>
      </c>
      <c r="D6449" s="119" t="s">
        <v>10</v>
      </c>
      <c r="E6449" s="119" t="s">
        <v>10</v>
      </c>
      <c r="F6449" s="119" t="s">
        <v>10</v>
      </c>
      <c r="G6449" s="119" t="s">
        <v>10</v>
      </c>
    </row>
    <row r="6450" spans="2:7" x14ac:dyDescent="0.3">
      <c r="B6450" s="119" t="s">
        <v>10</v>
      </c>
      <c r="C6450" s="119" t="s">
        <v>10</v>
      </c>
      <c r="D6450" s="119" t="s">
        <v>10</v>
      </c>
      <c r="E6450" s="119" t="s">
        <v>10</v>
      </c>
      <c r="F6450" s="119" t="s">
        <v>10</v>
      </c>
      <c r="G6450" s="119" t="s">
        <v>10</v>
      </c>
    </row>
    <row r="6451" spans="2:7" x14ac:dyDescent="0.3">
      <c r="B6451" s="119" t="s">
        <v>10</v>
      </c>
      <c r="C6451" s="119" t="s">
        <v>10</v>
      </c>
      <c r="D6451" s="119" t="s">
        <v>10</v>
      </c>
      <c r="E6451" s="119" t="s">
        <v>10</v>
      </c>
      <c r="F6451" s="119" t="s">
        <v>10</v>
      </c>
      <c r="G6451" s="119" t="s">
        <v>10</v>
      </c>
    </row>
    <row r="6452" spans="2:7" x14ac:dyDescent="0.3">
      <c r="B6452" s="119" t="s">
        <v>10</v>
      </c>
      <c r="C6452" s="119" t="s">
        <v>10</v>
      </c>
      <c r="D6452" s="119" t="s">
        <v>10</v>
      </c>
      <c r="E6452" s="119" t="s">
        <v>10</v>
      </c>
      <c r="F6452" s="119" t="s">
        <v>10</v>
      </c>
      <c r="G6452" s="119" t="s">
        <v>10</v>
      </c>
    </row>
    <row r="6453" spans="2:7" x14ac:dyDescent="0.3">
      <c r="B6453" s="119" t="s">
        <v>10</v>
      </c>
      <c r="C6453" s="119" t="s">
        <v>10</v>
      </c>
      <c r="D6453" s="119" t="s">
        <v>10</v>
      </c>
      <c r="E6453" s="119" t="s">
        <v>10</v>
      </c>
      <c r="F6453" s="119" t="s">
        <v>10</v>
      </c>
      <c r="G6453" s="119" t="s">
        <v>10</v>
      </c>
    </row>
    <row r="6454" spans="2:7" x14ac:dyDescent="0.3">
      <c r="B6454" s="119" t="s">
        <v>10</v>
      </c>
      <c r="C6454" s="119" t="s">
        <v>10</v>
      </c>
      <c r="D6454" s="119" t="s">
        <v>10</v>
      </c>
      <c r="E6454" s="119" t="s">
        <v>10</v>
      </c>
      <c r="F6454" s="119" t="s">
        <v>10</v>
      </c>
      <c r="G6454" s="119" t="s">
        <v>10</v>
      </c>
    </row>
    <row r="6455" spans="2:7" x14ac:dyDescent="0.3">
      <c r="B6455" s="119" t="s">
        <v>10</v>
      </c>
      <c r="C6455" s="119" t="s">
        <v>10</v>
      </c>
      <c r="D6455" s="119" t="s">
        <v>10</v>
      </c>
      <c r="E6455" s="119" t="s">
        <v>10</v>
      </c>
      <c r="F6455" s="119" t="s">
        <v>10</v>
      </c>
      <c r="G6455" s="119" t="s">
        <v>10</v>
      </c>
    </row>
    <row r="6456" spans="2:7" x14ac:dyDescent="0.3">
      <c r="B6456" s="119" t="s">
        <v>10</v>
      </c>
      <c r="C6456" s="119" t="s">
        <v>10</v>
      </c>
      <c r="D6456" s="119" t="s">
        <v>10</v>
      </c>
      <c r="E6456" s="119" t="s">
        <v>10</v>
      </c>
      <c r="F6456" s="119" t="s">
        <v>10</v>
      </c>
      <c r="G6456" s="119" t="s">
        <v>10</v>
      </c>
    </row>
    <row r="6457" spans="2:7" x14ac:dyDescent="0.3">
      <c r="B6457" s="119" t="s">
        <v>10</v>
      </c>
      <c r="C6457" s="119" t="s">
        <v>10</v>
      </c>
      <c r="D6457" s="119" t="s">
        <v>10</v>
      </c>
      <c r="E6457" s="119" t="s">
        <v>10</v>
      </c>
      <c r="F6457" s="119" t="s">
        <v>10</v>
      </c>
      <c r="G6457" s="119" t="s">
        <v>10</v>
      </c>
    </row>
    <row r="6458" spans="2:7" x14ac:dyDescent="0.3">
      <c r="B6458" s="119" t="s">
        <v>10</v>
      </c>
      <c r="C6458" s="119" t="s">
        <v>10</v>
      </c>
      <c r="D6458" s="119" t="s">
        <v>10</v>
      </c>
      <c r="E6458" s="119" t="s">
        <v>10</v>
      </c>
      <c r="F6458" s="119" t="s">
        <v>10</v>
      </c>
      <c r="G6458" s="119" t="s">
        <v>10</v>
      </c>
    </row>
    <row r="6459" spans="2:7" x14ac:dyDescent="0.3">
      <c r="B6459" s="119" t="s">
        <v>10</v>
      </c>
      <c r="C6459" s="119" t="s">
        <v>10</v>
      </c>
      <c r="D6459" s="119" t="s">
        <v>10</v>
      </c>
      <c r="E6459" s="119" t="s">
        <v>10</v>
      </c>
      <c r="F6459" s="119" t="s">
        <v>10</v>
      </c>
      <c r="G6459" s="119" t="s">
        <v>10</v>
      </c>
    </row>
    <row r="6460" spans="2:7" x14ac:dyDescent="0.3">
      <c r="B6460" s="119" t="s">
        <v>10</v>
      </c>
      <c r="C6460" s="119" t="s">
        <v>10</v>
      </c>
      <c r="D6460" s="119" t="s">
        <v>10</v>
      </c>
      <c r="E6460" s="119" t="s">
        <v>10</v>
      </c>
      <c r="F6460" s="119" t="s">
        <v>10</v>
      </c>
      <c r="G6460" s="119" t="s">
        <v>10</v>
      </c>
    </row>
    <row r="6461" spans="2:7" x14ac:dyDescent="0.3">
      <c r="B6461" s="119" t="s">
        <v>10</v>
      </c>
      <c r="C6461" s="119" t="s">
        <v>10</v>
      </c>
      <c r="D6461" s="119" t="s">
        <v>10</v>
      </c>
      <c r="E6461" s="119" t="s">
        <v>10</v>
      </c>
      <c r="F6461" s="119" t="s">
        <v>10</v>
      </c>
      <c r="G6461" s="119" t="s">
        <v>10</v>
      </c>
    </row>
    <row r="6462" spans="2:7" x14ac:dyDescent="0.3">
      <c r="B6462" s="119" t="s">
        <v>10</v>
      </c>
      <c r="C6462" s="119" t="s">
        <v>10</v>
      </c>
      <c r="D6462" s="119" t="s">
        <v>10</v>
      </c>
      <c r="E6462" s="119" t="s">
        <v>10</v>
      </c>
      <c r="F6462" s="119" t="s">
        <v>10</v>
      </c>
      <c r="G6462" s="119" t="s">
        <v>10</v>
      </c>
    </row>
    <row r="6463" spans="2:7" x14ac:dyDescent="0.3">
      <c r="B6463" s="119" t="s">
        <v>10</v>
      </c>
      <c r="C6463" s="119" t="s">
        <v>10</v>
      </c>
      <c r="D6463" s="119" t="s">
        <v>10</v>
      </c>
      <c r="E6463" s="119" t="s">
        <v>10</v>
      </c>
      <c r="F6463" s="119" t="s">
        <v>10</v>
      </c>
      <c r="G6463" s="119" t="s">
        <v>10</v>
      </c>
    </row>
    <row r="6464" spans="2:7" x14ac:dyDescent="0.3">
      <c r="B6464" s="119" t="s">
        <v>10</v>
      </c>
      <c r="C6464" s="119" t="s">
        <v>10</v>
      </c>
      <c r="D6464" s="119" t="s">
        <v>10</v>
      </c>
      <c r="E6464" s="119" t="s">
        <v>10</v>
      </c>
      <c r="F6464" s="119" t="s">
        <v>10</v>
      </c>
      <c r="G6464" s="119" t="s">
        <v>10</v>
      </c>
    </row>
    <row r="6465" spans="2:7" x14ac:dyDescent="0.3">
      <c r="B6465" s="119" t="s">
        <v>10</v>
      </c>
      <c r="C6465" s="119" t="s">
        <v>10</v>
      </c>
      <c r="D6465" s="119" t="s">
        <v>10</v>
      </c>
      <c r="E6465" s="119" t="s">
        <v>10</v>
      </c>
      <c r="F6465" s="119" t="s">
        <v>10</v>
      </c>
      <c r="G6465" s="119" t="s">
        <v>10</v>
      </c>
    </row>
    <row r="6466" spans="2:7" x14ac:dyDescent="0.3">
      <c r="B6466" s="119" t="s">
        <v>10</v>
      </c>
      <c r="C6466" s="119" t="s">
        <v>10</v>
      </c>
      <c r="D6466" s="119" t="s">
        <v>10</v>
      </c>
      <c r="E6466" s="119" t="s">
        <v>10</v>
      </c>
      <c r="F6466" s="119" t="s">
        <v>10</v>
      </c>
      <c r="G6466" s="119" t="s">
        <v>10</v>
      </c>
    </row>
    <row r="6467" spans="2:7" x14ac:dyDescent="0.3">
      <c r="B6467" s="119" t="s">
        <v>10</v>
      </c>
      <c r="C6467" s="119" t="s">
        <v>10</v>
      </c>
      <c r="D6467" s="119" t="s">
        <v>10</v>
      </c>
      <c r="E6467" s="119" t="s">
        <v>10</v>
      </c>
      <c r="F6467" s="119" t="s">
        <v>10</v>
      </c>
      <c r="G6467" s="119" t="s">
        <v>10</v>
      </c>
    </row>
    <row r="6468" spans="2:7" x14ac:dyDescent="0.3">
      <c r="B6468" s="119" t="s">
        <v>10</v>
      </c>
      <c r="C6468" s="119" t="s">
        <v>10</v>
      </c>
      <c r="D6468" s="119" t="s">
        <v>10</v>
      </c>
      <c r="E6468" s="119" t="s">
        <v>10</v>
      </c>
      <c r="F6468" s="119" t="s">
        <v>10</v>
      </c>
      <c r="G6468" s="119" t="s">
        <v>10</v>
      </c>
    </row>
    <row r="6469" spans="2:7" x14ac:dyDescent="0.3">
      <c r="B6469" s="119" t="s">
        <v>10</v>
      </c>
      <c r="C6469" s="119" t="s">
        <v>10</v>
      </c>
      <c r="D6469" s="119" t="s">
        <v>10</v>
      </c>
      <c r="E6469" s="119" t="s">
        <v>10</v>
      </c>
      <c r="F6469" s="119" t="s">
        <v>10</v>
      </c>
      <c r="G6469" s="119" t="s">
        <v>10</v>
      </c>
    </row>
    <row r="6470" spans="2:7" x14ac:dyDescent="0.3">
      <c r="B6470" s="119" t="s">
        <v>10</v>
      </c>
      <c r="C6470" s="119" t="s">
        <v>10</v>
      </c>
      <c r="D6470" s="119" t="s">
        <v>10</v>
      </c>
      <c r="E6470" s="119" t="s">
        <v>10</v>
      </c>
      <c r="F6470" s="119" t="s">
        <v>10</v>
      </c>
      <c r="G6470" s="119" t="s">
        <v>10</v>
      </c>
    </row>
    <row r="6471" spans="2:7" x14ac:dyDescent="0.3">
      <c r="B6471" s="119" t="s">
        <v>10</v>
      </c>
      <c r="C6471" s="119" t="s">
        <v>10</v>
      </c>
      <c r="D6471" s="119" t="s">
        <v>10</v>
      </c>
      <c r="E6471" s="119" t="s">
        <v>10</v>
      </c>
      <c r="F6471" s="119" t="s">
        <v>10</v>
      </c>
      <c r="G6471" s="119" t="s">
        <v>10</v>
      </c>
    </row>
    <row r="6472" spans="2:7" x14ac:dyDescent="0.3">
      <c r="B6472" s="119" t="s">
        <v>10</v>
      </c>
      <c r="C6472" s="119" t="s">
        <v>10</v>
      </c>
      <c r="D6472" s="119" t="s">
        <v>10</v>
      </c>
      <c r="E6472" s="119" t="s">
        <v>10</v>
      </c>
      <c r="F6472" s="119" t="s">
        <v>10</v>
      </c>
      <c r="G6472" s="119" t="s">
        <v>10</v>
      </c>
    </row>
    <row r="6473" spans="2:7" x14ac:dyDescent="0.3">
      <c r="B6473" s="119" t="s">
        <v>10</v>
      </c>
      <c r="C6473" s="119" t="s">
        <v>10</v>
      </c>
      <c r="D6473" s="119" t="s">
        <v>10</v>
      </c>
      <c r="E6473" s="119" t="s">
        <v>10</v>
      </c>
      <c r="F6473" s="119" t="s">
        <v>10</v>
      </c>
      <c r="G6473" s="119" t="s">
        <v>10</v>
      </c>
    </row>
    <row r="6474" spans="2:7" x14ac:dyDescent="0.3">
      <c r="B6474" s="119" t="s">
        <v>10</v>
      </c>
      <c r="C6474" s="119" t="s">
        <v>10</v>
      </c>
      <c r="D6474" s="119" t="s">
        <v>10</v>
      </c>
      <c r="E6474" s="119" t="s">
        <v>10</v>
      </c>
      <c r="F6474" s="119" t="s">
        <v>10</v>
      </c>
      <c r="G6474" s="119" t="s">
        <v>10</v>
      </c>
    </row>
    <row r="6475" spans="2:7" x14ac:dyDescent="0.3">
      <c r="B6475" s="119" t="s">
        <v>10</v>
      </c>
      <c r="C6475" s="119" t="s">
        <v>10</v>
      </c>
      <c r="D6475" s="119" t="s">
        <v>10</v>
      </c>
      <c r="E6475" s="119" t="s">
        <v>10</v>
      </c>
      <c r="F6475" s="119" t="s">
        <v>10</v>
      </c>
      <c r="G6475" s="119" t="s">
        <v>10</v>
      </c>
    </row>
    <row r="6476" spans="2:7" x14ac:dyDescent="0.3">
      <c r="B6476" s="119" t="s">
        <v>10</v>
      </c>
      <c r="C6476" s="119" t="s">
        <v>10</v>
      </c>
      <c r="D6476" s="119" t="s">
        <v>10</v>
      </c>
      <c r="E6476" s="119" t="s">
        <v>10</v>
      </c>
      <c r="F6476" s="119" t="s">
        <v>10</v>
      </c>
      <c r="G6476" s="119" t="s">
        <v>10</v>
      </c>
    </row>
    <row r="6477" spans="2:7" x14ac:dyDescent="0.3">
      <c r="B6477" s="119" t="s">
        <v>10</v>
      </c>
      <c r="C6477" s="119" t="s">
        <v>10</v>
      </c>
      <c r="D6477" s="119" t="s">
        <v>10</v>
      </c>
      <c r="E6477" s="119" t="s">
        <v>10</v>
      </c>
      <c r="F6477" s="119" t="s">
        <v>10</v>
      </c>
      <c r="G6477" s="119" t="s">
        <v>10</v>
      </c>
    </row>
    <row r="6478" spans="2:7" x14ac:dyDescent="0.3">
      <c r="B6478" s="119" t="s">
        <v>10</v>
      </c>
      <c r="C6478" s="119" t="s">
        <v>10</v>
      </c>
      <c r="D6478" s="119" t="s">
        <v>10</v>
      </c>
      <c r="E6478" s="119" t="s">
        <v>10</v>
      </c>
      <c r="F6478" s="119" t="s">
        <v>10</v>
      </c>
      <c r="G6478" s="119" t="s">
        <v>10</v>
      </c>
    </row>
    <row r="6479" spans="2:7" x14ac:dyDescent="0.3">
      <c r="B6479" s="119" t="s">
        <v>10</v>
      </c>
      <c r="C6479" s="119" t="s">
        <v>10</v>
      </c>
      <c r="D6479" s="119" t="s">
        <v>10</v>
      </c>
      <c r="E6479" s="119" t="s">
        <v>10</v>
      </c>
      <c r="F6479" s="119" t="s">
        <v>10</v>
      </c>
      <c r="G6479" s="119" t="s">
        <v>10</v>
      </c>
    </row>
    <row r="6480" spans="2:7" x14ac:dyDescent="0.3">
      <c r="B6480" s="119" t="s">
        <v>10</v>
      </c>
      <c r="C6480" s="119" t="s">
        <v>10</v>
      </c>
      <c r="D6480" s="119" t="s">
        <v>10</v>
      </c>
      <c r="E6480" s="119" t="s">
        <v>10</v>
      </c>
      <c r="F6480" s="119" t="s">
        <v>10</v>
      </c>
      <c r="G6480" s="119" t="s">
        <v>10</v>
      </c>
    </row>
    <row r="6481" spans="2:7" x14ac:dyDescent="0.3">
      <c r="B6481" s="119" t="s">
        <v>10</v>
      </c>
      <c r="C6481" s="119" t="s">
        <v>10</v>
      </c>
      <c r="D6481" s="119" t="s">
        <v>10</v>
      </c>
      <c r="E6481" s="119" t="s">
        <v>10</v>
      </c>
      <c r="F6481" s="119" t="s">
        <v>10</v>
      </c>
      <c r="G6481" s="119" t="s">
        <v>10</v>
      </c>
    </row>
    <row r="6482" spans="2:7" x14ac:dyDescent="0.3">
      <c r="B6482" s="119" t="s">
        <v>10</v>
      </c>
      <c r="C6482" s="119" t="s">
        <v>10</v>
      </c>
      <c r="D6482" s="119" t="s">
        <v>10</v>
      </c>
      <c r="E6482" s="119" t="s">
        <v>10</v>
      </c>
      <c r="F6482" s="119" t="s">
        <v>10</v>
      </c>
      <c r="G6482" s="119" t="s">
        <v>10</v>
      </c>
    </row>
    <row r="6483" spans="2:7" x14ac:dyDescent="0.3">
      <c r="B6483" s="119" t="s">
        <v>10</v>
      </c>
      <c r="C6483" s="119" t="s">
        <v>10</v>
      </c>
      <c r="D6483" s="119" t="s">
        <v>10</v>
      </c>
      <c r="E6483" s="119" t="s">
        <v>10</v>
      </c>
      <c r="F6483" s="119" t="s">
        <v>10</v>
      </c>
      <c r="G6483" s="119" t="s">
        <v>10</v>
      </c>
    </row>
    <row r="6484" spans="2:7" x14ac:dyDescent="0.3">
      <c r="B6484" s="119" t="s">
        <v>10</v>
      </c>
      <c r="C6484" s="119" t="s">
        <v>10</v>
      </c>
      <c r="D6484" s="119" t="s">
        <v>10</v>
      </c>
      <c r="E6484" s="119" t="s">
        <v>10</v>
      </c>
      <c r="F6484" s="119" t="s">
        <v>10</v>
      </c>
      <c r="G6484" s="119" t="s">
        <v>10</v>
      </c>
    </row>
    <row r="6485" spans="2:7" x14ac:dyDescent="0.3">
      <c r="B6485" s="119" t="s">
        <v>10</v>
      </c>
      <c r="C6485" s="119" t="s">
        <v>10</v>
      </c>
      <c r="D6485" s="119" t="s">
        <v>10</v>
      </c>
      <c r="E6485" s="119" t="s">
        <v>10</v>
      </c>
      <c r="F6485" s="119" t="s">
        <v>10</v>
      </c>
      <c r="G6485" s="119" t="s">
        <v>10</v>
      </c>
    </row>
    <row r="6486" spans="2:7" x14ac:dyDescent="0.3">
      <c r="B6486" s="119" t="s">
        <v>10</v>
      </c>
      <c r="C6486" s="119" t="s">
        <v>10</v>
      </c>
      <c r="D6486" s="119" t="s">
        <v>10</v>
      </c>
      <c r="E6486" s="119" t="s">
        <v>10</v>
      </c>
      <c r="F6486" s="119" t="s">
        <v>10</v>
      </c>
      <c r="G6486" s="119" t="s">
        <v>10</v>
      </c>
    </row>
    <row r="6487" spans="2:7" x14ac:dyDescent="0.3">
      <c r="B6487" s="119" t="s">
        <v>10</v>
      </c>
      <c r="C6487" s="119" t="s">
        <v>10</v>
      </c>
      <c r="D6487" s="119" t="s">
        <v>10</v>
      </c>
      <c r="E6487" s="119" t="s">
        <v>10</v>
      </c>
      <c r="F6487" s="119" t="s">
        <v>10</v>
      </c>
      <c r="G6487" s="119" t="s">
        <v>10</v>
      </c>
    </row>
    <row r="6488" spans="2:7" x14ac:dyDescent="0.3">
      <c r="B6488" s="119" t="s">
        <v>10</v>
      </c>
      <c r="C6488" s="119" t="s">
        <v>10</v>
      </c>
      <c r="D6488" s="119" t="s">
        <v>10</v>
      </c>
      <c r="E6488" s="119" t="s">
        <v>10</v>
      </c>
      <c r="F6488" s="119" t="s">
        <v>10</v>
      </c>
      <c r="G6488" s="119" t="s">
        <v>10</v>
      </c>
    </row>
    <row r="6489" spans="2:7" x14ac:dyDescent="0.3">
      <c r="B6489" s="119" t="s">
        <v>10</v>
      </c>
      <c r="C6489" s="119" t="s">
        <v>10</v>
      </c>
      <c r="D6489" s="119" t="s">
        <v>10</v>
      </c>
      <c r="E6489" s="119" t="s">
        <v>10</v>
      </c>
      <c r="F6489" s="119" t="s">
        <v>10</v>
      </c>
      <c r="G6489" s="119" t="s">
        <v>10</v>
      </c>
    </row>
    <row r="6490" spans="2:7" x14ac:dyDescent="0.3">
      <c r="B6490" s="119" t="s">
        <v>10</v>
      </c>
      <c r="C6490" s="119" t="s">
        <v>10</v>
      </c>
      <c r="D6490" s="119" t="s">
        <v>10</v>
      </c>
      <c r="E6490" s="119" t="s">
        <v>10</v>
      </c>
      <c r="F6490" s="119" t="s">
        <v>10</v>
      </c>
      <c r="G6490" s="119" t="s">
        <v>10</v>
      </c>
    </row>
    <row r="6491" spans="2:7" x14ac:dyDescent="0.3">
      <c r="B6491" s="119" t="s">
        <v>10</v>
      </c>
      <c r="C6491" s="119" t="s">
        <v>10</v>
      </c>
      <c r="D6491" s="119" t="s">
        <v>10</v>
      </c>
      <c r="E6491" s="119" t="s">
        <v>10</v>
      </c>
      <c r="F6491" s="119" t="s">
        <v>10</v>
      </c>
      <c r="G6491" s="119" t="s">
        <v>10</v>
      </c>
    </row>
    <row r="6492" spans="2:7" x14ac:dyDescent="0.3">
      <c r="B6492" s="119" t="s">
        <v>10</v>
      </c>
      <c r="C6492" s="119" t="s">
        <v>10</v>
      </c>
      <c r="D6492" s="119" t="s">
        <v>10</v>
      </c>
      <c r="E6492" s="119" t="s">
        <v>10</v>
      </c>
      <c r="F6492" s="119" t="s">
        <v>10</v>
      </c>
      <c r="G6492" s="119" t="s">
        <v>10</v>
      </c>
    </row>
    <row r="6493" spans="2:7" x14ac:dyDescent="0.3">
      <c r="B6493" s="119" t="s">
        <v>10</v>
      </c>
      <c r="C6493" s="119" t="s">
        <v>10</v>
      </c>
      <c r="D6493" s="119" t="s">
        <v>10</v>
      </c>
      <c r="E6493" s="119" t="s">
        <v>10</v>
      </c>
      <c r="F6493" s="119" t="s">
        <v>10</v>
      </c>
      <c r="G6493" s="119" t="s">
        <v>10</v>
      </c>
    </row>
    <row r="6494" spans="2:7" x14ac:dyDescent="0.3">
      <c r="B6494" s="119" t="s">
        <v>10</v>
      </c>
      <c r="C6494" s="119" t="s">
        <v>10</v>
      </c>
      <c r="D6494" s="119" t="s">
        <v>10</v>
      </c>
      <c r="E6494" s="119" t="s">
        <v>10</v>
      </c>
      <c r="F6494" s="119" t="s">
        <v>10</v>
      </c>
      <c r="G6494" s="119" t="s">
        <v>10</v>
      </c>
    </row>
    <row r="6495" spans="2:7" x14ac:dyDescent="0.3">
      <c r="B6495" s="119" t="s">
        <v>10</v>
      </c>
      <c r="C6495" s="119" t="s">
        <v>10</v>
      </c>
      <c r="D6495" s="119" t="s">
        <v>10</v>
      </c>
      <c r="E6495" s="119" t="s">
        <v>10</v>
      </c>
      <c r="F6495" s="119" t="s">
        <v>10</v>
      </c>
      <c r="G6495" s="119" t="s">
        <v>10</v>
      </c>
    </row>
    <row r="6496" spans="2:7" x14ac:dyDescent="0.3">
      <c r="B6496" s="119" t="s">
        <v>10</v>
      </c>
      <c r="C6496" s="119" t="s">
        <v>10</v>
      </c>
      <c r="D6496" s="119" t="s">
        <v>10</v>
      </c>
      <c r="E6496" s="119" t="s">
        <v>10</v>
      </c>
      <c r="F6496" s="119" t="s">
        <v>10</v>
      </c>
      <c r="G6496" s="119" t="s">
        <v>10</v>
      </c>
    </row>
    <row r="6497" spans="2:7" x14ac:dyDescent="0.3">
      <c r="B6497" s="119" t="s">
        <v>10</v>
      </c>
      <c r="C6497" s="119" t="s">
        <v>10</v>
      </c>
      <c r="D6497" s="119" t="s">
        <v>10</v>
      </c>
      <c r="E6497" s="119" t="s">
        <v>10</v>
      </c>
      <c r="F6497" s="119" t="s">
        <v>10</v>
      </c>
      <c r="G6497" s="119" t="s">
        <v>10</v>
      </c>
    </row>
    <row r="6498" spans="2:7" x14ac:dyDescent="0.3">
      <c r="B6498" s="119" t="s">
        <v>10</v>
      </c>
      <c r="C6498" s="119" t="s">
        <v>10</v>
      </c>
      <c r="D6498" s="119" t="s">
        <v>10</v>
      </c>
      <c r="E6498" s="119" t="s">
        <v>10</v>
      </c>
      <c r="F6498" s="119" t="s">
        <v>10</v>
      </c>
      <c r="G6498" s="119" t="s">
        <v>10</v>
      </c>
    </row>
    <row r="6499" spans="2:7" x14ac:dyDescent="0.3">
      <c r="B6499" s="119" t="s">
        <v>10</v>
      </c>
      <c r="C6499" s="119" t="s">
        <v>10</v>
      </c>
      <c r="D6499" s="119" t="s">
        <v>10</v>
      </c>
      <c r="E6499" s="119" t="s">
        <v>10</v>
      </c>
      <c r="F6499" s="119" t="s">
        <v>10</v>
      </c>
      <c r="G6499" s="119" t="s">
        <v>10</v>
      </c>
    </row>
    <row r="6500" spans="2:7" x14ac:dyDescent="0.3">
      <c r="B6500" s="119" t="s">
        <v>10</v>
      </c>
      <c r="C6500" s="119" t="s">
        <v>10</v>
      </c>
      <c r="D6500" s="119" t="s">
        <v>10</v>
      </c>
      <c r="E6500" s="119" t="s">
        <v>10</v>
      </c>
      <c r="F6500" s="119" t="s">
        <v>10</v>
      </c>
      <c r="G6500" s="119" t="s">
        <v>10</v>
      </c>
    </row>
    <row r="6501" spans="2:7" x14ac:dyDescent="0.3">
      <c r="B6501" s="119" t="s">
        <v>10</v>
      </c>
      <c r="C6501" s="119" t="s">
        <v>10</v>
      </c>
      <c r="D6501" s="119" t="s">
        <v>10</v>
      </c>
      <c r="E6501" s="119" t="s">
        <v>10</v>
      </c>
      <c r="F6501" s="119" t="s">
        <v>10</v>
      </c>
      <c r="G6501" s="119" t="s">
        <v>10</v>
      </c>
    </row>
    <row r="6502" spans="2:7" x14ac:dyDescent="0.3">
      <c r="B6502" s="119" t="s">
        <v>10</v>
      </c>
      <c r="C6502" s="119" t="s">
        <v>10</v>
      </c>
      <c r="D6502" s="119" t="s">
        <v>10</v>
      </c>
      <c r="E6502" s="119" t="s">
        <v>10</v>
      </c>
      <c r="F6502" s="119" t="s">
        <v>10</v>
      </c>
      <c r="G6502" s="119" t="s">
        <v>10</v>
      </c>
    </row>
    <row r="6503" spans="2:7" x14ac:dyDescent="0.3">
      <c r="B6503" s="119" t="s">
        <v>10</v>
      </c>
      <c r="C6503" s="119" t="s">
        <v>10</v>
      </c>
      <c r="D6503" s="119" t="s">
        <v>10</v>
      </c>
      <c r="E6503" s="119" t="s">
        <v>10</v>
      </c>
      <c r="F6503" s="119" t="s">
        <v>10</v>
      </c>
      <c r="G6503" s="119" t="s">
        <v>10</v>
      </c>
    </row>
    <row r="6504" spans="2:7" x14ac:dyDescent="0.3">
      <c r="B6504" s="119" t="s">
        <v>10</v>
      </c>
      <c r="C6504" s="119" t="s">
        <v>10</v>
      </c>
      <c r="D6504" s="119" t="s">
        <v>10</v>
      </c>
      <c r="E6504" s="119" t="s">
        <v>10</v>
      </c>
      <c r="F6504" s="119" t="s">
        <v>10</v>
      </c>
      <c r="G6504" s="119" t="s">
        <v>10</v>
      </c>
    </row>
    <row r="6505" spans="2:7" x14ac:dyDescent="0.3">
      <c r="B6505" s="119" t="s">
        <v>10</v>
      </c>
      <c r="C6505" s="119" t="s">
        <v>10</v>
      </c>
      <c r="D6505" s="119" t="s">
        <v>10</v>
      </c>
      <c r="E6505" s="119" t="s">
        <v>10</v>
      </c>
      <c r="F6505" s="119" t="s">
        <v>10</v>
      </c>
      <c r="G6505" s="119" t="s">
        <v>10</v>
      </c>
    </row>
    <row r="6506" spans="2:7" x14ac:dyDescent="0.3">
      <c r="B6506" s="119" t="s">
        <v>10</v>
      </c>
      <c r="C6506" s="119" t="s">
        <v>10</v>
      </c>
      <c r="D6506" s="119" t="s">
        <v>10</v>
      </c>
      <c r="E6506" s="119" t="s">
        <v>10</v>
      </c>
      <c r="F6506" s="119" t="s">
        <v>10</v>
      </c>
      <c r="G6506" s="119" t="s">
        <v>10</v>
      </c>
    </row>
    <row r="6507" spans="2:7" x14ac:dyDescent="0.3">
      <c r="B6507" s="119" t="s">
        <v>10</v>
      </c>
      <c r="C6507" s="119" t="s">
        <v>10</v>
      </c>
      <c r="D6507" s="119" t="s">
        <v>10</v>
      </c>
      <c r="E6507" s="119" t="s">
        <v>10</v>
      </c>
      <c r="F6507" s="119" t="s">
        <v>10</v>
      </c>
      <c r="G6507" s="119" t="s">
        <v>10</v>
      </c>
    </row>
    <row r="6508" spans="2:7" x14ac:dyDescent="0.3">
      <c r="B6508" s="119" t="s">
        <v>10</v>
      </c>
      <c r="C6508" s="119" t="s">
        <v>10</v>
      </c>
      <c r="D6508" s="119" t="s">
        <v>10</v>
      </c>
      <c r="E6508" s="119" t="s">
        <v>10</v>
      </c>
      <c r="F6508" s="119" t="s">
        <v>10</v>
      </c>
      <c r="G6508" s="119" t="s">
        <v>10</v>
      </c>
    </row>
    <row r="6509" spans="2:7" x14ac:dyDescent="0.3">
      <c r="B6509" s="119" t="s">
        <v>10</v>
      </c>
      <c r="C6509" s="119" t="s">
        <v>10</v>
      </c>
      <c r="D6509" s="119" t="s">
        <v>10</v>
      </c>
      <c r="E6509" s="119" t="s">
        <v>10</v>
      </c>
      <c r="F6509" s="119" t="s">
        <v>10</v>
      </c>
      <c r="G6509" s="119" t="s">
        <v>10</v>
      </c>
    </row>
    <row r="6510" spans="2:7" x14ac:dyDescent="0.3">
      <c r="B6510" s="119" t="s">
        <v>10</v>
      </c>
      <c r="C6510" s="119" t="s">
        <v>10</v>
      </c>
      <c r="D6510" s="119" t="s">
        <v>10</v>
      </c>
      <c r="E6510" s="119" t="s">
        <v>10</v>
      </c>
      <c r="F6510" s="119" t="s">
        <v>10</v>
      </c>
      <c r="G6510" s="119" t="s">
        <v>10</v>
      </c>
    </row>
    <row r="6511" spans="2:7" x14ac:dyDescent="0.3">
      <c r="B6511" s="119" t="s">
        <v>10</v>
      </c>
      <c r="C6511" s="119" t="s">
        <v>10</v>
      </c>
      <c r="D6511" s="119" t="s">
        <v>10</v>
      </c>
      <c r="E6511" s="119" t="s">
        <v>10</v>
      </c>
      <c r="F6511" s="119" t="s">
        <v>10</v>
      </c>
      <c r="G6511" s="119" t="s">
        <v>10</v>
      </c>
    </row>
    <row r="6512" spans="2:7" x14ac:dyDescent="0.3">
      <c r="B6512" s="119" t="s">
        <v>10</v>
      </c>
      <c r="C6512" s="119" t="s">
        <v>10</v>
      </c>
      <c r="D6512" s="119" t="s">
        <v>10</v>
      </c>
      <c r="E6512" s="119" t="s">
        <v>10</v>
      </c>
      <c r="F6512" s="119" t="s">
        <v>10</v>
      </c>
      <c r="G6512" s="119" t="s">
        <v>10</v>
      </c>
    </row>
    <row r="6513" spans="2:7" x14ac:dyDescent="0.3">
      <c r="B6513" s="119" t="s">
        <v>10</v>
      </c>
      <c r="C6513" s="119" t="s">
        <v>10</v>
      </c>
      <c r="D6513" s="119" t="s">
        <v>10</v>
      </c>
      <c r="E6513" s="119" t="s">
        <v>10</v>
      </c>
      <c r="F6513" s="119" t="s">
        <v>10</v>
      </c>
      <c r="G6513" s="119" t="s">
        <v>10</v>
      </c>
    </row>
    <row r="6514" spans="2:7" x14ac:dyDescent="0.3">
      <c r="B6514" s="119" t="s">
        <v>10</v>
      </c>
      <c r="C6514" s="119" t="s">
        <v>10</v>
      </c>
      <c r="D6514" s="119" t="s">
        <v>10</v>
      </c>
      <c r="E6514" s="119" t="s">
        <v>10</v>
      </c>
      <c r="F6514" s="119" t="s">
        <v>10</v>
      </c>
      <c r="G6514" s="119" t="s">
        <v>10</v>
      </c>
    </row>
    <row r="6515" spans="2:7" x14ac:dyDescent="0.3">
      <c r="B6515" s="119" t="s">
        <v>10</v>
      </c>
      <c r="C6515" s="119" t="s">
        <v>10</v>
      </c>
      <c r="D6515" s="119" t="s">
        <v>10</v>
      </c>
      <c r="E6515" s="119" t="s">
        <v>10</v>
      </c>
      <c r="F6515" s="119" t="s">
        <v>10</v>
      </c>
      <c r="G6515" s="119" t="s">
        <v>10</v>
      </c>
    </row>
    <row r="6516" spans="2:7" x14ac:dyDescent="0.3">
      <c r="B6516" s="119" t="s">
        <v>10</v>
      </c>
      <c r="C6516" s="119" t="s">
        <v>10</v>
      </c>
      <c r="D6516" s="119" t="s">
        <v>10</v>
      </c>
      <c r="E6516" s="119" t="s">
        <v>10</v>
      </c>
      <c r="F6516" s="119" t="s">
        <v>10</v>
      </c>
      <c r="G6516" s="119" t="s">
        <v>10</v>
      </c>
    </row>
    <row r="6517" spans="2:7" x14ac:dyDescent="0.3">
      <c r="B6517" s="119" t="s">
        <v>10</v>
      </c>
      <c r="C6517" s="119" t="s">
        <v>10</v>
      </c>
      <c r="D6517" s="119" t="s">
        <v>10</v>
      </c>
      <c r="E6517" s="119" t="s">
        <v>10</v>
      </c>
      <c r="F6517" s="119" t="s">
        <v>10</v>
      </c>
      <c r="G6517" s="119" t="s">
        <v>10</v>
      </c>
    </row>
    <row r="6518" spans="2:7" x14ac:dyDescent="0.3">
      <c r="B6518" s="119" t="s">
        <v>10</v>
      </c>
      <c r="C6518" s="119" t="s">
        <v>10</v>
      </c>
      <c r="D6518" s="119" t="s">
        <v>10</v>
      </c>
      <c r="E6518" s="119" t="s">
        <v>10</v>
      </c>
      <c r="F6518" s="119" t="s">
        <v>10</v>
      </c>
      <c r="G6518" s="119" t="s">
        <v>10</v>
      </c>
    </row>
    <row r="6519" spans="2:7" x14ac:dyDescent="0.3">
      <c r="B6519" s="119" t="s">
        <v>10</v>
      </c>
      <c r="C6519" s="119" t="s">
        <v>10</v>
      </c>
      <c r="D6519" s="119" t="s">
        <v>10</v>
      </c>
      <c r="E6519" s="119" t="s">
        <v>10</v>
      </c>
      <c r="F6519" s="119" t="s">
        <v>10</v>
      </c>
      <c r="G6519" s="119" t="s">
        <v>10</v>
      </c>
    </row>
    <row r="6520" spans="2:7" x14ac:dyDescent="0.3">
      <c r="B6520" s="119" t="s">
        <v>10</v>
      </c>
      <c r="C6520" s="119" t="s">
        <v>10</v>
      </c>
      <c r="D6520" s="119" t="s">
        <v>10</v>
      </c>
      <c r="E6520" s="119" t="s">
        <v>10</v>
      </c>
      <c r="F6520" s="119" t="s">
        <v>10</v>
      </c>
      <c r="G6520" s="119" t="s">
        <v>10</v>
      </c>
    </row>
    <row r="6521" spans="2:7" x14ac:dyDescent="0.3">
      <c r="B6521" s="119" t="s">
        <v>10</v>
      </c>
      <c r="C6521" s="119" t="s">
        <v>10</v>
      </c>
      <c r="D6521" s="119" t="s">
        <v>10</v>
      </c>
      <c r="E6521" s="119" t="s">
        <v>10</v>
      </c>
      <c r="F6521" s="119" t="s">
        <v>10</v>
      </c>
      <c r="G6521" s="119" t="s">
        <v>10</v>
      </c>
    </row>
    <row r="6522" spans="2:7" x14ac:dyDescent="0.3">
      <c r="B6522" s="119" t="s">
        <v>10</v>
      </c>
      <c r="C6522" s="119" t="s">
        <v>10</v>
      </c>
      <c r="D6522" s="119" t="s">
        <v>10</v>
      </c>
      <c r="E6522" s="119" t="s">
        <v>10</v>
      </c>
      <c r="F6522" s="119" t="s">
        <v>10</v>
      </c>
      <c r="G6522" s="119" t="s">
        <v>10</v>
      </c>
    </row>
    <row r="6523" spans="2:7" x14ac:dyDescent="0.3">
      <c r="B6523" s="119" t="s">
        <v>10</v>
      </c>
      <c r="C6523" s="119" t="s">
        <v>10</v>
      </c>
      <c r="D6523" s="119" t="s">
        <v>10</v>
      </c>
      <c r="E6523" s="119" t="s">
        <v>10</v>
      </c>
      <c r="F6523" s="119" t="s">
        <v>10</v>
      </c>
      <c r="G6523" s="119" t="s">
        <v>10</v>
      </c>
    </row>
    <row r="6524" spans="2:7" x14ac:dyDescent="0.3">
      <c r="B6524" s="119" t="s">
        <v>10</v>
      </c>
      <c r="C6524" s="119" t="s">
        <v>10</v>
      </c>
      <c r="D6524" s="119" t="s">
        <v>10</v>
      </c>
      <c r="E6524" s="119" t="s">
        <v>10</v>
      </c>
      <c r="F6524" s="119" t="s">
        <v>10</v>
      </c>
      <c r="G6524" s="119" t="s">
        <v>10</v>
      </c>
    </row>
    <row r="6525" spans="2:7" x14ac:dyDescent="0.3">
      <c r="B6525" s="119" t="s">
        <v>10</v>
      </c>
      <c r="C6525" s="119" t="s">
        <v>10</v>
      </c>
      <c r="D6525" s="119" t="s">
        <v>10</v>
      </c>
      <c r="E6525" s="119" t="s">
        <v>10</v>
      </c>
      <c r="F6525" s="119" t="s">
        <v>10</v>
      </c>
      <c r="G6525" s="119" t="s">
        <v>10</v>
      </c>
    </row>
    <row r="6526" spans="2:7" x14ac:dyDescent="0.3">
      <c r="B6526" s="119" t="s">
        <v>10</v>
      </c>
      <c r="C6526" s="119" t="s">
        <v>10</v>
      </c>
      <c r="D6526" s="119" t="s">
        <v>10</v>
      </c>
      <c r="E6526" s="119" t="s">
        <v>10</v>
      </c>
      <c r="F6526" s="119" t="s">
        <v>10</v>
      </c>
      <c r="G6526" s="119" t="s">
        <v>10</v>
      </c>
    </row>
    <row r="6527" spans="2:7" x14ac:dyDescent="0.3">
      <c r="B6527" s="119" t="s">
        <v>10</v>
      </c>
      <c r="C6527" s="119" t="s">
        <v>10</v>
      </c>
      <c r="D6527" s="119" t="s">
        <v>10</v>
      </c>
      <c r="E6527" s="119" t="s">
        <v>10</v>
      </c>
      <c r="F6527" s="119" t="s">
        <v>10</v>
      </c>
      <c r="G6527" s="119" t="s">
        <v>10</v>
      </c>
    </row>
    <row r="6528" spans="2:7" x14ac:dyDescent="0.3">
      <c r="B6528" s="119" t="s">
        <v>10</v>
      </c>
      <c r="C6528" s="119" t="s">
        <v>10</v>
      </c>
      <c r="D6528" s="119" t="s">
        <v>10</v>
      </c>
      <c r="E6528" s="119" t="s">
        <v>10</v>
      </c>
      <c r="F6528" s="119" t="s">
        <v>10</v>
      </c>
      <c r="G6528" s="119" t="s">
        <v>10</v>
      </c>
    </row>
    <row r="6529" spans="2:7" x14ac:dyDescent="0.3">
      <c r="B6529" s="119" t="s">
        <v>10</v>
      </c>
      <c r="C6529" s="119" t="s">
        <v>10</v>
      </c>
      <c r="D6529" s="119" t="s">
        <v>10</v>
      </c>
      <c r="E6529" s="119" t="s">
        <v>10</v>
      </c>
      <c r="F6529" s="119" t="s">
        <v>10</v>
      </c>
      <c r="G6529" s="119" t="s">
        <v>10</v>
      </c>
    </row>
    <row r="6530" spans="2:7" x14ac:dyDescent="0.3">
      <c r="B6530" s="119" t="s">
        <v>10</v>
      </c>
      <c r="C6530" s="119" t="s">
        <v>10</v>
      </c>
      <c r="D6530" s="119" t="s">
        <v>10</v>
      </c>
      <c r="E6530" s="119" t="s">
        <v>10</v>
      </c>
      <c r="F6530" s="119" t="s">
        <v>10</v>
      </c>
      <c r="G6530" s="119" t="s">
        <v>10</v>
      </c>
    </row>
    <row r="6531" spans="2:7" x14ac:dyDescent="0.3">
      <c r="B6531" s="119" t="s">
        <v>10</v>
      </c>
      <c r="C6531" s="119" t="s">
        <v>10</v>
      </c>
      <c r="D6531" s="119" t="s">
        <v>10</v>
      </c>
      <c r="E6531" s="119" t="s">
        <v>10</v>
      </c>
      <c r="F6531" s="119" t="s">
        <v>10</v>
      </c>
      <c r="G6531" s="119" t="s">
        <v>10</v>
      </c>
    </row>
    <row r="6532" spans="2:7" x14ac:dyDescent="0.3">
      <c r="B6532" s="119" t="s">
        <v>10</v>
      </c>
      <c r="C6532" s="119" t="s">
        <v>10</v>
      </c>
      <c r="D6532" s="119" t="s">
        <v>10</v>
      </c>
      <c r="E6532" s="119" t="s">
        <v>10</v>
      </c>
      <c r="F6532" s="119" t="s">
        <v>10</v>
      </c>
      <c r="G6532" s="119" t="s">
        <v>10</v>
      </c>
    </row>
    <row r="6533" spans="2:7" x14ac:dyDescent="0.3">
      <c r="B6533" s="119" t="s">
        <v>10</v>
      </c>
      <c r="C6533" s="119" t="s">
        <v>10</v>
      </c>
      <c r="D6533" s="119" t="s">
        <v>10</v>
      </c>
      <c r="E6533" s="119" t="s">
        <v>10</v>
      </c>
      <c r="F6533" s="119" t="s">
        <v>10</v>
      </c>
      <c r="G6533" s="119" t="s">
        <v>10</v>
      </c>
    </row>
    <row r="6534" spans="2:7" x14ac:dyDescent="0.3">
      <c r="B6534" s="119" t="s">
        <v>10</v>
      </c>
      <c r="C6534" s="119" t="s">
        <v>10</v>
      </c>
      <c r="D6534" s="119" t="s">
        <v>10</v>
      </c>
      <c r="E6534" s="119" t="s">
        <v>10</v>
      </c>
      <c r="F6534" s="119" t="s">
        <v>10</v>
      </c>
      <c r="G6534" s="119" t="s">
        <v>10</v>
      </c>
    </row>
    <row r="6535" spans="2:7" x14ac:dyDescent="0.3">
      <c r="B6535" s="119" t="s">
        <v>10</v>
      </c>
      <c r="C6535" s="119" t="s">
        <v>10</v>
      </c>
      <c r="D6535" s="119" t="s">
        <v>10</v>
      </c>
      <c r="E6535" s="119" t="s">
        <v>10</v>
      </c>
      <c r="F6535" s="119" t="s">
        <v>10</v>
      </c>
      <c r="G6535" s="119" t="s">
        <v>10</v>
      </c>
    </row>
    <row r="6536" spans="2:7" x14ac:dyDescent="0.3">
      <c r="B6536" s="119" t="s">
        <v>10</v>
      </c>
      <c r="C6536" s="119" t="s">
        <v>10</v>
      </c>
      <c r="D6536" s="119" t="s">
        <v>10</v>
      </c>
      <c r="E6536" s="119" t="s">
        <v>10</v>
      </c>
      <c r="F6536" s="119" t="s">
        <v>10</v>
      </c>
      <c r="G6536" s="119" t="s">
        <v>10</v>
      </c>
    </row>
    <row r="6537" spans="2:7" x14ac:dyDescent="0.3">
      <c r="B6537" s="119" t="s">
        <v>10</v>
      </c>
      <c r="C6537" s="119" t="s">
        <v>10</v>
      </c>
      <c r="D6537" s="119" t="s">
        <v>10</v>
      </c>
      <c r="E6537" s="119" t="s">
        <v>10</v>
      </c>
      <c r="F6537" s="119" t="s">
        <v>10</v>
      </c>
      <c r="G6537" s="119" t="s">
        <v>10</v>
      </c>
    </row>
    <row r="6538" spans="2:7" x14ac:dyDescent="0.3">
      <c r="B6538" s="119" t="s">
        <v>10</v>
      </c>
      <c r="C6538" s="119" t="s">
        <v>10</v>
      </c>
      <c r="D6538" s="119" t="s">
        <v>10</v>
      </c>
      <c r="E6538" s="119" t="s">
        <v>10</v>
      </c>
      <c r="F6538" s="119" t="s">
        <v>10</v>
      </c>
      <c r="G6538" s="119" t="s">
        <v>10</v>
      </c>
    </row>
    <row r="6539" spans="2:7" x14ac:dyDescent="0.3">
      <c r="B6539" s="119" t="s">
        <v>10</v>
      </c>
      <c r="C6539" s="119" t="s">
        <v>10</v>
      </c>
      <c r="D6539" s="119" t="s">
        <v>10</v>
      </c>
      <c r="E6539" s="119" t="s">
        <v>10</v>
      </c>
      <c r="F6539" s="119" t="s">
        <v>10</v>
      </c>
      <c r="G6539" s="119" t="s">
        <v>10</v>
      </c>
    </row>
    <row r="6540" spans="2:7" x14ac:dyDescent="0.3">
      <c r="B6540" s="119" t="s">
        <v>10</v>
      </c>
      <c r="C6540" s="119" t="s">
        <v>10</v>
      </c>
      <c r="D6540" s="119" t="s">
        <v>10</v>
      </c>
      <c r="E6540" s="119" t="s">
        <v>10</v>
      </c>
      <c r="F6540" s="119" t="s">
        <v>10</v>
      </c>
      <c r="G6540" s="119" t="s">
        <v>10</v>
      </c>
    </row>
    <row r="6541" spans="2:7" x14ac:dyDescent="0.3">
      <c r="B6541" s="119" t="s">
        <v>10</v>
      </c>
      <c r="C6541" s="119" t="s">
        <v>10</v>
      </c>
      <c r="D6541" s="119" t="s">
        <v>10</v>
      </c>
      <c r="E6541" s="119" t="s">
        <v>10</v>
      </c>
      <c r="F6541" s="119" t="s">
        <v>10</v>
      </c>
      <c r="G6541" s="119" t="s">
        <v>10</v>
      </c>
    </row>
    <row r="6542" spans="2:7" x14ac:dyDescent="0.3">
      <c r="B6542" s="119" t="s">
        <v>10</v>
      </c>
      <c r="C6542" s="119" t="s">
        <v>10</v>
      </c>
      <c r="D6542" s="119" t="s">
        <v>10</v>
      </c>
      <c r="E6542" s="119" t="s">
        <v>10</v>
      </c>
      <c r="F6542" s="119" t="s">
        <v>10</v>
      </c>
      <c r="G6542" s="119" t="s">
        <v>10</v>
      </c>
    </row>
    <row r="6543" spans="2:7" x14ac:dyDescent="0.3">
      <c r="B6543" s="119" t="s">
        <v>10</v>
      </c>
      <c r="C6543" s="119" t="s">
        <v>10</v>
      </c>
      <c r="D6543" s="119" t="s">
        <v>10</v>
      </c>
      <c r="E6543" s="119" t="s">
        <v>10</v>
      </c>
      <c r="F6543" s="119" t="s">
        <v>10</v>
      </c>
      <c r="G6543" s="119" t="s">
        <v>10</v>
      </c>
    </row>
    <row r="6544" spans="2:7" x14ac:dyDescent="0.3">
      <c r="B6544" s="119" t="s">
        <v>10</v>
      </c>
      <c r="C6544" s="119" t="s">
        <v>10</v>
      </c>
      <c r="D6544" s="119" t="s">
        <v>10</v>
      </c>
      <c r="E6544" s="119" t="s">
        <v>10</v>
      </c>
      <c r="F6544" s="119" t="s">
        <v>10</v>
      </c>
      <c r="G6544" s="119" t="s">
        <v>10</v>
      </c>
    </row>
    <row r="6545" spans="2:7" x14ac:dyDescent="0.3">
      <c r="B6545" s="119" t="s">
        <v>10</v>
      </c>
      <c r="C6545" s="119" t="s">
        <v>10</v>
      </c>
      <c r="D6545" s="119" t="s">
        <v>10</v>
      </c>
      <c r="E6545" s="119" t="s">
        <v>10</v>
      </c>
      <c r="F6545" s="119" t="s">
        <v>10</v>
      </c>
      <c r="G6545" s="119" t="s">
        <v>10</v>
      </c>
    </row>
    <row r="6546" spans="2:7" x14ac:dyDescent="0.3">
      <c r="B6546" s="119" t="s">
        <v>10</v>
      </c>
      <c r="C6546" s="119" t="s">
        <v>10</v>
      </c>
      <c r="D6546" s="119" t="s">
        <v>10</v>
      </c>
      <c r="E6546" s="119" t="s">
        <v>10</v>
      </c>
      <c r="F6546" s="119" t="s">
        <v>10</v>
      </c>
      <c r="G6546" s="119" t="s">
        <v>10</v>
      </c>
    </row>
    <row r="6547" spans="2:7" x14ac:dyDescent="0.3">
      <c r="B6547" s="119" t="s">
        <v>10</v>
      </c>
      <c r="C6547" s="119" t="s">
        <v>10</v>
      </c>
      <c r="D6547" s="119" t="s">
        <v>10</v>
      </c>
      <c r="E6547" s="119" t="s">
        <v>10</v>
      </c>
      <c r="F6547" s="119" t="s">
        <v>10</v>
      </c>
      <c r="G6547" s="119" t="s">
        <v>10</v>
      </c>
    </row>
    <row r="6548" spans="2:7" x14ac:dyDescent="0.3">
      <c r="B6548" s="119" t="s">
        <v>10</v>
      </c>
      <c r="C6548" s="119" t="s">
        <v>10</v>
      </c>
      <c r="D6548" s="119" t="s">
        <v>10</v>
      </c>
      <c r="E6548" s="119" t="s">
        <v>10</v>
      </c>
      <c r="F6548" s="119" t="s">
        <v>10</v>
      </c>
      <c r="G6548" s="119" t="s">
        <v>10</v>
      </c>
    </row>
    <row r="6549" spans="2:7" x14ac:dyDescent="0.3">
      <c r="B6549" s="119" t="s">
        <v>10</v>
      </c>
      <c r="C6549" s="119" t="s">
        <v>10</v>
      </c>
      <c r="D6549" s="119" t="s">
        <v>10</v>
      </c>
      <c r="E6549" s="119" t="s">
        <v>10</v>
      </c>
      <c r="F6549" s="119" t="s">
        <v>10</v>
      </c>
      <c r="G6549" s="119" t="s">
        <v>10</v>
      </c>
    </row>
    <row r="6550" spans="2:7" x14ac:dyDescent="0.3">
      <c r="B6550" s="119" t="s">
        <v>10</v>
      </c>
      <c r="C6550" s="119" t="s">
        <v>10</v>
      </c>
      <c r="D6550" s="119" t="s">
        <v>10</v>
      </c>
      <c r="E6550" s="119" t="s">
        <v>10</v>
      </c>
      <c r="F6550" s="119" t="s">
        <v>10</v>
      </c>
      <c r="G6550" s="119" t="s">
        <v>10</v>
      </c>
    </row>
    <row r="6551" spans="2:7" x14ac:dyDescent="0.3">
      <c r="B6551" s="119" t="s">
        <v>10</v>
      </c>
      <c r="C6551" s="119" t="s">
        <v>10</v>
      </c>
      <c r="D6551" s="119" t="s">
        <v>10</v>
      </c>
      <c r="E6551" s="119" t="s">
        <v>10</v>
      </c>
      <c r="F6551" s="119" t="s">
        <v>10</v>
      </c>
      <c r="G6551" s="119" t="s">
        <v>10</v>
      </c>
    </row>
    <row r="6552" spans="2:7" x14ac:dyDescent="0.3">
      <c r="B6552" s="119" t="s">
        <v>10</v>
      </c>
      <c r="C6552" s="119" t="s">
        <v>10</v>
      </c>
      <c r="D6552" s="119" t="s">
        <v>10</v>
      </c>
      <c r="E6552" s="119" t="s">
        <v>10</v>
      </c>
      <c r="F6552" s="119" t="s">
        <v>10</v>
      </c>
      <c r="G6552" s="119" t="s">
        <v>10</v>
      </c>
    </row>
    <row r="6553" spans="2:7" x14ac:dyDescent="0.3">
      <c r="B6553" s="119" t="s">
        <v>10</v>
      </c>
      <c r="C6553" s="119" t="s">
        <v>10</v>
      </c>
      <c r="D6553" s="119" t="s">
        <v>10</v>
      </c>
      <c r="E6553" s="119" t="s">
        <v>10</v>
      </c>
      <c r="F6553" s="119" t="s">
        <v>10</v>
      </c>
      <c r="G6553" s="119" t="s">
        <v>10</v>
      </c>
    </row>
    <row r="6554" spans="2:7" x14ac:dyDescent="0.3">
      <c r="B6554" s="119" t="s">
        <v>10</v>
      </c>
      <c r="C6554" s="119" t="s">
        <v>10</v>
      </c>
      <c r="D6554" s="119" t="s">
        <v>10</v>
      </c>
      <c r="E6554" s="119" t="s">
        <v>10</v>
      </c>
      <c r="F6554" s="119" t="s">
        <v>10</v>
      </c>
      <c r="G6554" s="119" t="s">
        <v>10</v>
      </c>
    </row>
    <row r="6555" spans="2:7" x14ac:dyDescent="0.3">
      <c r="B6555" s="119" t="s">
        <v>10</v>
      </c>
      <c r="C6555" s="119" t="s">
        <v>10</v>
      </c>
      <c r="D6555" s="119" t="s">
        <v>10</v>
      </c>
      <c r="E6555" s="119" t="s">
        <v>10</v>
      </c>
      <c r="F6555" s="119" t="s">
        <v>10</v>
      </c>
      <c r="G6555" s="119" t="s">
        <v>10</v>
      </c>
    </row>
    <row r="6556" spans="2:7" x14ac:dyDescent="0.3">
      <c r="B6556" s="119" t="s">
        <v>10</v>
      </c>
      <c r="C6556" s="119" t="s">
        <v>10</v>
      </c>
      <c r="D6556" s="119" t="s">
        <v>10</v>
      </c>
      <c r="E6556" s="119" t="s">
        <v>10</v>
      </c>
      <c r="F6556" s="119" t="s">
        <v>10</v>
      </c>
      <c r="G6556" s="119" t="s">
        <v>10</v>
      </c>
    </row>
    <row r="6557" spans="2:7" x14ac:dyDescent="0.3">
      <c r="B6557" s="119" t="s">
        <v>10</v>
      </c>
      <c r="C6557" s="119" t="s">
        <v>10</v>
      </c>
      <c r="D6557" s="119" t="s">
        <v>10</v>
      </c>
      <c r="E6557" s="119" t="s">
        <v>10</v>
      </c>
      <c r="F6557" s="119" t="s">
        <v>10</v>
      </c>
      <c r="G6557" s="119" t="s">
        <v>10</v>
      </c>
    </row>
    <row r="6558" spans="2:7" x14ac:dyDescent="0.3">
      <c r="B6558" s="119" t="s">
        <v>10</v>
      </c>
      <c r="C6558" s="119" t="s">
        <v>10</v>
      </c>
      <c r="D6558" s="119" t="s">
        <v>10</v>
      </c>
      <c r="E6558" s="119" t="s">
        <v>10</v>
      </c>
      <c r="F6558" s="119" t="s">
        <v>10</v>
      </c>
      <c r="G6558" s="119" t="s">
        <v>10</v>
      </c>
    </row>
    <row r="6559" spans="2:7" x14ac:dyDescent="0.3">
      <c r="B6559" s="119" t="s">
        <v>10</v>
      </c>
      <c r="C6559" s="119" t="s">
        <v>10</v>
      </c>
      <c r="D6559" s="119" t="s">
        <v>10</v>
      </c>
      <c r="E6559" s="119" t="s">
        <v>10</v>
      </c>
      <c r="F6559" s="119" t="s">
        <v>10</v>
      </c>
      <c r="G6559" s="119" t="s">
        <v>10</v>
      </c>
    </row>
    <row r="6560" spans="2:7" x14ac:dyDescent="0.3">
      <c r="B6560" s="119" t="s">
        <v>10</v>
      </c>
      <c r="C6560" s="119" t="s">
        <v>10</v>
      </c>
      <c r="D6560" s="119" t="s">
        <v>10</v>
      </c>
      <c r="E6560" s="119" t="s">
        <v>10</v>
      </c>
      <c r="F6560" s="119" t="s">
        <v>10</v>
      </c>
      <c r="G6560" s="119" t="s">
        <v>10</v>
      </c>
    </row>
    <row r="6561" spans="2:7" x14ac:dyDescent="0.3">
      <c r="B6561" s="119" t="s">
        <v>10</v>
      </c>
      <c r="C6561" s="119" t="s">
        <v>10</v>
      </c>
      <c r="D6561" s="119" t="s">
        <v>10</v>
      </c>
      <c r="E6561" s="119" t="s">
        <v>10</v>
      </c>
      <c r="F6561" s="119" t="s">
        <v>10</v>
      </c>
      <c r="G6561" s="119" t="s">
        <v>10</v>
      </c>
    </row>
    <row r="6562" spans="2:7" x14ac:dyDescent="0.3">
      <c r="B6562" s="119" t="s">
        <v>10</v>
      </c>
      <c r="C6562" s="119" t="s">
        <v>10</v>
      </c>
      <c r="D6562" s="119" t="s">
        <v>10</v>
      </c>
      <c r="E6562" s="119" t="s">
        <v>10</v>
      </c>
      <c r="F6562" s="119" t="s">
        <v>10</v>
      </c>
      <c r="G6562" s="119" t="s">
        <v>10</v>
      </c>
    </row>
    <row r="6563" spans="2:7" x14ac:dyDescent="0.3">
      <c r="B6563" s="119" t="s">
        <v>10</v>
      </c>
      <c r="C6563" s="119" t="s">
        <v>10</v>
      </c>
      <c r="D6563" s="119" t="s">
        <v>10</v>
      </c>
      <c r="E6563" s="119" t="s">
        <v>10</v>
      </c>
      <c r="F6563" s="119" t="s">
        <v>10</v>
      </c>
      <c r="G6563" s="119" t="s">
        <v>10</v>
      </c>
    </row>
    <row r="6564" spans="2:7" x14ac:dyDescent="0.3">
      <c r="B6564" s="119" t="s">
        <v>10</v>
      </c>
      <c r="C6564" s="119" t="s">
        <v>10</v>
      </c>
      <c r="D6564" s="119" t="s">
        <v>10</v>
      </c>
      <c r="E6564" s="119" t="s">
        <v>10</v>
      </c>
      <c r="F6564" s="119" t="s">
        <v>10</v>
      </c>
      <c r="G6564" s="119" t="s">
        <v>10</v>
      </c>
    </row>
    <row r="6565" spans="2:7" x14ac:dyDescent="0.3">
      <c r="B6565" s="119" t="s">
        <v>10</v>
      </c>
      <c r="C6565" s="119" t="s">
        <v>10</v>
      </c>
      <c r="D6565" s="119" t="s">
        <v>10</v>
      </c>
      <c r="E6565" s="119" t="s">
        <v>10</v>
      </c>
      <c r="F6565" s="119" t="s">
        <v>10</v>
      </c>
      <c r="G6565" s="119" t="s">
        <v>10</v>
      </c>
    </row>
    <row r="6566" spans="2:7" x14ac:dyDescent="0.3">
      <c r="B6566" s="119" t="s">
        <v>10</v>
      </c>
      <c r="C6566" s="119" t="s">
        <v>10</v>
      </c>
      <c r="D6566" s="119" t="s">
        <v>10</v>
      </c>
      <c r="E6566" s="119" t="s">
        <v>10</v>
      </c>
      <c r="F6566" s="119" t="s">
        <v>10</v>
      </c>
      <c r="G6566" s="119" t="s">
        <v>10</v>
      </c>
    </row>
    <row r="6567" spans="2:7" x14ac:dyDescent="0.3">
      <c r="B6567" s="119" t="s">
        <v>10</v>
      </c>
      <c r="C6567" s="119" t="s">
        <v>10</v>
      </c>
      <c r="D6567" s="119" t="s">
        <v>10</v>
      </c>
      <c r="E6567" s="119" t="s">
        <v>10</v>
      </c>
      <c r="F6567" s="119" t="s">
        <v>10</v>
      </c>
      <c r="G6567" s="119" t="s">
        <v>10</v>
      </c>
    </row>
    <row r="6568" spans="2:7" x14ac:dyDescent="0.3">
      <c r="B6568" s="119" t="s">
        <v>10</v>
      </c>
      <c r="C6568" s="119" t="s">
        <v>10</v>
      </c>
      <c r="D6568" s="119" t="s">
        <v>10</v>
      </c>
      <c r="E6568" s="119" t="s">
        <v>10</v>
      </c>
      <c r="F6568" s="119" t="s">
        <v>10</v>
      </c>
      <c r="G6568" s="119" t="s">
        <v>10</v>
      </c>
    </row>
    <row r="6569" spans="2:7" x14ac:dyDescent="0.3">
      <c r="B6569" s="119" t="s">
        <v>10</v>
      </c>
      <c r="C6569" s="119" t="s">
        <v>10</v>
      </c>
      <c r="D6569" s="119" t="s">
        <v>10</v>
      </c>
      <c r="E6569" s="119" t="s">
        <v>10</v>
      </c>
      <c r="F6569" s="119" t="s">
        <v>10</v>
      </c>
      <c r="G6569" s="119" t="s">
        <v>10</v>
      </c>
    </row>
    <row r="6570" spans="2:7" x14ac:dyDescent="0.3">
      <c r="B6570" s="119" t="s">
        <v>10</v>
      </c>
      <c r="C6570" s="119" t="s">
        <v>10</v>
      </c>
      <c r="D6570" s="119" t="s">
        <v>10</v>
      </c>
      <c r="E6570" s="119" t="s">
        <v>10</v>
      </c>
      <c r="F6570" s="119" t="s">
        <v>10</v>
      </c>
      <c r="G6570" s="119" t="s">
        <v>10</v>
      </c>
    </row>
    <row r="6571" spans="2:7" x14ac:dyDescent="0.3">
      <c r="B6571" s="119" t="s">
        <v>10</v>
      </c>
      <c r="C6571" s="119" t="s">
        <v>10</v>
      </c>
      <c r="D6571" s="119" t="s">
        <v>10</v>
      </c>
      <c r="E6571" s="119" t="s">
        <v>10</v>
      </c>
      <c r="F6571" s="119" t="s">
        <v>10</v>
      </c>
      <c r="G6571" s="119" t="s">
        <v>10</v>
      </c>
    </row>
    <row r="6572" spans="2:7" x14ac:dyDescent="0.3">
      <c r="B6572" s="119" t="s">
        <v>10</v>
      </c>
      <c r="C6572" s="119" t="s">
        <v>10</v>
      </c>
      <c r="D6572" s="119" t="s">
        <v>10</v>
      </c>
      <c r="E6572" s="119" t="s">
        <v>10</v>
      </c>
      <c r="F6572" s="119" t="s">
        <v>10</v>
      </c>
      <c r="G6572" s="119" t="s">
        <v>10</v>
      </c>
    </row>
    <row r="6573" spans="2:7" x14ac:dyDescent="0.3">
      <c r="B6573" s="119" t="s">
        <v>10</v>
      </c>
      <c r="C6573" s="119" t="s">
        <v>10</v>
      </c>
      <c r="D6573" s="119" t="s">
        <v>10</v>
      </c>
      <c r="E6573" s="119" t="s">
        <v>10</v>
      </c>
      <c r="F6573" s="119" t="s">
        <v>10</v>
      </c>
      <c r="G6573" s="119" t="s">
        <v>10</v>
      </c>
    </row>
    <row r="6574" spans="2:7" x14ac:dyDescent="0.3">
      <c r="B6574" s="119" t="s">
        <v>10</v>
      </c>
      <c r="C6574" s="119" t="s">
        <v>10</v>
      </c>
      <c r="D6574" s="119" t="s">
        <v>10</v>
      </c>
      <c r="E6574" s="119" t="s">
        <v>10</v>
      </c>
      <c r="F6574" s="119" t="s">
        <v>10</v>
      </c>
      <c r="G6574" s="119" t="s">
        <v>10</v>
      </c>
    </row>
    <row r="6575" spans="2:7" x14ac:dyDescent="0.3">
      <c r="B6575" s="119" t="s">
        <v>10</v>
      </c>
      <c r="C6575" s="119" t="s">
        <v>10</v>
      </c>
      <c r="D6575" s="119" t="s">
        <v>10</v>
      </c>
      <c r="E6575" s="119" t="s">
        <v>10</v>
      </c>
      <c r="F6575" s="119" t="s">
        <v>10</v>
      </c>
      <c r="G6575" s="119" t="s">
        <v>10</v>
      </c>
    </row>
    <row r="6576" spans="2:7" x14ac:dyDescent="0.3">
      <c r="B6576" s="119" t="s">
        <v>10</v>
      </c>
      <c r="C6576" s="119" t="s">
        <v>10</v>
      </c>
      <c r="D6576" s="119" t="s">
        <v>10</v>
      </c>
      <c r="E6576" s="119" t="s">
        <v>10</v>
      </c>
      <c r="F6576" s="119" t="s">
        <v>10</v>
      </c>
      <c r="G6576" s="119" t="s">
        <v>10</v>
      </c>
    </row>
    <row r="6577" spans="2:7" x14ac:dyDescent="0.3">
      <c r="B6577" s="119" t="s">
        <v>10</v>
      </c>
      <c r="C6577" s="119" t="s">
        <v>10</v>
      </c>
      <c r="D6577" s="119" t="s">
        <v>10</v>
      </c>
      <c r="E6577" s="119" t="s">
        <v>10</v>
      </c>
      <c r="F6577" s="119" t="s">
        <v>10</v>
      </c>
      <c r="G6577" s="119" t="s">
        <v>10</v>
      </c>
    </row>
    <row r="6578" spans="2:7" x14ac:dyDescent="0.3">
      <c r="B6578" s="119" t="s">
        <v>10</v>
      </c>
      <c r="C6578" s="119" t="s">
        <v>10</v>
      </c>
      <c r="D6578" s="119" t="s">
        <v>10</v>
      </c>
      <c r="E6578" s="119" t="s">
        <v>10</v>
      </c>
      <c r="F6578" s="119" t="s">
        <v>10</v>
      </c>
      <c r="G6578" s="119" t="s">
        <v>10</v>
      </c>
    </row>
    <row r="6579" spans="2:7" x14ac:dyDescent="0.3">
      <c r="B6579" s="119" t="s">
        <v>10</v>
      </c>
      <c r="C6579" s="119" t="s">
        <v>10</v>
      </c>
      <c r="D6579" s="119" t="s">
        <v>10</v>
      </c>
      <c r="E6579" s="119" t="s">
        <v>10</v>
      </c>
      <c r="F6579" s="119" t="s">
        <v>10</v>
      </c>
      <c r="G6579" s="119" t="s">
        <v>10</v>
      </c>
    </row>
    <row r="6580" spans="2:7" x14ac:dyDescent="0.3">
      <c r="B6580" s="119" t="s">
        <v>10</v>
      </c>
      <c r="C6580" s="119" t="s">
        <v>10</v>
      </c>
      <c r="D6580" s="119" t="s">
        <v>10</v>
      </c>
      <c r="E6580" s="119" t="s">
        <v>10</v>
      </c>
      <c r="F6580" s="119" t="s">
        <v>10</v>
      </c>
      <c r="G6580" s="119" t="s">
        <v>10</v>
      </c>
    </row>
    <row r="6581" spans="2:7" x14ac:dyDescent="0.3">
      <c r="B6581" s="119" t="s">
        <v>10</v>
      </c>
      <c r="C6581" s="119" t="s">
        <v>10</v>
      </c>
      <c r="D6581" s="119" t="s">
        <v>10</v>
      </c>
      <c r="E6581" s="119" t="s">
        <v>10</v>
      </c>
      <c r="F6581" s="119" t="s">
        <v>10</v>
      </c>
      <c r="G6581" s="119" t="s">
        <v>10</v>
      </c>
    </row>
    <row r="6582" spans="2:7" x14ac:dyDescent="0.3">
      <c r="B6582" s="119" t="s">
        <v>10</v>
      </c>
      <c r="C6582" s="119" t="s">
        <v>10</v>
      </c>
      <c r="D6582" s="119" t="s">
        <v>10</v>
      </c>
      <c r="E6582" s="119" t="s">
        <v>10</v>
      </c>
      <c r="F6582" s="119" t="s">
        <v>10</v>
      </c>
      <c r="G6582" s="119" t="s">
        <v>10</v>
      </c>
    </row>
    <row r="6583" spans="2:7" x14ac:dyDescent="0.3">
      <c r="B6583" s="119" t="s">
        <v>10</v>
      </c>
      <c r="C6583" s="119" t="s">
        <v>10</v>
      </c>
      <c r="D6583" s="119" t="s">
        <v>10</v>
      </c>
      <c r="E6583" s="119" t="s">
        <v>10</v>
      </c>
      <c r="F6583" s="119" t="s">
        <v>10</v>
      </c>
      <c r="G6583" s="119" t="s">
        <v>10</v>
      </c>
    </row>
    <row r="6584" spans="2:7" x14ac:dyDescent="0.3">
      <c r="B6584" s="119" t="s">
        <v>10</v>
      </c>
      <c r="C6584" s="119" t="s">
        <v>10</v>
      </c>
      <c r="D6584" s="119" t="s">
        <v>10</v>
      </c>
      <c r="E6584" s="119" t="s">
        <v>10</v>
      </c>
      <c r="F6584" s="119" t="s">
        <v>10</v>
      </c>
      <c r="G6584" s="119" t="s">
        <v>10</v>
      </c>
    </row>
    <row r="6585" spans="2:7" x14ac:dyDescent="0.3">
      <c r="B6585" s="119" t="s">
        <v>10</v>
      </c>
      <c r="C6585" s="119" t="s">
        <v>10</v>
      </c>
      <c r="D6585" s="119" t="s">
        <v>10</v>
      </c>
      <c r="E6585" s="119" t="s">
        <v>10</v>
      </c>
      <c r="F6585" s="119" t="s">
        <v>10</v>
      </c>
      <c r="G6585" s="119" t="s">
        <v>10</v>
      </c>
    </row>
    <row r="6586" spans="2:7" x14ac:dyDescent="0.3">
      <c r="B6586" s="119" t="s">
        <v>10</v>
      </c>
      <c r="C6586" s="119" t="s">
        <v>10</v>
      </c>
      <c r="D6586" s="119" t="s">
        <v>10</v>
      </c>
      <c r="E6586" s="119" t="s">
        <v>10</v>
      </c>
      <c r="F6586" s="119" t="s">
        <v>10</v>
      </c>
      <c r="G6586" s="119" t="s">
        <v>10</v>
      </c>
    </row>
    <row r="6587" spans="2:7" x14ac:dyDescent="0.3">
      <c r="B6587" s="119" t="s">
        <v>10</v>
      </c>
      <c r="C6587" s="119" t="s">
        <v>10</v>
      </c>
      <c r="D6587" s="119" t="s">
        <v>10</v>
      </c>
      <c r="E6587" s="119" t="s">
        <v>10</v>
      </c>
      <c r="F6587" s="119" t="s">
        <v>10</v>
      </c>
      <c r="G6587" s="119" t="s">
        <v>10</v>
      </c>
    </row>
    <row r="6588" spans="2:7" x14ac:dyDescent="0.3">
      <c r="B6588" s="119" t="s">
        <v>10</v>
      </c>
      <c r="C6588" s="119" t="s">
        <v>10</v>
      </c>
      <c r="D6588" s="119" t="s">
        <v>10</v>
      </c>
      <c r="E6588" s="119" t="s">
        <v>10</v>
      </c>
      <c r="F6588" s="119" t="s">
        <v>10</v>
      </c>
      <c r="G6588" s="119" t="s">
        <v>10</v>
      </c>
    </row>
    <row r="6589" spans="2:7" x14ac:dyDescent="0.3">
      <c r="B6589" s="119" t="s">
        <v>10</v>
      </c>
      <c r="C6589" s="119" t="s">
        <v>10</v>
      </c>
      <c r="D6589" s="119" t="s">
        <v>10</v>
      </c>
      <c r="E6589" s="119" t="s">
        <v>10</v>
      </c>
      <c r="F6589" s="119" t="s">
        <v>10</v>
      </c>
      <c r="G6589" s="119" t="s">
        <v>10</v>
      </c>
    </row>
    <row r="6590" spans="2:7" x14ac:dyDescent="0.3">
      <c r="B6590" s="119" t="s">
        <v>10</v>
      </c>
      <c r="C6590" s="119" t="s">
        <v>10</v>
      </c>
      <c r="D6590" s="119" t="s">
        <v>10</v>
      </c>
      <c r="E6590" s="119" t="s">
        <v>10</v>
      </c>
      <c r="F6590" s="119" t="s">
        <v>10</v>
      </c>
      <c r="G6590" s="119" t="s">
        <v>10</v>
      </c>
    </row>
    <row r="6591" spans="2:7" x14ac:dyDescent="0.3">
      <c r="B6591" s="119" t="s">
        <v>10</v>
      </c>
      <c r="C6591" s="119" t="s">
        <v>10</v>
      </c>
      <c r="D6591" s="119" t="s">
        <v>10</v>
      </c>
      <c r="E6591" s="119" t="s">
        <v>10</v>
      </c>
      <c r="F6591" s="119" t="s">
        <v>10</v>
      </c>
      <c r="G6591" s="119" t="s">
        <v>10</v>
      </c>
    </row>
    <row r="6592" spans="2:7" x14ac:dyDescent="0.3">
      <c r="B6592" s="119" t="s">
        <v>10</v>
      </c>
      <c r="C6592" s="119" t="s">
        <v>10</v>
      </c>
      <c r="D6592" s="119" t="s">
        <v>10</v>
      </c>
      <c r="E6592" s="119" t="s">
        <v>10</v>
      </c>
      <c r="F6592" s="119" t="s">
        <v>10</v>
      </c>
      <c r="G6592" s="119" t="s">
        <v>10</v>
      </c>
    </row>
    <row r="6593" spans="2:7" x14ac:dyDescent="0.3">
      <c r="B6593" s="119" t="s">
        <v>10</v>
      </c>
      <c r="C6593" s="119" t="s">
        <v>10</v>
      </c>
      <c r="D6593" s="119" t="s">
        <v>10</v>
      </c>
      <c r="E6593" s="119" t="s">
        <v>10</v>
      </c>
      <c r="F6593" s="119" t="s">
        <v>10</v>
      </c>
      <c r="G6593" s="119" t="s">
        <v>10</v>
      </c>
    </row>
    <row r="6594" spans="2:7" x14ac:dyDescent="0.3">
      <c r="B6594" s="119" t="s">
        <v>10</v>
      </c>
      <c r="C6594" s="119" t="s">
        <v>10</v>
      </c>
      <c r="D6594" s="119" t="s">
        <v>10</v>
      </c>
      <c r="E6594" s="119" t="s">
        <v>10</v>
      </c>
      <c r="F6594" s="119" t="s">
        <v>10</v>
      </c>
      <c r="G6594" s="119" t="s">
        <v>10</v>
      </c>
    </row>
    <row r="6595" spans="2:7" x14ac:dyDescent="0.3">
      <c r="B6595" s="119" t="s">
        <v>10</v>
      </c>
      <c r="C6595" s="119" t="s">
        <v>10</v>
      </c>
      <c r="D6595" s="119" t="s">
        <v>10</v>
      </c>
      <c r="E6595" s="119" t="s">
        <v>10</v>
      </c>
      <c r="F6595" s="119" t="s">
        <v>10</v>
      </c>
      <c r="G6595" s="119" t="s">
        <v>10</v>
      </c>
    </row>
    <row r="6596" spans="2:7" x14ac:dyDescent="0.3">
      <c r="B6596" s="119" t="s">
        <v>10</v>
      </c>
      <c r="C6596" s="119" t="s">
        <v>10</v>
      </c>
      <c r="D6596" s="119" t="s">
        <v>10</v>
      </c>
      <c r="E6596" s="119" t="s">
        <v>10</v>
      </c>
      <c r="F6596" s="119" t="s">
        <v>10</v>
      </c>
      <c r="G6596" s="119" t="s">
        <v>10</v>
      </c>
    </row>
    <row r="6597" spans="2:7" x14ac:dyDescent="0.3">
      <c r="B6597" s="119" t="s">
        <v>10</v>
      </c>
      <c r="C6597" s="119" t="s">
        <v>10</v>
      </c>
      <c r="D6597" s="119" t="s">
        <v>10</v>
      </c>
      <c r="E6597" s="119" t="s">
        <v>10</v>
      </c>
      <c r="F6597" s="119" t="s">
        <v>10</v>
      </c>
      <c r="G6597" s="119" t="s">
        <v>10</v>
      </c>
    </row>
    <row r="6598" spans="2:7" x14ac:dyDescent="0.3">
      <c r="B6598" s="119" t="s">
        <v>10</v>
      </c>
      <c r="C6598" s="119" t="s">
        <v>10</v>
      </c>
      <c r="D6598" s="119" t="s">
        <v>10</v>
      </c>
      <c r="E6598" s="119" t="s">
        <v>10</v>
      </c>
      <c r="F6598" s="119" t="s">
        <v>10</v>
      </c>
      <c r="G6598" s="119" t="s">
        <v>10</v>
      </c>
    </row>
    <row r="6599" spans="2:7" x14ac:dyDescent="0.3">
      <c r="B6599" s="119" t="s">
        <v>10</v>
      </c>
      <c r="C6599" s="119" t="s">
        <v>10</v>
      </c>
      <c r="D6599" s="119" t="s">
        <v>10</v>
      </c>
      <c r="E6599" s="119" t="s">
        <v>10</v>
      </c>
      <c r="F6599" s="119" t="s">
        <v>10</v>
      </c>
      <c r="G6599" s="119" t="s">
        <v>10</v>
      </c>
    </row>
    <row r="6600" spans="2:7" x14ac:dyDescent="0.3">
      <c r="B6600" s="119" t="s">
        <v>10</v>
      </c>
      <c r="C6600" s="119" t="s">
        <v>10</v>
      </c>
      <c r="D6600" s="119" t="s">
        <v>10</v>
      </c>
      <c r="E6600" s="119" t="s">
        <v>10</v>
      </c>
      <c r="F6600" s="119" t="s">
        <v>10</v>
      </c>
      <c r="G6600" s="119" t="s">
        <v>10</v>
      </c>
    </row>
    <row r="6601" spans="2:7" x14ac:dyDescent="0.3">
      <c r="B6601" s="119" t="s">
        <v>10</v>
      </c>
      <c r="C6601" s="119" t="s">
        <v>10</v>
      </c>
      <c r="D6601" s="119" t="s">
        <v>10</v>
      </c>
      <c r="E6601" s="119" t="s">
        <v>10</v>
      </c>
      <c r="F6601" s="119" t="s">
        <v>10</v>
      </c>
      <c r="G6601" s="119" t="s">
        <v>10</v>
      </c>
    </row>
    <row r="6602" spans="2:7" x14ac:dyDescent="0.3">
      <c r="B6602" s="119" t="s">
        <v>10</v>
      </c>
      <c r="C6602" s="119" t="s">
        <v>10</v>
      </c>
      <c r="D6602" s="119" t="s">
        <v>10</v>
      </c>
      <c r="E6602" s="119" t="s">
        <v>10</v>
      </c>
      <c r="F6602" s="119" t="s">
        <v>10</v>
      </c>
      <c r="G6602" s="119" t="s">
        <v>10</v>
      </c>
    </row>
    <row r="6603" spans="2:7" x14ac:dyDescent="0.3">
      <c r="B6603" s="119" t="s">
        <v>10</v>
      </c>
      <c r="C6603" s="119" t="s">
        <v>10</v>
      </c>
      <c r="D6603" s="119" t="s">
        <v>10</v>
      </c>
      <c r="E6603" s="119" t="s">
        <v>10</v>
      </c>
      <c r="F6603" s="119" t="s">
        <v>10</v>
      </c>
      <c r="G6603" s="119" t="s">
        <v>10</v>
      </c>
    </row>
    <row r="6604" spans="2:7" x14ac:dyDescent="0.3">
      <c r="B6604" s="119" t="s">
        <v>10</v>
      </c>
      <c r="C6604" s="119" t="s">
        <v>10</v>
      </c>
      <c r="D6604" s="119" t="s">
        <v>10</v>
      </c>
      <c r="E6604" s="119" t="s">
        <v>10</v>
      </c>
      <c r="F6604" s="119" t="s">
        <v>10</v>
      </c>
      <c r="G6604" s="119" t="s">
        <v>10</v>
      </c>
    </row>
    <row r="6605" spans="2:7" x14ac:dyDescent="0.3">
      <c r="B6605" s="119" t="s">
        <v>10</v>
      </c>
      <c r="C6605" s="119" t="s">
        <v>10</v>
      </c>
      <c r="D6605" s="119" t="s">
        <v>10</v>
      </c>
      <c r="E6605" s="119" t="s">
        <v>10</v>
      </c>
      <c r="F6605" s="119" t="s">
        <v>10</v>
      </c>
      <c r="G6605" s="119" t="s">
        <v>10</v>
      </c>
    </row>
    <row r="6606" spans="2:7" x14ac:dyDescent="0.3">
      <c r="B6606" s="119" t="s">
        <v>10</v>
      </c>
      <c r="C6606" s="119" t="s">
        <v>10</v>
      </c>
      <c r="D6606" s="119" t="s">
        <v>10</v>
      </c>
      <c r="E6606" s="119" t="s">
        <v>10</v>
      </c>
      <c r="F6606" s="119" t="s">
        <v>10</v>
      </c>
      <c r="G6606" s="119" t="s">
        <v>10</v>
      </c>
    </row>
    <row r="6607" spans="2:7" x14ac:dyDescent="0.3">
      <c r="B6607" s="119" t="s">
        <v>10</v>
      </c>
      <c r="C6607" s="119" t="s">
        <v>10</v>
      </c>
      <c r="D6607" s="119" t="s">
        <v>10</v>
      </c>
      <c r="E6607" s="119" t="s">
        <v>10</v>
      </c>
      <c r="F6607" s="119" t="s">
        <v>10</v>
      </c>
      <c r="G6607" s="119" t="s">
        <v>10</v>
      </c>
    </row>
    <row r="6608" spans="2:7" x14ac:dyDescent="0.3">
      <c r="B6608" s="119" t="s">
        <v>10</v>
      </c>
      <c r="C6608" s="119" t="s">
        <v>10</v>
      </c>
      <c r="D6608" s="119" t="s">
        <v>10</v>
      </c>
      <c r="E6608" s="119" t="s">
        <v>10</v>
      </c>
      <c r="F6608" s="119" t="s">
        <v>10</v>
      </c>
      <c r="G6608" s="119" t="s">
        <v>10</v>
      </c>
    </row>
    <row r="6609" spans="2:7" x14ac:dyDescent="0.3">
      <c r="B6609" s="119" t="s">
        <v>10</v>
      </c>
      <c r="C6609" s="119" t="s">
        <v>10</v>
      </c>
      <c r="D6609" s="119" t="s">
        <v>10</v>
      </c>
      <c r="E6609" s="119" t="s">
        <v>10</v>
      </c>
      <c r="F6609" s="119" t="s">
        <v>10</v>
      </c>
      <c r="G6609" s="119" t="s">
        <v>10</v>
      </c>
    </row>
    <row r="6610" spans="2:7" x14ac:dyDescent="0.3">
      <c r="B6610" s="119" t="s">
        <v>10</v>
      </c>
      <c r="C6610" s="119" t="s">
        <v>10</v>
      </c>
      <c r="D6610" s="119" t="s">
        <v>10</v>
      </c>
      <c r="E6610" s="119" t="s">
        <v>10</v>
      </c>
      <c r="F6610" s="119" t="s">
        <v>10</v>
      </c>
      <c r="G6610" s="119" t="s">
        <v>10</v>
      </c>
    </row>
    <row r="6611" spans="2:7" x14ac:dyDescent="0.3">
      <c r="B6611" s="119" t="s">
        <v>10</v>
      </c>
      <c r="C6611" s="119" t="s">
        <v>10</v>
      </c>
      <c r="D6611" s="119" t="s">
        <v>10</v>
      </c>
      <c r="E6611" s="119" t="s">
        <v>10</v>
      </c>
      <c r="F6611" s="119" t="s">
        <v>10</v>
      </c>
      <c r="G6611" s="119" t="s">
        <v>10</v>
      </c>
    </row>
    <row r="6612" spans="2:7" x14ac:dyDescent="0.3">
      <c r="B6612" s="119" t="s">
        <v>10</v>
      </c>
      <c r="C6612" s="119" t="s">
        <v>10</v>
      </c>
      <c r="D6612" s="119" t="s">
        <v>10</v>
      </c>
      <c r="E6612" s="119" t="s">
        <v>10</v>
      </c>
      <c r="F6612" s="119" t="s">
        <v>10</v>
      </c>
      <c r="G6612" s="119" t="s">
        <v>10</v>
      </c>
    </row>
    <row r="6613" spans="2:7" x14ac:dyDescent="0.3">
      <c r="B6613" s="119" t="s">
        <v>10</v>
      </c>
      <c r="C6613" s="119" t="s">
        <v>10</v>
      </c>
      <c r="D6613" s="119" t="s">
        <v>10</v>
      </c>
      <c r="E6613" s="119" t="s">
        <v>10</v>
      </c>
      <c r="F6613" s="119" t="s">
        <v>10</v>
      </c>
      <c r="G6613" s="119" t="s">
        <v>10</v>
      </c>
    </row>
    <row r="6614" spans="2:7" x14ac:dyDescent="0.3">
      <c r="B6614" s="119" t="s">
        <v>10</v>
      </c>
      <c r="C6614" s="119" t="s">
        <v>10</v>
      </c>
      <c r="D6614" s="119" t="s">
        <v>10</v>
      </c>
      <c r="E6614" s="119" t="s">
        <v>10</v>
      </c>
      <c r="F6614" s="119" t="s">
        <v>10</v>
      </c>
      <c r="G6614" s="119" t="s">
        <v>10</v>
      </c>
    </row>
    <row r="6615" spans="2:7" x14ac:dyDescent="0.3">
      <c r="B6615" s="119" t="s">
        <v>10</v>
      </c>
      <c r="C6615" s="119" t="s">
        <v>10</v>
      </c>
      <c r="D6615" s="119" t="s">
        <v>10</v>
      </c>
      <c r="E6615" s="119" t="s">
        <v>10</v>
      </c>
      <c r="F6615" s="119" t="s">
        <v>10</v>
      </c>
      <c r="G6615" s="119" t="s">
        <v>10</v>
      </c>
    </row>
    <row r="6616" spans="2:7" x14ac:dyDescent="0.3">
      <c r="B6616" s="119" t="s">
        <v>10</v>
      </c>
      <c r="C6616" s="119" t="s">
        <v>10</v>
      </c>
      <c r="D6616" s="119" t="s">
        <v>10</v>
      </c>
      <c r="E6616" s="119" t="s">
        <v>10</v>
      </c>
      <c r="F6616" s="119" t="s">
        <v>10</v>
      </c>
      <c r="G6616" s="119" t="s">
        <v>10</v>
      </c>
    </row>
    <row r="6617" spans="2:7" x14ac:dyDescent="0.3">
      <c r="B6617" s="119" t="s">
        <v>10</v>
      </c>
      <c r="C6617" s="119" t="s">
        <v>10</v>
      </c>
      <c r="D6617" s="119" t="s">
        <v>10</v>
      </c>
      <c r="E6617" s="119" t="s">
        <v>10</v>
      </c>
      <c r="F6617" s="119" t="s">
        <v>10</v>
      </c>
      <c r="G6617" s="119" t="s">
        <v>10</v>
      </c>
    </row>
    <row r="6618" spans="2:7" x14ac:dyDescent="0.3">
      <c r="B6618" s="119" t="s">
        <v>10</v>
      </c>
      <c r="C6618" s="119" t="s">
        <v>10</v>
      </c>
      <c r="D6618" s="119" t="s">
        <v>10</v>
      </c>
      <c r="E6618" s="119" t="s">
        <v>10</v>
      </c>
      <c r="F6618" s="119" t="s">
        <v>10</v>
      </c>
      <c r="G6618" s="119" t="s">
        <v>10</v>
      </c>
    </row>
    <row r="6619" spans="2:7" x14ac:dyDescent="0.3">
      <c r="B6619" s="119" t="s">
        <v>10</v>
      </c>
      <c r="C6619" s="119" t="s">
        <v>10</v>
      </c>
      <c r="D6619" s="119" t="s">
        <v>10</v>
      </c>
      <c r="E6619" s="119" t="s">
        <v>10</v>
      </c>
      <c r="F6619" s="119" t="s">
        <v>10</v>
      </c>
      <c r="G6619" s="119" t="s">
        <v>10</v>
      </c>
    </row>
    <row r="6620" spans="2:7" x14ac:dyDescent="0.3">
      <c r="B6620" s="119" t="s">
        <v>10</v>
      </c>
      <c r="C6620" s="119" t="s">
        <v>10</v>
      </c>
      <c r="D6620" s="119" t="s">
        <v>10</v>
      </c>
      <c r="E6620" s="119" t="s">
        <v>10</v>
      </c>
      <c r="F6620" s="119" t="s">
        <v>10</v>
      </c>
      <c r="G6620" s="119" t="s">
        <v>10</v>
      </c>
    </row>
    <row r="6621" spans="2:7" x14ac:dyDescent="0.3">
      <c r="B6621" s="119" t="s">
        <v>10</v>
      </c>
      <c r="C6621" s="119" t="s">
        <v>10</v>
      </c>
      <c r="D6621" s="119" t="s">
        <v>10</v>
      </c>
      <c r="E6621" s="119" t="s">
        <v>10</v>
      </c>
      <c r="F6621" s="119" t="s">
        <v>10</v>
      </c>
      <c r="G6621" s="119" t="s">
        <v>10</v>
      </c>
    </row>
    <row r="6622" spans="2:7" x14ac:dyDescent="0.3">
      <c r="B6622" s="119" t="s">
        <v>10</v>
      </c>
      <c r="C6622" s="119" t="s">
        <v>10</v>
      </c>
      <c r="D6622" s="119" t="s">
        <v>10</v>
      </c>
      <c r="E6622" s="119" t="s">
        <v>10</v>
      </c>
      <c r="F6622" s="119" t="s">
        <v>10</v>
      </c>
      <c r="G6622" s="119" t="s">
        <v>10</v>
      </c>
    </row>
    <row r="6623" spans="2:7" x14ac:dyDescent="0.3">
      <c r="B6623" s="119" t="s">
        <v>10</v>
      </c>
      <c r="C6623" s="119" t="s">
        <v>10</v>
      </c>
      <c r="D6623" s="119" t="s">
        <v>10</v>
      </c>
      <c r="E6623" s="119" t="s">
        <v>10</v>
      </c>
      <c r="F6623" s="119" t="s">
        <v>10</v>
      </c>
      <c r="G6623" s="119" t="s">
        <v>10</v>
      </c>
    </row>
    <row r="6624" spans="2:7" x14ac:dyDescent="0.3">
      <c r="B6624" s="119" t="s">
        <v>10</v>
      </c>
      <c r="C6624" s="119" t="s">
        <v>10</v>
      </c>
      <c r="D6624" s="119" t="s">
        <v>10</v>
      </c>
      <c r="E6624" s="119" t="s">
        <v>10</v>
      </c>
      <c r="F6624" s="119" t="s">
        <v>10</v>
      </c>
      <c r="G6624" s="119" t="s">
        <v>10</v>
      </c>
    </row>
    <row r="6625" spans="2:7" x14ac:dyDescent="0.3">
      <c r="B6625" s="119" t="s">
        <v>10</v>
      </c>
      <c r="C6625" s="119" t="s">
        <v>10</v>
      </c>
      <c r="D6625" s="119" t="s">
        <v>10</v>
      </c>
      <c r="E6625" s="119" t="s">
        <v>10</v>
      </c>
      <c r="F6625" s="119" t="s">
        <v>10</v>
      </c>
      <c r="G6625" s="119" t="s">
        <v>10</v>
      </c>
    </row>
    <row r="6626" spans="2:7" x14ac:dyDescent="0.3">
      <c r="B6626" s="119" t="s">
        <v>10</v>
      </c>
      <c r="C6626" s="119" t="s">
        <v>10</v>
      </c>
      <c r="D6626" s="119" t="s">
        <v>10</v>
      </c>
      <c r="E6626" s="119" t="s">
        <v>10</v>
      </c>
      <c r="F6626" s="119" t="s">
        <v>10</v>
      </c>
      <c r="G6626" s="119" t="s">
        <v>10</v>
      </c>
    </row>
    <row r="6627" spans="2:7" x14ac:dyDescent="0.3">
      <c r="B6627" s="119" t="s">
        <v>10</v>
      </c>
      <c r="C6627" s="119" t="s">
        <v>10</v>
      </c>
      <c r="D6627" s="119" t="s">
        <v>10</v>
      </c>
      <c r="E6627" s="119" t="s">
        <v>10</v>
      </c>
      <c r="F6627" s="119" t="s">
        <v>10</v>
      </c>
      <c r="G6627" s="119" t="s">
        <v>10</v>
      </c>
    </row>
    <row r="6628" spans="2:7" x14ac:dyDescent="0.3">
      <c r="B6628" s="119" t="s">
        <v>10</v>
      </c>
      <c r="C6628" s="119" t="s">
        <v>10</v>
      </c>
      <c r="D6628" s="119" t="s">
        <v>10</v>
      </c>
      <c r="E6628" s="119" t="s">
        <v>10</v>
      </c>
      <c r="F6628" s="119" t="s">
        <v>10</v>
      </c>
      <c r="G6628" s="119" t="s">
        <v>10</v>
      </c>
    </row>
    <row r="6629" spans="2:7" x14ac:dyDescent="0.3">
      <c r="B6629" s="119" t="s">
        <v>10</v>
      </c>
      <c r="C6629" s="119" t="s">
        <v>10</v>
      </c>
      <c r="D6629" s="119" t="s">
        <v>10</v>
      </c>
      <c r="E6629" s="119" t="s">
        <v>10</v>
      </c>
      <c r="F6629" s="119" t="s">
        <v>10</v>
      </c>
      <c r="G6629" s="119" t="s">
        <v>10</v>
      </c>
    </row>
    <row r="6630" spans="2:7" x14ac:dyDescent="0.3">
      <c r="B6630" s="119" t="s">
        <v>10</v>
      </c>
      <c r="C6630" s="119" t="s">
        <v>10</v>
      </c>
      <c r="D6630" s="119" t="s">
        <v>10</v>
      </c>
      <c r="E6630" s="119" t="s">
        <v>10</v>
      </c>
      <c r="F6630" s="119" t="s">
        <v>10</v>
      </c>
      <c r="G6630" s="119" t="s">
        <v>10</v>
      </c>
    </row>
    <row r="6631" spans="2:7" x14ac:dyDescent="0.3">
      <c r="B6631" s="119" t="s">
        <v>10</v>
      </c>
      <c r="C6631" s="119" t="s">
        <v>10</v>
      </c>
      <c r="D6631" s="119" t="s">
        <v>10</v>
      </c>
      <c r="E6631" s="119" t="s">
        <v>10</v>
      </c>
      <c r="F6631" s="119" t="s">
        <v>10</v>
      </c>
      <c r="G6631" s="119" t="s">
        <v>10</v>
      </c>
    </row>
    <row r="6632" spans="2:7" x14ac:dyDescent="0.3">
      <c r="B6632" s="119" t="s">
        <v>10</v>
      </c>
      <c r="C6632" s="119" t="s">
        <v>10</v>
      </c>
      <c r="D6632" s="119" t="s">
        <v>10</v>
      </c>
      <c r="E6632" s="119" t="s">
        <v>10</v>
      </c>
      <c r="F6632" s="119" t="s">
        <v>10</v>
      </c>
      <c r="G6632" s="119" t="s">
        <v>10</v>
      </c>
    </row>
    <row r="6633" spans="2:7" x14ac:dyDescent="0.3">
      <c r="B6633" s="119" t="s">
        <v>10</v>
      </c>
      <c r="C6633" s="119" t="s">
        <v>10</v>
      </c>
      <c r="D6633" s="119" t="s">
        <v>10</v>
      </c>
      <c r="E6633" s="119" t="s">
        <v>10</v>
      </c>
      <c r="F6633" s="119" t="s">
        <v>10</v>
      </c>
      <c r="G6633" s="119" t="s">
        <v>10</v>
      </c>
    </row>
    <row r="6634" spans="2:7" x14ac:dyDescent="0.3">
      <c r="B6634" s="119" t="s">
        <v>10</v>
      </c>
      <c r="C6634" s="119" t="s">
        <v>10</v>
      </c>
      <c r="D6634" s="119" t="s">
        <v>10</v>
      </c>
      <c r="E6634" s="119" t="s">
        <v>10</v>
      </c>
      <c r="F6634" s="119" t="s">
        <v>10</v>
      </c>
      <c r="G6634" s="119" t="s">
        <v>10</v>
      </c>
    </row>
    <row r="6635" spans="2:7" x14ac:dyDescent="0.3">
      <c r="B6635" s="119" t="s">
        <v>10</v>
      </c>
      <c r="C6635" s="119" t="s">
        <v>10</v>
      </c>
      <c r="D6635" s="119" t="s">
        <v>10</v>
      </c>
      <c r="E6635" s="119" t="s">
        <v>10</v>
      </c>
      <c r="F6635" s="119" t="s">
        <v>10</v>
      </c>
      <c r="G6635" s="119" t="s">
        <v>10</v>
      </c>
    </row>
    <row r="6636" spans="2:7" x14ac:dyDescent="0.3">
      <c r="B6636" s="119" t="s">
        <v>10</v>
      </c>
      <c r="C6636" s="119" t="s">
        <v>10</v>
      </c>
      <c r="D6636" s="119" t="s">
        <v>10</v>
      </c>
      <c r="E6636" s="119" t="s">
        <v>10</v>
      </c>
      <c r="F6636" s="119" t="s">
        <v>10</v>
      </c>
      <c r="G6636" s="119" t="s">
        <v>10</v>
      </c>
    </row>
    <row r="6637" spans="2:7" x14ac:dyDescent="0.3">
      <c r="B6637" s="119" t="s">
        <v>10</v>
      </c>
      <c r="C6637" s="119" t="s">
        <v>10</v>
      </c>
      <c r="D6637" s="119" t="s">
        <v>10</v>
      </c>
      <c r="E6637" s="119" t="s">
        <v>10</v>
      </c>
      <c r="F6637" s="119" t="s">
        <v>10</v>
      </c>
      <c r="G6637" s="119" t="s">
        <v>10</v>
      </c>
    </row>
    <row r="6638" spans="2:7" x14ac:dyDescent="0.3">
      <c r="B6638" s="119" t="s">
        <v>10</v>
      </c>
      <c r="C6638" s="119" t="s">
        <v>10</v>
      </c>
      <c r="D6638" s="119" t="s">
        <v>10</v>
      </c>
      <c r="E6638" s="119" t="s">
        <v>10</v>
      </c>
      <c r="F6638" s="119" t="s">
        <v>10</v>
      </c>
      <c r="G6638" s="119" t="s">
        <v>10</v>
      </c>
    </row>
    <row r="6639" spans="2:7" x14ac:dyDescent="0.3">
      <c r="B6639" s="119" t="s">
        <v>10</v>
      </c>
      <c r="C6639" s="119" t="s">
        <v>10</v>
      </c>
      <c r="D6639" s="119" t="s">
        <v>10</v>
      </c>
      <c r="E6639" s="119" t="s">
        <v>10</v>
      </c>
      <c r="F6639" s="119" t="s">
        <v>10</v>
      </c>
      <c r="G6639" s="119" t="s">
        <v>10</v>
      </c>
    </row>
    <row r="6640" spans="2:7" x14ac:dyDescent="0.3">
      <c r="B6640" s="119" t="s">
        <v>10</v>
      </c>
      <c r="C6640" s="119" t="s">
        <v>10</v>
      </c>
      <c r="D6640" s="119" t="s">
        <v>10</v>
      </c>
      <c r="E6640" s="119" t="s">
        <v>10</v>
      </c>
      <c r="F6640" s="119" t="s">
        <v>10</v>
      </c>
      <c r="G6640" s="119" t="s">
        <v>10</v>
      </c>
    </row>
    <row r="6641" spans="2:7" x14ac:dyDescent="0.3">
      <c r="B6641" s="119" t="s">
        <v>10</v>
      </c>
      <c r="C6641" s="119" t="s">
        <v>10</v>
      </c>
      <c r="D6641" s="119" t="s">
        <v>10</v>
      </c>
      <c r="E6641" s="119" t="s">
        <v>10</v>
      </c>
      <c r="F6641" s="119" t="s">
        <v>10</v>
      </c>
      <c r="G6641" s="119" t="s">
        <v>10</v>
      </c>
    </row>
    <row r="6642" spans="2:7" x14ac:dyDescent="0.3">
      <c r="B6642" s="119" t="s">
        <v>10</v>
      </c>
      <c r="C6642" s="119" t="s">
        <v>10</v>
      </c>
      <c r="D6642" s="119" t="s">
        <v>10</v>
      </c>
      <c r="E6642" s="119" t="s">
        <v>10</v>
      </c>
      <c r="F6642" s="119" t="s">
        <v>10</v>
      </c>
      <c r="G6642" s="119" t="s">
        <v>10</v>
      </c>
    </row>
    <row r="6643" spans="2:7" x14ac:dyDescent="0.3">
      <c r="B6643" s="119" t="s">
        <v>10</v>
      </c>
      <c r="C6643" s="119" t="s">
        <v>10</v>
      </c>
      <c r="D6643" s="119" t="s">
        <v>10</v>
      </c>
      <c r="E6643" s="119" t="s">
        <v>10</v>
      </c>
      <c r="F6643" s="119" t="s">
        <v>10</v>
      </c>
      <c r="G6643" s="119" t="s">
        <v>10</v>
      </c>
    </row>
    <row r="6644" spans="2:7" x14ac:dyDescent="0.3">
      <c r="B6644" s="119" t="s">
        <v>10</v>
      </c>
      <c r="C6644" s="119" t="s">
        <v>10</v>
      </c>
      <c r="D6644" s="119" t="s">
        <v>10</v>
      </c>
      <c r="E6644" s="119" t="s">
        <v>10</v>
      </c>
      <c r="F6644" s="119" t="s">
        <v>10</v>
      </c>
      <c r="G6644" s="119" t="s">
        <v>10</v>
      </c>
    </row>
    <row r="6645" spans="2:7" x14ac:dyDescent="0.3">
      <c r="B6645" s="119" t="s">
        <v>10</v>
      </c>
      <c r="C6645" s="119" t="s">
        <v>10</v>
      </c>
      <c r="D6645" s="119" t="s">
        <v>10</v>
      </c>
      <c r="E6645" s="119" t="s">
        <v>10</v>
      </c>
      <c r="F6645" s="119" t="s">
        <v>10</v>
      </c>
      <c r="G6645" s="119" t="s">
        <v>10</v>
      </c>
    </row>
    <row r="6646" spans="2:7" x14ac:dyDescent="0.3">
      <c r="B6646" s="119" t="s">
        <v>10</v>
      </c>
      <c r="C6646" s="119" t="s">
        <v>10</v>
      </c>
      <c r="D6646" s="119" t="s">
        <v>10</v>
      </c>
      <c r="E6646" s="119" t="s">
        <v>10</v>
      </c>
      <c r="F6646" s="119" t="s">
        <v>10</v>
      </c>
      <c r="G6646" s="119" t="s">
        <v>10</v>
      </c>
    </row>
    <row r="6647" spans="2:7" x14ac:dyDescent="0.3">
      <c r="B6647" s="119" t="s">
        <v>10</v>
      </c>
      <c r="C6647" s="119" t="s">
        <v>10</v>
      </c>
      <c r="D6647" s="119" t="s">
        <v>10</v>
      </c>
      <c r="E6647" s="119" t="s">
        <v>10</v>
      </c>
      <c r="F6647" s="119" t="s">
        <v>10</v>
      </c>
      <c r="G6647" s="119" t="s">
        <v>10</v>
      </c>
    </row>
    <row r="6648" spans="2:7" x14ac:dyDescent="0.3">
      <c r="B6648" s="119" t="s">
        <v>10</v>
      </c>
      <c r="C6648" s="119" t="s">
        <v>10</v>
      </c>
      <c r="D6648" s="119" t="s">
        <v>10</v>
      </c>
      <c r="E6648" s="119" t="s">
        <v>10</v>
      </c>
      <c r="F6648" s="119" t="s">
        <v>10</v>
      </c>
      <c r="G6648" s="119" t="s">
        <v>10</v>
      </c>
    </row>
    <row r="6649" spans="2:7" x14ac:dyDescent="0.3">
      <c r="B6649" s="119" t="s">
        <v>10</v>
      </c>
      <c r="C6649" s="119" t="s">
        <v>10</v>
      </c>
      <c r="D6649" s="119" t="s">
        <v>10</v>
      </c>
      <c r="E6649" s="119" t="s">
        <v>10</v>
      </c>
      <c r="F6649" s="119" t="s">
        <v>10</v>
      </c>
      <c r="G6649" s="119" t="s">
        <v>10</v>
      </c>
    </row>
    <row r="6650" spans="2:7" x14ac:dyDescent="0.3">
      <c r="B6650" s="119" t="s">
        <v>10</v>
      </c>
      <c r="C6650" s="119" t="s">
        <v>10</v>
      </c>
      <c r="D6650" s="119" t="s">
        <v>10</v>
      </c>
      <c r="E6650" s="119" t="s">
        <v>10</v>
      </c>
      <c r="F6650" s="119" t="s">
        <v>10</v>
      </c>
      <c r="G6650" s="119" t="s">
        <v>10</v>
      </c>
    </row>
    <row r="6651" spans="2:7" x14ac:dyDescent="0.3">
      <c r="B6651" s="119" t="s">
        <v>10</v>
      </c>
      <c r="C6651" s="119" t="s">
        <v>10</v>
      </c>
      <c r="D6651" s="119" t="s">
        <v>10</v>
      </c>
      <c r="E6651" s="119" t="s">
        <v>10</v>
      </c>
      <c r="F6651" s="119" t="s">
        <v>10</v>
      </c>
      <c r="G6651" s="119" t="s">
        <v>10</v>
      </c>
    </row>
    <row r="6652" spans="2:7" x14ac:dyDescent="0.3">
      <c r="B6652" s="119" t="s">
        <v>10</v>
      </c>
      <c r="C6652" s="119" t="s">
        <v>10</v>
      </c>
      <c r="D6652" s="119" t="s">
        <v>10</v>
      </c>
      <c r="E6652" s="119" t="s">
        <v>10</v>
      </c>
      <c r="F6652" s="119" t="s">
        <v>10</v>
      </c>
      <c r="G6652" s="119" t="s">
        <v>10</v>
      </c>
    </row>
    <row r="6653" spans="2:7" x14ac:dyDescent="0.3">
      <c r="B6653" s="119" t="s">
        <v>10</v>
      </c>
      <c r="C6653" s="119" t="s">
        <v>10</v>
      </c>
      <c r="D6653" s="119" t="s">
        <v>10</v>
      </c>
      <c r="E6653" s="119" t="s">
        <v>10</v>
      </c>
      <c r="F6653" s="119" t="s">
        <v>10</v>
      </c>
      <c r="G6653" s="119" t="s">
        <v>10</v>
      </c>
    </row>
    <row r="6654" spans="2:7" x14ac:dyDescent="0.3">
      <c r="B6654" s="119" t="s">
        <v>10</v>
      </c>
      <c r="C6654" s="119" t="s">
        <v>10</v>
      </c>
      <c r="D6654" s="119" t="s">
        <v>10</v>
      </c>
      <c r="E6654" s="119" t="s">
        <v>10</v>
      </c>
      <c r="F6654" s="119" t="s">
        <v>10</v>
      </c>
      <c r="G6654" s="119" t="s">
        <v>10</v>
      </c>
    </row>
    <row r="6655" spans="2:7" x14ac:dyDescent="0.3">
      <c r="B6655" s="119" t="s">
        <v>10</v>
      </c>
      <c r="C6655" s="119" t="s">
        <v>10</v>
      </c>
      <c r="D6655" s="119" t="s">
        <v>10</v>
      </c>
      <c r="E6655" s="119" t="s">
        <v>10</v>
      </c>
      <c r="F6655" s="119" t="s">
        <v>10</v>
      </c>
      <c r="G6655" s="119" t="s">
        <v>10</v>
      </c>
    </row>
    <row r="6656" spans="2:7" x14ac:dyDescent="0.3">
      <c r="B6656" s="119" t="s">
        <v>10</v>
      </c>
      <c r="C6656" s="119" t="s">
        <v>10</v>
      </c>
      <c r="D6656" s="119" t="s">
        <v>10</v>
      </c>
      <c r="E6656" s="119" t="s">
        <v>10</v>
      </c>
      <c r="F6656" s="119" t="s">
        <v>10</v>
      </c>
      <c r="G6656" s="119" t="s">
        <v>10</v>
      </c>
    </row>
    <row r="6657" spans="2:7" x14ac:dyDescent="0.3">
      <c r="B6657" s="119" t="s">
        <v>10</v>
      </c>
      <c r="C6657" s="119" t="s">
        <v>10</v>
      </c>
      <c r="D6657" s="119" t="s">
        <v>10</v>
      </c>
      <c r="E6657" s="119" t="s">
        <v>10</v>
      </c>
      <c r="F6657" s="119" t="s">
        <v>10</v>
      </c>
      <c r="G6657" s="119" t="s">
        <v>10</v>
      </c>
    </row>
    <row r="6658" spans="2:7" x14ac:dyDescent="0.3">
      <c r="B6658" s="119" t="s">
        <v>10</v>
      </c>
      <c r="C6658" s="119" t="s">
        <v>10</v>
      </c>
      <c r="D6658" s="119" t="s">
        <v>10</v>
      </c>
      <c r="E6658" s="119" t="s">
        <v>10</v>
      </c>
      <c r="F6658" s="119" t="s">
        <v>10</v>
      </c>
      <c r="G6658" s="119" t="s">
        <v>10</v>
      </c>
    </row>
    <row r="6659" spans="2:7" x14ac:dyDescent="0.3">
      <c r="B6659" s="119" t="s">
        <v>10</v>
      </c>
      <c r="C6659" s="119" t="s">
        <v>10</v>
      </c>
      <c r="D6659" s="119" t="s">
        <v>10</v>
      </c>
      <c r="E6659" s="119" t="s">
        <v>10</v>
      </c>
      <c r="F6659" s="119" t="s">
        <v>10</v>
      </c>
      <c r="G6659" s="119" t="s">
        <v>10</v>
      </c>
    </row>
    <row r="6660" spans="2:7" x14ac:dyDescent="0.3">
      <c r="B6660" s="119" t="s">
        <v>10</v>
      </c>
      <c r="C6660" s="119" t="s">
        <v>10</v>
      </c>
      <c r="D6660" s="119" t="s">
        <v>10</v>
      </c>
      <c r="E6660" s="119" t="s">
        <v>10</v>
      </c>
      <c r="F6660" s="119" t="s">
        <v>10</v>
      </c>
      <c r="G6660" s="119" t="s">
        <v>10</v>
      </c>
    </row>
    <row r="6661" spans="2:7" x14ac:dyDescent="0.3">
      <c r="B6661" s="119" t="s">
        <v>10</v>
      </c>
      <c r="C6661" s="119" t="s">
        <v>10</v>
      </c>
      <c r="D6661" s="119" t="s">
        <v>10</v>
      </c>
      <c r="E6661" s="119" t="s">
        <v>10</v>
      </c>
      <c r="F6661" s="119" t="s">
        <v>10</v>
      </c>
      <c r="G6661" s="119" t="s">
        <v>10</v>
      </c>
    </row>
    <row r="6662" spans="2:7" x14ac:dyDescent="0.3">
      <c r="B6662" s="119" t="s">
        <v>10</v>
      </c>
      <c r="C6662" s="119" t="s">
        <v>10</v>
      </c>
      <c r="D6662" s="119" t="s">
        <v>10</v>
      </c>
      <c r="E6662" s="119" t="s">
        <v>10</v>
      </c>
      <c r="F6662" s="119" t="s">
        <v>10</v>
      </c>
      <c r="G6662" s="119" t="s">
        <v>10</v>
      </c>
    </row>
    <row r="6663" spans="2:7" x14ac:dyDescent="0.3">
      <c r="B6663" s="119" t="s">
        <v>10</v>
      </c>
      <c r="C6663" s="119" t="s">
        <v>10</v>
      </c>
      <c r="D6663" s="119" t="s">
        <v>10</v>
      </c>
      <c r="E6663" s="119" t="s">
        <v>10</v>
      </c>
      <c r="F6663" s="119" t="s">
        <v>10</v>
      </c>
      <c r="G6663" s="119" t="s">
        <v>10</v>
      </c>
    </row>
    <row r="6664" spans="2:7" x14ac:dyDescent="0.3">
      <c r="B6664" s="119" t="s">
        <v>10</v>
      </c>
      <c r="C6664" s="119" t="s">
        <v>10</v>
      </c>
      <c r="D6664" s="119" t="s">
        <v>10</v>
      </c>
      <c r="E6664" s="119" t="s">
        <v>10</v>
      </c>
      <c r="F6664" s="119" t="s">
        <v>10</v>
      </c>
      <c r="G6664" s="119" t="s">
        <v>10</v>
      </c>
    </row>
    <row r="6665" spans="2:7" x14ac:dyDescent="0.3">
      <c r="B6665" s="119" t="s">
        <v>10</v>
      </c>
      <c r="C6665" s="119" t="s">
        <v>10</v>
      </c>
      <c r="D6665" s="119" t="s">
        <v>10</v>
      </c>
      <c r="E6665" s="119" t="s">
        <v>10</v>
      </c>
      <c r="F6665" s="119" t="s">
        <v>10</v>
      </c>
      <c r="G6665" s="119" t="s">
        <v>10</v>
      </c>
    </row>
    <row r="6666" spans="2:7" x14ac:dyDescent="0.3">
      <c r="B6666" s="119" t="s">
        <v>10</v>
      </c>
      <c r="C6666" s="119" t="s">
        <v>10</v>
      </c>
      <c r="D6666" s="119" t="s">
        <v>10</v>
      </c>
      <c r="E6666" s="119" t="s">
        <v>10</v>
      </c>
      <c r="F6666" s="119" t="s">
        <v>10</v>
      </c>
      <c r="G6666" s="119" t="s">
        <v>10</v>
      </c>
    </row>
    <row r="6667" spans="2:7" x14ac:dyDescent="0.3">
      <c r="B6667" s="119" t="s">
        <v>10</v>
      </c>
      <c r="C6667" s="119" t="s">
        <v>10</v>
      </c>
      <c r="D6667" s="119" t="s">
        <v>10</v>
      </c>
      <c r="E6667" s="119" t="s">
        <v>10</v>
      </c>
      <c r="F6667" s="119" t="s">
        <v>10</v>
      </c>
      <c r="G6667" s="119" t="s">
        <v>10</v>
      </c>
    </row>
    <row r="6668" spans="2:7" x14ac:dyDescent="0.3">
      <c r="B6668" s="119" t="s">
        <v>10</v>
      </c>
      <c r="C6668" s="119" t="s">
        <v>10</v>
      </c>
      <c r="D6668" s="119" t="s">
        <v>10</v>
      </c>
      <c r="E6668" s="119" t="s">
        <v>10</v>
      </c>
      <c r="F6668" s="119" t="s">
        <v>10</v>
      </c>
      <c r="G6668" s="119" t="s">
        <v>10</v>
      </c>
    </row>
    <row r="6669" spans="2:7" x14ac:dyDescent="0.3">
      <c r="B6669" s="119" t="s">
        <v>10</v>
      </c>
      <c r="C6669" s="119" t="s">
        <v>10</v>
      </c>
      <c r="D6669" s="119" t="s">
        <v>10</v>
      </c>
      <c r="E6669" s="119" t="s">
        <v>10</v>
      </c>
      <c r="F6669" s="119" t="s">
        <v>10</v>
      </c>
      <c r="G6669" s="119" t="s">
        <v>10</v>
      </c>
    </row>
    <row r="6670" spans="2:7" x14ac:dyDescent="0.3">
      <c r="B6670" s="119" t="s">
        <v>10</v>
      </c>
      <c r="C6670" s="119" t="s">
        <v>10</v>
      </c>
      <c r="D6670" s="119" t="s">
        <v>10</v>
      </c>
      <c r="E6670" s="119" t="s">
        <v>10</v>
      </c>
      <c r="F6670" s="119" t="s">
        <v>10</v>
      </c>
      <c r="G6670" s="119" t="s">
        <v>10</v>
      </c>
    </row>
    <row r="6671" spans="2:7" x14ac:dyDescent="0.3">
      <c r="B6671" s="119" t="s">
        <v>10</v>
      </c>
      <c r="C6671" s="119" t="s">
        <v>10</v>
      </c>
      <c r="D6671" s="119" t="s">
        <v>10</v>
      </c>
      <c r="E6671" s="119" t="s">
        <v>10</v>
      </c>
      <c r="F6671" s="119" t="s">
        <v>10</v>
      </c>
      <c r="G6671" s="119" t="s">
        <v>10</v>
      </c>
    </row>
    <row r="6672" spans="2:7" x14ac:dyDescent="0.3">
      <c r="B6672" s="119" t="s">
        <v>10</v>
      </c>
      <c r="C6672" s="119" t="s">
        <v>10</v>
      </c>
      <c r="D6672" s="119" t="s">
        <v>10</v>
      </c>
      <c r="E6672" s="119" t="s">
        <v>10</v>
      </c>
      <c r="F6672" s="119" t="s">
        <v>10</v>
      </c>
      <c r="G6672" s="119" t="s">
        <v>10</v>
      </c>
    </row>
    <row r="6673" spans="2:7" x14ac:dyDescent="0.3">
      <c r="B6673" s="119" t="s">
        <v>10</v>
      </c>
      <c r="C6673" s="119" t="s">
        <v>10</v>
      </c>
      <c r="D6673" s="119" t="s">
        <v>10</v>
      </c>
      <c r="E6673" s="119" t="s">
        <v>10</v>
      </c>
      <c r="F6673" s="119" t="s">
        <v>10</v>
      </c>
      <c r="G6673" s="119" t="s">
        <v>10</v>
      </c>
    </row>
    <row r="6674" spans="2:7" x14ac:dyDescent="0.3">
      <c r="B6674" s="119" t="s">
        <v>10</v>
      </c>
      <c r="C6674" s="119" t="s">
        <v>10</v>
      </c>
      <c r="D6674" s="119" t="s">
        <v>10</v>
      </c>
      <c r="E6674" s="119" t="s">
        <v>10</v>
      </c>
      <c r="F6674" s="119" t="s">
        <v>10</v>
      </c>
      <c r="G6674" s="119" t="s">
        <v>10</v>
      </c>
    </row>
    <row r="6675" spans="2:7" x14ac:dyDescent="0.3">
      <c r="B6675" s="119" t="s">
        <v>10</v>
      </c>
      <c r="C6675" s="119" t="s">
        <v>10</v>
      </c>
      <c r="D6675" s="119" t="s">
        <v>10</v>
      </c>
      <c r="E6675" s="119" t="s">
        <v>10</v>
      </c>
      <c r="F6675" s="119" t="s">
        <v>10</v>
      </c>
      <c r="G6675" s="119" t="s">
        <v>10</v>
      </c>
    </row>
    <row r="6676" spans="2:7" x14ac:dyDescent="0.3">
      <c r="B6676" s="119" t="s">
        <v>10</v>
      </c>
      <c r="C6676" s="119" t="s">
        <v>10</v>
      </c>
      <c r="D6676" s="119" t="s">
        <v>10</v>
      </c>
      <c r="E6676" s="119" t="s">
        <v>10</v>
      </c>
      <c r="F6676" s="119" t="s">
        <v>10</v>
      </c>
      <c r="G6676" s="119" t="s">
        <v>10</v>
      </c>
    </row>
    <row r="6677" spans="2:7" x14ac:dyDescent="0.3">
      <c r="B6677" s="119" t="s">
        <v>10</v>
      </c>
      <c r="C6677" s="119" t="s">
        <v>10</v>
      </c>
      <c r="D6677" s="119" t="s">
        <v>10</v>
      </c>
      <c r="E6677" s="119" t="s">
        <v>10</v>
      </c>
      <c r="F6677" s="119" t="s">
        <v>10</v>
      </c>
      <c r="G6677" s="119" t="s">
        <v>10</v>
      </c>
    </row>
    <row r="6678" spans="2:7" x14ac:dyDescent="0.3">
      <c r="B6678" s="119" t="s">
        <v>10</v>
      </c>
      <c r="C6678" s="119" t="s">
        <v>10</v>
      </c>
      <c r="D6678" s="119" t="s">
        <v>10</v>
      </c>
      <c r="E6678" s="119" t="s">
        <v>10</v>
      </c>
      <c r="F6678" s="119" t="s">
        <v>10</v>
      </c>
      <c r="G6678" s="119" t="s">
        <v>10</v>
      </c>
    </row>
    <row r="6679" spans="2:7" x14ac:dyDescent="0.3">
      <c r="B6679" s="119" t="s">
        <v>10</v>
      </c>
      <c r="C6679" s="119" t="s">
        <v>10</v>
      </c>
      <c r="D6679" s="119" t="s">
        <v>10</v>
      </c>
      <c r="E6679" s="119" t="s">
        <v>10</v>
      </c>
      <c r="F6679" s="119" t="s">
        <v>10</v>
      </c>
      <c r="G6679" s="119" t="s">
        <v>10</v>
      </c>
    </row>
    <row r="6680" spans="2:7" x14ac:dyDescent="0.3">
      <c r="B6680" s="119" t="s">
        <v>10</v>
      </c>
      <c r="C6680" s="119" t="s">
        <v>10</v>
      </c>
      <c r="D6680" s="119" t="s">
        <v>10</v>
      </c>
      <c r="E6680" s="119" t="s">
        <v>10</v>
      </c>
      <c r="F6680" s="119" t="s">
        <v>10</v>
      </c>
      <c r="G6680" s="119" t="s">
        <v>10</v>
      </c>
    </row>
    <row r="6681" spans="2:7" x14ac:dyDescent="0.3">
      <c r="B6681" s="119" t="s">
        <v>10</v>
      </c>
      <c r="C6681" s="119" t="s">
        <v>10</v>
      </c>
      <c r="D6681" s="119" t="s">
        <v>10</v>
      </c>
      <c r="E6681" s="119" t="s">
        <v>10</v>
      </c>
      <c r="F6681" s="119" t="s">
        <v>10</v>
      </c>
      <c r="G6681" s="119" t="s">
        <v>10</v>
      </c>
    </row>
    <row r="6682" spans="2:7" x14ac:dyDescent="0.3">
      <c r="B6682" s="119" t="s">
        <v>10</v>
      </c>
      <c r="C6682" s="119" t="s">
        <v>10</v>
      </c>
      <c r="D6682" s="119" t="s">
        <v>10</v>
      </c>
      <c r="E6682" s="119" t="s">
        <v>10</v>
      </c>
      <c r="F6682" s="119" t="s">
        <v>10</v>
      </c>
      <c r="G6682" s="119" t="s">
        <v>10</v>
      </c>
    </row>
    <row r="6683" spans="2:7" x14ac:dyDescent="0.3">
      <c r="B6683" s="119" t="s">
        <v>10</v>
      </c>
      <c r="C6683" s="119" t="s">
        <v>10</v>
      </c>
      <c r="D6683" s="119" t="s">
        <v>10</v>
      </c>
      <c r="E6683" s="119" t="s">
        <v>10</v>
      </c>
      <c r="F6683" s="119" t="s">
        <v>10</v>
      </c>
      <c r="G6683" s="119" t="s">
        <v>10</v>
      </c>
    </row>
    <row r="6684" spans="2:7" x14ac:dyDescent="0.3">
      <c r="B6684" s="119" t="s">
        <v>10</v>
      </c>
      <c r="C6684" s="119" t="s">
        <v>10</v>
      </c>
      <c r="D6684" s="119" t="s">
        <v>10</v>
      </c>
      <c r="E6684" s="119" t="s">
        <v>10</v>
      </c>
      <c r="F6684" s="119" t="s">
        <v>10</v>
      </c>
      <c r="G6684" s="119" t="s">
        <v>10</v>
      </c>
    </row>
    <row r="6685" spans="2:7" x14ac:dyDescent="0.3">
      <c r="B6685" s="119" t="s">
        <v>10</v>
      </c>
      <c r="C6685" s="119" t="s">
        <v>10</v>
      </c>
      <c r="D6685" s="119" t="s">
        <v>10</v>
      </c>
      <c r="E6685" s="119" t="s">
        <v>10</v>
      </c>
      <c r="F6685" s="119" t="s">
        <v>10</v>
      </c>
      <c r="G6685" s="119" t="s">
        <v>10</v>
      </c>
    </row>
    <row r="6686" spans="2:7" x14ac:dyDescent="0.3">
      <c r="B6686" s="119" t="s">
        <v>10</v>
      </c>
      <c r="C6686" s="119" t="s">
        <v>10</v>
      </c>
      <c r="D6686" s="119" t="s">
        <v>10</v>
      </c>
      <c r="E6686" s="119" t="s">
        <v>10</v>
      </c>
      <c r="F6686" s="119" t="s">
        <v>10</v>
      </c>
      <c r="G6686" s="119" t="s">
        <v>10</v>
      </c>
    </row>
    <row r="6687" spans="2:7" x14ac:dyDescent="0.3">
      <c r="B6687" s="119" t="s">
        <v>10</v>
      </c>
      <c r="C6687" s="119" t="s">
        <v>10</v>
      </c>
      <c r="D6687" s="119" t="s">
        <v>10</v>
      </c>
      <c r="E6687" s="119" t="s">
        <v>10</v>
      </c>
      <c r="F6687" s="119" t="s">
        <v>10</v>
      </c>
      <c r="G6687" s="119" t="s">
        <v>10</v>
      </c>
    </row>
    <row r="6688" spans="2:7" x14ac:dyDescent="0.3">
      <c r="B6688" s="119" t="s">
        <v>10</v>
      </c>
      <c r="C6688" s="119" t="s">
        <v>10</v>
      </c>
      <c r="D6688" s="119" t="s">
        <v>10</v>
      </c>
      <c r="E6688" s="119" t="s">
        <v>10</v>
      </c>
      <c r="F6688" s="119" t="s">
        <v>10</v>
      </c>
      <c r="G6688" s="119" t="s">
        <v>10</v>
      </c>
    </row>
    <row r="6689" spans="2:7" x14ac:dyDescent="0.3">
      <c r="B6689" s="119" t="s">
        <v>10</v>
      </c>
      <c r="C6689" s="119" t="s">
        <v>10</v>
      </c>
      <c r="D6689" s="119" t="s">
        <v>10</v>
      </c>
      <c r="E6689" s="119" t="s">
        <v>10</v>
      </c>
      <c r="F6689" s="119" t="s">
        <v>10</v>
      </c>
      <c r="G6689" s="119" t="s">
        <v>10</v>
      </c>
    </row>
    <row r="6690" spans="2:7" x14ac:dyDescent="0.3">
      <c r="B6690" s="119" t="s">
        <v>10</v>
      </c>
      <c r="C6690" s="119" t="s">
        <v>10</v>
      </c>
      <c r="D6690" s="119" t="s">
        <v>10</v>
      </c>
      <c r="E6690" s="119" t="s">
        <v>10</v>
      </c>
      <c r="F6690" s="119" t="s">
        <v>10</v>
      </c>
      <c r="G6690" s="119" t="s">
        <v>10</v>
      </c>
    </row>
    <row r="6691" spans="2:7" x14ac:dyDescent="0.3">
      <c r="B6691" s="119" t="s">
        <v>10</v>
      </c>
      <c r="C6691" s="119" t="s">
        <v>10</v>
      </c>
      <c r="D6691" s="119" t="s">
        <v>10</v>
      </c>
      <c r="E6691" s="119" t="s">
        <v>10</v>
      </c>
      <c r="F6691" s="119" t="s">
        <v>10</v>
      </c>
      <c r="G6691" s="119" t="s">
        <v>10</v>
      </c>
    </row>
    <row r="6692" spans="2:7" x14ac:dyDescent="0.3">
      <c r="B6692" s="119" t="s">
        <v>10</v>
      </c>
      <c r="C6692" s="119" t="s">
        <v>10</v>
      </c>
      <c r="D6692" s="119" t="s">
        <v>10</v>
      </c>
      <c r="E6692" s="119" t="s">
        <v>10</v>
      </c>
      <c r="F6692" s="119" t="s">
        <v>10</v>
      </c>
      <c r="G6692" s="119" t="s">
        <v>10</v>
      </c>
    </row>
    <row r="6693" spans="2:7" x14ac:dyDescent="0.3">
      <c r="B6693" s="119" t="s">
        <v>10</v>
      </c>
      <c r="C6693" s="119" t="s">
        <v>10</v>
      </c>
      <c r="D6693" s="119" t="s">
        <v>10</v>
      </c>
      <c r="E6693" s="119" t="s">
        <v>10</v>
      </c>
      <c r="F6693" s="119" t="s">
        <v>10</v>
      </c>
      <c r="G6693" s="119" t="s">
        <v>10</v>
      </c>
    </row>
    <row r="6694" spans="2:7" x14ac:dyDescent="0.3">
      <c r="B6694" s="119" t="s">
        <v>10</v>
      </c>
      <c r="C6694" s="119" t="s">
        <v>10</v>
      </c>
      <c r="D6694" s="119" t="s">
        <v>10</v>
      </c>
      <c r="E6694" s="119" t="s">
        <v>10</v>
      </c>
      <c r="F6694" s="119" t="s">
        <v>10</v>
      </c>
      <c r="G6694" s="119" t="s">
        <v>10</v>
      </c>
    </row>
    <row r="6695" spans="2:7" x14ac:dyDescent="0.3">
      <c r="B6695" s="119" t="s">
        <v>10</v>
      </c>
      <c r="C6695" s="119" t="s">
        <v>10</v>
      </c>
      <c r="D6695" s="119" t="s">
        <v>10</v>
      </c>
      <c r="E6695" s="119" t="s">
        <v>10</v>
      </c>
      <c r="F6695" s="119" t="s">
        <v>10</v>
      </c>
      <c r="G6695" s="119" t="s">
        <v>10</v>
      </c>
    </row>
    <row r="6696" spans="2:7" x14ac:dyDescent="0.3">
      <c r="B6696" s="119" t="s">
        <v>10</v>
      </c>
      <c r="C6696" s="119" t="s">
        <v>10</v>
      </c>
      <c r="D6696" s="119" t="s">
        <v>10</v>
      </c>
      <c r="E6696" s="119" t="s">
        <v>10</v>
      </c>
      <c r="F6696" s="119" t="s">
        <v>10</v>
      </c>
      <c r="G6696" s="119" t="s">
        <v>10</v>
      </c>
    </row>
    <row r="6697" spans="2:7" x14ac:dyDescent="0.3">
      <c r="B6697" s="119" t="s">
        <v>10</v>
      </c>
      <c r="C6697" s="119" t="s">
        <v>10</v>
      </c>
      <c r="D6697" s="119" t="s">
        <v>10</v>
      </c>
      <c r="E6697" s="119" t="s">
        <v>10</v>
      </c>
      <c r="F6697" s="119" t="s">
        <v>10</v>
      </c>
      <c r="G6697" s="119" t="s">
        <v>10</v>
      </c>
    </row>
    <row r="6698" spans="2:7" x14ac:dyDescent="0.3">
      <c r="B6698" s="119" t="s">
        <v>10</v>
      </c>
      <c r="C6698" s="119" t="s">
        <v>10</v>
      </c>
      <c r="D6698" s="119" t="s">
        <v>10</v>
      </c>
      <c r="E6698" s="119" t="s">
        <v>10</v>
      </c>
      <c r="F6698" s="119" t="s">
        <v>10</v>
      </c>
      <c r="G6698" s="119" t="s">
        <v>10</v>
      </c>
    </row>
    <row r="6699" spans="2:7" x14ac:dyDescent="0.3">
      <c r="B6699" s="119" t="s">
        <v>10</v>
      </c>
      <c r="C6699" s="119" t="s">
        <v>10</v>
      </c>
      <c r="D6699" s="119" t="s">
        <v>10</v>
      </c>
      <c r="E6699" s="119" t="s">
        <v>10</v>
      </c>
      <c r="F6699" s="119" t="s">
        <v>10</v>
      </c>
      <c r="G6699" s="119" t="s">
        <v>10</v>
      </c>
    </row>
    <row r="6700" spans="2:7" x14ac:dyDescent="0.3">
      <c r="B6700" s="119" t="s">
        <v>10</v>
      </c>
      <c r="C6700" s="119" t="s">
        <v>10</v>
      </c>
      <c r="D6700" s="119" t="s">
        <v>10</v>
      </c>
      <c r="E6700" s="119" t="s">
        <v>10</v>
      </c>
      <c r="F6700" s="119" t="s">
        <v>10</v>
      </c>
      <c r="G6700" s="119" t="s">
        <v>10</v>
      </c>
    </row>
    <row r="6701" spans="2:7" x14ac:dyDescent="0.3">
      <c r="B6701" s="119" t="s">
        <v>10</v>
      </c>
      <c r="C6701" s="119" t="s">
        <v>10</v>
      </c>
      <c r="D6701" s="119" t="s">
        <v>10</v>
      </c>
      <c r="E6701" s="119" t="s">
        <v>10</v>
      </c>
      <c r="F6701" s="119" t="s">
        <v>10</v>
      </c>
      <c r="G6701" s="119" t="s">
        <v>10</v>
      </c>
    </row>
    <row r="6702" spans="2:7" x14ac:dyDescent="0.3">
      <c r="B6702" s="119" t="s">
        <v>10</v>
      </c>
      <c r="C6702" s="119" t="s">
        <v>10</v>
      </c>
      <c r="D6702" s="119" t="s">
        <v>10</v>
      </c>
      <c r="E6702" s="119" t="s">
        <v>10</v>
      </c>
      <c r="F6702" s="119" t="s">
        <v>10</v>
      </c>
      <c r="G6702" s="119" t="s">
        <v>10</v>
      </c>
    </row>
    <row r="6703" spans="2:7" x14ac:dyDescent="0.3">
      <c r="B6703" s="119" t="s">
        <v>10</v>
      </c>
      <c r="C6703" s="119" t="s">
        <v>10</v>
      </c>
      <c r="D6703" s="119" t="s">
        <v>10</v>
      </c>
      <c r="E6703" s="119" t="s">
        <v>10</v>
      </c>
      <c r="F6703" s="119" t="s">
        <v>10</v>
      </c>
      <c r="G6703" s="119" t="s">
        <v>10</v>
      </c>
    </row>
    <row r="6704" spans="2:7" x14ac:dyDescent="0.3">
      <c r="B6704" s="119" t="s">
        <v>10</v>
      </c>
      <c r="C6704" s="119" t="s">
        <v>10</v>
      </c>
      <c r="D6704" s="119" t="s">
        <v>10</v>
      </c>
      <c r="E6704" s="119" t="s">
        <v>10</v>
      </c>
      <c r="F6704" s="119" t="s">
        <v>10</v>
      </c>
      <c r="G6704" s="119" t="s">
        <v>10</v>
      </c>
    </row>
    <row r="6705" spans="2:7" x14ac:dyDescent="0.3">
      <c r="B6705" s="119" t="s">
        <v>10</v>
      </c>
      <c r="C6705" s="119" t="s">
        <v>10</v>
      </c>
      <c r="D6705" s="119" t="s">
        <v>10</v>
      </c>
      <c r="E6705" s="119" t="s">
        <v>10</v>
      </c>
      <c r="F6705" s="119" t="s">
        <v>10</v>
      </c>
      <c r="G6705" s="119" t="s">
        <v>10</v>
      </c>
    </row>
    <row r="6706" spans="2:7" x14ac:dyDescent="0.3">
      <c r="B6706" s="119" t="s">
        <v>10</v>
      </c>
      <c r="C6706" s="119" t="s">
        <v>10</v>
      </c>
      <c r="D6706" s="119" t="s">
        <v>10</v>
      </c>
      <c r="E6706" s="119" t="s">
        <v>10</v>
      </c>
      <c r="F6706" s="119" t="s">
        <v>10</v>
      </c>
      <c r="G6706" s="119" t="s">
        <v>10</v>
      </c>
    </row>
    <row r="6707" spans="2:7" x14ac:dyDescent="0.3">
      <c r="B6707" s="119" t="s">
        <v>10</v>
      </c>
      <c r="C6707" s="119" t="s">
        <v>10</v>
      </c>
      <c r="D6707" s="119" t="s">
        <v>10</v>
      </c>
      <c r="E6707" s="119" t="s">
        <v>10</v>
      </c>
      <c r="F6707" s="119" t="s">
        <v>10</v>
      </c>
      <c r="G6707" s="119" t="s">
        <v>10</v>
      </c>
    </row>
    <row r="6708" spans="2:7" x14ac:dyDescent="0.3">
      <c r="B6708" s="119" t="s">
        <v>10</v>
      </c>
      <c r="C6708" s="119" t="s">
        <v>10</v>
      </c>
      <c r="D6708" s="119" t="s">
        <v>10</v>
      </c>
      <c r="E6708" s="119" t="s">
        <v>10</v>
      </c>
      <c r="F6708" s="119" t="s">
        <v>10</v>
      </c>
      <c r="G6708" s="119" t="s">
        <v>10</v>
      </c>
    </row>
    <row r="6709" spans="2:7" x14ac:dyDescent="0.3">
      <c r="B6709" s="119" t="s">
        <v>10</v>
      </c>
      <c r="C6709" s="119" t="s">
        <v>10</v>
      </c>
      <c r="D6709" s="119" t="s">
        <v>10</v>
      </c>
      <c r="E6709" s="119" t="s">
        <v>10</v>
      </c>
      <c r="F6709" s="119" t="s">
        <v>10</v>
      </c>
      <c r="G6709" s="119" t="s">
        <v>10</v>
      </c>
    </row>
    <row r="6710" spans="2:7" x14ac:dyDescent="0.3">
      <c r="B6710" s="119" t="s">
        <v>10</v>
      </c>
      <c r="C6710" s="119" t="s">
        <v>10</v>
      </c>
      <c r="D6710" s="119" t="s">
        <v>10</v>
      </c>
      <c r="E6710" s="119" t="s">
        <v>10</v>
      </c>
      <c r="F6710" s="119" t="s">
        <v>10</v>
      </c>
      <c r="G6710" s="119" t="s">
        <v>10</v>
      </c>
    </row>
    <row r="6711" spans="2:7" x14ac:dyDescent="0.3">
      <c r="B6711" s="119" t="s">
        <v>10</v>
      </c>
      <c r="C6711" s="119" t="s">
        <v>10</v>
      </c>
      <c r="D6711" s="119" t="s">
        <v>10</v>
      </c>
      <c r="E6711" s="119" t="s">
        <v>10</v>
      </c>
      <c r="F6711" s="119" t="s">
        <v>10</v>
      </c>
      <c r="G6711" s="119" t="s">
        <v>10</v>
      </c>
    </row>
    <row r="6712" spans="2:7" x14ac:dyDescent="0.3">
      <c r="B6712" s="119" t="s">
        <v>10</v>
      </c>
      <c r="C6712" s="119" t="s">
        <v>10</v>
      </c>
      <c r="D6712" s="119" t="s">
        <v>10</v>
      </c>
      <c r="E6712" s="119" t="s">
        <v>10</v>
      </c>
      <c r="F6712" s="119" t="s">
        <v>10</v>
      </c>
      <c r="G6712" s="119" t="s">
        <v>10</v>
      </c>
    </row>
    <row r="6713" spans="2:7" x14ac:dyDescent="0.3">
      <c r="B6713" s="119" t="s">
        <v>10</v>
      </c>
      <c r="C6713" s="119" t="s">
        <v>10</v>
      </c>
      <c r="D6713" s="119" t="s">
        <v>10</v>
      </c>
      <c r="E6713" s="119" t="s">
        <v>10</v>
      </c>
      <c r="F6713" s="119" t="s">
        <v>10</v>
      </c>
      <c r="G6713" s="119" t="s">
        <v>10</v>
      </c>
    </row>
    <row r="6714" spans="2:7" x14ac:dyDescent="0.3">
      <c r="B6714" s="119" t="s">
        <v>10</v>
      </c>
      <c r="C6714" s="119" t="s">
        <v>10</v>
      </c>
      <c r="D6714" s="119" t="s">
        <v>10</v>
      </c>
      <c r="E6714" s="119" t="s">
        <v>10</v>
      </c>
      <c r="F6714" s="119" t="s">
        <v>10</v>
      </c>
      <c r="G6714" s="119" t="s">
        <v>10</v>
      </c>
    </row>
    <row r="6715" spans="2:7" x14ac:dyDescent="0.3">
      <c r="B6715" s="119" t="s">
        <v>10</v>
      </c>
      <c r="C6715" s="119" t="s">
        <v>10</v>
      </c>
      <c r="D6715" s="119" t="s">
        <v>10</v>
      </c>
      <c r="E6715" s="119" t="s">
        <v>10</v>
      </c>
      <c r="F6715" s="119" t="s">
        <v>10</v>
      </c>
      <c r="G6715" s="119" t="s">
        <v>10</v>
      </c>
    </row>
    <row r="6716" spans="2:7" x14ac:dyDescent="0.3">
      <c r="B6716" s="119" t="s">
        <v>10</v>
      </c>
      <c r="C6716" s="119" t="s">
        <v>10</v>
      </c>
      <c r="D6716" s="119" t="s">
        <v>10</v>
      </c>
      <c r="E6716" s="119" t="s">
        <v>10</v>
      </c>
      <c r="F6716" s="119" t="s">
        <v>10</v>
      </c>
      <c r="G6716" s="119" t="s">
        <v>10</v>
      </c>
    </row>
    <row r="6717" spans="2:7" x14ac:dyDescent="0.3">
      <c r="B6717" s="119" t="s">
        <v>10</v>
      </c>
      <c r="C6717" s="119" t="s">
        <v>10</v>
      </c>
      <c r="D6717" s="119" t="s">
        <v>10</v>
      </c>
      <c r="E6717" s="119" t="s">
        <v>10</v>
      </c>
      <c r="F6717" s="119" t="s">
        <v>10</v>
      </c>
      <c r="G6717" s="119" t="s">
        <v>10</v>
      </c>
    </row>
    <row r="6718" spans="2:7" x14ac:dyDescent="0.3">
      <c r="B6718" s="119" t="s">
        <v>10</v>
      </c>
      <c r="C6718" s="119" t="s">
        <v>10</v>
      </c>
      <c r="D6718" s="119" t="s">
        <v>10</v>
      </c>
      <c r="E6718" s="119" t="s">
        <v>10</v>
      </c>
      <c r="F6718" s="119" t="s">
        <v>10</v>
      </c>
      <c r="G6718" s="119" t="s">
        <v>10</v>
      </c>
    </row>
    <row r="6719" spans="2:7" x14ac:dyDescent="0.3">
      <c r="B6719" s="119" t="s">
        <v>10</v>
      </c>
      <c r="C6719" s="119" t="s">
        <v>10</v>
      </c>
      <c r="D6719" s="119" t="s">
        <v>10</v>
      </c>
      <c r="E6719" s="119" t="s">
        <v>10</v>
      </c>
      <c r="F6719" s="119" t="s">
        <v>10</v>
      </c>
      <c r="G6719" s="119" t="s">
        <v>10</v>
      </c>
    </row>
    <row r="6720" spans="2:7" x14ac:dyDescent="0.3">
      <c r="B6720" s="119" t="s">
        <v>10</v>
      </c>
      <c r="C6720" s="119" t="s">
        <v>10</v>
      </c>
      <c r="D6720" s="119" t="s">
        <v>10</v>
      </c>
      <c r="E6720" s="119" t="s">
        <v>10</v>
      </c>
      <c r="F6720" s="119" t="s">
        <v>10</v>
      </c>
      <c r="G6720" s="119" t="s">
        <v>10</v>
      </c>
    </row>
    <row r="6721" spans="2:7" x14ac:dyDescent="0.3">
      <c r="B6721" s="119" t="s">
        <v>10</v>
      </c>
      <c r="C6721" s="119" t="s">
        <v>10</v>
      </c>
      <c r="D6721" s="119" t="s">
        <v>10</v>
      </c>
      <c r="E6721" s="119" t="s">
        <v>10</v>
      </c>
      <c r="F6721" s="119" t="s">
        <v>10</v>
      </c>
      <c r="G6721" s="119" t="s">
        <v>10</v>
      </c>
    </row>
    <row r="6722" spans="2:7" x14ac:dyDescent="0.3">
      <c r="B6722" s="119" t="s">
        <v>10</v>
      </c>
      <c r="C6722" s="119" t="s">
        <v>10</v>
      </c>
      <c r="D6722" s="119" t="s">
        <v>10</v>
      </c>
      <c r="E6722" s="119" t="s">
        <v>10</v>
      </c>
      <c r="F6722" s="119" t="s">
        <v>10</v>
      </c>
      <c r="G6722" s="119" t="s">
        <v>10</v>
      </c>
    </row>
    <row r="6723" spans="2:7" x14ac:dyDescent="0.3">
      <c r="B6723" s="119" t="s">
        <v>10</v>
      </c>
      <c r="C6723" s="119" t="s">
        <v>10</v>
      </c>
      <c r="D6723" s="119" t="s">
        <v>10</v>
      </c>
      <c r="E6723" s="119" t="s">
        <v>10</v>
      </c>
      <c r="F6723" s="119" t="s">
        <v>10</v>
      </c>
      <c r="G6723" s="119" t="s">
        <v>10</v>
      </c>
    </row>
    <row r="6724" spans="2:7" x14ac:dyDescent="0.3">
      <c r="B6724" s="119" t="s">
        <v>10</v>
      </c>
      <c r="C6724" s="119" t="s">
        <v>10</v>
      </c>
      <c r="D6724" s="119" t="s">
        <v>10</v>
      </c>
      <c r="E6724" s="119" t="s">
        <v>10</v>
      </c>
      <c r="F6724" s="119" t="s">
        <v>10</v>
      </c>
      <c r="G6724" s="119" t="s">
        <v>10</v>
      </c>
    </row>
    <row r="6725" spans="2:7" x14ac:dyDescent="0.3">
      <c r="B6725" s="119" t="s">
        <v>10</v>
      </c>
      <c r="C6725" s="119" t="s">
        <v>10</v>
      </c>
      <c r="D6725" s="119" t="s">
        <v>10</v>
      </c>
      <c r="E6725" s="119" t="s">
        <v>10</v>
      </c>
      <c r="F6725" s="119" t="s">
        <v>10</v>
      </c>
      <c r="G6725" s="119" t="s">
        <v>10</v>
      </c>
    </row>
    <row r="6726" spans="2:7" x14ac:dyDescent="0.3">
      <c r="B6726" s="119" t="s">
        <v>10</v>
      </c>
      <c r="C6726" s="119" t="s">
        <v>10</v>
      </c>
      <c r="D6726" s="119" t="s">
        <v>10</v>
      </c>
      <c r="E6726" s="119" t="s">
        <v>10</v>
      </c>
      <c r="F6726" s="119" t="s">
        <v>10</v>
      </c>
      <c r="G6726" s="119" t="s">
        <v>10</v>
      </c>
    </row>
    <row r="6727" spans="2:7" x14ac:dyDescent="0.3">
      <c r="B6727" s="119" t="s">
        <v>10</v>
      </c>
      <c r="C6727" s="119" t="s">
        <v>10</v>
      </c>
      <c r="D6727" s="119" t="s">
        <v>10</v>
      </c>
      <c r="E6727" s="119" t="s">
        <v>10</v>
      </c>
      <c r="F6727" s="119" t="s">
        <v>10</v>
      </c>
      <c r="G6727" s="119" t="s">
        <v>10</v>
      </c>
    </row>
    <row r="6728" spans="2:7" x14ac:dyDescent="0.3">
      <c r="B6728" s="119" t="s">
        <v>10</v>
      </c>
      <c r="C6728" s="119" t="s">
        <v>10</v>
      </c>
      <c r="D6728" s="119" t="s">
        <v>10</v>
      </c>
      <c r="E6728" s="119" t="s">
        <v>10</v>
      </c>
      <c r="F6728" s="119" t="s">
        <v>10</v>
      </c>
      <c r="G6728" s="119" t="s">
        <v>10</v>
      </c>
    </row>
    <row r="6729" spans="2:7" x14ac:dyDescent="0.3">
      <c r="B6729" s="119" t="s">
        <v>10</v>
      </c>
      <c r="C6729" s="119" t="s">
        <v>10</v>
      </c>
      <c r="D6729" s="119" t="s">
        <v>10</v>
      </c>
      <c r="E6729" s="119" t="s">
        <v>10</v>
      </c>
      <c r="F6729" s="119" t="s">
        <v>10</v>
      </c>
      <c r="G6729" s="119" t="s">
        <v>10</v>
      </c>
    </row>
    <row r="6730" spans="2:7" x14ac:dyDescent="0.3">
      <c r="B6730" s="119" t="s">
        <v>10</v>
      </c>
      <c r="C6730" s="119" t="s">
        <v>10</v>
      </c>
      <c r="D6730" s="119" t="s">
        <v>10</v>
      </c>
      <c r="E6730" s="119" t="s">
        <v>10</v>
      </c>
      <c r="F6730" s="119" t="s">
        <v>10</v>
      </c>
      <c r="G6730" s="119" t="s">
        <v>10</v>
      </c>
    </row>
    <row r="6731" spans="2:7" x14ac:dyDescent="0.3">
      <c r="B6731" s="119" t="s">
        <v>10</v>
      </c>
      <c r="C6731" s="119" t="s">
        <v>10</v>
      </c>
      <c r="D6731" s="119" t="s">
        <v>10</v>
      </c>
      <c r="E6731" s="119" t="s">
        <v>10</v>
      </c>
      <c r="F6731" s="119" t="s">
        <v>10</v>
      </c>
      <c r="G6731" s="119" t="s">
        <v>10</v>
      </c>
    </row>
    <row r="6732" spans="2:7" x14ac:dyDescent="0.3">
      <c r="B6732" s="119" t="s">
        <v>10</v>
      </c>
      <c r="C6732" s="119" t="s">
        <v>10</v>
      </c>
      <c r="D6732" s="119" t="s">
        <v>10</v>
      </c>
      <c r="E6732" s="119" t="s">
        <v>10</v>
      </c>
      <c r="F6732" s="119" t="s">
        <v>10</v>
      </c>
      <c r="G6732" s="119" t="s">
        <v>10</v>
      </c>
    </row>
    <row r="6733" spans="2:7" x14ac:dyDescent="0.3">
      <c r="B6733" s="119" t="s">
        <v>10</v>
      </c>
      <c r="C6733" s="119" t="s">
        <v>10</v>
      </c>
      <c r="D6733" s="119" t="s">
        <v>10</v>
      </c>
      <c r="E6733" s="119" t="s">
        <v>10</v>
      </c>
      <c r="F6733" s="119" t="s">
        <v>10</v>
      </c>
      <c r="G6733" s="119" t="s">
        <v>10</v>
      </c>
    </row>
    <row r="6734" spans="2:7" x14ac:dyDescent="0.3">
      <c r="B6734" s="119" t="s">
        <v>10</v>
      </c>
      <c r="C6734" s="119" t="s">
        <v>10</v>
      </c>
      <c r="D6734" s="119" t="s">
        <v>10</v>
      </c>
      <c r="E6734" s="119" t="s">
        <v>10</v>
      </c>
      <c r="F6734" s="119" t="s">
        <v>10</v>
      </c>
      <c r="G6734" s="119" t="s">
        <v>10</v>
      </c>
    </row>
    <row r="6735" spans="2:7" x14ac:dyDescent="0.3">
      <c r="B6735" s="119" t="s">
        <v>10</v>
      </c>
      <c r="C6735" s="119" t="s">
        <v>10</v>
      </c>
      <c r="D6735" s="119" t="s">
        <v>10</v>
      </c>
      <c r="E6735" s="119" t="s">
        <v>10</v>
      </c>
      <c r="F6735" s="119" t="s">
        <v>10</v>
      </c>
      <c r="G6735" s="119" t="s">
        <v>10</v>
      </c>
    </row>
    <row r="6736" spans="2:7" x14ac:dyDescent="0.3">
      <c r="B6736" s="119" t="s">
        <v>10</v>
      </c>
      <c r="C6736" s="119" t="s">
        <v>10</v>
      </c>
      <c r="D6736" s="119" t="s">
        <v>10</v>
      </c>
      <c r="E6736" s="119" t="s">
        <v>10</v>
      </c>
      <c r="F6736" s="119" t="s">
        <v>10</v>
      </c>
      <c r="G6736" s="119" t="s">
        <v>10</v>
      </c>
    </row>
    <row r="6737" spans="2:7" x14ac:dyDescent="0.3">
      <c r="B6737" s="119" t="s">
        <v>10</v>
      </c>
      <c r="C6737" s="119" t="s">
        <v>10</v>
      </c>
      <c r="D6737" s="119" t="s">
        <v>10</v>
      </c>
      <c r="E6737" s="119" t="s">
        <v>10</v>
      </c>
      <c r="F6737" s="119" t="s">
        <v>10</v>
      </c>
      <c r="G6737" s="119" t="s">
        <v>10</v>
      </c>
    </row>
    <row r="6738" spans="2:7" x14ac:dyDescent="0.3">
      <c r="B6738" s="119" t="s">
        <v>10</v>
      </c>
      <c r="C6738" s="119" t="s">
        <v>10</v>
      </c>
      <c r="D6738" s="119" t="s">
        <v>10</v>
      </c>
      <c r="E6738" s="119" t="s">
        <v>10</v>
      </c>
      <c r="F6738" s="119" t="s">
        <v>10</v>
      </c>
      <c r="G6738" s="119" t="s">
        <v>10</v>
      </c>
    </row>
    <row r="6739" spans="2:7" x14ac:dyDescent="0.3">
      <c r="B6739" s="119" t="s">
        <v>10</v>
      </c>
      <c r="C6739" s="119" t="s">
        <v>10</v>
      </c>
      <c r="D6739" s="119" t="s">
        <v>10</v>
      </c>
      <c r="E6739" s="119" t="s">
        <v>10</v>
      </c>
      <c r="F6739" s="119" t="s">
        <v>10</v>
      </c>
      <c r="G6739" s="119" t="s">
        <v>10</v>
      </c>
    </row>
    <row r="6740" spans="2:7" x14ac:dyDescent="0.3">
      <c r="B6740" s="119" t="s">
        <v>10</v>
      </c>
      <c r="C6740" s="119" t="s">
        <v>10</v>
      </c>
      <c r="D6740" s="119" t="s">
        <v>10</v>
      </c>
      <c r="E6740" s="119" t="s">
        <v>10</v>
      </c>
      <c r="F6740" s="119" t="s">
        <v>10</v>
      </c>
      <c r="G6740" s="119" t="s">
        <v>10</v>
      </c>
    </row>
    <row r="6741" spans="2:7" x14ac:dyDescent="0.3">
      <c r="B6741" s="119" t="s">
        <v>10</v>
      </c>
      <c r="C6741" s="119" t="s">
        <v>10</v>
      </c>
      <c r="D6741" s="119" t="s">
        <v>10</v>
      </c>
      <c r="E6741" s="119" t="s">
        <v>10</v>
      </c>
      <c r="F6741" s="119" t="s">
        <v>10</v>
      </c>
      <c r="G6741" s="119" t="s">
        <v>10</v>
      </c>
    </row>
    <row r="6742" spans="2:7" x14ac:dyDescent="0.3">
      <c r="B6742" s="119" t="s">
        <v>10</v>
      </c>
      <c r="C6742" s="119" t="s">
        <v>10</v>
      </c>
      <c r="D6742" s="119" t="s">
        <v>10</v>
      </c>
      <c r="E6742" s="119" t="s">
        <v>10</v>
      </c>
      <c r="F6742" s="119" t="s">
        <v>10</v>
      </c>
      <c r="G6742" s="119" t="s">
        <v>10</v>
      </c>
    </row>
    <row r="6743" spans="2:7" x14ac:dyDescent="0.3">
      <c r="B6743" s="119" t="s">
        <v>10</v>
      </c>
      <c r="C6743" s="119" t="s">
        <v>10</v>
      </c>
      <c r="D6743" s="119" t="s">
        <v>10</v>
      </c>
      <c r="E6743" s="119" t="s">
        <v>10</v>
      </c>
      <c r="F6743" s="119" t="s">
        <v>10</v>
      </c>
      <c r="G6743" s="119" t="s">
        <v>10</v>
      </c>
    </row>
    <row r="6744" spans="2:7" x14ac:dyDescent="0.3">
      <c r="B6744" s="119" t="s">
        <v>10</v>
      </c>
      <c r="C6744" s="119" t="s">
        <v>10</v>
      </c>
      <c r="D6744" s="119" t="s">
        <v>10</v>
      </c>
      <c r="E6744" s="119" t="s">
        <v>10</v>
      </c>
      <c r="F6744" s="119" t="s">
        <v>10</v>
      </c>
      <c r="G6744" s="119" t="s">
        <v>10</v>
      </c>
    </row>
    <row r="6745" spans="2:7" x14ac:dyDescent="0.3">
      <c r="B6745" s="119" t="s">
        <v>10</v>
      </c>
      <c r="C6745" s="119" t="s">
        <v>10</v>
      </c>
      <c r="D6745" s="119" t="s">
        <v>10</v>
      </c>
      <c r="E6745" s="119" t="s">
        <v>10</v>
      </c>
      <c r="F6745" s="119" t="s">
        <v>10</v>
      </c>
      <c r="G6745" s="119" t="s">
        <v>10</v>
      </c>
    </row>
    <row r="6746" spans="2:7" x14ac:dyDescent="0.3">
      <c r="B6746" s="119" t="s">
        <v>10</v>
      </c>
      <c r="C6746" s="119" t="s">
        <v>10</v>
      </c>
      <c r="D6746" s="119" t="s">
        <v>10</v>
      </c>
      <c r="E6746" s="119" t="s">
        <v>10</v>
      </c>
      <c r="F6746" s="119" t="s">
        <v>10</v>
      </c>
      <c r="G6746" s="119" t="s">
        <v>10</v>
      </c>
    </row>
    <row r="6747" spans="2:7" x14ac:dyDescent="0.3">
      <c r="B6747" s="119" t="s">
        <v>10</v>
      </c>
      <c r="C6747" s="119" t="s">
        <v>10</v>
      </c>
      <c r="D6747" s="119" t="s">
        <v>10</v>
      </c>
      <c r="E6747" s="119" t="s">
        <v>10</v>
      </c>
      <c r="F6747" s="119" t="s">
        <v>10</v>
      </c>
      <c r="G6747" s="119" t="s">
        <v>10</v>
      </c>
    </row>
    <row r="6748" spans="2:7" x14ac:dyDescent="0.3">
      <c r="B6748" s="119" t="s">
        <v>10</v>
      </c>
      <c r="C6748" s="119" t="s">
        <v>10</v>
      </c>
      <c r="D6748" s="119" t="s">
        <v>10</v>
      </c>
      <c r="E6748" s="119" t="s">
        <v>10</v>
      </c>
      <c r="F6748" s="119" t="s">
        <v>10</v>
      </c>
      <c r="G6748" s="119" t="s">
        <v>10</v>
      </c>
    </row>
    <row r="6749" spans="2:7" x14ac:dyDescent="0.3">
      <c r="B6749" s="119" t="s">
        <v>10</v>
      </c>
      <c r="C6749" s="119" t="s">
        <v>10</v>
      </c>
      <c r="D6749" s="119" t="s">
        <v>10</v>
      </c>
      <c r="E6749" s="119" t="s">
        <v>10</v>
      </c>
      <c r="F6749" s="119" t="s">
        <v>10</v>
      </c>
      <c r="G6749" s="119" t="s">
        <v>10</v>
      </c>
    </row>
    <row r="6750" spans="2:7" x14ac:dyDescent="0.3">
      <c r="B6750" s="119" t="s">
        <v>10</v>
      </c>
      <c r="C6750" s="119" t="s">
        <v>10</v>
      </c>
      <c r="D6750" s="119" t="s">
        <v>10</v>
      </c>
      <c r="E6750" s="119" t="s">
        <v>10</v>
      </c>
      <c r="F6750" s="119" t="s">
        <v>10</v>
      </c>
      <c r="G6750" s="119" t="s">
        <v>10</v>
      </c>
    </row>
    <row r="6751" spans="2:7" x14ac:dyDescent="0.3">
      <c r="B6751" s="119" t="s">
        <v>10</v>
      </c>
      <c r="C6751" s="119" t="s">
        <v>10</v>
      </c>
      <c r="D6751" s="119" t="s">
        <v>10</v>
      </c>
      <c r="E6751" s="119" t="s">
        <v>10</v>
      </c>
      <c r="F6751" s="119" t="s">
        <v>10</v>
      </c>
      <c r="G6751" s="119" t="s">
        <v>10</v>
      </c>
    </row>
    <row r="6752" spans="2:7" x14ac:dyDescent="0.3">
      <c r="B6752" s="119" t="s">
        <v>10</v>
      </c>
      <c r="C6752" s="119" t="s">
        <v>10</v>
      </c>
      <c r="D6752" s="119" t="s">
        <v>10</v>
      </c>
      <c r="E6752" s="119" t="s">
        <v>10</v>
      </c>
      <c r="F6752" s="119" t="s">
        <v>10</v>
      </c>
      <c r="G6752" s="119" t="s">
        <v>10</v>
      </c>
    </row>
    <row r="6753" spans="2:7" x14ac:dyDescent="0.3">
      <c r="B6753" s="119" t="s">
        <v>10</v>
      </c>
      <c r="C6753" s="119" t="s">
        <v>10</v>
      </c>
      <c r="D6753" s="119" t="s">
        <v>10</v>
      </c>
      <c r="E6753" s="119" t="s">
        <v>10</v>
      </c>
      <c r="F6753" s="119" t="s">
        <v>10</v>
      </c>
      <c r="G6753" s="119" t="s">
        <v>10</v>
      </c>
    </row>
    <row r="6754" spans="2:7" x14ac:dyDescent="0.3">
      <c r="B6754" s="119" t="s">
        <v>10</v>
      </c>
      <c r="C6754" s="119" t="s">
        <v>10</v>
      </c>
      <c r="D6754" s="119" t="s">
        <v>10</v>
      </c>
      <c r="E6754" s="119" t="s">
        <v>10</v>
      </c>
      <c r="F6754" s="119" t="s">
        <v>10</v>
      </c>
      <c r="G6754" s="119" t="s">
        <v>10</v>
      </c>
    </row>
    <row r="6755" spans="2:7" x14ac:dyDescent="0.3">
      <c r="B6755" s="119" t="s">
        <v>10</v>
      </c>
      <c r="C6755" s="119" t="s">
        <v>10</v>
      </c>
      <c r="D6755" s="119" t="s">
        <v>10</v>
      </c>
      <c r="E6755" s="119" t="s">
        <v>10</v>
      </c>
      <c r="F6755" s="119" t="s">
        <v>10</v>
      </c>
      <c r="G6755" s="119" t="s">
        <v>10</v>
      </c>
    </row>
    <row r="6756" spans="2:7" x14ac:dyDescent="0.3">
      <c r="B6756" s="119" t="s">
        <v>10</v>
      </c>
      <c r="C6756" s="119" t="s">
        <v>10</v>
      </c>
      <c r="D6756" s="119" t="s">
        <v>10</v>
      </c>
      <c r="E6756" s="119" t="s">
        <v>10</v>
      </c>
      <c r="F6756" s="119" t="s">
        <v>10</v>
      </c>
      <c r="G6756" s="119" t="s">
        <v>10</v>
      </c>
    </row>
    <row r="6757" spans="2:7" x14ac:dyDescent="0.3">
      <c r="B6757" s="119" t="s">
        <v>10</v>
      </c>
      <c r="C6757" s="119" t="s">
        <v>10</v>
      </c>
      <c r="D6757" s="119" t="s">
        <v>10</v>
      </c>
      <c r="E6757" s="119" t="s">
        <v>10</v>
      </c>
      <c r="F6757" s="119" t="s">
        <v>10</v>
      </c>
      <c r="G6757" s="119" t="s">
        <v>10</v>
      </c>
    </row>
    <row r="6758" spans="2:7" x14ac:dyDescent="0.3">
      <c r="B6758" s="119" t="s">
        <v>10</v>
      </c>
      <c r="C6758" s="119" t="s">
        <v>10</v>
      </c>
      <c r="D6758" s="119" t="s">
        <v>10</v>
      </c>
      <c r="E6758" s="119" t="s">
        <v>10</v>
      </c>
      <c r="F6758" s="119" t="s">
        <v>10</v>
      </c>
      <c r="G6758" s="119" t="s">
        <v>10</v>
      </c>
    </row>
    <row r="6759" spans="2:7" x14ac:dyDescent="0.3">
      <c r="B6759" s="119" t="s">
        <v>10</v>
      </c>
      <c r="C6759" s="119" t="s">
        <v>10</v>
      </c>
      <c r="D6759" s="119" t="s">
        <v>10</v>
      </c>
      <c r="E6759" s="119" t="s">
        <v>10</v>
      </c>
      <c r="F6759" s="119" t="s">
        <v>10</v>
      </c>
      <c r="G6759" s="119" t="s">
        <v>10</v>
      </c>
    </row>
    <row r="6760" spans="2:7" x14ac:dyDescent="0.3">
      <c r="B6760" s="119" t="s">
        <v>10</v>
      </c>
      <c r="C6760" s="119" t="s">
        <v>10</v>
      </c>
      <c r="D6760" s="119" t="s">
        <v>10</v>
      </c>
      <c r="E6760" s="119" t="s">
        <v>10</v>
      </c>
      <c r="F6760" s="119" t="s">
        <v>10</v>
      </c>
      <c r="G6760" s="119" t="s">
        <v>10</v>
      </c>
    </row>
    <row r="6761" spans="2:7" x14ac:dyDescent="0.3">
      <c r="B6761" s="119" t="s">
        <v>10</v>
      </c>
      <c r="C6761" s="119" t="s">
        <v>10</v>
      </c>
      <c r="D6761" s="119" t="s">
        <v>10</v>
      </c>
      <c r="E6761" s="119" t="s">
        <v>10</v>
      </c>
      <c r="F6761" s="119" t="s">
        <v>10</v>
      </c>
      <c r="G6761" s="119" t="s">
        <v>10</v>
      </c>
    </row>
    <row r="6762" spans="2:7" x14ac:dyDescent="0.3">
      <c r="B6762" s="119" t="s">
        <v>10</v>
      </c>
      <c r="C6762" s="119" t="s">
        <v>10</v>
      </c>
      <c r="D6762" s="119" t="s">
        <v>10</v>
      </c>
      <c r="E6762" s="119" t="s">
        <v>10</v>
      </c>
      <c r="F6762" s="119" t="s">
        <v>10</v>
      </c>
      <c r="G6762" s="119" t="s">
        <v>10</v>
      </c>
    </row>
    <row r="6763" spans="2:7" x14ac:dyDescent="0.3">
      <c r="B6763" s="119" t="s">
        <v>10</v>
      </c>
      <c r="C6763" s="119" t="s">
        <v>10</v>
      </c>
      <c r="D6763" s="119" t="s">
        <v>10</v>
      </c>
      <c r="E6763" s="119" t="s">
        <v>10</v>
      </c>
      <c r="F6763" s="119" t="s">
        <v>10</v>
      </c>
      <c r="G6763" s="119" t="s">
        <v>10</v>
      </c>
    </row>
    <row r="6764" spans="2:7" x14ac:dyDescent="0.3">
      <c r="B6764" s="119" t="s">
        <v>10</v>
      </c>
      <c r="C6764" s="119" t="s">
        <v>10</v>
      </c>
      <c r="D6764" s="119" t="s">
        <v>10</v>
      </c>
      <c r="E6764" s="119" t="s">
        <v>10</v>
      </c>
      <c r="F6764" s="119" t="s">
        <v>10</v>
      </c>
      <c r="G6764" s="119" t="s">
        <v>10</v>
      </c>
    </row>
    <row r="6765" spans="2:7" x14ac:dyDescent="0.3">
      <c r="B6765" s="119" t="s">
        <v>10</v>
      </c>
      <c r="C6765" s="119" t="s">
        <v>10</v>
      </c>
      <c r="D6765" s="119" t="s">
        <v>10</v>
      </c>
      <c r="E6765" s="119" t="s">
        <v>10</v>
      </c>
      <c r="F6765" s="119" t="s">
        <v>10</v>
      </c>
      <c r="G6765" s="119" t="s">
        <v>10</v>
      </c>
    </row>
    <row r="6766" spans="2:7" x14ac:dyDescent="0.3">
      <c r="B6766" s="119" t="s">
        <v>10</v>
      </c>
      <c r="C6766" s="119" t="s">
        <v>10</v>
      </c>
      <c r="D6766" s="119" t="s">
        <v>10</v>
      </c>
      <c r="E6766" s="119" t="s">
        <v>10</v>
      </c>
      <c r="F6766" s="119" t="s">
        <v>10</v>
      </c>
      <c r="G6766" s="119" t="s">
        <v>10</v>
      </c>
    </row>
    <row r="6767" spans="2:7" x14ac:dyDescent="0.3">
      <c r="B6767" s="119" t="s">
        <v>10</v>
      </c>
      <c r="C6767" s="119" t="s">
        <v>10</v>
      </c>
      <c r="D6767" s="119" t="s">
        <v>10</v>
      </c>
      <c r="E6767" s="119" t="s">
        <v>10</v>
      </c>
      <c r="F6767" s="119" t="s">
        <v>10</v>
      </c>
      <c r="G6767" s="119" t="s">
        <v>10</v>
      </c>
    </row>
    <row r="6768" spans="2:7" x14ac:dyDescent="0.3">
      <c r="B6768" s="119" t="s">
        <v>10</v>
      </c>
      <c r="C6768" s="119" t="s">
        <v>10</v>
      </c>
      <c r="D6768" s="119" t="s">
        <v>10</v>
      </c>
      <c r="E6768" s="119" t="s">
        <v>10</v>
      </c>
      <c r="F6768" s="119" t="s">
        <v>10</v>
      </c>
      <c r="G6768" s="119" t="s">
        <v>10</v>
      </c>
    </row>
    <row r="6769" spans="2:7" x14ac:dyDescent="0.3">
      <c r="B6769" s="119" t="s">
        <v>10</v>
      </c>
      <c r="C6769" s="119" t="s">
        <v>10</v>
      </c>
      <c r="D6769" s="119" t="s">
        <v>10</v>
      </c>
      <c r="E6769" s="119" t="s">
        <v>10</v>
      </c>
      <c r="F6769" s="119" t="s">
        <v>10</v>
      </c>
      <c r="G6769" s="119" t="s">
        <v>10</v>
      </c>
    </row>
    <row r="6770" spans="2:7" x14ac:dyDescent="0.3">
      <c r="B6770" s="119" t="s">
        <v>10</v>
      </c>
      <c r="C6770" s="119" t="s">
        <v>10</v>
      </c>
      <c r="D6770" s="119" t="s">
        <v>10</v>
      </c>
      <c r="E6770" s="119" t="s">
        <v>10</v>
      </c>
      <c r="F6770" s="119" t="s">
        <v>10</v>
      </c>
      <c r="G6770" s="119" t="s">
        <v>10</v>
      </c>
    </row>
    <row r="6771" spans="2:7" x14ac:dyDescent="0.3">
      <c r="B6771" s="119" t="s">
        <v>10</v>
      </c>
      <c r="C6771" s="119" t="s">
        <v>10</v>
      </c>
      <c r="D6771" s="119" t="s">
        <v>10</v>
      </c>
      <c r="E6771" s="119" t="s">
        <v>10</v>
      </c>
      <c r="F6771" s="119" t="s">
        <v>10</v>
      </c>
      <c r="G6771" s="119" t="s">
        <v>10</v>
      </c>
    </row>
    <row r="6772" spans="2:7" x14ac:dyDescent="0.3">
      <c r="B6772" s="119" t="s">
        <v>10</v>
      </c>
      <c r="C6772" s="119" t="s">
        <v>10</v>
      </c>
      <c r="D6772" s="119" t="s">
        <v>10</v>
      </c>
      <c r="E6772" s="119" t="s">
        <v>10</v>
      </c>
      <c r="F6772" s="119" t="s">
        <v>10</v>
      </c>
      <c r="G6772" s="119" t="s">
        <v>10</v>
      </c>
    </row>
    <row r="6773" spans="2:7" x14ac:dyDescent="0.3">
      <c r="B6773" s="119" t="s">
        <v>10</v>
      </c>
      <c r="C6773" s="119" t="s">
        <v>10</v>
      </c>
      <c r="D6773" s="119" t="s">
        <v>10</v>
      </c>
      <c r="E6773" s="119" t="s">
        <v>10</v>
      </c>
      <c r="F6773" s="119" t="s">
        <v>10</v>
      </c>
      <c r="G6773" s="119" t="s">
        <v>10</v>
      </c>
    </row>
    <row r="6774" spans="2:7" x14ac:dyDescent="0.3">
      <c r="B6774" s="119" t="s">
        <v>10</v>
      </c>
      <c r="C6774" s="119" t="s">
        <v>10</v>
      </c>
      <c r="D6774" s="119" t="s">
        <v>10</v>
      </c>
      <c r="E6774" s="119" t="s">
        <v>10</v>
      </c>
      <c r="F6774" s="119" t="s">
        <v>10</v>
      </c>
      <c r="G6774" s="119" t="s">
        <v>10</v>
      </c>
    </row>
    <row r="6775" spans="2:7" x14ac:dyDescent="0.3">
      <c r="B6775" s="119" t="s">
        <v>10</v>
      </c>
      <c r="C6775" s="119" t="s">
        <v>10</v>
      </c>
      <c r="D6775" s="119" t="s">
        <v>10</v>
      </c>
      <c r="E6775" s="119" t="s">
        <v>10</v>
      </c>
      <c r="F6775" s="119" t="s">
        <v>10</v>
      </c>
      <c r="G6775" s="119" t="s">
        <v>10</v>
      </c>
    </row>
    <row r="6776" spans="2:7" x14ac:dyDescent="0.3">
      <c r="B6776" s="119" t="s">
        <v>10</v>
      </c>
      <c r="C6776" s="119" t="s">
        <v>10</v>
      </c>
      <c r="D6776" s="119" t="s">
        <v>10</v>
      </c>
      <c r="E6776" s="119" t="s">
        <v>10</v>
      </c>
      <c r="F6776" s="119" t="s">
        <v>10</v>
      </c>
      <c r="G6776" s="119" t="s">
        <v>10</v>
      </c>
    </row>
    <row r="6777" spans="2:7" x14ac:dyDescent="0.3">
      <c r="B6777" s="119" t="s">
        <v>10</v>
      </c>
      <c r="C6777" s="119" t="s">
        <v>10</v>
      </c>
      <c r="D6777" s="119" t="s">
        <v>10</v>
      </c>
      <c r="E6777" s="119" t="s">
        <v>10</v>
      </c>
      <c r="F6777" s="119" t="s">
        <v>10</v>
      </c>
      <c r="G6777" s="119" t="s">
        <v>10</v>
      </c>
    </row>
    <row r="6778" spans="2:7" x14ac:dyDescent="0.3">
      <c r="B6778" s="119" t="s">
        <v>10</v>
      </c>
      <c r="C6778" s="119" t="s">
        <v>10</v>
      </c>
      <c r="D6778" s="119" t="s">
        <v>10</v>
      </c>
      <c r="E6778" s="119" t="s">
        <v>10</v>
      </c>
      <c r="F6778" s="119" t="s">
        <v>10</v>
      </c>
      <c r="G6778" s="119" t="s">
        <v>10</v>
      </c>
    </row>
    <row r="6779" spans="2:7" x14ac:dyDescent="0.3">
      <c r="B6779" s="119" t="s">
        <v>10</v>
      </c>
      <c r="C6779" s="119" t="s">
        <v>10</v>
      </c>
      <c r="D6779" s="119" t="s">
        <v>10</v>
      </c>
      <c r="E6779" s="119" t="s">
        <v>10</v>
      </c>
      <c r="F6779" s="119" t="s">
        <v>10</v>
      </c>
      <c r="G6779" s="119" t="s">
        <v>10</v>
      </c>
    </row>
    <row r="6780" spans="2:7" x14ac:dyDescent="0.3">
      <c r="B6780" s="119" t="s">
        <v>10</v>
      </c>
      <c r="C6780" s="119" t="s">
        <v>10</v>
      </c>
      <c r="D6780" s="119" t="s">
        <v>10</v>
      </c>
      <c r="E6780" s="119" t="s">
        <v>10</v>
      </c>
      <c r="F6780" s="119" t="s">
        <v>10</v>
      </c>
      <c r="G6780" s="119" t="s">
        <v>10</v>
      </c>
    </row>
    <row r="6781" spans="2:7" x14ac:dyDescent="0.3">
      <c r="B6781" s="119" t="s">
        <v>10</v>
      </c>
      <c r="C6781" s="119" t="s">
        <v>10</v>
      </c>
      <c r="D6781" s="119" t="s">
        <v>10</v>
      </c>
      <c r="E6781" s="119" t="s">
        <v>10</v>
      </c>
      <c r="F6781" s="119" t="s">
        <v>10</v>
      </c>
      <c r="G6781" s="119" t="s">
        <v>10</v>
      </c>
    </row>
    <row r="6782" spans="2:7" x14ac:dyDescent="0.3">
      <c r="B6782" s="119" t="s">
        <v>10</v>
      </c>
      <c r="C6782" s="119" t="s">
        <v>10</v>
      </c>
      <c r="D6782" s="119" t="s">
        <v>10</v>
      </c>
      <c r="E6782" s="119" t="s">
        <v>10</v>
      </c>
      <c r="F6782" s="119" t="s">
        <v>10</v>
      </c>
      <c r="G6782" s="119" t="s">
        <v>10</v>
      </c>
    </row>
    <row r="6783" spans="2:7" x14ac:dyDescent="0.3">
      <c r="B6783" s="119" t="s">
        <v>10</v>
      </c>
      <c r="C6783" s="119" t="s">
        <v>10</v>
      </c>
      <c r="D6783" s="119" t="s">
        <v>10</v>
      </c>
      <c r="E6783" s="119" t="s">
        <v>10</v>
      </c>
      <c r="F6783" s="119" t="s">
        <v>10</v>
      </c>
      <c r="G6783" s="119" t="s">
        <v>10</v>
      </c>
    </row>
    <row r="6784" spans="2:7" x14ac:dyDescent="0.3">
      <c r="B6784" s="119" t="s">
        <v>10</v>
      </c>
      <c r="C6784" s="119" t="s">
        <v>10</v>
      </c>
      <c r="D6784" s="119" t="s">
        <v>10</v>
      </c>
      <c r="E6784" s="119" t="s">
        <v>10</v>
      </c>
      <c r="F6784" s="119" t="s">
        <v>10</v>
      </c>
      <c r="G6784" s="119" t="s">
        <v>10</v>
      </c>
    </row>
    <row r="6785" spans="2:7" x14ac:dyDescent="0.3">
      <c r="B6785" s="119" t="s">
        <v>10</v>
      </c>
      <c r="C6785" s="119" t="s">
        <v>10</v>
      </c>
      <c r="D6785" s="119" t="s">
        <v>10</v>
      </c>
      <c r="E6785" s="119" t="s">
        <v>10</v>
      </c>
      <c r="F6785" s="119" t="s">
        <v>10</v>
      </c>
      <c r="G6785" s="119" t="s">
        <v>10</v>
      </c>
    </row>
    <row r="6786" spans="2:7" x14ac:dyDescent="0.3">
      <c r="B6786" s="119" t="s">
        <v>10</v>
      </c>
      <c r="C6786" s="119" t="s">
        <v>10</v>
      </c>
      <c r="D6786" s="119" t="s">
        <v>10</v>
      </c>
      <c r="E6786" s="119" t="s">
        <v>10</v>
      </c>
      <c r="F6786" s="119" t="s">
        <v>10</v>
      </c>
      <c r="G6786" s="119" t="s">
        <v>10</v>
      </c>
    </row>
    <row r="6787" spans="2:7" x14ac:dyDescent="0.3">
      <c r="B6787" s="119" t="s">
        <v>10</v>
      </c>
      <c r="C6787" s="119" t="s">
        <v>10</v>
      </c>
      <c r="D6787" s="119" t="s">
        <v>10</v>
      </c>
      <c r="E6787" s="119" t="s">
        <v>10</v>
      </c>
      <c r="F6787" s="119" t="s">
        <v>10</v>
      </c>
      <c r="G6787" s="119" t="s">
        <v>10</v>
      </c>
    </row>
    <row r="6788" spans="2:7" x14ac:dyDescent="0.3">
      <c r="B6788" s="119" t="s">
        <v>10</v>
      </c>
      <c r="C6788" s="119" t="s">
        <v>10</v>
      </c>
      <c r="D6788" s="119" t="s">
        <v>10</v>
      </c>
      <c r="E6788" s="119" t="s">
        <v>10</v>
      </c>
      <c r="F6788" s="119" t="s">
        <v>10</v>
      </c>
      <c r="G6788" s="119" t="s">
        <v>10</v>
      </c>
    </row>
    <row r="6789" spans="2:7" x14ac:dyDescent="0.3">
      <c r="B6789" s="119" t="s">
        <v>10</v>
      </c>
      <c r="C6789" s="119" t="s">
        <v>10</v>
      </c>
      <c r="D6789" s="119" t="s">
        <v>10</v>
      </c>
      <c r="E6789" s="119" t="s">
        <v>10</v>
      </c>
      <c r="F6789" s="119" t="s">
        <v>10</v>
      </c>
      <c r="G6789" s="119" t="s">
        <v>10</v>
      </c>
    </row>
    <row r="6790" spans="2:7" x14ac:dyDescent="0.3">
      <c r="B6790" s="119" t="s">
        <v>10</v>
      </c>
      <c r="C6790" s="119" t="s">
        <v>10</v>
      </c>
      <c r="D6790" s="119" t="s">
        <v>10</v>
      </c>
      <c r="E6790" s="119" t="s">
        <v>10</v>
      </c>
      <c r="F6790" s="119" t="s">
        <v>10</v>
      </c>
      <c r="G6790" s="119" t="s">
        <v>10</v>
      </c>
    </row>
    <row r="6791" spans="2:7" x14ac:dyDescent="0.3">
      <c r="B6791" s="119" t="s">
        <v>10</v>
      </c>
      <c r="C6791" s="119" t="s">
        <v>10</v>
      </c>
      <c r="D6791" s="119" t="s">
        <v>10</v>
      </c>
      <c r="E6791" s="119" t="s">
        <v>10</v>
      </c>
      <c r="F6791" s="119" t="s">
        <v>10</v>
      </c>
      <c r="G6791" s="119" t="s">
        <v>10</v>
      </c>
    </row>
    <row r="6792" spans="2:7" x14ac:dyDescent="0.3">
      <c r="B6792" s="119" t="s">
        <v>10</v>
      </c>
      <c r="C6792" s="119" t="s">
        <v>10</v>
      </c>
      <c r="D6792" s="119" t="s">
        <v>10</v>
      </c>
      <c r="E6792" s="119" t="s">
        <v>10</v>
      </c>
      <c r="F6792" s="119" t="s">
        <v>10</v>
      </c>
      <c r="G6792" s="119" t="s">
        <v>10</v>
      </c>
    </row>
    <row r="6793" spans="2:7" x14ac:dyDescent="0.3">
      <c r="B6793" s="119" t="s">
        <v>10</v>
      </c>
      <c r="C6793" s="119" t="s">
        <v>10</v>
      </c>
      <c r="D6793" s="119" t="s">
        <v>10</v>
      </c>
      <c r="E6793" s="119" t="s">
        <v>10</v>
      </c>
      <c r="F6793" s="119" t="s">
        <v>10</v>
      </c>
      <c r="G6793" s="119" t="s">
        <v>10</v>
      </c>
    </row>
    <row r="6794" spans="2:7" x14ac:dyDescent="0.3">
      <c r="B6794" s="119" t="s">
        <v>10</v>
      </c>
      <c r="C6794" s="119" t="s">
        <v>10</v>
      </c>
      <c r="D6794" s="119" t="s">
        <v>10</v>
      </c>
      <c r="E6794" s="119" t="s">
        <v>10</v>
      </c>
      <c r="F6794" s="119" t="s">
        <v>10</v>
      </c>
      <c r="G6794" s="119" t="s">
        <v>10</v>
      </c>
    </row>
    <row r="6795" spans="2:7" x14ac:dyDescent="0.3">
      <c r="B6795" s="119" t="s">
        <v>10</v>
      </c>
      <c r="C6795" s="119" t="s">
        <v>10</v>
      </c>
      <c r="D6795" s="119" t="s">
        <v>10</v>
      </c>
      <c r="E6795" s="119" t="s">
        <v>10</v>
      </c>
      <c r="F6795" s="119" t="s">
        <v>10</v>
      </c>
      <c r="G6795" s="119" t="s">
        <v>10</v>
      </c>
    </row>
    <row r="6796" spans="2:7" x14ac:dyDescent="0.3">
      <c r="B6796" s="119" t="s">
        <v>10</v>
      </c>
      <c r="C6796" s="119" t="s">
        <v>10</v>
      </c>
      <c r="D6796" s="119" t="s">
        <v>10</v>
      </c>
      <c r="E6796" s="119" t="s">
        <v>10</v>
      </c>
      <c r="F6796" s="119" t="s">
        <v>10</v>
      </c>
      <c r="G6796" s="119" t="s">
        <v>10</v>
      </c>
    </row>
    <row r="6797" spans="2:7" x14ac:dyDescent="0.3">
      <c r="B6797" s="119" t="s">
        <v>10</v>
      </c>
      <c r="C6797" s="119" t="s">
        <v>10</v>
      </c>
      <c r="D6797" s="119" t="s">
        <v>10</v>
      </c>
      <c r="E6797" s="119" t="s">
        <v>10</v>
      </c>
      <c r="F6797" s="119" t="s">
        <v>10</v>
      </c>
      <c r="G6797" s="119" t="s">
        <v>10</v>
      </c>
    </row>
    <row r="6798" spans="2:7" x14ac:dyDescent="0.3">
      <c r="B6798" s="119" t="s">
        <v>10</v>
      </c>
      <c r="C6798" s="119" t="s">
        <v>10</v>
      </c>
      <c r="D6798" s="119" t="s">
        <v>10</v>
      </c>
      <c r="E6798" s="119" t="s">
        <v>10</v>
      </c>
      <c r="F6798" s="119" t="s">
        <v>10</v>
      </c>
      <c r="G6798" s="119" t="s">
        <v>10</v>
      </c>
    </row>
    <row r="6799" spans="2:7" x14ac:dyDescent="0.3">
      <c r="B6799" s="119" t="s">
        <v>10</v>
      </c>
      <c r="C6799" s="119" t="s">
        <v>10</v>
      </c>
      <c r="D6799" s="119" t="s">
        <v>10</v>
      </c>
      <c r="E6799" s="119" t="s">
        <v>10</v>
      </c>
      <c r="F6799" s="119" t="s">
        <v>10</v>
      </c>
      <c r="G6799" s="119" t="s">
        <v>10</v>
      </c>
    </row>
    <row r="6800" spans="2:7" x14ac:dyDescent="0.3">
      <c r="B6800" s="119" t="s">
        <v>10</v>
      </c>
      <c r="C6800" s="119" t="s">
        <v>10</v>
      </c>
      <c r="D6800" s="119" t="s">
        <v>10</v>
      </c>
      <c r="E6800" s="119" t="s">
        <v>10</v>
      </c>
      <c r="F6800" s="119" t="s">
        <v>10</v>
      </c>
      <c r="G6800" s="119" t="s">
        <v>10</v>
      </c>
    </row>
    <row r="6801" spans="2:7" x14ac:dyDescent="0.3">
      <c r="B6801" s="119" t="s">
        <v>10</v>
      </c>
      <c r="C6801" s="119" t="s">
        <v>10</v>
      </c>
      <c r="D6801" s="119" t="s">
        <v>10</v>
      </c>
      <c r="E6801" s="119" t="s">
        <v>10</v>
      </c>
      <c r="F6801" s="119" t="s">
        <v>10</v>
      </c>
      <c r="G6801" s="119" t="s">
        <v>10</v>
      </c>
    </row>
    <row r="6802" spans="2:7" x14ac:dyDescent="0.3">
      <c r="B6802" s="119" t="s">
        <v>10</v>
      </c>
      <c r="C6802" s="119" t="s">
        <v>10</v>
      </c>
      <c r="D6802" s="119" t="s">
        <v>10</v>
      </c>
      <c r="E6802" s="119" t="s">
        <v>10</v>
      </c>
      <c r="F6802" s="119" t="s">
        <v>10</v>
      </c>
      <c r="G6802" s="119" t="s">
        <v>10</v>
      </c>
    </row>
    <row r="6803" spans="2:7" x14ac:dyDescent="0.3">
      <c r="B6803" s="119" t="s">
        <v>10</v>
      </c>
      <c r="C6803" s="119" t="s">
        <v>10</v>
      </c>
      <c r="D6803" s="119" t="s">
        <v>10</v>
      </c>
      <c r="E6803" s="119" t="s">
        <v>10</v>
      </c>
      <c r="F6803" s="119" t="s">
        <v>10</v>
      </c>
      <c r="G6803" s="119" t="s">
        <v>10</v>
      </c>
    </row>
    <row r="6804" spans="2:7" x14ac:dyDescent="0.3">
      <c r="B6804" s="119" t="s">
        <v>10</v>
      </c>
      <c r="C6804" s="119" t="s">
        <v>10</v>
      </c>
      <c r="D6804" s="119" t="s">
        <v>10</v>
      </c>
      <c r="E6804" s="119" t="s">
        <v>10</v>
      </c>
      <c r="F6804" s="119" t="s">
        <v>10</v>
      </c>
      <c r="G6804" s="119" t="s">
        <v>10</v>
      </c>
    </row>
    <row r="6805" spans="2:7" x14ac:dyDescent="0.3">
      <c r="B6805" s="119" t="s">
        <v>10</v>
      </c>
      <c r="C6805" s="119" t="s">
        <v>10</v>
      </c>
      <c r="D6805" s="119" t="s">
        <v>10</v>
      </c>
      <c r="E6805" s="119" t="s">
        <v>10</v>
      </c>
      <c r="F6805" s="119" t="s">
        <v>10</v>
      </c>
      <c r="G6805" s="119" t="s">
        <v>10</v>
      </c>
    </row>
    <row r="6806" spans="2:7" x14ac:dyDescent="0.3">
      <c r="B6806" s="119" t="s">
        <v>10</v>
      </c>
      <c r="C6806" s="119" t="s">
        <v>10</v>
      </c>
      <c r="D6806" s="119" t="s">
        <v>10</v>
      </c>
      <c r="E6806" s="119" t="s">
        <v>10</v>
      </c>
      <c r="F6806" s="119" t="s">
        <v>10</v>
      </c>
      <c r="G6806" s="119" t="s">
        <v>10</v>
      </c>
    </row>
    <row r="6807" spans="2:7" x14ac:dyDescent="0.3">
      <c r="B6807" s="119" t="s">
        <v>10</v>
      </c>
      <c r="C6807" s="119" t="s">
        <v>10</v>
      </c>
      <c r="D6807" s="119" t="s">
        <v>10</v>
      </c>
      <c r="E6807" s="119" t="s">
        <v>10</v>
      </c>
      <c r="F6807" s="119" t="s">
        <v>10</v>
      </c>
      <c r="G6807" s="119" t="s">
        <v>10</v>
      </c>
    </row>
    <row r="6808" spans="2:7" x14ac:dyDescent="0.3">
      <c r="B6808" s="119" t="s">
        <v>10</v>
      </c>
      <c r="C6808" s="119" t="s">
        <v>10</v>
      </c>
      <c r="D6808" s="119" t="s">
        <v>10</v>
      </c>
      <c r="E6808" s="119" t="s">
        <v>10</v>
      </c>
      <c r="F6808" s="119" t="s">
        <v>10</v>
      </c>
      <c r="G6808" s="119" t="s">
        <v>10</v>
      </c>
    </row>
    <row r="6809" spans="2:7" x14ac:dyDescent="0.3">
      <c r="B6809" s="119" t="s">
        <v>10</v>
      </c>
      <c r="C6809" s="119" t="s">
        <v>10</v>
      </c>
      <c r="D6809" s="119" t="s">
        <v>10</v>
      </c>
      <c r="E6809" s="119" t="s">
        <v>10</v>
      </c>
      <c r="F6809" s="119" t="s">
        <v>10</v>
      </c>
      <c r="G6809" s="119" t="s">
        <v>10</v>
      </c>
    </row>
    <row r="6810" spans="2:7" x14ac:dyDescent="0.3">
      <c r="B6810" s="119" t="s">
        <v>10</v>
      </c>
      <c r="C6810" s="119" t="s">
        <v>10</v>
      </c>
      <c r="D6810" s="119" t="s">
        <v>10</v>
      </c>
      <c r="E6810" s="119" t="s">
        <v>10</v>
      </c>
      <c r="F6810" s="119" t="s">
        <v>10</v>
      </c>
      <c r="G6810" s="119" t="s">
        <v>10</v>
      </c>
    </row>
    <row r="6811" spans="2:7" x14ac:dyDescent="0.3">
      <c r="B6811" s="119" t="s">
        <v>10</v>
      </c>
      <c r="C6811" s="119" t="s">
        <v>10</v>
      </c>
      <c r="D6811" s="119" t="s">
        <v>10</v>
      </c>
      <c r="E6811" s="119" t="s">
        <v>10</v>
      </c>
      <c r="F6811" s="119" t="s">
        <v>10</v>
      </c>
      <c r="G6811" s="119" t="s">
        <v>10</v>
      </c>
    </row>
    <row r="6812" spans="2:7" x14ac:dyDescent="0.3">
      <c r="B6812" s="119" t="s">
        <v>10</v>
      </c>
      <c r="C6812" s="119" t="s">
        <v>10</v>
      </c>
      <c r="D6812" s="119" t="s">
        <v>10</v>
      </c>
      <c r="E6812" s="119" t="s">
        <v>10</v>
      </c>
      <c r="F6812" s="119" t="s">
        <v>10</v>
      </c>
      <c r="G6812" s="119" t="s">
        <v>10</v>
      </c>
    </row>
    <row r="6813" spans="2:7" x14ac:dyDescent="0.3">
      <c r="B6813" s="119" t="s">
        <v>10</v>
      </c>
      <c r="C6813" s="119" t="s">
        <v>10</v>
      </c>
      <c r="D6813" s="119" t="s">
        <v>10</v>
      </c>
      <c r="E6813" s="119" t="s">
        <v>10</v>
      </c>
      <c r="F6813" s="119" t="s">
        <v>10</v>
      </c>
      <c r="G6813" s="119" t="s">
        <v>10</v>
      </c>
    </row>
    <row r="6814" spans="2:7" x14ac:dyDescent="0.3">
      <c r="B6814" s="119" t="s">
        <v>10</v>
      </c>
      <c r="C6814" s="119" t="s">
        <v>10</v>
      </c>
      <c r="D6814" s="119" t="s">
        <v>10</v>
      </c>
      <c r="E6814" s="119" t="s">
        <v>10</v>
      </c>
      <c r="F6814" s="119" t="s">
        <v>10</v>
      </c>
      <c r="G6814" s="119" t="s">
        <v>10</v>
      </c>
    </row>
    <row r="6815" spans="2:7" x14ac:dyDescent="0.3">
      <c r="B6815" s="119" t="s">
        <v>10</v>
      </c>
      <c r="C6815" s="119" t="s">
        <v>10</v>
      </c>
      <c r="D6815" s="119" t="s">
        <v>10</v>
      </c>
      <c r="E6815" s="119" t="s">
        <v>10</v>
      </c>
      <c r="F6815" s="119" t="s">
        <v>10</v>
      </c>
      <c r="G6815" s="119" t="s">
        <v>10</v>
      </c>
    </row>
    <row r="6816" spans="2:7" x14ac:dyDescent="0.3">
      <c r="B6816" s="119" t="s">
        <v>10</v>
      </c>
      <c r="C6816" s="119" t="s">
        <v>10</v>
      </c>
      <c r="D6816" s="119" t="s">
        <v>10</v>
      </c>
      <c r="E6816" s="119" t="s">
        <v>10</v>
      </c>
      <c r="F6816" s="119" t="s">
        <v>10</v>
      </c>
      <c r="G6816" s="119" t="s">
        <v>10</v>
      </c>
    </row>
    <row r="6817" spans="2:7" x14ac:dyDescent="0.3">
      <c r="B6817" s="119" t="s">
        <v>10</v>
      </c>
      <c r="C6817" s="119" t="s">
        <v>10</v>
      </c>
      <c r="D6817" s="119" t="s">
        <v>10</v>
      </c>
      <c r="E6817" s="119" t="s">
        <v>10</v>
      </c>
      <c r="F6817" s="119" t="s">
        <v>10</v>
      </c>
      <c r="G6817" s="119" t="s">
        <v>10</v>
      </c>
    </row>
    <row r="6818" spans="2:7" x14ac:dyDescent="0.3">
      <c r="B6818" s="119" t="s">
        <v>10</v>
      </c>
      <c r="C6818" s="119" t="s">
        <v>10</v>
      </c>
      <c r="D6818" s="119" t="s">
        <v>10</v>
      </c>
      <c r="E6818" s="119" t="s">
        <v>10</v>
      </c>
      <c r="F6818" s="119" t="s">
        <v>10</v>
      </c>
      <c r="G6818" s="119" t="s">
        <v>10</v>
      </c>
    </row>
    <row r="6819" spans="2:7" x14ac:dyDescent="0.3">
      <c r="B6819" s="119" t="s">
        <v>10</v>
      </c>
      <c r="C6819" s="119" t="s">
        <v>10</v>
      </c>
      <c r="D6819" s="119" t="s">
        <v>10</v>
      </c>
      <c r="E6819" s="119" t="s">
        <v>10</v>
      </c>
      <c r="F6819" s="119" t="s">
        <v>10</v>
      </c>
      <c r="G6819" s="119" t="s">
        <v>10</v>
      </c>
    </row>
    <row r="6820" spans="2:7" x14ac:dyDescent="0.3">
      <c r="B6820" s="119" t="s">
        <v>10</v>
      </c>
      <c r="C6820" s="119" t="s">
        <v>10</v>
      </c>
      <c r="D6820" s="119" t="s">
        <v>10</v>
      </c>
      <c r="E6820" s="119" t="s">
        <v>10</v>
      </c>
      <c r="F6820" s="119" t="s">
        <v>10</v>
      </c>
      <c r="G6820" s="119" t="s">
        <v>10</v>
      </c>
    </row>
    <row r="6821" spans="2:7" x14ac:dyDescent="0.3">
      <c r="B6821" s="119" t="s">
        <v>10</v>
      </c>
      <c r="C6821" s="119" t="s">
        <v>10</v>
      </c>
      <c r="D6821" s="119" t="s">
        <v>10</v>
      </c>
      <c r="E6821" s="119" t="s">
        <v>10</v>
      </c>
      <c r="F6821" s="119" t="s">
        <v>10</v>
      </c>
      <c r="G6821" s="119" t="s">
        <v>10</v>
      </c>
    </row>
    <row r="6822" spans="2:7" x14ac:dyDescent="0.3">
      <c r="B6822" s="119" t="s">
        <v>10</v>
      </c>
      <c r="C6822" s="119" t="s">
        <v>10</v>
      </c>
      <c r="D6822" s="119" t="s">
        <v>10</v>
      </c>
      <c r="E6822" s="119" t="s">
        <v>10</v>
      </c>
      <c r="F6822" s="119" t="s">
        <v>10</v>
      </c>
      <c r="G6822" s="119" t="s">
        <v>10</v>
      </c>
    </row>
    <row r="6823" spans="2:7" x14ac:dyDescent="0.3">
      <c r="B6823" s="119" t="s">
        <v>10</v>
      </c>
      <c r="C6823" s="119" t="s">
        <v>10</v>
      </c>
      <c r="D6823" s="119" t="s">
        <v>10</v>
      </c>
      <c r="E6823" s="119" t="s">
        <v>10</v>
      </c>
      <c r="F6823" s="119" t="s">
        <v>10</v>
      </c>
      <c r="G6823" s="119" t="s">
        <v>10</v>
      </c>
    </row>
    <row r="6824" spans="2:7" x14ac:dyDescent="0.3">
      <c r="B6824" s="119" t="s">
        <v>10</v>
      </c>
      <c r="C6824" s="119" t="s">
        <v>10</v>
      </c>
      <c r="D6824" s="119" t="s">
        <v>10</v>
      </c>
      <c r="E6824" s="119" t="s">
        <v>10</v>
      </c>
      <c r="F6824" s="119" t="s">
        <v>10</v>
      </c>
      <c r="G6824" s="119" t="s">
        <v>10</v>
      </c>
    </row>
    <row r="6825" spans="2:7" x14ac:dyDescent="0.3">
      <c r="B6825" s="119" t="s">
        <v>10</v>
      </c>
      <c r="C6825" s="119" t="s">
        <v>10</v>
      </c>
      <c r="D6825" s="119" t="s">
        <v>10</v>
      </c>
      <c r="E6825" s="119" t="s">
        <v>10</v>
      </c>
      <c r="F6825" s="119" t="s">
        <v>10</v>
      </c>
      <c r="G6825" s="119" t="s">
        <v>10</v>
      </c>
    </row>
    <row r="6826" spans="2:7" x14ac:dyDescent="0.3">
      <c r="B6826" s="119" t="s">
        <v>10</v>
      </c>
      <c r="C6826" s="119" t="s">
        <v>10</v>
      </c>
      <c r="D6826" s="119" t="s">
        <v>10</v>
      </c>
      <c r="E6826" s="119" t="s">
        <v>10</v>
      </c>
      <c r="F6826" s="119" t="s">
        <v>10</v>
      </c>
      <c r="G6826" s="119" t="s">
        <v>10</v>
      </c>
    </row>
    <row r="6827" spans="2:7" x14ac:dyDescent="0.3">
      <c r="B6827" s="119" t="s">
        <v>10</v>
      </c>
      <c r="C6827" s="119" t="s">
        <v>10</v>
      </c>
      <c r="D6827" s="119" t="s">
        <v>10</v>
      </c>
      <c r="E6827" s="119" t="s">
        <v>10</v>
      </c>
      <c r="F6827" s="119" t="s">
        <v>10</v>
      </c>
      <c r="G6827" s="119" t="s">
        <v>10</v>
      </c>
    </row>
    <row r="6828" spans="2:7" x14ac:dyDescent="0.3">
      <c r="B6828" s="119" t="s">
        <v>10</v>
      </c>
      <c r="C6828" s="119" t="s">
        <v>10</v>
      </c>
      <c r="D6828" s="119" t="s">
        <v>10</v>
      </c>
      <c r="E6828" s="119" t="s">
        <v>10</v>
      </c>
      <c r="F6828" s="119" t="s">
        <v>10</v>
      </c>
      <c r="G6828" s="119" t="s">
        <v>10</v>
      </c>
    </row>
    <row r="6829" spans="2:7" x14ac:dyDescent="0.3">
      <c r="B6829" s="119" t="s">
        <v>10</v>
      </c>
      <c r="C6829" s="119" t="s">
        <v>10</v>
      </c>
      <c r="D6829" s="119" t="s">
        <v>10</v>
      </c>
      <c r="E6829" s="119" t="s">
        <v>10</v>
      </c>
      <c r="F6829" s="119" t="s">
        <v>10</v>
      </c>
      <c r="G6829" s="119" t="s">
        <v>10</v>
      </c>
    </row>
    <row r="6830" spans="2:7" x14ac:dyDescent="0.3">
      <c r="B6830" s="119" t="s">
        <v>10</v>
      </c>
      <c r="C6830" s="119" t="s">
        <v>10</v>
      </c>
      <c r="D6830" s="119" t="s">
        <v>10</v>
      </c>
      <c r="E6830" s="119" t="s">
        <v>10</v>
      </c>
      <c r="F6830" s="119" t="s">
        <v>10</v>
      </c>
      <c r="G6830" s="119" t="s">
        <v>10</v>
      </c>
    </row>
    <row r="6831" spans="2:7" x14ac:dyDescent="0.3">
      <c r="B6831" s="119" t="s">
        <v>10</v>
      </c>
      <c r="C6831" s="119" t="s">
        <v>10</v>
      </c>
      <c r="D6831" s="119" t="s">
        <v>10</v>
      </c>
      <c r="E6831" s="119" t="s">
        <v>10</v>
      </c>
      <c r="F6831" s="119" t="s">
        <v>10</v>
      </c>
      <c r="G6831" s="119" t="s">
        <v>10</v>
      </c>
    </row>
    <row r="6832" spans="2:7" x14ac:dyDescent="0.3">
      <c r="B6832" s="119" t="s">
        <v>10</v>
      </c>
      <c r="C6832" s="119" t="s">
        <v>10</v>
      </c>
      <c r="D6832" s="119" t="s">
        <v>10</v>
      </c>
      <c r="E6832" s="119" t="s">
        <v>10</v>
      </c>
      <c r="F6832" s="119" t="s">
        <v>10</v>
      </c>
      <c r="G6832" s="119" t="s">
        <v>10</v>
      </c>
    </row>
    <row r="6833" spans="2:7" x14ac:dyDescent="0.3">
      <c r="B6833" s="119" t="s">
        <v>10</v>
      </c>
      <c r="C6833" s="119" t="s">
        <v>10</v>
      </c>
      <c r="D6833" s="119" t="s">
        <v>10</v>
      </c>
      <c r="E6833" s="119" t="s">
        <v>10</v>
      </c>
      <c r="F6833" s="119" t="s">
        <v>10</v>
      </c>
      <c r="G6833" s="119" t="s">
        <v>10</v>
      </c>
    </row>
    <row r="6834" spans="2:7" x14ac:dyDescent="0.3">
      <c r="B6834" s="119" t="s">
        <v>10</v>
      </c>
      <c r="C6834" s="119" t="s">
        <v>10</v>
      </c>
      <c r="D6834" s="119" t="s">
        <v>10</v>
      </c>
      <c r="E6834" s="119" t="s">
        <v>10</v>
      </c>
      <c r="F6834" s="119" t="s">
        <v>10</v>
      </c>
      <c r="G6834" s="119" t="s">
        <v>10</v>
      </c>
    </row>
    <row r="6835" spans="2:7" x14ac:dyDescent="0.3">
      <c r="B6835" s="119" t="s">
        <v>10</v>
      </c>
      <c r="C6835" s="119" t="s">
        <v>10</v>
      </c>
      <c r="D6835" s="119" t="s">
        <v>10</v>
      </c>
      <c r="E6835" s="119" t="s">
        <v>10</v>
      </c>
      <c r="F6835" s="119" t="s">
        <v>10</v>
      </c>
      <c r="G6835" s="119" t="s">
        <v>10</v>
      </c>
    </row>
    <row r="6836" spans="2:7" x14ac:dyDescent="0.3">
      <c r="B6836" s="119" t="s">
        <v>10</v>
      </c>
      <c r="C6836" s="119" t="s">
        <v>10</v>
      </c>
      <c r="D6836" s="119" t="s">
        <v>10</v>
      </c>
      <c r="E6836" s="119" t="s">
        <v>10</v>
      </c>
      <c r="F6836" s="119" t="s">
        <v>10</v>
      </c>
      <c r="G6836" s="119" t="s">
        <v>10</v>
      </c>
    </row>
    <row r="6837" spans="2:7" x14ac:dyDescent="0.3">
      <c r="B6837" s="119" t="s">
        <v>10</v>
      </c>
      <c r="C6837" s="119" t="s">
        <v>10</v>
      </c>
      <c r="D6837" s="119" t="s">
        <v>10</v>
      </c>
      <c r="E6837" s="119" t="s">
        <v>10</v>
      </c>
      <c r="F6837" s="119" t="s">
        <v>10</v>
      </c>
      <c r="G6837" s="119" t="s">
        <v>10</v>
      </c>
    </row>
    <row r="6838" spans="2:7" x14ac:dyDescent="0.3">
      <c r="B6838" s="119" t="s">
        <v>10</v>
      </c>
      <c r="C6838" s="119" t="s">
        <v>10</v>
      </c>
      <c r="D6838" s="119" t="s">
        <v>10</v>
      </c>
      <c r="E6838" s="119" t="s">
        <v>10</v>
      </c>
      <c r="F6838" s="119" t="s">
        <v>10</v>
      </c>
      <c r="G6838" s="119" t="s">
        <v>10</v>
      </c>
    </row>
    <row r="6839" spans="2:7" x14ac:dyDescent="0.3">
      <c r="B6839" s="119" t="s">
        <v>10</v>
      </c>
      <c r="C6839" s="119" t="s">
        <v>10</v>
      </c>
      <c r="D6839" s="119" t="s">
        <v>10</v>
      </c>
      <c r="E6839" s="119" t="s">
        <v>10</v>
      </c>
      <c r="F6839" s="119" t="s">
        <v>10</v>
      </c>
      <c r="G6839" s="119" t="s">
        <v>10</v>
      </c>
    </row>
    <row r="6840" spans="2:7" x14ac:dyDescent="0.3">
      <c r="B6840" s="119" t="s">
        <v>10</v>
      </c>
      <c r="C6840" s="119" t="s">
        <v>10</v>
      </c>
      <c r="D6840" s="119" t="s">
        <v>10</v>
      </c>
      <c r="E6840" s="119" t="s">
        <v>10</v>
      </c>
      <c r="F6840" s="119" t="s">
        <v>10</v>
      </c>
      <c r="G6840" s="119" t="s">
        <v>10</v>
      </c>
    </row>
    <row r="6841" spans="2:7" x14ac:dyDescent="0.3">
      <c r="B6841" s="119" t="s">
        <v>10</v>
      </c>
      <c r="C6841" s="119" t="s">
        <v>10</v>
      </c>
      <c r="D6841" s="119" t="s">
        <v>10</v>
      </c>
      <c r="E6841" s="119" t="s">
        <v>10</v>
      </c>
      <c r="F6841" s="119" t="s">
        <v>10</v>
      </c>
      <c r="G6841" s="119" t="s">
        <v>10</v>
      </c>
    </row>
    <row r="6842" spans="2:7" x14ac:dyDescent="0.3">
      <c r="B6842" s="119" t="s">
        <v>10</v>
      </c>
      <c r="C6842" s="119" t="s">
        <v>10</v>
      </c>
      <c r="D6842" s="119" t="s">
        <v>10</v>
      </c>
      <c r="E6842" s="119" t="s">
        <v>10</v>
      </c>
      <c r="F6842" s="119" t="s">
        <v>10</v>
      </c>
      <c r="G6842" s="119" t="s">
        <v>10</v>
      </c>
    </row>
    <row r="6843" spans="2:7" x14ac:dyDescent="0.3">
      <c r="B6843" s="119" t="s">
        <v>10</v>
      </c>
      <c r="C6843" s="119" t="s">
        <v>10</v>
      </c>
      <c r="D6843" s="119" t="s">
        <v>10</v>
      </c>
      <c r="E6843" s="119" t="s">
        <v>10</v>
      </c>
      <c r="F6843" s="119" t="s">
        <v>10</v>
      </c>
      <c r="G6843" s="119" t="s">
        <v>10</v>
      </c>
    </row>
    <row r="6844" spans="2:7" x14ac:dyDescent="0.3">
      <c r="B6844" s="119" t="s">
        <v>10</v>
      </c>
      <c r="C6844" s="119" t="s">
        <v>10</v>
      </c>
      <c r="D6844" s="119" t="s">
        <v>10</v>
      </c>
      <c r="E6844" s="119" t="s">
        <v>10</v>
      </c>
      <c r="F6844" s="119" t="s">
        <v>10</v>
      </c>
      <c r="G6844" s="119" t="s">
        <v>10</v>
      </c>
    </row>
    <row r="6845" spans="2:7" x14ac:dyDescent="0.3">
      <c r="B6845" s="119" t="s">
        <v>10</v>
      </c>
      <c r="C6845" s="119" t="s">
        <v>10</v>
      </c>
      <c r="D6845" s="119" t="s">
        <v>10</v>
      </c>
      <c r="E6845" s="119" t="s">
        <v>10</v>
      </c>
      <c r="F6845" s="119" t="s">
        <v>10</v>
      </c>
      <c r="G6845" s="119" t="s">
        <v>10</v>
      </c>
    </row>
    <row r="6846" spans="2:7" x14ac:dyDescent="0.3">
      <c r="B6846" s="119" t="s">
        <v>10</v>
      </c>
      <c r="C6846" s="119" t="s">
        <v>10</v>
      </c>
      <c r="D6846" s="119" t="s">
        <v>10</v>
      </c>
      <c r="E6846" s="119" t="s">
        <v>10</v>
      </c>
      <c r="F6846" s="119" t="s">
        <v>10</v>
      </c>
      <c r="G6846" s="119" t="s">
        <v>10</v>
      </c>
    </row>
    <row r="6847" spans="2:7" x14ac:dyDescent="0.3">
      <c r="B6847" s="119" t="s">
        <v>10</v>
      </c>
      <c r="C6847" s="119" t="s">
        <v>10</v>
      </c>
      <c r="D6847" s="119" t="s">
        <v>10</v>
      </c>
      <c r="E6847" s="119" t="s">
        <v>10</v>
      </c>
      <c r="F6847" s="119" t="s">
        <v>10</v>
      </c>
      <c r="G6847" s="119" t="s">
        <v>10</v>
      </c>
    </row>
    <row r="6848" spans="2:7" x14ac:dyDescent="0.3">
      <c r="B6848" s="119" t="s">
        <v>10</v>
      </c>
      <c r="C6848" s="119" t="s">
        <v>10</v>
      </c>
      <c r="D6848" s="119" t="s">
        <v>10</v>
      </c>
      <c r="E6848" s="119" t="s">
        <v>10</v>
      </c>
      <c r="F6848" s="119" t="s">
        <v>10</v>
      </c>
      <c r="G6848" s="119" t="s">
        <v>10</v>
      </c>
    </row>
    <row r="6849" spans="2:7" x14ac:dyDescent="0.3">
      <c r="B6849" s="119" t="s">
        <v>10</v>
      </c>
      <c r="C6849" s="119" t="s">
        <v>10</v>
      </c>
      <c r="D6849" s="119" t="s">
        <v>10</v>
      </c>
      <c r="E6849" s="119" t="s">
        <v>10</v>
      </c>
      <c r="F6849" s="119" t="s">
        <v>10</v>
      </c>
      <c r="G6849" s="119" t="s">
        <v>10</v>
      </c>
    </row>
    <row r="6850" spans="2:7" x14ac:dyDescent="0.3">
      <c r="B6850" s="119" t="s">
        <v>10</v>
      </c>
      <c r="C6850" s="119" t="s">
        <v>10</v>
      </c>
      <c r="D6850" s="119" t="s">
        <v>10</v>
      </c>
      <c r="E6850" s="119" t="s">
        <v>10</v>
      </c>
      <c r="F6850" s="119" t="s">
        <v>10</v>
      </c>
      <c r="G6850" s="119" t="s">
        <v>10</v>
      </c>
    </row>
    <row r="6851" spans="2:7" x14ac:dyDescent="0.3">
      <c r="B6851" s="119" t="s">
        <v>10</v>
      </c>
      <c r="C6851" s="119" t="s">
        <v>10</v>
      </c>
      <c r="D6851" s="119" t="s">
        <v>10</v>
      </c>
      <c r="E6851" s="119" t="s">
        <v>10</v>
      </c>
      <c r="F6851" s="119" t="s">
        <v>10</v>
      </c>
      <c r="G6851" s="119" t="s">
        <v>10</v>
      </c>
    </row>
    <row r="6852" spans="2:7" x14ac:dyDescent="0.3">
      <c r="B6852" s="119" t="s">
        <v>10</v>
      </c>
      <c r="C6852" s="119" t="s">
        <v>10</v>
      </c>
      <c r="D6852" s="119" t="s">
        <v>10</v>
      </c>
      <c r="E6852" s="119" t="s">
        <v>10</v>
      </c>
      <c r="F6852" s="119" t="s">
        <v>10</v>
      </c>
      <c r="G6852" s="119" t="s">
        <v>10</v>
      </c>
    </row>
    <row r="6853" spans="2:7" x14ac:dyDescent="0.3">
      <c r="B6853" s="119" t="s">
        <v>10</v>
      </c>
      <c r="C6853" s="119" t="s">
        <v>10</v>
      </c>
      <c r="D6853" s="119" t="s">
        <v>10</v>
      </c>
      <c r="E6853" s="119" t="s">
        <v>10</v>
      </c>
      <c r="F6853" s="119" t="s">
        <v>10</v>
      </c>
      <c r="G6853" s="119" t="s">
        <v>10</v>
      </c>
    </row>
    <row r="6854" spans="2:7" x14ac:dyDescent="0.3">
      <c r="B6854" s="119" t="s">
        <v>10</v>
      </c>
      <c r="C6854" s="119" t="s">
        <v>10</v>
      </c>
      <c r="D6854" s="119" t="s">
        <v>10</v>
      </c>
      <c r="E6854" s="119" t="s">
        <v>10</v>
      </c>
      <c r="F6854" s="119" t="s">
        <v>10</v>
      </c>
      <c r="G6854" s="119" t="s">
        <v>10</v>
      </c>
    </row>
    <row r="6855" spans="2:7" x14ac:dyDescent="0.3">
      <c r="B6855" s="119" t="s">
        <v>10</v>
      </c>
      <c r="C6855" s="119" t="s">
        <v>10</v>
      </c>
      <c r="D6855" s="119" t="s">
        <v>10</v>
      </c>
      <c r="E6855" s="119" t="s">
        <v>10</v>
      </c>
      <c r="F6855" s="119" t="s">
        <v>10</v>
      </c>
      <c r="G6855" s="119" t="s">
        <v>10</v>
      </c>
    </row>
    <row r="6856" spans="2:7" x14ac:dyDescent="0.3">
      <c r="B6856" s="119" t="s">
        <v>10</v>
      </c>
      <c r="C6856" s="119" t="s">
        <v>10</v>
      </c>
      <c r="D6856" s="119" t="s">
        <v>10</v>
      </c>
      <c r="E6856" s="119" t="s">
        <v>10</v>
      </c>
      <c r="F6856" s="119" t="s">
        <v>10</v>
      </c>
      <c r="G6856" s="119" t="s">
        <v>10</v>
      </c>
    </row>
    <row r="6857" spans="2:7" x14ac:dyDescent="0.3">
      <c r="B6857" s="119" t="s">
        <v>10</v>
      </c>
      <c r="C6857" s="119" t="s">
        <v>10</v>
      </c>
      <c r="D6857" s="119" t="s">
        <v>10</v>
      </c>
      <c r="E6857" s="119" t="s">
        <v>10</v>
      </c>
      <c r="F6857" s="119" t="s">
        <v>10</v>
      </c>
      <c r="G6857" s="119" t="s">
        <v>10</v>
      </c>
    </row>
    <row r="6858" spans="2:7" x14ac:dyDescent="0.3">
      <c r="B6858" s="119" t="s">
        <v>10</v>
      </c>
      <c r="C6858" s="119" t="s">
        <v>10</v>
      </c>
      <c r="D6858" s="119" t="s">
        <v>10</v>
      </c>
      <c r="E6858" s="119" t="s">
        <v>10</v>
      </c>
      <c r="F6858" s="119" t="s">
        <v>10</v>
      </c>
      <c r="G6858" s="119" t="s">
        <v>10</v>
      </c>
    </row>
    <row r="6859" spans="2:7" x14ac:dyDescent="0.3">
      <c r="B6859" s="119" t="s">
        <v>10</v>
      </c>
      <c r="C6859" s="119" t="s">
        <v>10</v>
      </c>
      <c r="D6859" s="119" t="s">
        <v>10</v>
      </c>
      <c r="E6859" s="119" t="s">
        <v>10</v>
      </c>
      <c r="F6859" s="119" t="s">
        <v>10</v>
      </c>
      <c r="G6859" s="119" t="s">
        <v>10</v>
      </c>
    </row>
    <row r="6860" spans="2:7" x14ac:dyDescent="0.3">
      <c r="B6860" s="119" t="s">
        <v>10</v>
      </c>
      <c r="C6860" s="119" t="s">
        <v>10</v>
      </c>
      <c r="D6860" s="119" t="s">
        <v>10</v>
      </c>
      <c r="E6860" s="119" t="s">
        <v>10</v>
      </c>
      <c r="F6860" s="119" t="s">
        <v>10</v>
      </c>
      <c r="G6860" s="119" t="s">
        <v>10</v>
      </c>
    </row>
    <row r="6861" spans="2:7" x14ac:dyDescent="0.3">
      <c r="B6861" s="119" t="s">
        <v>10</v>
      </c>
      <c r="C6861" s="119" t="s">
        <v>10</v>
      </c>
      <c r="D6861" s="119" t="s">
        <v>10</v>
      </c>
      <c r="E6861" s="119" t="s">
        <v>10</v>
      </c>
      <c r="F6861" s="119" t="s">
        <v>10</v>
      </c>
      <c r="G6861" s="119" t="s">
        <v>10</v>
      </c>
    </row>
    <row r="6862" spans="2:7" x14ac:dyDescent="0.3">
      <c r="B6862" s="119" t="s">
        <v>10</v>
      </c>
      <c r="C6862" s="119" t="s">
        <v>10</v>
      </c>
      <c r="D6862" s="119" t="s">
        <v>10</v>
      </c>
      <c r="E6862" s="119" t="s">
        <v>10</v>
      </c>
      <c r="F6862" s="119" t="s">
        <v>10</v>
      </c>
      <c r="G6862" s="119" t="s">
        <v>10</v>
      </c>
    </row>
    <row r="6863" spans="2:7" x14ac:dyDescent="0.3">
      <c r="B6863" s="119" t="s">
        <v>10</v>
      </c>
      <c r="C6863" s="119" t="s">
        <v>10</v>
      </c>
      <c r="D6863" s="119" t="s">
        <v>10</v>
      </c>
      <c r="E6863" s="119" t="s">
        <v>10</v>
      </c>
      <c r="F6863" s="119" t="s">
        <v>10</v>
      </c>
      <c r="G6863" s="119" t="s">
        <v>10</v>
      </c>
    </row>
    <row r="6864" spans="2:7" x14ac:dyDescent="0.3">
      <c r="B6864" s="119" t="s">
        <v>10</v>
      </c>
      <c r="C6864" s="119" t="s">
        <v>10</v>
      </c>
      <c r="D6864" s="119" t="s">
        <v>10</v>
      </c>
      <c r="E6864" s="119" t="s">
        <v>10</v>
      </c>
      <c r="F6864" s="119" t="s">
        <v>10</v>
      </c>
      <c r="G6864" s="119" t="s">
        <v>10</v>
      </c>
    </row>
    <row r="6865" spans="2:7" x14ac:dyDescent="0.3">
      <c r="B6865" s="119" t="s">
        <v>10</v>
      </c>
      <c r="C6865" s="119" t="s">
        <v>10</v>
      </c>
      <c r="D6865" s="119" t="s">
        <v>10</v>
      </c>
      <c r="E6865" s="119" t="s">
        <v>10</v>
      </c>
      <c r="F6865" s="119" t="s">
        <v>10</v>
      </c>
      <c r="G6865" s="119" t="s">
        <v>10</v>
      </c>
    </row>
    <row r="6866" spans="2:7" x14ac:dyDescent="0.3">
      <c r="B6866" s="119" t="s">
        <v>10</v>
      </c>
      <c r="C6866" s="119" t="s">
        <v>10</v>
      </c>
      <c r="D6866" s="119" t="s">
        <v>10</v>
      </c>
      <c r="E6866" s="119" t="s">
        <v>10</v>
      </c>
      <c r="F6866" s="119" t="s">
        <v>10</v>
      </c>
      <c r="G6866" s="119" t="s">
        <v>10</v>
      </c>
    </row>
    <row r="6867" spans="2:7" x14ac:dyDescent="0.3">
      <c r="B6867" s="119" t="s">
        <v>10</v>
      </c>
      <c r="C6867" s="119" t="s">
        <v>10</v>
      </c>
      <c r="D6867" s="119" t="s">
        <v>10</v>
      </c>
      <c r="E6867" s="119" t="s">
        <v>10</v>
      </c>
      <c r="F6867" s="119" t="s">
        <v>10</v>
      </c>
      <c r="G6867" s="119" t="s">
        <v>10</v>
      </c>
    </row>
    <row r="6868" spans="2:7" x14ac:dyDescent="0.3">
      <c r="B6868" s="119" t="s">
        <v>10</v>
      </c>
      <c r="C6868" s="119" t="s">
        <v>10</v>
      </c>
      <c r="D6868" s="119" t="s">
        <v>10</v>
      </c>
      <c r="E6868" s="119" t="s">
        <v>10</v>
      </c>
      <c r="F6868" s="119" t="s">
        <v>10</v>
      </c>
      <c r="G6868" s="119" t="s">
        <v>10</v>
      </c>
    </row>
    <row r="6869" spans="2:7" x14ac:dyDescent="0.3">
      <c r="B6869" s="119" t="s">
        <v>10</v>
      </c>
      <c r="C6869" s="119" t="s">
        <v>10</v>
      </c>
      <c r="D6869" s="119" t="s">
        <v>10</v>
      </c>
      <c r="E6869" s="119" t="s">
        <v>10</v>
      </c>
      <c r="F6869" s="119" t="s">
        <v>10</v>
      </c>
      <c r="G6869" s="119" t="s">
        <v>10</v>
      </c>
    </row>
    <row r="6870" spans="2:7" x14ac:dyDescent="0.3">
      <c r="B6870" s="119" t="s">
        <v>10</v>
      </c>
      <c r="C6870" s="119" t="s">
        <v>10</v>
      </c>
      <c r="D6870" s="119" t="s">
        <v>10</v>
      </c>
      <c r="E6870" s="119" t="s">
        <v>10</v>
      </c>
      <c r="F6870" s="119" t="s">
        <v>10</v>
      </c>
      <c r="G6870" s="119" t="s">
        <v>10</v>
      </c>
    </row>
    <row r="6871" spans="2:7" x14ac:dyDescent="0.3">
      <c r="B6871" s="119" t="s">
        <v>10</v>
      </c>
      <c r="C6871" s="119" t="s">
        <v>10</v>
      </c>
      <c r="D6871" s="119" t="s">
        <v>10</v>
      </c>
      <c r="E6871" s="119" t="s">
        <v>10</v>
      </c>
      <c r="F6871" s="119" t="s">
        <v>10</v>
      </c>
      <c r="G6871" s="119" t="s">
        <v>10</v>
      </c>
    </row>
    <row r="6872" spans="2:7" x14ac:dyDescent="0.3">
      <c r="B6872" s="119" t="s">
        <v>10</v>
      </c>
      <c r="C6872" s="119" t="s">
        <v>10</v>
      </c>
      <c r="D6872" s="119" t="s">
        <v>10</v>
      </c>
      <c r="E6872" s="119" t="s">
        <v>10</v>
      </c>
      <c r="F6872" s="119" t="s">
        <v>10</v>
      </c>
      <c r="G6872" s="119" t="s">
        <v>10</v>
      </c>
    </row>
    <row r="6873" spans="2:7" x14ac:dyDescent="0.3">
      <c r="B6873" s="119" t="s">
        <v>10</v>
      </c>
      <c r="C6873" s="119" t="s">
        <v>10</v>
      </c>
      <c r="D6873" s="119" t="s">
        <v>10</v>
      </c>
      <c r="E6873" s="119" t="s">
        <v>10</v>
      </c>
      <c r="F6873" s="119" t="s">
        <v>10</v>
      </c>
      <c r="G6873" s="119" t="s">
        <v>10</v>
      </c>
    </row>
    <row r="6874" spans="2:7" x14ac:dyDescent="0.3">
      <c r="B6874" s="119" t="s">
        <v>10</v>
      </c>
      <c r="C6874" s="119" t="s">
        <v>10</v>
      </c>
      <c r="D6874" s="119" t="s">
        <v>10</v>
      </c>
      <c r="E6874" s="119" t="s">
        <v>10</v>
      </c>
      <c r="F6874" s="119" t="s">
        <v>10</v>
      </c>
      <c r="G6874" s="119" t="s">
        <v>10</v>
      </c>
    </row>
    <row r="6875" spans="2:7" x14ac:dyDescent="0.3">
      <c r="B6875" s="119" t="s">
        <v>10</v>
      </c>
      <c r="C6875" s="119" t="s">
        <v>10</v>
      </c>
      <c r="D6875" s="119" t="s">
        <v>10</v>
      </c>
      <c r="E6875" s="119" t="s">
        <v>10</v>
      </c>
      <c r="F6875" s="119" t="s">
        <v>10</v>
      </c>
      <c r="G6875" s="119" t="s">
        <v>10</v>
      </c>
    </row>
    <row r="6876" spans="2:7" x14ac:dyDescent="0.3">
      <c r="B6876" s="119" t="s">
        <v>10</v>
      </c>
      <c r="C6876" s="119" t="s">
        <v>10</v>
      </c>
      <c r="D6876" s="119" t="s">
        <v>10</v>
      </c>
      <c r="E6876" s="119" t="s">
        <v>10</v>
      </c>
      <c r="F6876" s="119" t="s">
        <v>10</v>
      </c>
      <c r="G6876" s="119" t="s">
        <v>10</v>
      </c>
    </row>
    <row r="6877" spans="2:7" x14ac:dyDescent="0.3">
      <c r="B6877" s="119" t="s">
        <v>10</v>
      </c>
      <c r="C6877" s="119" t="s">
        <v>10</v>
      </c>
      <c r="D6877" s="119" t="s">
        <v>10</v>
      </c>
      <c r="E6877" s="119" t="s">
        <v>10</v>
      </c>
      <c r="F6877" s="119" t="s">
        <v>10</v>
      </c>
      <c r="G6877" s="119" t="s">
        <v>10</v>
      </c>
    </row>
    <row r="6878" spans="2:7" x14ac:dyDescent="0.3">
      <c r="B6878" s="119" t="s">
        <v>10</v>
      </c>
      <c r="C6878" s="119" t="s">
        <v>10</v>
      </c>
      <c r="D6878" s="119" t="s">
        <v>10</v>
      </c>
      <c r="E6878" s="119" t="s">
        <v>10</v>
      </c>
      <c r="F6878" s="119" t="s">
        <v>10</v>
      </c>
      <c r="G6878" s="119" t="s">
        <v>10</v>
      </c>
    </row>
    <row r="6879" spans="2:7" x14ac:dyDescent="0.3">
      <c r="B6879" s="119" t="s">
        <v>10</v>
      </c>
      <c r="C6879" s="119" t="s">
        <v>10</v>
      </c>
      <c r="D6879" s="119" t="s">
        <v>10</v>
      </c>
      <c r="E6879" s="119" t="s">
        <v>10</v>
      </c>
      <c r="F6879" s="119" t="s">
        <v>10</v>
      </c>
      <c r="G6879" s="119" t="s">
        <v>10</v>
      </c>
    </row>
    <row r="6880" spans="2:7" x14ac:dyDescent="0.3">
      <c r="B6880" s="119" t="s">
        <v>10</v>
      </c>
      <c r="C6880" s="119" t="s">
        <v>10</v>
      </c>
      <c r="D6880" s="119" t="s">
        <v>10</v>
      </c>
      <c r="E6880" s="119" t="s">
        <v>10</v>
      </c>
      <c r="F6880" s="119" t="s">
        <v>10</v>
      </c>
      <c r="G6880" s="119" t="s">
        <v>10</v>
      </c>
    </row>
    <row r="6881" spans="2:7" x14ac:dyDescent="0.3">
      <c r="B6881" s="119" t="s">
        <v>10</v>
      </c>
      <c r="C6881" s="119" t="s">
        <v>10</v>
      </c>
      <c r="D6881" s="119" t="s">
        <v>10</v>
      </c>
      <c r="E6881" s="119" t="s">
        <v>10</v>
      </c>
      <c r="F6881" s="119" t="s">
        <v>10</v>
      </c>
      <c r="G6881" s="119" t="s">
        <v>10</v>
      </c>
    </row>
    <row r="6882" spans="2:7" x14ac:dyDescent="0.3">
      <c r="B6882" s="119" t="s">
        <v>10</v>
      </c>
      <c r="C6882" s="119" t="s">
        <v>10</v>
      </c>
      <c r="D6882" s="119" t="s">
        <v>10</v>
      </c>
      <c r="E6882" s="119" t="s">
        <v>10</v>
      </c>
      <c r="F6882" s="119" t="s">
        <v>10</v>
      </c>
      <c r="G6882" s="119" t="s">
        <v>10</v>
      </c>
    </row>
    <row r="6883" spans="2:7" x14ac:dyDescent="0.3">
      <c r="B6883" s="119" t="s">
        <v>10</v>
      </c>
      <c r="C6883" s="119" t="s">
        <v>10</v>
      </c>
      <c r="D6883" s="119" t="s">
        <v>10</v>
      </c>
      <c r="E6883" s="119" t="s">
        <v>10</v>
      </c>
      <c r="F6883" s="119" t="s">
        <v>10</v>
      </c>
      <c r="G6883" s="119" t="s">
        <v>10</v>
      </c>
    </row>
    <row r="6884" spans="2:7" x14ac:dyDescent="0.3">
      <c r="B6884" s="119" t="s">
        <v>10</v>
      </c>
      <c r="C6884" s="119" t="s">
        <v>10</v>
      </c>
      <c r="D6884" s="119" t="s">
        <v>10</v>
      </c>
      <c r="E6884" s="119" t="s">
        <v>10</v>
      </c>
      <c r="F6884" s="119" t="s">
        <v>10</v>
      </c>
      <c r="G6884" s="119" t="s">
        <v>10</v>
      </c>
    </row>
    <row r="6885" spans="2:7" x14ac:dyDescent="0.3">
      <c r="B6885" s="119" t="s">
        <v>10</v>
      </c>
      <c r="C6885" s="119" t="s">
        <v>10</v>
      </c>
      <c r="D6885" s="119" t="s">
        <v>10</v>
      </c>
      <c r="E6885" s="119" t="s">
        <v>10</v>
      </c>
      <c r="F6885" s="119" t="s">
        <v>10</v>
      </c>
      <c r="G6885" s="119" t="s">
        <v>10</v>
      </c>
    </row>
    <row r="6886" spans="2:7" x14ac:dyDescent="0.3">
      <c r="B6886" s="119" t="s">
        <v>10</v>
      </c>
      <c r="C6886" s="119" t="s">
        <v>10</v>
      </c>
      <c r="D6886" s="119" t="s">
        <v>10</v>
      </c>
      <c r="E6886" s="119" t="s">
        <v>10</v>
      </c>
      <c r="F6886" s="119" t="s">
        <v>10</v>
      </c>
      <c r="G6886" s="119" t="s">
        <v>10</v>
      </c>
    </row>
    <row r="6887" spans="2:7" x14ac:dyDescent="0.3">
      <c r="B6887" s="119" t="s">
        <v>10</v>
      </c>
      <c r="C6887" s="119" t="s">
        <v>10</v>
      </c>
      <c r="D6887" s="119" t="s">
        <v>10</v>
      </c>
      <c r="E6887" s="119" t="s">
        <v>10</v>
      </c>
      <c r="F6887" s="119" t="s">
        <v>10</v>
      </c>
      <c r="G6887" s="119" t="s">
        <v>10</v>
      </c>
    </row>
    <row r="6888" spans="2:7" x14ac:dyDescent="0.3">
      <c r="B6888" s="119" t="s">
        <v>10</v>
      </c>
      <c r="C6888" s="119" t="s">
        <v>10</v>
      </c>
      <c r="D6888" s="119" t="s">
        <v>10</v>
      </c>
      <c r="E6888" s="119" t="s">
        <v>10</v>
      </c>
      <c r="F6888" s="119" t="s">
        <v>10</v>
      </c>
      <c r="G6888" s="119" t="s">
        <v>10</v>
      </c>
    </row>
    <row r="6889" spans="2:7" x14ac:dyDescent="0.3">
      <c r="B6889" s="119" t="s">
        <v>10</v>
      </c>
      <c r="C6889" s="119" t="s">
        <v>10</v>
      </c>
      <c r="D6889" s="119" t="s">
        <v>10</v>
      </c>
      <c r="E6889" s="119" t="s">
        <v>10</v>
      </c>
      <c r="F6889" s="119" t="s">
        <v>10</v>
      </c>
      <c r="G6889" s="119" t="s">
        <v>10</v>
      </c>
    </row>
    <row r="6890" spans="2:7" x14ac:dyDescent="0.3">
      <c r="B6890" s="119" t="s">
        <v>10</v>
      </c>
      <c r="C6890" s="119" t="s">
        <v>10</v>
      </c>
      <c r="D6890" s="119" t="s">
        <v>10</v>
      </c>
      <c r="E6890" s="119" t="s">
        <v>10</v>
      </c>
      <c r="F6890" s="119" t="s">
        <v>10</v>
      </c>
      <c r="G6890" s="119" t="s">
        <v>10</v>
      </c>
    </row>
    <row r="6891" spans="2:7" x14ac:dyDescent="0.3">
      <c r="B6891" s="119" t="s">
        <v>10</v>
      </c>
      <c r="C6891" s="119" t="s">
        <v>10</v>
      </c>
      <c r="D6891" s="119" t="s">
        <v>10</v>
      </c>
      <c r="E6891" s="119" t="s">
        <v>10</v>
      </c>
      <c r="F6891" s="119" t="s">
        <v>10</v>
      </c>
      <c r="G6891" s="119" t="s">
        <v>10</v>
      </c>
    </row>
    <row r="6892" spans="2:7" x14ac:dyDescent="0.3">
      <c r="B6892" s="119" t="s">
        <v>10</v>
      </c>
      <c r="C6892" s="119" t="s">
        <v>10</v>
      </c>
      <c r="D6892" s="119" t="s">
        <v>10</v>
      </c>
      <c r="E6892" s="119" t="s">
        <v>10</v>
      </c>
      <c r="F6892" s="119" t="s">
        <v>10</v>
      </c>
      <c r="G6892" s="119" t="s">
        <v>10</v>
      </c>
    </row>
    <row r="6893" spans="2:7" x14ac:dyDescent="0.3">
      <c r="B6893" s="119" t="s">
        <v>10</v>
      </c>
      <c r="C6893" s="119" t="s">
        <v>10</v>
      </c>
      <c r="D6893" s="119" t="s">
        <v>10</v>
      </c>
      <c r="E6893" s="119" t="s">
        <v>10</v>
      </c>
      <c r="F6893" s="119" t="s">
        <v>10</v>
      </c>
      <c r="G6893" s="119" t="s">
        <v>10</v>
      </c>
    </row>
    <row r="6894" spans="2:7" x14ac:dyDescent="0.3">
      <c r="B6894" s="119" t="s">
        <v>10</v>
      </c>
      <c r="C6894" s="119" t="s">
        <v>10</v>
      </c>
      <c r="D6894" s="119" t="s">
        <v>10</v>
      </c>
      <c r="E6894" s="119" t="s">
        <v>10</v>
      </c>
      <c r="F6894" s="119" t="s">
        <v>10</v>
      </c>
      <c r="G6894" s="119" t="s">
        <v>10</v>
      </c>
    </row>
    <row r="6895" spans="2:7" x14ac:dyDescent="0.3">
      <c r="B6895" s="119" t="s">
        <v>10</v>
      </c>
      <c r="C6895" s="119" t="s">
        <v>10</v>
      </c>
      <c r="D6895" s="119" t="s">
        <v>10</v>
      </c>
      <c r="E6895" s="119" t="s">
        <v>10</v>
      </c>
      <c r="F6895" s="119" t="s">
        <v>10</v>
      </c>
      <c r="G6895" s="119" t="s">
        <v>10</v>
      </c>
    </row>
    <row r="6896" spans="2:7" x14ac:dyDescent="0.3">
      <c r="B6896" s="119" t="s">
        <v>10</v>
      </c>
      <c r="C6896" s="119" t="s">
        <v>10</v>
      </c>
      <c r="D6896" s="119" t="s">
        <v>10</v>
      </c>
      <c r="E6896" s="119" t="s">
        <v>10</v>
      </c>
      <c r="F6896" s="119" t="s">
        <v>10</v>
      </c>
      <c r="G6896" s="119" t="s">
        <v>10</v>
      </c>
    </row>
    <row r="6897" spans="2:7" x14ac:dyDescent="0.3">
      <c r="B6897" s="119" t="s">
        <v>10</v>
      </c>
      <c r="C6897" s="119" t="s">
        <v>10</v>
      </c>
      <c r="D6897" s="119" t="s">
        <v>10</v>
      </c>
      <c r="E6897" s="119" t="s">
        <v>10</v>
      </c>
      <c r="F6897" s="119" t="s">
        <v>10</v>
      </c>
      <c r="G6897" s="119" t="s">
        <v>10</v>
      </c>
    </row>
    <row r="6898" spans="2:7" x14ac:dyDescent="0.3">
      <c r="B6898" s="119" t="s">
        <v>10</v>
      </c>
      <c r="C6898" s="119" t="s">
        <v>10</v>
      </c>
      <c r="D6898" s="119" t="s">
        <v>10</v>
      </c>
      <c r="E6898" s="119" t="s">
        <v>10</v>
      </c>
      <c r="F6898" s="119" t="s">
        <v>10</v>
      </c>
      <c r="G6898" s="119" t="s">
        <v>10</v>
      </c>
    </row>
    <row r="6899" spans="2:7" x14ac:dyDescent="0.3">
      <c r="B6899" s="119" t="s">
        <v>10</v>
      </c>
      <c r="C6899" s="119" t="s">
        <v>10</v>
      </c>
      <c r="D6899" s="119" t="s">
        <v>10</v>
      </c>
      <c r="E6899" s="119" t="s">
        <v>10</v>
      </c>
      <c r="F6899" s="119" t="s">
        <v>10</v>
      </c>
      <c r="G6899" s="119" t="s">
        <v>10</v>
      </c>
    </row>
    <row r="6900" spans="2:7" x14ac:dyDescent="0.3">
      <c r="B6900" s="119" t="s">
        <v>10</v>
      </c>
      <c r="C6900" s="119" t="s">
        <v>10</v>
      </c>
      <c r="D6900" s="119" t="s">
        <v>10</v>
      </c>
      <c r="E6900" s="119" t="s">
        <v>10</v>
      </c>
      <c r="F6900" s="119" t="s">
        <v>10</v>
      </c>
      <c r="G6900" s="119" t="s">
        <v>10</v>
      </c>
    </row>
    <row r="6901" spans="2:7" x14ac:dyDescent="0.3">
      <c r="B6901" s="119" t="s">
        <v>10</v>
      </c>
      <c r="C6901" s="119" t="s">
        <v>10</v>
      </c>
      <c r="D6901" s="119" t="s">
        <v>10</v>
      </c>
      <c r="E6901" s="119" t="s">
        <v>10</v>
      </c>
      <c r="F6901" s="119" t="s">
        <v>10</v>
      </c>
      <c r="G6901" s="119" t="s">
        <v>10</v>
      </c>
    </row>
    <row r="6902" spans="2:7" x14ac:dyDescent="0.3">
      <c r="B6902" s="119" t="s">
        <v>10</v>
      </c>
      <c r="C6902" s="119" t="s">
        <v>10</v>
      </c>
      <c r="D6902" s="119" t="s">
        <v>10</v>
      </c>
      <c r="E6902" s="119" t="s">
        <v>10</v>
      </c>
      <c r="F6902" s="119" t="s">
        <v>10</v>
      </c>
      <c r="G6902" s="119" t="s">
        <v>10</v>
      </c>
    </row>
    <row r="6903" spans="2:7" x14ac:dyDescent="0.3">
      <c r="B6903" s="119" t="s">
        <v>10</v>
      </c>
      <c r="C6903" s="119" t="s">
        <v>10</v>
      </c>
      <c r="D6903" s="119" t="s">
        <v>10</v>
      </c>
      <c r="E6903" s="119" t="s">
        <v>10</v>
      </c>
      <c r="F6903" s="119" t="s">
        <v>10</v>
      </c>
      <c r="G6903" s="119" t="s">
        <v>10</v>
      </c>
    </row>
    <row r="6904" spans="2:7" x14ac:dyDescent="0.3">
      <c r="B6904" s="119" t="s">
        <v>10</v>
      </c>
      <c r="C6904" s="119" t="s">
        <v>10</v>
      </c>
      <c r="D6904" s="119" t="s">
        <v>10</v>
      </c>
      <c r="E6904" s="119" t="s">
        <v>10</v>
      </c>
      <c r="F6904" s="119" t="s">
        <v>10</v>
      </c>
      <c r="G6904" s="119" t="s">
        <v>10</v>
      </c>
    </row>
    <row r="6905" spans="2:7" x14ac:dyDescent="0.3">
      <c r="B6905" s="119" t="s">
        <v>10</v>
      </c>
      <c r="C6905" s="119" t="s">
        <v>10</v>
      </c>
      <c r="D6905" s="119" t="s">
        <v>10</v>
      </c>
      <c r="E6905" s="119" t="s">
        <v>10</v>
      </c>
      <c r="F6905" s="119" t="s">
        <v>10</v>
      </c>
      <c r="G6905" s="119" t="s">
        <v>10</v>
      </c>
    </row>
    <row r="6906" spans="2:7" x14ac:dyDescent="0.3">
      <c r="B6906" s="119" t="s">
        <v>10</v>
      </c>
      <c r="C6906" s="119" t="s">
        <v>10</v>
      </c>
      <c r="D6906" s="119" t="s">
        <v>10</v>
      </c>
      <c r="E6906" s="119" t="s">
        <v>10</v>
      </c>
      <c r="F6906" s="119" t="s">
        <v>10</v>
      </c>
      <c r="G6906" s="119" t="s">
        <v>10</v>
      </c>
    </row>
    <row r="6907" spans="2:7" x14ac:dyDescent="0.3">
      <c r="B6907" s="119" t="s">
        <v>10</v>
      </c>
      <c r="C6907" s="119" t="s">
        <v>10</v>
      </c>
      <c r="D6907" s="119" t="s">
        <v>10</v>
      </c>
      <c r="E6907" s="119" t="s">
        <v>10</v>
      </c>
      <c r="F6907" s="119" t="s">
        <v>10</v>
      </c>
      <c r="G6907" s="119" t="s">
        <v>10</v>
      </c>
    </row>
    <row r="6908" spans="2:7" x14ac:dyDescent="0.3">
      <c r="B6908" s="119" t="s">
        <v>10</v>
      </c>
      <c r="C6908" s="119" t="s">
        <v>10</v>
      </c>
      <c r="D6908" s="119" t="s">
        <v>10</v>
      </c>
      <c r="E6908" s="119" t="s">
        <v>10</v>
      </c>
      <c r="F6908" s="119" t="s">
        <v>10</v>
      </c>
      <c r="G6908" s="119" t="s">
        <v>10</v>
      </c>
    </row>
    <row r="6909" spans="2:7" x14ac:dyDescent="0.3">
      <c r="B6909" s="119" t="s">
        <v>10</v>
      </c>
      <c r="C6909" s="119" t="s">
        <v>10</v>
      </c>
      <c r="D6909" s="119" t="s">
        <v>10</v>
      </c>
      <c r="E6909" s="119" t="s">
        <v>10</v>
      </c>
      <c r="F6909" s="119" t="s">
        <v>10</v>
      </c>
      <c r="G6909" s="119" t="s">
        <v>10</v>
      </c>
    </row>
    <row r="6910" spans="2:7" x14ac:dyDescent="0.3">
      <c r="B6910" s="119" t="s">
        <v>10</v>
      </c>
      <c r="C6910" s="119" t="s">
        <v>10</v>
      </c>
      <c r="D6910" s="119" t="s">
        <v>10</v>
      </c>
      <c r="E6910" s="119" t="s">
        <v>10</v>
      </c>
      <c r="F6910" s="119" t="s">
        <v>10</v>
      </c>
      <c r="G6910" s="119" t="s">
        <v>10</v>
      </c>
    </row>
    <row r="6911" spans="2:7" x14ac:dyDescent="0.3">
      <c r="B6911" s="119" t="s">
        <v>10</v>
      </c>
      <c r="C6911" s="119" t="s">
        <v>10</v>
      </c>
      <c r="D6911" s="119" t="s">
        <v>10</v>
      </c>
      <c r="E6911" s="119" t="s">
        <v>10</v>
      </c>
      <c r="F6911" s="119" t="s">
        <v>10</v>
      </c>
      <c r="G6911" s="119" t="s">
        <v>10</v>
      </c>
    </row>
    <row r="6912" spans="2:7" x14ac:dyDescent="0.3">
      <c r="B6912" s="119" t="s">
        <v>10</v>
      </c>
      <c r="C6912" s="119" t="s">
        <v>10</v>
      </c>
      <c r="D6912" s="119" t="s">
        <v>10</v>
      </c>
      <c r="E6912" s="119" t="s">
        <v>10</v>
      </c>
      <c r="F6912" s="119" t="s">
        <v>10</v>
      </c>
      <c r="G6912" s="119" t="s">
        <v>10</v>
      </c>
    </row>
    <row r="6913" spans="2:7" x14ac:dyDescent="0.3">
      <c r="B6913" s="119" t="s">
        <v>10</v>
      </c>
      <c r="C6913" s="119" t="s">
        <v>10</v>
      </c>
      <c r="D6913" s="119" t="s">
        <v>10</v>
      </c>
      <c r="E6913" s="119" t="s">
        <v>10</v>
      </c>
      <c r="F6913" s="119" t="s">
        <v>10</v>
      </c>
      <c r="G6913" s="119" t="s">
        <v>10</v>
      </c>
    </row>
    <row r="6914" spans="2:7" x14ac:dyDescent="0.3">
      <c r="B6914" s="119" t="s">
        <v>10</v>
      </c>
      <c r="C6914" s="119" t="s">
        <v>10</v>
      </c>
      <c r="D6914" s="119" t="s">
        <v>10</v>
      </c>
      <c r="E6914" s="119" t="s">
        <v>10</v>
      </c>
      <c r="F6914" s="119" t="s">
        <v>10</v>
      </c>
      <c r="G6914" s="119" t="s">
        <v>10</v>
      </c>
    </row>
    <row r="6915" spans="2:7" x14ac:dyDescent="0.3">
      <c r="B6915" s="119" t="s">
        <v>10</v>
      </c>
      <c r="C6915" s="119" t="s">
        <v>10</v>
      </c>
      <c r="D6915" s="119" t="s">
        <v>10</v>
      </c>
      <c r="E6915" s="119" t="s">
        <v>10</v>
      </c>
      <c r="F6915" s="119" t="s">
        <v>10</v>
      </c>
      <c r="G6915" s="119" t="s">
        <v>10</v>
      </c>
    </row>
    <row r="6916" spans="2:7" x14ac:dyDescent="0.3">
      <c r="B6916" s="119" t="s">
        <v>10</v>
      </c>
      <c r="C6916" s="119" t="s">
        <v>10</v>
      </c>
      <c r="D6916" s="119" t="s">
        <v>10</v>
      </c>
      <c r="E6916" s="119" t="s">
        <v>10</v>
      </c>
      <c r="F6916" s="119" t="s">
        <v>10</v>
      </c>
      <c r="G6916" s="119" t="s">
        <v>10</v>
      </c>
    </row>
    <row r="6917" spans="2:7" x14ac:dyDescent="0.3">
      <c r="B6917" s="119" t="s">
        <v>10</v>
      </c>
      <c r="C6917" s="119" t="s">
        <v>10</v>
      </c>
      <c r="D6917" s="119" t="s">
        <v>10</v>
      </c>
      <c r="E6917" s="119" t="s">
        <v>10</v>
      </c>
      <c r="F6917" s="119" t="s">
        <v>10</v>
      </c>
      <c r="G6917" s="119" t="s">
        <v>10</v>
      </c>
    </row>
    <row r="6918" spans="2:7" x14ac:dyDescent="0.3">
      <c r="B6918" s="119" t="s">
        <v>10</v>
      </c>
      <c r="C6918" s="119" t="s">
        <v>10</v>
      </c>
      <c r="D6918" s="119" t="s">
        <v>10</v>
      </c>
      <c r="E6918" s="119" t="s">
        <v>10</v>
      </c>
      <c r="F6918" s="119" t="s">
        <v>10</v>
      </c>
      <c r="G6918" s="119" t="s">
        <v>10</v>
      </c>
    </row>
    <row r="6919" spans="2:7" x14ac:dyDescent="0.3">
      <c r="B6919" s="119" t="s">
        <v>10</v>
      </c>
      <c r="C6919" s="119" t="s">
        <v>10</v>
      </c>
      <c r="D6919" s="119" t="s">
        <v>10</v>
      </c>
      <c r="E6919" s="119" t="s">
        <v>10</v>
      </c>
      <c r="F6919" s="119" t="s">
        <v>10</v>
      </c>
      <c r="G6919" s="119" t="s">
        <v>10</v>
      </c>
    </row>
    <row r="6920" spans="2:7" x14ac:dyDescent="0.3">
      <c r="B6920" s="119" t="s">
        <v>10</v>
      </c>
      <c r="C6920" s="119" t="s">
        <v>10</v>
      </c>
      <c r="D6920" s="119" t="s">
        <v>10</v>
      </c>
      <c r="E6920" s="119" t="s">
        <v>10</v>
      </c>
      <c r="F6920" s="119" t="s">
        <v>10</v>
      </c>
      <c r="G6920" s="119" t="s">
        <v>10</v>
      </c>
    </row>
    <row r="6921" spans="2:7" x14ac:dyDescent="0.3">
      <c r="B6921" s="119" t="s">
        <v>10</v>
      </c>
      <c r="C6921" s="119" t="s">
        <v>10</v>
      </c>
      <c r="D6921" s="119" t="s">
        <v>10</v>
      </c>
      <c r="E6921" s="119" t="s">
        <v>10</v>
      </c>
      <c r="F6921" s="119" t="s">
        <v>10</v>
      </c>
      <c r="G6921" s="119" t="s">
        <v>10</v>
      </c>
    </row>
    <row r="6922" spans="2:7" x14ac:dyDescent="0.3">
      <c r="B6922" s="119" t="s">
        <v>10</v>
      </c>
      <c r="C6922" s="119" t="s">
        <v>10</v>
      </c>
      <c r="D6922" s="119" t="s">
        <v>10</v>
      </c>
      <c r="E6922" s="119" t="s">
        <v>10</v>
      </c>
      <c r="F6922" s="119" t="s">
        <v>10</v>
      </c>
      <c r="G6922" s="119" t="s">
        <v>10</v>
      </c>
    </row>
    <row r="6923" spans="2:7" x14ac:dyDescent="0.3">
      <c r="B6923" s="119" t="s">
        <v>10</v>
      </c>
      <c r="C6923" s="119" t="s">
        <v>10</v>
      </c>
      <c r="D6923" s="119" t="s">
        <v>10</v>
      </c>
      <c r="E6923" s="119" t="s">
        <v>10</v>
      </c>
      <c r="F6923" s="119" t="s">
        <v>10</v>
      </c>
      <c r="G6923" s="119" t="s">
        <v>10</v>
      </c>
    </row>
    <row r="6924" spans="2:7" x14ac:dyDescent="0.3">
      <c r="B6924" s="119" t="s">
        <v>10</v>
      </c>
      <c r="C6924" s="119" t="s">
        <v>10</v>
      </c>
      <c r="D6924" s="119" t="s">
        <v>10</v>
      </c>
      <c r="E6924" s="119" t="s">
        <v>10</v>
      </c>
      <c r="F6924" s="119" t="s">
        <v>10</v>
      </c>
      <c r="G6924" s="119" t="s">
        <v>10</v>
      </c>
    </row>
    <row r="6925" spans="2:7" x14ac:dyDescent="0.3">
      <c r="B6925" s="119" t="s">
        <v>10</v>
      </c>
      <c r="C6925" s="119" t="s">
        <v>10</v>
      </c>
      <c r="D6925" s="119" t="s">
        <v>10</v>
      </c>
      <c r="E6925" s="119" t="s">
        <v>10</v>
      </c>
      <c r="F6925" s="119" t="s">
        <v>10</v>
      </c>
      <c r="G6925" s="119" t="s">
        <v>10</v>
      </c>
    </row>
    <row r="6926" spans="2:7" x14ac:dyDescent="0.3">
      <c r="B6926" s="119" t="s">
        <v>10</v>
      </c>
      <c r="C6926" s="119" t="s">
        <v>10</v>
      </c>
      <c r="D6926" s="119" t="s">
        <v>10</v>
      </c>
      <c r="E6926" s="119" t="s">
        <v>10</v>
      </c>
      <c r="F6926" s="119" t="s">
        <v>10</v>
      </c>
      <c r="G6926" s="119" t="s">
        <v>10</v>
      </c>
    </row>
    <row r="6927" spans="2:7" x14ac:dyDescent="0.3">
      <c r="B6927" s="119" t="s">
        <v>10</v>
      </c>
      <c r="C6927" s="119" t="s">
        <v>10</v>
      </c>
      <c r="D6927" s="119" t="s">
        <v>10</v>
      </c>
      <c r="E6927" s="119" t="s">
        <v>10</v>
      </c>
      <c r="F6927" s="119" t="s">
        <v>10</v>
      </c>
      <c r="G6927" s="119" t="s">
        <v>10</v>
      </c>
    </row>
    <row r="6928" spans="2:7" x14ac:dyDescent="0.3">
      <c r="B6928" s="119" t="s">
        <v>10</v>
      </c>
      <c r="C6928" s="119" t="s">
        <v>10</v>
      </c>
      <c r="D6928" s="119" t="s">
        <v>10</v>
      </c>
      <c r="E6928" s="119" t="s">
        <v>10</v>
      </c>
      <c r="F6928" s="119" t="s">
        <v>10</v>
      </c>
      <c r="G6928" s="119" t="s">
        <v>10</v>
      </c>
    </row>
    <row r="6929" spans="2:7" x14ac:dyDescent="0.3">
      <c r="B6929" s="119" t="s">
        <v>10</v>
      </c>
      <c r="C6929" s="119" t="s">
        <v>10</v>
      </c>
      <c r="D6929" s="119" t="s">
        <v>10</v>
      </c>
      <c r="E6929" s="119" t="s">
        <v>10</v>
      </c>
      <c r="F6929" s="119" t="s">
        <v>10</v>
      </c>
      <c r="G6929" s="119" t="s">
        <v>10</v>
      </c>
    </row>
    <row r="6930" spans="2:7" x14ac:dyDescent="0.3">
      <c r="B6930" s="119" t="s">
        <v>10</v>
      </c>
      <c r="C6930" s="119" t="s">
        <v>10</v>
      </c>
      <c r="D6930" s="119" t="s">
        <v>10</v>
      </c>
      <c r="E6930" s="119" t="s">
        <v>10</v>
      </c>
      <c r="F6930" s="119" t="s">
        <v>10</v>
      </c>
      <c r="G6930" s="119" t="s">
        <v>10</v>
      </c>
    </row>
    <row r="6931" spans="2:7" x14ac:dyDescent="0.3">
      <c r="B6931" s="119" t="s">
        <v>10</v>
      </c>
      <c r="C6931" s="119" t="s">
        <v>10</v>
      </c>
      <c r="D6931" s="119" t="s">
        <v>10</v>
      </c>
      <c r="E6931" s="119" t="s">
        <v>10</v>
      </c>
      <c r="F6931" s="119" t="s">
        <v>10</v>
      </c>
      <c r="G6931" s="119" t="s">
        <v>10</v>
      </c>
    </row>
    <row r="6932" spans="2:7" x14ac:dyDescent="0.3">
      <c r="B6932" s="119" t="s">
        <v>10</v>
      </c>
      <c r="C6932" s="119" t="s">
        <v>10</v>
      </c>
      <c r="D6932" s="119" t="s">
        <v>10</v>
      </c>
      <c r="E6932" s="119" t="s">
        <v>10</v>
      </c>
      <c r="F6932" s="119" t="s">
        <v>10</v>
      </c>
      <c r="G6932" s="119" t="s">
        <v>10</v>
      </c>
    </row>
    <row r="6933" spans="2:7" x14ac:dyDescent="0.3">
      <c r="B6933" s="119" t="s">
        <v>10</v>
      </c>
      <c r="C6933" s="119" t="s">
        <v>10</v>
      </c>
      <c r="D6933" s="119" t="s">
        <v>10</v>
      </c>
      <c r="E6933" s="119" t="s">
        <v>10</v>
      </c>
      <c r="F6933" s="119" t="s">
        <v>10</v>
      </c>
      <c r="G6933" s="119" t="s">
        <v>10</v>
      </c>
    </row>
    <row r="6934" spans="2:7" x14ac:dyDescent="0.3">
      <c r="B6934" s="119" t="s">
        <v>10</v>
      </c>
      <c r="C6934" s="119" t="s">
        <v>10</v>
      </c>
      <c r="D6934" s="119" t="s">
        <v>10</v>
      </c>
      <c r="E6934" s="119" t="s">
        <v>10</v>
      </c>
      <c r="F6934" s="119" t="s">
        <v>10</v>
      </c>
      <c r="G6934" s="119" t="s">
        <v>10</v>
      </c>
    </row>
    <row r="6935" spans="2:7" x14ac:dyDescent="0.3">
      <c r="B6935" s="119" t="s">
        <v>10</v>
      </c>
      <c r="C6935" s="119" t="s">
        <v>10</v>
      </c>
      <c r="D6935" s="119" t="s">
        <v>10</v>
      </c>
      <c r="E6935" s="119" t="s">
        <v>10</v>
      </c>
      <c r="F6935" s="119" t="s">
        <v>10</v>
      </c>
      <c r="G6935" s="119" t="s">
        <v>10</v>
      </c>
    </row>
    <row r="6936" spans="2:7" x14ac:dyDescent="0.3">
      <c r="B6936" s="119" t="s">
        <v>10</v>
      </c>
      <c r="C6936" s="119" t="s">
        <v>10</v>
      </c>
      <c r="D6936" s="119" t="s">
        <v>10</v>
      </c>
      <c r="E6936" s="119" t="s">
        <v>10</v>
      </c>
      <c r="F6936" s="119" t="s">
        <v>10</v>
      </c>
      <c r="G6936" s="119" t="s">
        <v>10</v>
      </c>
    </row>
    <row r="6937" spans="2:7" x14ac:dyDescent="0.3">
      <c r="B6937" s="119" t="s">
        <v>10</v>
      </c>
      <c r="C6937" s="119" t="s">
        <v>10</v>
      </c>
      <c r="D6937" s="119" t="s">
        <v>10</v>
      </c>
      <c r="E6937" s="119" t="s">
        <v>10</v>
      </c>
      <c r="F6937" s="119" t="s">
        <v>10</v>
      </c>
      <c r="G6937" s="119" t="s">
        <v>10</v>
      </c>
    </row>
    <row r="6938" spans="2:7" x14ac:dyDescent="0.3">
      <c r="B6938" s="119" t="s">
        <v>10</v>
      </c>
      <c r="C6938" s="119" t="s">
        <v>10</v>
      </c>
      <c r="D6938" s="119" t="s">
        <v>10</v>
      </c>
      <c r="E6938" s="119" t="s">
        <v>10</v>
      </c>
      <c r="F6938" s="119" t="s">
        <v>10</v>
      </c>
      <c r="G6938" s="119" t="s">
        <v>10</v>
      </c>
    </row>
    <row r="6939" spans="2:7" x14ac:dyDescent="0.3">
      <c r="B6939" s="119" t="s">
        <v>10</v>
      </c>
      <c r="C6939" s="119" t="s">
        <v>10</v>
      </c>
      <c r="D6939" s="119" t="s">
        <v>10</v>
      </c>
      <c r="E6939" s="119" t="s">
        <v>10</v>
      </c>
      <c r="F6939" s="119" t="s">
        <v>10</v>
      </c>
      <c r="G6939" s="119" t="s">
        <v>10</v>
      </c>
    </row>
    <row r="6940" spans="2:7" x14ac:dyDescent="0.3">
      <c r="B6940" s="119" t="s">
        <v>10</v>
      </c>
      <c r="C6940" s="119" t="s">
        <v>10</v>
      </c>
      <c r="D6940" s="119" t="s">
        <v>10</v>
      </c>
      <c r="E6940" s="119" t="s">
        <v>10</v>
      </c>
      <c r="F6940" s="119" t="s">
        <v>10</v>
      </c>
      <c r="G6940" s="119" t="s">
        <v>10</v>
      </c>
    </row>
    <row r="6941" spans="2:7" x14ac:dyDescent="0.3">
      <c r="B6941" s="119" t="s">
        <v>10</v>
      </c>
      <c r="C6941" s="119" t="s">
        <v>10</v>
      </c>
      <c r="D6941" s="119" t="s">
        <v>10</v>
      </c>
      <c r="E6941" s="119" t="s">
        <v>10</v>
      </c>
      <c r="F6941" s="119" t="s">
        <v>10</v>
      </c>
      <c r="G6941" s="119" t="s">
        <v>10</v>
      </c>
    </row>
    <row r="6942" spans="2:7" x14ac:dyDescent="0.3">
      <c r="B6942" s="119" t="s">
        <v>10</v>
      </c>
      <c r="C6942" s="119" t="s">
        <v>10</v>
      </c>
      <c r="D6942" s="119" t="s">
        <v>10</v>
      </c>
      <c r="E6942" s="119" t="s">
        <v>10</v>
      </c>
      <c r="F6942" s="119" t="s">
        <v>10</v>
      </c>
      <c r="G6942" s="119" t="s">
        <v>10</v>
      </c>
    </row>
    <row r="6943" spans="2:7" x14ac:dyDescent="0.3">
      <c r="B6943" s="119" t="s">
        <v>10</v>
      </c>
      <c r="C6943" s="119" t="s">
        <v>10</v>
      </c>
      <c r="D6943" s="119" t="s">
        <v>10</v>
      </c>
      <c r="E6943" s="119" t="s">
        <v>10</v>
      </c>
      <c r="F6943" s="119" t="s">
        <v>10</v>
      </c>
      <c r="G6943" s="119" t="s">
        <v>10</v>
      </c>
    </row>
    <row r="6944" spans="2:7" x14ac:dyDescent="0.3">
      <c r="B6944" s="119" t="s">
        <v>10</v>
      </c>
      <c r="C6944" s="119" t="s">
        <v>10</v>
      </c>
      <c r="D6944" s="119" t="s">
        <v>10</v>
      </c>
      <c r="E6944" s="119" t="s">
        <v>10</v>
      </c>
      <c r="F6944" s="119" t="s">
        <v>10</v>
      </c>
      <c r="G6944" s="119" t="s">
        <v>10</v>
      </c>
    </row>
    <row r="6945" spans="2:7" x14ac:dyDescent="0.3">
      <c r="B6945" s="119" t="s">
        <v>10</v>
      </c>
      <c r="C6945" s="119" t="s">
        <v>10</v>
      </c>
      <c r="D6945" s="119" t="s">
        <v>10</v>
      </c>
      <c r="E6945" s="119" t="s">
        <v>10</v>
      </c>
      <c r="F6945" s="119" t="s">
        <v>10</v>
      </c>
      <c r="G6945" s="119" t="s">
        <v>10</v>
      </c>
    </row>
    <row r="6946" spans="2:7" x14ac:dyDescent="0.3">
      <c r="B6946" s="119" t="s">
        <v>10</v>
      </c>
      <c r="C6946" s="119" t="s">
        <v>10</v>
      </c>
      <c r="D6946" s="119" t="s">
        <v>10</v>
      </c>
      <c r="E6946" s="119" t="s">
        <v>10</v>
      </c>
      <c r="F6946" s="119" t="s">
        <v>10</v>
      </c>
      <c r="G6946" s="119" t="s">
        <v>10</v>
      </c>
    </row>
    <row r="6947" spans="2:7" x14ac:dyDescent="0.3">
      <c r="B6947" s="119" t="s">
        <v>10</v>
      </c>
      <c r="C6947" s="119" t="s">
        <v>10</v>
      </c>
      <c r="D6947" s="119" t="s">
        <v>10</v>
      </c>
      <c r="E6947" s="119" t="s">
        <v>10</v>
      </c>
      <c r="F6947" s="119" t="s">
        <v>10</v>
      </c>
      <c r="G6947" s="119" t="s">
        <v>10</v>
      </c>
    </row>
    <row r="6948" spans="2:7" x14ac:dyDescent="0.3">
      <c r="B6948" s="119" t="s">
        <v>10</v>
      </c>
      <c r="C6948" s="119" t="s">
        <v>10</v>
      </c>
      <c r="D6948" s="119" t="s">
        <v>10</v>
      </c>
      <c r="E6948" s="119" t="s">
        <v>10</v>
      </c>
      <c r="F6948" s="119" t="s">
        <v>10</v>
      </c>
      <c r="G6948" s="119" t="s">
        <v>10</v>
      </c>
    </row>
    <row r="6949" spans="2:7" x14ac:dyDescent="0.3">
      <c r="B6949" s="119" t="s">
        <v>10</v>
      </c>
      <c r="C6949" s="119" t="s">
        <v>10</v>
      </c>
      <c r="D6949" s="119" t="s">
        <v>10</v>
      </c>
      <c r="E6949" s="119" t="s">
        <v>10</v>
      </c>
      <c r="F6949" s="119" t="s">
        <v>10</v>
      </c>
      <c r="G6949" s="119" t="s">
        <v>10</v>
      </c>
    </row>
    <row r="6950" spans="2:7" x14ac:dyDescent="0.3">
      <c r="B6950" s="119" t="s">
        <v>10</v>
      </c>
      <c r="C6950" s="119" t="s">
        <v>10</v>
      </c>
      <c r="D6950" s="119" t="s">
        <v>10</v>
      </c>
      <c r="E6950" s="119" t="s">
        <v>10</v>
      </c>
      <c r="F6950" s="119" t="s">
        <v>10</v>
      </c>
      <c r="G6950" s="119" t="s">
        <v>10</v>
      </c>
    </row>
    <row r="6951" spans="2:7" x14ac:dyDescent="0.3">
      <c r="B6951" s="119" t="s">
        <v>10</v>
      </c>
      <c r="C6951" s="119" t="s">
        <v>10</v>
      </c>
      <c r="D6951" s="119" t="s">
        <v>10</v>
      </c>
      <c r="E6951" s="119" t="s">
        <v>10</v>
      </c>
      <c r="F6951" s="119" t="s">
        <v>10</v>
      </c>
      <c r="G6951" s="119" t="s">
        <v>10</v>
      </c>
    </row>
    <row r="6952" spans="2:7" x14ac:dyDescent="0.3">
      <c r="B6952" s="119" t="s">
        <v>10</v>
      </c>
      <c r="C6952" s="119" t="s">
        <v>10</v>
      </c>
      <c r="D6952" s="119" t="s">
        <v>10</v>
      </c>
      <c r="E6952" s="119" t="s">
        <v>10</v>
      </c>
      <c r="F6952" s="119" t="s">
        <v>10</v>
      </c>
      <c r="G6952" s="119" t="s">
        <v>10</v>
      </c>
    </row>
    <row r="6953" spans="2:7" x14ac:dyDescent="0.3">
      <c r="B6953" s="119" t="s">
        <v>10</v>
      </c>
      <c r="C6953" s="119" t="s">
        <v>10</v>
      </c>
      <c r="D6953" s="119" t="s">
        <v>10</v>
      </c>
      <c r="E6953" s="119" t="s">
        <v>10</v>
      </c>
      <c r="F6953" s="119" t="s">
        <v>10</v>
      </c>
      <c r="G6953" s="119" t="s">
        <v>10</v>
      </c>
    </row>
    <row r="6954" spans="2:7" x14ac:dyDescent="0.3">
      <c r="B6954" s="119" t="s">
        <v>10</v>
      </c>
      <c r="C6954" s="119" t="s">
        <v>10</v>
      </c>
      <c r="D6954" s="119" t="s">
        <v>10</v>
      </c>
      <c r="E6954" s="119" t="s">
        <v>10</v>
      </c>
      <c r="F6954" s="119" t="s">
        <v>10</v>
      </c>
      <c r="G6954" s="119" t="s">
        <v>10</v>
      </c>
    </row>
    <row r="6955" spans="2:7" x14ac:dyDescent="0.3">
      <c r="B6955" s="119" t="s">
        <v>10</v>
      </c>
      <c r="C6955" s="119" t="s">
        <v>10</v>
      </c>
      <c r="D6955" s="119" t="s">
        <v>10</v>
      </c>
      <c r="E6955" s="119" t="s">
        <v>10</v>
      </c>
      <c r="F6955" s="119" t="s">
        <v>10</v>
      </c>
      <c r="G6955" s="119" t="s">
        <v>10</v>
      </c>
    </row>
    <row r="6956" spans="2:7" x14ac:dyDescent="0.3">
      <c r="B6956" s="119" t="s">
        <v>10</v>
      </c>
      <c r="C6956" s="119" t="s">
        <v>10</v>
      </c>
      <c r="D6956" s="119" t="s">
        <v>10</v>
      </c>
      <c r="E6956" s="119" t="s">
        <v>10</v>
      </c>
      <c r="F6956" s="119" t="s">
        <v>10</v>
      </c>
      <c r="G6956" s="119" t="s">
        <v>10</v>
      </c>
    </row>
    <row r="6957" spans="2:7" x14ac:dyDescent="0.3">
      <c r="B6957" s="119" t="s">
        <v>10</v>
      </c>
      <c r="C6957" s="119" t="s">
        <v>10</v>
      </c>
      <c r="D6957" s="119" t="s">
        <v>10</v>
      </c>
      <c r="E6957" s="119" t="s">
        <v>10</v>
      </c>
      <c r="F6957" s="119" t="s">
        <v>10</v>
      </c>
      <c r="G6957" s="119" t="s">
        <v>10</v>
      </c>
    </row>
    <row r="6958" spans="2:7" x14ac:dyDescent="0.3">
      <c r="B6958" s="119" t="s">
        <v>10</v>
      </c>
      <c r="C6958" s="119" t="s">
        <v>10</v>
      </c>
      <c r="D6958" s="119" t="s">
        <v>10</v>
      </c>
      <c r="E6958" s="119" t="s">
        <v>10</v>
      </c>
      <c r="F6958" s="119" t="s">
        <v>10</v>
      </c>
      <c r="G6958" s="119" t="s">
        <v>10</v>
      </c>
    </row>
    <row r="6959" spans="2:7" x14ac:dyDescent="0.3">
      <c r="B6959" s="119" t="s">
        <v>10</v>
      </c>
      <c r="C6959" s="119" t="s">
        <v>10</v>
      </c>
      <c r="D6959" s="119" t="s">
        <v>10</v>
      </c>
      <c r="E6959" s="119" t="s">
        <v>10</v>
      </c>
      <c r="F6959" s="119" t="s">
        <v>10</v>
      </c>
      <c r="G6959" s="119" t="s">
        <v>10</v>
      </c>
    </row>
    <row r="6960" spans="2:7" x14ac:dyDescent="0.3">
      <c r="B6960" s="119" t="s">
        <v>10</v>
      </c>
      <c r="C6960" s="119" t="s">
        <v>10</v>
      </c>
      <c r="D6960" s="119" t="s">
        <v>10</v>
      </c>
      <c r="E6960" s="119" t="s">
        <v>10</v>
      </c>
      <c r="F6960" s="119" t="s">
        <v>10</v>
      </c>
      <c r="G6960" s="119" t="s">
        <v>10</v>
      </c>
    </row>
    <row r="6961" spans="2:7" x14ac:dyDescent="0.3">
      <c r="B6961" s="119" t="s">
        <v>10</v>
      </c>
      <c r="C6961" s="119" t="s">
        <v>10</v>
      </c>
      <c r="D6961" s="119" t="s">
        <v>10</v>
      </c>
      <c r="E6961" s="119" t="s">
        <v>10</v>
      </c>
      <c r="F6961" s="119" t="s">
        <v>10</v>
      </c>
      <c r="G6961" s="119" t="s">
        <v>10</v>
      </c>
    </row>
    <row r="6962" spans="2:7" x14ac:dyDescent="0.3">
      <c r="B6962" s="119" t="s">
        <v>10</v>
      </c>
      <c r="C6962" s="119" t="s">
        <v>10</v>
      </c>
      <c r="D6962" s="119" t="s">
        <v>10</v>
      </c>
      <c r="E6962" s="119" t="s">
        <v>10</v>
      </c>
      <c r="F6962" s="119" t="s">
        <v>10</v>
      </c>
      <c r="G6962" s="119" t="s">
        <v>10</v>
      </c>
    </row>
    <row r="6963" spans="2:7" x14ac:dyDescent="0.3">
      <c r="B6963" s="119" t="s">
        <v>10</v>
      </c>
      <c r="C6963" s="119" t="s">
        <v>10</v>
      </c>
      <c r="D6963" s="119" t="s">
        <v>10</v>
      </c>
      <c r="E6963" s="119" t="s">
        <v>10</v>
      </c>
      <c r="F6963" s="119" t="s">
        <v>10</v>
      </c>
      <c r="G6963" s="119" t="s">
        <v>10</v>
      </c>
    </row>
    <row r="6964" spans="2:7" x14ac:dyDescent="0.3">
      <c r="B6964" s="119" t="s">
        <v>10</v>
      </c>
      <c r="C6964" s="119" t="s">
        <v>10</v>
      </c>
      <c r="D6964" s="119" t="s">
        <v>10</v>
      </c>
      <c r="E6964" s="119" t="s">
        <v>10</v>
      </c>
      <c r="F6964" s="119" t="s">
        <v>10</v>
      </c>
      <c r="G6964" s="119" t="s">
        <v>10</v>
      </c>
    </row>
    <row r="6965" spans="2:7" x14ac:dyDescent="0.3">
      <c r="B6965" s="119" t="s">
        <v>10</v>
      </c>
      <c r="C6965" s="119" t="s">
        <v>10</v>
      </c>
      <c r="D6965" s="119" t="s">
        <v>10</v>
      </c>
      <c r="E6965" s="119" t="s">
        <v>10</v>
      </c>
      <c r="F6965" s="119" t="s">
        <v>10</v>
      </c>
      <c r="G6965" s="119" t="s">
        <v>10</v>
      </c>
    </row>
    <row r="6966" spans="2:7" x14ac:dyDescent="0.3">
      <c r="B6966" s="119" t="s">
        <v>10</v>
      </c>
      <c r="C6966" s="119" t="s">
        <v>10</v>
      </c>
      <c r="D6966" s="119" t="s">
        <v>10</v>
      </c>
      <c r="E6966" s="119" t="s">
        <v>10</v>
      </c>
      <c r="F6966" s="119" t="s">
        <v>10</v>
      </c>
      <c r="G6966" s="119" t="s">
        <v>10</v>
      </c>
    </row>
    <row r="6967" spans="2:7" x14ac:dyDescent="0.3">
      <c r="B6967" s="119" t="s">
        <v>10</v>
      </c>
      <c r="C6967" s="119" t="s">
        <v>10</v>
      </c>
      <c r="D6967" s="119" t="s">
        <v>10</v>
      </c>
      <c r="E6967" s="119" t="s">
        <v>10</v>
      </c>
      <c r="F6967" s="119" t="s">
        <v>10</v>
      </c>
      <c r="G6967" s="119" t="s">
        <v>10</v>
      </c>
    </row>
    <row r="6968" spans="2:7" x14ac:dyDescent="0.3">
      <c r="B6968" s="119" t="s">
        <v>10</v>
      </c>
      <c r="C6968" s="119" t="s">
        <v>10</v>
      </c>
      <c r="D6968" s="119" t="s">
        <v>10</v>
      </c>
      <c r="E6968" s="119" t="s">
        <v>10</v>
      </c>
      <c r="F6968" s="119" t="s">
        <v>10</v>
      </c>
      <c r="G6968" s="119" t="s">
        <v>10</v>
      </c>
    </row>
    <row r="6969" spans="2:7" x14ac:dyDescent="0.3">
      <c r="B6969" s="119" t="s">
        <v>10</v>
      </c>
      <c r="C6969" s="119" t="s">
        <v>10</v>
      </c>
      <c r="D6969" s="119" t="s">
        <v>10</v>
      </c>
      <c r="E6969" s="119" t="s">
        <v>10</v>
      </c>
      <c r="F6969" s="119" t="s">
        <v>10</v>
      </c>
      <c r="G6969" s="119" t="s">
        <v>10</v>
      </c>
    </row>
    <row r="6970" spans="2:7" x14ac:dyDescent="0.3">
      <c r="B6970" s="119" t="s">
        <v>10</v>
      </c>
      <c r="C6970" s="119" t="s">
        <v>10</v>
      </c>
      <c r="D6970" s="119" t="s">
        <v>10</v>
      </c>
      <c r="E6970" s="119" t="s">
        <v>10</v>
      </c>
      <c r="F6970" s="119" t="s">
        <v>10</v>
      </c>
      <c r="G6970" s="119" t="s">
        <v>10</v>
      </c>
    </row>
    <row r="6971" spans="2:7" x14ac:dyDescent="0.3">
      <c r="B6971" s="119" t="s">
        <v>10</v>
      </c>
      <c r="C6971" s="119" t="s">
        <v>10</v>
      </c>
      <c r="D6971" s="119" t="s">
        <v>10</v>
      </c>
      <c r="E6971" s="119" t="s">
        <v>10</v>
      </c>
      <c r="F6971" s="119" t="s">
        <v>10</v>
      </c>
      <c r="G6971" s="119" t="s">
        <v>10</v>
      </c>
    </row>
    <row r="6972" spans="2:7" x14ac:dyDescent="0.3">
      <c r="B6972" s="119" t="s">
        <v>10</v>
      </c>
      <c r="C6972" s="119" t="s">
        <v>10</v>
      </c>
      <c r="D6972" s="119" t="s">
        <v>10</v>
      </c>
      <c r="E6972" s="119" t="s">
        <v>10</v>
      </c>
      <c r="F6972" s="119" t="s">
        <v>10</v>
      </c>
      <c r="G6972" s="119" t="s">
        <v>10</v>
      </c>
    </row>
    <row r="6973" spans="2:7" x14ac:dyDescent="0.3">
      <c r="B6973" s="119" t="s">
        <v>10</v>
      </c>
      <c r="C6973" s="119" t="s">
        <v>10</v>
      </c>
      <c r="D6973" s="119" t="s">
        <v>10</v>
      </c>
      <c r="E6973" s="119" t="s">
        <v>10</v>
      </c>
      <c r="F6973" s="119" t="s">
        <v>10</v>
      </c>
      <c r="G6973" s="119" t="s">
        <v>10</v>
      </c>
    </row>
    <row r="6974" spans="2:7" x14ac:dyDescent="0.3">
      <c r="B6974" s="119" t="s">
        <v>10</v>
      </c>
      <c r="C6974" s="119" t="s">
        <v>10</v>
      </c>
      <c r="D6974" s="119" t="s">
        <v>10</v>
      </c>
      <c r="E6974" s="119" t="s">
        <v>10</v>
      </c>
      <c r="F6974" s="119" t="s">
        <v>10</v>
      </c>
      <c r="G6974" s="119" t="s">
        <v>10</v>
      </c>
    </row>
    <row r="6975" spans="2:7" x14ac:dyDescent="0.3">
      <c r="B6975" s="119" t="s">
        <v>10</v>
      </c>
      <c r="C6975" s="119" t="s">
        <v>10</v>
      </c>
      <c r="D6975" s="119" t="s">
        <v>10</v>
      </c>
      <c r="E6975" s="119" t="s">
        <v>10</v>
      </c>
      <c r="F6975" s="119" t="s">
        <v>10</v>
      </c>
      <c r="G6975" s="119" t="s">
        <v>10</v>
      </c>
    </row>
    <row r="6976" spans="2:7" x14ac:dyDescent="0.3">
      <c r="B6976" s="119" t="s">
        <v>10</v>
      </c>
      <c r="C6976" s="119" t="s">
        <v>10</v>
      </c>
      <c r="D6976" s="119" t="s">
        <v>10</v>
      </c>
      <c r="E6976" s="119" t="s">
        <v>10</v>
      </c>
      <c r="F6976" s="119" t="s">
        <v>10</v>
      </c>
      <c r="G6976" s="119" t="s">
        <v>10</v>
      </c>
    </row>
    <row r="6977" spans="2:7" x14ac:dyDescent="0.3">
      <c r="B6977" s="119" t="s">
        <v>10</v>
      </c>
      <c r="C6977" s="119" t="s">
        <v>10</v>
      </c>
      <c r="D6977" s="119" t="s">
        <v>10</v>
      </c>
      <c r="E6977" s="119" t="s">
        <v>10</v>
      </c>
      <c r="F6977" s="119" t="s">
        <v>10</v>
      </c>
      <c r="G6977" s="119" t="s">
        <v>10</v>
      </c>
    </row>
    <row r="6978" spans="2:7" x14ac:dyDescent="0.3">
      <c r="B6978" s="119" t="s">
        <v>10</v>
      </c>
      <c r="C6978" s="119" t="s">
        <v>10</v>
      </c>
      <c r="D6978" s="119" t="s">
        <v>10</v>
      </c>
      <c r="E6978" s="119" t="s">
        <v>10</v>
      </c>
      <c r="F6978" s="119" t="s">
        <v>10</v>
      </c>
      <c r="G6978" s="119" t="s">
        <v>10</v>
      </c>
    </row>
    <row r="6979" spans="2:7" x14ac:dyDescent="0.3">
      <c r="B6979" s="119" t="s">
        <v>10</v>
      </c>
      <c r="C6979" s="119" t="s">
        <v>10</v>
      </c>
      <c r="D6979" s="119" t="s">
        <v>10</v>
      </c>
      <c r="E6979" s="119" t="s">
        <v>10</v>
      </c>
      <c r="F6979" s="119" t="s">
        <v>10</v>
      </c>
      <c r="G6979" s="119" t="s">
        <v>10</v>
      </c>
    </row>
    <row r="6980" spans="2:7" x14ac:dyDescent="0.3">
      <c r="B6980" s="119" t="s">
        <v>10</v>
      </c>
      <c r="C6980" s="119" t="s">
        <v>10</v>
      </c>
      <c r="D6980" s="119" t="s">
        <v>10</v>
      </c>
      <c r="E6980" s="119" t="s">
        <v>10</v>
      </c>
      <c r="F6980" s="119" t="s">
        <v>10</v>
      </c>
      <c r="G6980" s="119" t="s">
        <v>10</v>
      </c>
    </row>
    <row r="6981" spans="2:7" x14ac:dyDescent="0.3">
      <c r="B6981" s="119" t="s">
        <v>10</v>
      </c>
      <c r="C6981" s="119" t="s">
        <v>10</v>
      </c>
      <c r="D6981" s="119" t="s">
        <v>10</v>
      </c>
      <c r="E6981" s="119" t="s">
        <v>10</v>
      </c>
      <c r="F6981" s="119" t="s">
        <v>10</v>
      </c>
      <c r="G6981" s="119" t="s">
        <v>10</v>
      </c>
    </row>
    <row r="6982" spans="2:7" x14ac:dyDescent="0.3">
      <c r="B6982" s="119" t="s">
        <v>10</v>
      </c>
      <c r="C6982" s="119" t="s">
        <v>10</v>
      </c>
      <c r="D6982" s="119" t="s">
        <v>10</v>
      </c>
      <c r="E6982" s="119" t="s">
        <v>10</v>
      </c>
      <c r="F6982" s="119" t="s">
        <v>10</v>
      </c>
      <c r="G6982" s="119" t="s">
        <v>10</v>
      </c>
    </row>
    <row r="6983" spans="2:7" x14ac:dyDescent="0.3">
      <c r="B6983" s="119" t="s">
        <v>10</v>
      </c>
      <c r="C6983" s="119" t="s">
        <v>10</v>
      </c>
      <c r="D6983" s="119" t="s">
        <v>10</v>
      </c>
      <c r="E6983" s="119" t="s">
        <v>10</v>
      </c>
      <c r="F6983" s="119" t="s">
        <v>10</v>
      </c>
      <c r="G6983" s="119" t="s">
        <v>10</v>
      </c>
    </row>
    <row r="6984" spans="2:7" x14ac:dyDescent="0.3">
      <c r="B6984" s="119" t="s">
        <v>10</v>
      </c>
      <c r="C6984" s="119" t="s">
        <v>10</v>
      </c>
      <c r="D6984" s="119" t="s">
        <v>10</v>
      </c>
      <c r="E6984" s="119" t="s">
        <v>10</v>
      </c>
      <c r="F6984" s="119" t="s">
        <v>10</v>
      </c>
      <c r="G6984" s="119" t="s">
        <v>10</v>
      </c>
    </row>
    <row r="6985" spans="2:7" x14ac:dyDescent="0.3">
      <c r="B6985" s="119" t="s">
        <v>10</v>
      </c>
      <c r="C6985" s="119" t="s">
        <v>10</v>
      </c>
      <c r="D6985" s="119" t="s">
        <v>10</v>
      </c>
      <c r="E6985" s="119" t="s">
        <v>10</v>
      </c>
      <c r="F6985" s="119" t="s">
        <v>10</v>
      </c>
      <c r="G6985" s="119" t="s">
        <v>10</v>
      </c>
    </row>
    <row r="6986" spans="2:7" x14ac:dyDescent="0.3">
      <c r="B6986" s="119" t="s">
        <v>10</v>
      </c>
      <c r="C6986" s="119" t="s">
        <v>10</v>
      </c>
      <c r="D6986" s="119" t="s">
        <v>10</v>
      </c>
      <c r="E6986" s="119" t="s">
        <v>10</v>
      </c>
      <c r="F6986" s="119" t="s">
        <v>10</v>
      </c>
      <c r="G6986" s="119" t="s">
        <v>10</v>
      </c>
    </row>
    <row r="6987" spans="2:7" x14ac:dyDescent="0.3">
      <c r="B6987" s="119" t="s">
        <v>10</v>
      </c>
      <c r="C6987" s="119" t="s">
        <v>10</v>
      </c>
      <c r="D6987" s="119" t="s">
        <v>10</v>
      </c>
      <c r="E6987" s="119" t="s">
        <v>10</v>
      </c>
      <c r="F6987" s="119" t="s">
        <v>10</v>
      </c>
      <c r="G6987" s="119" t="s">
        <v>10</v>
      </c>
    </row>
    <row r="6988" spans="2:7" x14ac:dyDescent="0.3">
      <c r="B6988" s="119" t="s">
        <v>10</v>
      </c>
      <c r="C6988" s="119" t="s">
        <v>10</v>
      </c>
      <c r="D6988" s="119" t="s">
        <v>10</v>
      </c>
      <c r="E6988" s="119" t="s">
        <v>10</v>
      </c>
      <c r="F6988" s="119" t="s">
        <v>10</v>
      </c>
      <c r="G6988" s="119" t="s">
        <v>10</v>
      </c>
    </row>
    <row r="6989" spans="2:7" x14ac:dyDescent="0.3">
      <c r="B6989" s="119" t="s">
        <v>10</v>
      </c>
      <c r="C6989" s="119" t="s">
        <v>10</v>
      </c>
      <c r="D6989" s="119" t="s">
        <v>10</v>
      </c>
      <c r="E6989" s="119" t="s">
        <v>10</v>
      </c>
      <c r="F6989" s="119" t="s">
        <v>10</v>
      </c>
      <c r="G6989" s="119" t="s">
        <v>10</v>
      </c>
    </row>
    <row r="6990" spans="2:7" x14ac:dyDescent="0.3">
      <c r="B6990" s="119" t="s">
        <v>10</v>
      </c>
      <c r="C6990" s="119" t="s">
        <v>10</v>
      </c>
      <c r="D6990" s="119" t="s">
        <v>10</v>
      </c>
      <c r="E6990" s="119" t="s">
        <v>10</v>
      </c>
      <c r="F6990" s="119" t="s">
        <v>10</v>
      </c>
      <c r="G6990" s="119" t="s">
        <v>10</v>
      </c>
    </row>
    <row r="6991" spans="2:7" x14ac:dyDescent="0.3">
      <c r="B6991" s="119" t="s">
        <v>10</v>
      </c>
      <c r="C6991" s="119" t="s">
        <v>10</v>
      </c>
      <c r="D6991" s="119" t="s">
        <v>10</v>
      </c>
      <c r="E6991" s="119" t="s">
        <v>10</v>
      </c>
      <c r="F6991" s="119" t="s">
        <v>10</v>
      </c>
      <c r="G6991" s="119" t="s">
        <v>10</v>
      </c>
    </row>
    <row r="6992" spans="2:7" x14ac:dyDescent="0.3">
      <c r="B6992" s="119" t="s">
        <v>10</v>
      </c>
      <c r="C6992" s="119" t="s">
        <v>10</v>
      </c>
      <c r="D6992" s="119" t="s">
        <v>10</v>
      </c>
      <c r="E6992" s="119" t="s">
        <v>10</v>
      </c>
      <c r="F6992" s="119" t="s">
        <v>10</v>
      </c>
      <c r="G6992" s="119" t="s">
        <v>10</v>
      </c>
    </row>
    <row r="6993" spans="2:7" x14ac:dyDescent="0.3">
      <c r="B6993" s="119" t="s">
        <v>10</v>
      </c>
      <c r="C6993" s="119" t="s">
        <v>10</v>
      </c>
      <c r="D6993" s="119" t="s">
        <v>10</v>
      </c>
      <c r="E6993" s="119" t="s">
        <v>10</v>
      </c>
      <c r="F6993" s="119" t="s">
        <v>10</v>
      </c>
      <c r="G6993" s="119" t="s">
        <v>10</v>
      </c>
    </row>
    <row r="6994" spans="2:7" x14ac:dyDescent="0.3">
      <c r="B6994" s="119" t="s">
        <v>10</v>
      </c>
      <c r="C6994" s="119" t="s">
        <v>10</v>
      </c>
      <c r="D6994" s="119" t="s">
        <v>10</v>
      </c>
      <c r="E6994" s="119" t="s">
        <v>10</v>
      </c>
      <c r="F6994" s="119" t="s">
        <v>10</v>
      </c>
      <c r="G6994" s="119" t="s">
        <v>10</v>
      </c>
    </row>
    <row r="6995" spans="2:7" x14ac:dyDescent="0.3">
      <c r="B6995" s="119" t="s">
        <v>10</v>
      </c>
      <c r="C6995" s="119" t="s">
        <v>10</v>
      </c>
      <c r="D6995" s="119" t="s">
        <v>10</v>
      </c>
      <c r="E6995" s="119" t="s">
        <v>10</v>
      </c>
      <c r="F6995" s="119" t="s">
        <v>10</v>
      </c>
      <c r="G6995" s="119" t="s">
        <v>10</v>
      </c>
    </row>
    <row r="6996" spans="2:7" x14ac:dyDescent="0.3">
      <c r="B6996" s="119" t="s">
        <v>10</v>
      </c>
      <c r="C6996" s="119" t="s">
        <v>10</v>
      </c>
      <c r="D6996" s="119" t="s">
        <v>10</v>
      </c>
      <c r="E6996" s="119" t="s">
        <v>10</v>
      </c>
      <c r="F6996" s="119" t="s">
        <v>10</v>
      </c>
      <c r="G6996" s="119" t="s">
        <v>10</v>
      </c>
    </row>
    <row r="6997" spans="2:7" x14ac:dyDescent="0.3">
      <c r="B6997" s="119" t="s">
        <v>10</v>
      </c>
      <c r="C6997" s="119" t="s">
        <v>10</v>
      </c>
      <c r="D6997" s="119" t="s">
        <v>10</v>
      </c>
      <c r="E6997" s="119" t="s">
        <v>10</v>
      </c>
      <c r="F6997" s="119" t="s">
        <v>10</v>
      </c>
      <c r="G6997" s="119" t="s">
        <v>10</v>
      </c>
    </row>
    <row r="6998" spans="2:7" x14ac:dyDescent="0.3">
      <c r="B6998" s="119" t="s">
        <v>10</v>
      </c>
      <c r="C6998" s="119" t="s">
        <v>10</v>
      </c>
      <c r="D6998" s="119" t="s">
        <v>10</v>
      </c>
      <c r="E6998" s="119" t="s">
        <v>10</v>
      </c>
      <c r="F6998" s="119" t="s">
        <v>10</v>
      </c>
      <c r="G6998" s="119" t="s">
        <v>10</v>
      </c>
    </row>
    <row r="6999" spans="2:7" x14ac:dyDescent="0.3">
      <c r="B6999" s="119" t="s">
        <v>10</v>
      </c>
      <c r="C6999" s="119" t="s">
        <v>10</v>
      </c>
      <c r="D6999" s="119" t="s">
        <v>10</v>
      </c>
      <c r="E6999" s="119" t="s">
        <v>10</v>
      </c>
      <c r="F6999" s="119" t="s">
        <v>10</v>
      </c>
      <c r="G6999" s="119" t="s">
        <v>10</v>
      </c>
    </row>
    <row r="7000" spans="2:7" x14ac:dyDescent="0.3">
      <c r="B7000" s="119" t="s">
        <v>10</v>
      </c>
      <c r="C7000" s="119" t="s">
        <v>10</v>
      </c>
      <c r="D7000" s="119" t="s">
        <v>10</v>
      </c>
      <c r="E7000" s="119" t="s">
        <v>10</v>
      </c>
      <c r="F7000" s="119" t="s">
        <v>10</v>
      </c>
      <c r="G7000" s="119" t="s">
        <v>10</v>
      </c>
    </row>
    <row r="7001" spans="2:7" x14ac:dyDescent="0.3">
      <c r="B7001" s="119" t="s">
        <v>10</v>
      </c>
      <c r="C7001" s="119" t="s">
        <v>10</v>
      </c>
      <c r="D7001" s="119" t="s">
        <v>10</v>
      </c>
      <c r="E7001" s="119" t="s">
        <v>10</v>
      </c>
      <c r="F7001" s="119" t="s">
        <v>10</v>
      </c>
      <c r="G7001" s="119" t="s">
        <v>10</v>
      </c>
    </row>
  </sheetData>
  <sheetProtection selectLockedCells="1"/>
  <autoFilter ref="C2:G5339" xr:uid="{5BD05668-B5FC-4381-A591-E5C92EEC7607}"/>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7588C-5028-46C8-ADF1-6591865542A7}">
  <dimension ref="A1:W151"/>
  <sheetViews>
    <sheetView showGridLines="0" showRowColHeaders="0" zoomScale="50" zoomScaleNormal="50" zoomScaleSheetLayoutView="55" workbookViewId="0">
      <pane ySplit="12" topLeftCell="A13" activePane="bottomLeft" state="frozen"/>
      <selection activeCell="Q1" sqref="Q1:Q1048576"/>
      <selection pane="bottomLeft" activeCell="F13" sqref="D13:F17"/>
    </sheetView>
  </sheetViews>
  <sheetFormatPr defaultColWidth="0" defaultRowHeight="13.8" zeroHeight="1" x14ac:dyDescent="0.25"/>
  <cols>
    <col min="1" max="1" width="4.33203125" style="1" customWidth="1"/>
    <col min="2" max="2" width="19.88671875" style="17" customWidth="1"/>
    <col min="3" max="3" width="110.88671875" style="1" customWidth="1"/>
    <col min="4" max="4" width="51.88671875" style="1" customWidth="1"/>
    <col min="5" max="5" width="3.88671875" style="1" customWidth="1"/>
    <col min="6" max="6" width="21.88671875" style="13" customWidth="1"/>
    <col min="7" max="7" width="1.77734375" style="1" customWidth="1"/>
    <col min="8" max="19" width="9.109375" style="1" customWidth="1"/>
    <col min="20" max="23" width="0" style="1" hidden="1" customWidth="1"/>
    <col min="24" max="16384" width="9.109375" style="1" hidden="1"/>
  </cols>
  <sheetData>
    <row r="1" spans="1:19" s="129" customFormat="1" ht="9" customHeight="1" x14ac:dyDescent="0.25">
      <c r="B1" s="130"/>
      <c r="F1" s="13"/>
    </row>
    <row r="2" spans="1:19" s="129" customFormat="1" ht="62.4" customHeight="1" x14ac:dyDescent="0.25">
      <c r="A2" s="477" t="s">
        <v>19177</v>
      </c>
      <c r="B2" s="477"/>
      <c r="C2" s="477"/>
      <c r="D2" s="477"/>
      <c r="E2" s="477"/>
      <c r="F2" s="469" t="s">
        <v>19168</v>
      </c>
      <c r="G2" s="469"/>
      <c r="H2" s="469"/>
      <c r="I2" s="469"/>
      <c r="J2" s="469"/>
      <c r="K2" s="469"/>
      <c r="L2" s="469"/>
      <c r="M2" s="469"/>
      <c r="N2" s="171"/>
      <c r="O2" s="171"/>
      <c r="P2" s="171"/>
      <c r="Q2" s="171"/>
      <c r="R2" s="171"/>
      <c r="S2" s="171"/>
    </row>
    <row r="3" spans="1:19" ht="9" customHeight="1" x14ac:dyDescent="0.3">
      <c r="A3" s="22"/>
      <c r="C3" s="16"/>
      <c r="D3" s="15"/>
      <c r="F3" s="469"/>
      <c r="G3" s="469"/>
      <c r="H3" s="469"/>
      <c r="I3" s="469"/>
      <c r="J3" s="469"/>
      <c r="K3" s="469"/>
      <c r="L3" s="469"/>
      <c r="M3" s="469"/>
      <c r="N3" s="171"/>
      <c r="O3" s="171"/>
      <c r="P3" s="171"/>
      <c r="Q3" s="171"/>
      <c r="R3" s="171"/>
      <c r="S3" s="171"/>
    </row>
    <row r="4" spans="1:19" ht="62.25" customHeight="1" x14ac:dyDescent="0.25">
      <c r="B4" s="502" t="s">
        <v>77</v>
      </c>
      <c r="C4" s="502"/>
      <c r="D4" s="502"/>
      <c r="F4" s="500" t="s">
        <v>19188</v>
      </c>
      <c r="G4" s="500"/>
      <c r="H4" s="500"/>
      <c r="I4" s="500"/>
      <c r="J4" s="500"/>
      <c r="K4" s="500"/>
      <c r="L4" s="500"/>
      <c r="M4" s="500"/>
      <c r="N4" s="171"/>
      <c r="O4" s="171"/>
      <c r="P4" s="171"/>
      <c r="Q4" s="171"/>
      <c r="R4" s="171"/>
      <c r="S4" s="171"/>
    </row>
    <row r="5" spans="1:19" ht="30" customHeight="1" x14ac:dyDescent="0.3">
      <c r="A5"/>
      <c r="B5" s="502"/>
      <c r="C5" s="502"/>
      <c r="D5" s="502"/>
      <c r="F5" s="500"/>
      <c r="G5" s="500"/>
      <c r="H5" s="500"/>
      <c r="I5" s="500"/>
      <c r="J5" s="500"/>
      <c r="K5" s="500"/>
      <c r="L5" s="500"/>
      <c r="M5" s="500"/>
      <c r="N5" s="171"/>
      <c r="O5" s="171"/>
      <c r="P5" s="171"/>
      <c r="Q5" s="171"/>
      <c r="R5" s="171"/>
      <c r="S5" s="171"/>
    </row>
    <row r="6" spans="1:19" ht="40.799999999999997" customHeight="1" x14ac:dyDescent="0.3">
      <c r="A6"/>
      <c r="B6" s="502"/>
      <c r="C6" s="502"/>
      <c r="D6" s="502"/>
      <c r="F6" s="500"/>
      <c r="G6" s="500"/>
      <c r="H6" s="500"/>
      <c r="I6" s="500"/>
      <c r="J6" s="500"/>
      <c r="K6" s="500"/>
      <c r="L6" s="500"/>
      <c r="M6" s="500"/>
      <c r="N6" s="171"/>
      <c r="O6" s="171"/>
      <c r="P6" s="171"/>
      <c r="Q6" s="171"/>
      <c r="R6" s="171"/>
      <c r="S6" s="171"/>
    </row>
    <row r="7" spans="1:19" ht="30" customHeight="1" x14ac:dyDescent="0.3">
      <c r="A7"/>
      <c r="B7" s="502"/>
      <c r="C7" s="502"/>
      <c r="D7" s="502"/>
      <c r="F7" s="500"/>
      <c r="G7" s="500"/>
      <c r="H7" s="500"/>
      <c r="I7" s="500"/>
      <c r="J7" s="500"/>
      <c r="K7" s="500"/>
      <c r="L7" s="500"/>
      <c r="M7" s="500"/>
      <c r="N7" s="171"/>
      <c r="O7" s="171"/>
      <c r="P7" s="171"/>
      <c r="Q7" s="171"/>
      <c r="R7" s="171"/>
      <c r="S7" s="171"/>
    </row>
    <row r="8" spans="1:19" ht="22.5" customHeight="1" x14ac:dyDescent="0.25">
      <c r="B8" s="13" t="str">
        <f>menú!J11</f>
        <v>José Emanuel Rocha - 2011-2021</v>
      </c>
      <c r="C8" s="13"/>
      <c r="D8" s="18"/>
      <c r="F8" s="500"/>
      <c r="G8" s="500"/>
      <c r="H8" s="500"/>
      <c r="I8" s="500"/>
      <c r="J8" s="500"/>
      <c r="K8" s="500"/>
      <c r="L8" s="500"/>
      <c r="M8" s="500"/>
      <c r="N8" s="171"/>
      <c r="O8" s="171"/>
      <c r="P8" s="171"/>
      <c r="Q8" s="171"/>
      <c r="R8" s="171"/>
      <c r="S8" s="171"/>
    </row>
    <row r="9" spans="1:19" ht="48.75" customHeight="1" x14ac:dyDescent="0.25">
      <c r="B9" s="473" t="str">
        <f>IF(menú!K4="","",menú!K4)</f>
        <v>1º encontro de ginástica</v>
      </c>
      <c r="C9" s="474"/>
      <c r="D9" s="474"/>
      <c r="F9" s="500"/>
      <c r="G9" s="500"/>
      <c r="H9" s="500"/>
      <c r="I9" s="500"/>
      <c r="J9" s="500"/>
      <c r="K9" s="500"/>
      <c r="L9" s="500"/>
      <c r="M9" s="500"/>
      <c r="N9" s="171"/>
      <c r="O9" s="171"/>
      <c r="P9" s="171"/>
      <c r="Q9" s="171"/>
      <c r="R9" s="171"/>
      <c r="S9" s="171"/>
    </row>
    <row r="10" spans="1:19" ht="29.4" customHeight="1" x14ac:dyDescent="0.25">
      <c r="B10" s="177"/>
      <c r="C10" s="178"/>
      <c r="D10" s="325">
        <f>IF(menú!C4="","",menú!C4)</f>
        <v>44562</v>
      </c>
      <c r="F10" s="500"/>
      <c r="G10" s="500"/>
      <c r="H10" s="500"/>
      <c r="I10" s="500"/>
      <c r="J10" s="500"/>
      <c r="K10" s="500"/>
      <c r="L10" s="500"/>
      <c r="M10" s="500"/>
      <c r="N10" s="171"/>
      <c r="O10" s="171"/>
      <c r="P10" s="171"/>
      <c r="Q10" s="171"/>
      <c r="R10" s="171"/>
      <c r="S10" s="171"/>
    </row>
    <row r="11" spans="1:19" ht="9" customHeight="1" x14ac:dyDescent="0.25">
      <c r="F11" s="24"/>
    </row>
    <row r="12" spans="1:19" s="16" customFormat="1" ht="45.6" customHeight="1" x14ac:dyDescent="0.3">
      <c r="B12" s="179" t="s">
        <v>11</v>
      </c>
      <c r="C12" s="180" t="s">
        <v>3</v>
      </c>
      <c r="D12" s="181" t="s">
        <v>17</v>
      </c>
      <c r="F12" s="172" t="s">
        <v>16</v>
      </c>
      <c r="H12" s="501" t="s">
        <v>19257</v>
      </c>
      <c r="I12" s="501"/>
      <c r="J12" s="501"/>
      <c r="K12" s="501"/>
      <c r="L12" s="501"/>
      <c r="M12" s="501"/>
      <c r="N12" s="174"/>
      <c r="O12" s="174"/>
      <c r="P12" s="174"/>
      <c r="Q12" s="174"/>
      <c r="R12" s="174"/>
      <c r="S12" s="174"/>
    </row>
    <row r="13" spans="1:19" s="14" customFormat="1" ht="47.4" customHeight="1" x14ac:dyDescent="0.4">
      <c r="A13" s="16"/>
      <c r="B13" s="323"/>
      <c r="C13" s="324"/>
      <c r="D13" s="324"/>
      <c r="E13" s="21"/>
      <c r="F13" s="369">
        <f t="shared" ref="F13:F29" ca="1" si="0">RAND()</f>
        <v>0.24850107421688628</v>
      </c>
      <c r="H13" s="501"/>
      <c r="I13" s="501"/>
      <c r="J13" s="501"/>
      <c r="K13" s="501"/>
      <c r="L13" s="501"/>
      <c r="M13" s="501"/>
      <c r="N13" s="175"/>
      <c r="O13" s="175"/>
      <c r="P13" s="175"/>
      <c r="Q13" s="175"/>
      <c r="R13" s="175"/>
      <c r="S13" s="175"/>
    </row>
    <row r="14" spans="1:19" s="14" customFormat="1" ht="47.4" customHeight="1" x14ac:dyDescent="0.4">
      <c r="B14" s="323"/>
      <c r="C14" s="324"/>
      <c r="D14" s="324"/>
      <c r="E14" s="21"/>
      <c r="F14" s="369">
        <f t="shared" ca="1" si="0"/>
        <v>0.62230410378054868</v>
      </c>
      <c r="H14" s="501"/>
      <c r="I14" s="501"/>
      <c r="J14" s="501"/>
      <c r="K14" s="501"/>
      <c r="L14" s="501"/>
      <c r="M14" s="501"/>
      <c r="N14" s="175"/>
      <c r="O14" s="175"/>
      <c r="P14" s="175"/>
      <c r="Q14" s="175"/>
      <c r="R14" s="175"/>
      <c r="S14" s="175"/>
    </row>
    <row r="15" spans="1:19" s="14" customFormat="1" ht="47.4" customHeight="1" x14ac:dyDescent="0.4">
      <c r="B15" s="323"/>
      <c r="C15" s="324"/>
      <c r="D15" s="324"/>
      <c r="E15" s="21"/>
      <c r="F15" s="369">
        <f t="shared" ca="1" si="0"/>
        <v>0.13099030568125247</v>
      </c>
      <c r="H15" s="501"/>
      <c r="I15" s="501"/>
      <c r="J15" s="501"/>
      <c r="K15" s="501"/>
      <c r="L15" s="501"/>
      <c r="M15" s="501"/>
      <c r="N15" s="175"/>
      <c r="O15" s="175"/>
      <c r="P15" s="175"/>
      <c r="Q15" s="175"/>
      <c r="R15" s="175"/>
      <c r="S15" s="175"/>
    </row>
    <row r="16" spans="1:19" s="14" customFormat="1" ht="47.4" customHeight="1" x14ac:dyDescent="0.4">
      <c r="B16" s="323"/>
      <c r="C16" s="324"/>
      <c r="D16" s="324"/>
      <c r="E16" s="21"/>
      <c r="F16" s="369">
        <f t="shared" ca="1" si="0"/>
        <v>0.11041240560368804</v>
      </c>
      <c r="H16" s="501"/>
      <c r="I16" s="501"/>
      <c r="J16" s="501"/>
      <c r="K16" s="501"/>
      <c r="L16" s="501"/>
      <c r="M16" s="501"/>
      <c r="N16" s="175"/>
      <c r="O16" s="175"/>
      <c r="P16" s="175"/>
      <c r="Q16" s="175"/>
      <c r="R16" s="175"/>
      <c r="S16" s="175"/>
    </row>
    <row r="17" spans="2:19" s="14" customFormat="1" ht="47.4" customHeight="1" x14ac:dyDescent="0.4">
      <c r="B17" s="323"/>
      <c r="C17" s="324"/>
      <c r="D17" s="324"/>
      <c r="E17" s="21"/>
      <c r="F17" s="369">
        <f t="shared" ca="1" si="0"/>
        <v>0.6619629548980972</v>
      </c>
      <c r="H17" s="501"/>
      <c r="I17" s="501"/>
      <c r="J17" s="501"/>
      <c r="K17" s="501"/>
      <c r="L17" s="501"/>
      <c r="M17" s="501"/>
      <c r="N17" s="175"/>
      <c r="O17" s="175"/>
      <c r="P17" s="175"/>
      <c r="Q17" s="175"/>
      <c r="R17" s="175"/>
      <c r="S17" s="175"/>
    </row>
    <row r="18" spans="2:19" s="14" customFormat="1" ht="47.4" customHeight="1" x14ac:dyDescent="0.4">
      <c r="B18" s="323"/>
      <c r="C18" s="324"/>
      <c r="D18" s="324"/>
      <c r="E18" s="21"/>
      <c r="F18" s="369">
        <f t="shared" ca="1" si="0"/>
        <v>0.63474108855200861</v>
      </c>
      <c r="H18" s="322"/>
      <c r="I18" s="322"/>
      <c r="J18" s="322"/>
      <c r="K18" s="322"/>
      <c r="L18" s="322"/>
      <c r="M18" s="322"/>
      <c r="N18" s="175"/>
      <c r="O18" s="175"/>
      <c r="P18" s="175"/>
      <c r="Q18" s="175"/>
      <c r="R18" s="175"/>
      <c r="S18" s="175"/>
    </row>
    <row r="19" spans="2:19" s="14" customFormat="1" ht="47.4" customHeight="1" x14ac:dyDescent="0.4">
      <c r="B19" s="323"/>
      <c r="C19" s="324"/>
      <c r="D19" s="324"/>
      <c r="E19" s="21"/>
      <c r="F19" s="369">
        <f t="shared" ca="1" si="0"/>
        <v>0.43113942838724739</v>
      </c>
      <c r="H19" s="322"/>
      <c r="I19" s="322"/>
      <c r="J19" s="322"/>
      <c r="K19" s="322"/>
      <c r="L19" s="322"/>
      <c r="M19" s="322"/>
      <c r="N19" s="175"/>
      <c r="O19" s="175"/>
      <c r="P19" s="175"/>
      <c r="Q19" s="175"/>
      <c r="R19" s="175"/>
      <c r="S19" s="175"/>
    </row>
    <row r="20" spans="2:19" s="14" customFormat="1" ht="47.4" customHeight="1" x14ac:dyDescent="0.4">
      <c r="B20" s="323"/>
      <c r="C20" s="324"/>
      <c r="D20" s="324"/>
      <c r="E20" s="21"/>
      <c r="F20" s="369">
        <f t="shared" ca="1" si="0"/>
        <v>0.66953188105693728</v>
      </c>
      <c r="H20" s="322"/>
      <c r="I20" s="322"/>
      <c r="J20" s="322"/>
      <c r="K20" s="322"/>
      <c r="L20" s="322"/>
      <c r="M20" s="322"/>
      <c r="N20" s="175"/>
      <c r="O20" s="175"/>
      <c r="P20" s="175"/>
      <c r="Q20" s="175"/>
      <c r="R20" s="175"/>
      <c r="S20" s="175"/>
    </row>
    <row r="21" spans="2:19" s="14" customFormat="1" ht="47.4" customHeight="1" x14ac:dyDescent="0.4">
      <c r="B21" s="323"/>
      <c r="C21" s="324"/>
      <c r="D21" s="324"/>
      <c r="E21" s="21"/>
      <c r="F21" s="369">
        <f t="shared" ca="1" si="0"/>
        <v>0.64499212000828798</v>
      </c>
      <c r="H21" s="322"/>
      <c r="I21" s="322"/>
      <c r="J21" s="322"/>
      <c r="K21" s="322"/>
      <c r="L21" s="322"/>
      <c r="M21" s="322"/>
      <c r="N21" s="175"/>
      <c r="O21" s="175"/>
      <c r="P21" s="175"/>
      <c r="Q21" s="175"/>
      <c r="R21" s="175"/>
      <c r="S21" s="175"/>
    </row>
    <row r="22" spans="2:19" s="14" customFormat="1" ht="47.4" customHeight="1" x14ac:dyDescent="0.4">
      <c r="B22" s="323"/>
      <c r="C22" s="324"/>
      <c r="D22" s="324"/>
      <c r="E22" s="21"/>
      <c r="F22" s="369">
        <f t="shared" ca="1" si="0"/>
        <v>0.52236195182574907</v>
      </c>
      <c r="H22" s="501"/>
      <c r="I22" s="501"/>
      <c r="J22" s="501"/>
      <c r="K22" s="501"/>
      <c r="L22" s="501"/>
      <c r="M22" s="501"/>
      <c r="N22" s="501"/>
      <c r="O22" s="501"/>
      <c r="P22" s="501"/>
      <c r="Q22" s="501"/>
      <c r="R22" s="501"/>
      <c r="S22" s="501"/>
    </row>
    <row r="23" spans="2:19" s="14" customFormat="1" ht="47.4" customHeight="1" x14ac:dyDescent="0.4">
      <c r="B23" s="323"/>
      <c r="C23" s="324"/>
      <c r="D23" s="324"/>
      <c r="E23" s="21"/>
      <c r="F23" s="369">
        <f t="shared" ca="1" si="0"/>
        <v>0.96988068236622904</v>
      </c>
      <c r="H23" s="501"/>
      <c r="I23" s="501"/>
      <c r="J23" s="501"/>
      <c r="K23" s="501"/>
      <c r="L23" s="501"/>
      <c r="M23" s="501"/>
      <c r="N23" s="501"/>
      <c r="O23" s="501"/>
      <c r="P23" s="501"/>
      <c r="Q23" s="501"/>
      <c r="R23" s="501"/>
      <c r="S23" s="501"/>
    </row>
    <row r="24" spans="2:19" s="14" customFormat="1" ht="47.4" customHeight="1" x14ac:dyDescent="0.4">
      <c r="B24" s="323"/>
      <c r="C24" s="324"/>
      <c r="D24" s="324"/>
      <c r="E24" s="21"/>
      <c r="F24" s="369">
        <f t="shared" ca="1" si="0"/>
        <v>8.8199175778756578E-2</v>
      </c>
      <c r="H24" s="501"/>
      <c r="I24" s="501"/>
      <c r="J24" s="501"/>
      <c r="K24" s="501"/>
      <c r="L24" s="501"/>
      <c r="M24" s="501"/>
      <c r="N24" s="501"/>
      <c r="O24" s="501"/>
      <c r="P24" s="501"/>
      <c r="Q24" s="501"/>
      <c r="R24" s="501"/>
      <c r="S24" s="501"/>
    </row>
    <row r="25" spans="2:19" s="14" customFormat="1" ht="47.4" customHeight="1" x14ac:dyDescent="0.4">
      <c r="B25" s="323"/>
      <c r="C25" s="324"/>
      <c r="D25" s="324"/>
      <c r="E25" s="21"/>
      <c r="F25" s="369">
        <f t="shared" ca="1" si="0"/>
        <v>0.19409944646974886</v>
      </c>
      <c r="H25" s="501"/>
      <c r="I25" s="501"/>
      <c r="J25" s="501"/>
      <c r="K25" s="501"/>
      <c r="L25" s="501"/>
      <c r="M25" s="501"/>
      <c r="N25" s="501"/>
      <c r="O25" s="501"/>
      <c r="P25" s="501"/>
      <c r="Q25" s="501"/>
      <c r="R25" s="501"/>
      <c r="S25" s="501"/>
    </row>
    <row r="26" spans="2:19" s="14" customFormat="1" ht="47.4" customHeight="1" x14ac:dyDescent="0.4">
      <c r="B26" s="323"/>
      <c r="C26" s="324"/>
      <c r="D26" s="324"/>
      <c r="E26" s="21"/>
      <c r="F26" s="369">
        <f t="shared" ca="1" si="0"/>
        <v>0.59256376634611263</v>
      </c>
      <c r="H26" s="176"/>
      <c r="I26" s="176"/>
      <c r="J26" s="176"/>
      <c r="K26" s="176"/>
      <c r="L26" s="176"/>
      <c r="M26" s="176"/>
      <c r="N26" s="175"/>
      <c r="O26" s="175"/>
      <c r="P26" s="175"/>
      <c r="Q26" s="175"/>
      <c r="R26" s="175"/>
      <c r="S26" s="175"/>
    </row>
    <row r="27" spans="2:19" s="14" customFormat="1" ht="47.4" customHeight="1" x14ac:dyDescent="0.4">
      <c r="B27" s="323"/>
      <c r="C27" s="324"/>
      <c r="D27" s="324"/>
      <c r="E27" s="21"/>
      <c r="F27" s="369">
        <f t="shared" ca="1" si="0"/>
        <v>0.786074435377348</v>
      </c>
      <c r="H27" s="176"/>
      <c r="I27" s="176"/>
      <c r="J27" s="176"/>
      <c r="K27" s="176"/>
      <c r="L27" s="176"/>
      <c r="M27" s="176"/>
      <c r="N27" s="175"/>
      <c r="O27" s="175"/>
      <c r="P27" s="175"/>
      <c r="Q27" s="175"/>
      <c r="R27" s="175"/>
      <c r="S27" s="175"/>
    </row>
    <row r="28" spans="2:19" s="14" customFormat="1" ht="47.4" customHeight="1" x14ac:dyDescent="0.4">
      <c r="B28" s="323"/>
      <c r="C28" s="324"/>
      <c r="D28" s="324"/>
      <c r="E28" s="21"/>
      <c r="F28" s="369">
        <f t="shared" ca="1" si="0"/>
        <v>0.41380328477494566</v>
      </c>
      <c r="H28" s="176"/>
      <c r="I28" s="176"/>
      <c r="J28" s="176"/>
      <c r="K28" s="176"/>
      <c r="L28" s="176"/>
      <c r="M28" s="176"/>
      <c r="N28" s="175"/>
      <c r="O28" s="175"/>
      <c r="P28" s="175"/>
      <c r="Q28" s="175"/>
      <c r="R28" s="175"/>
      <c r="S28" s="175"/>
    </row>
    <row r="29" spans="2:19" s="14" customFormat="1" ht="47.4" customHeight="1" x14ac:dyDescent="0.4">
      <c r="B29" s="323"/>
      <c r="C29" s="324"/>
      <c r="D29" s="324"/>
      <c r="E29" s="21"/>
      <c r="F29" s="370">
        <f t="shared" ca="1" si="0"/>
        <v>0.5860891733377247</v>
      </c>
      <c r="H29" s="175"/>
      <c r="I29" s="175"/>
      <c r="J29" s="175"/>
      <c r="K29" s="175"/>
      <c r="L29" s="175"/>
      <c r="M29" s="175"/>
      <c r="N29" s="175"/>
      <c r="O29" s="175"/>
      <c r="P29" s="175"/>
      <c r="Q29" s="175"/>
      <c r="R29" s="175"/>
      <c r="S29" s="175"/>
    </row>
    <row r="30" spans="2:19" s="14" customFormat="1" ht="47.4" customHeight="1" x14ac:dyDescent="0.4">
      <c r="B30" s="323"/>
      <c r="C30" s="324"/>
      <c r="D30" s="324"/>
      <c r="E30" s="21"/>
      <c r="F30" s="370">
        <f t="shared" ref="F30:F44" ca="1" si="1">RAND()</f>
        <v>0.76167663185897516</v>
      </c>
      <c r="H30" s="175"/>
      <c r="I30" s="175"/>
      <c r="J30" s="175"/>
      <c r="K30" s="175"/>
      <c r="L30" s="175"/>
      <c r="M30" s="175"/>
      <c r="N30" s="175"/>
      <c r="O30" s="175"/>
      <c r="P30" s="175"/>
      <c r="Q30" s="175"/>
      <c r="R30" s="175"/>
      <c r="S30" s="175"/>
    </row>
    <row r="31" spans="2:19" s="14" customFormat="1" ht="47.4" customHeight="1" x14ac:dyDescent="0.4">
      <c r="B31" s="323"/>
      <c r="C31" s="324"/>
      <c r="D31" s="324"/>
      <c r="E31" s="21"/>
      <c r="F31" s="370">
        <f t="shared" ca="1" si="1"/>
        <v>0.17751497764904711</v>
      </c>
      <c r="H31" s="175"/>
      <c r="I31" s="175"/>
      <c r="J31" s="175"/>
      <c r="K31" s="175"/>
      <c r="L31" s="175"/>
      <c r="M31" s="175"/>
      <c r="N31" s="175"/>
      <c r="O31" s="175"/>
      <c r="P31" s="175"/>
      <c r="Q31" s="175"/>
      <c r="R31" s="175"/>
      <c r="S31" s="175"/>
    </row>
    <row r="32" spans="2:19" s="14" customFormat="1" ht="47.4" customHeight="1" x14ac:dyDescent="0.4">
      <c r="B32" s="323"/>
      <c r="C32" s="324"/>
      <c r="D32" s="324"/>
      <c r="E32" s="21"/>
      <c r="F32" s="370">
        <f t="shared" ca="1" si="1"/>
        <v>0.27894263510731998</v>
      </c>
      <c r="H32" s="175"/>
      <c r="I32" s="175"/>
      <c r="J32" s="175"/>
      <c r="K32" s="175"/>
      <c r="L32" s="175"/>
      <c r="M32" s="175"/>
      <c r="N32" s="175"/>
      <c r="O32" s="175"/>
      <c r="P32" s="175"/>
      <c r="Q32" s="175"/>
      <c r="R32" s="175"/>
      <c r="S32" s="175"/>
    </row>
    <row r="33" spans="2:19" s="14" customFormat="1" ht="47.4" hidden="1" customHeight="1" x14ac:dyDescent="0.4">
      <c r="B33" s="28"/>
      <c r="C33" s="321"/>
      <c r="D33" s="321"/>
      <c r="E33" s="21"/>
      <c r="F33" s="173">
        <f t="shared" ca="1" si="1"/>
        <v>0.66695588795765171</v>
      </c>
      <c r="H33" s="175"/>
      <c r="I33" s="175"/>
      <c r="J33" s="175"/>
      <c r="K33" s="175"/>
      <c r="L33" s="175"/>
      <c r="M33" s="175"/>
      <c r="N33" s="175"/>
      <c r="O33" s="175"/>
      <c r="P33" s="175"/>
      <c r="Q33" s="175"/>
      <c r="R33" s="175"/>
      <c r="S33" s="175"/>
    </row>
    <row r="34" spans="2:19" s="14" customFormat="1" ht="47.4" hidden="1" customHeight="1" x14ac:dyDescent="0.4">
      <c r="B34" s="28"/>
      <c r="C34" s="321"/>
      <c r="D34" s="321"/>
      <c r="E34" s="21"/>
      <c r="F34" s="173">
        <f t="shared" ca="1" si="1"/>
        <v>0.14578943717966331</v>
      </c>
    </row>
    <row r="35" spans="2:19" s="14" customFormat="1" ht="47.4" hidden="1" customHeight="1" x14ac:dyDescent="0.4">
      <c r="B35" s="28"/>
      <c r="C35" s="321"/>
      <c r="D35" s="321"/>
      <c r="E35" s="21"/>
      <c r="F35" s="173">
        <f t="shared" ca="1" si="1"/>
        <v>0.97472428705185643</v>
      </c>
    </row>
    <row r="36" spans="2:19" s="14" customFormat="1" ht="47.4" hidden="1" customHeight="1" x14ac:dyDescent="0.4">
      <c r="B36" s="28"/>
      <c r="C36" s="321"/>
      <c r="D36" s="321"/>
      <c r="E36" s="21"/>
      <c r="F36" s="173">
        <f t="shared" ca="1" si="1"/>
        <v>0.48137885662439739</v>
      </c>
    </row>
    <row r="37" spans="2:19" s="14" customFormat="1" ht="30.6" hidden="1" customHeight="1" x14ac:dyDescent="0.4">
      <c r="B37" s="28"/>
      <c r="C37" s="27"/>
      <c r="D37" s="27"/>
      <c r="E37" s="21"/>
      <c r="F37" s="173">
        <f t="shared" ca="1" si="1"/>
        <v>0.4537758534095665</v>
      </c>
    </row>
    <row r="38" spans="2:19" s="14" customFormat="1" ht="30.6" hidden="1" customHeight="1" x14ac:dyDescent="0.4">
      <c r="B38" s="28"/>
      <c r="C38" s="27"/>
      <c r="D38" s="27"/>
      <c r="E38" s="21"/>
      <c r="F38" s="173">
        <f t="shared" ca="1" si="1"/>
        <v>0.55390907362616026</v>
      </c>
    </row>
    <row r="39" spans="2:19" s="14" customFormat="1" ht="30.6" hidden="1" customHeight="1" x14ac:dyDescent="0.4">
      <c r="B39" s="28"/>
      <c r="C39" s="27"/>
      <c r="D39" s="27"/>
      <c r="E39" s="21"/>
      <c r="F39" s="173">
        <f t="shared" ca="1" si="1"/>
        <v>0.47068804814796728</v>
      </c>
    </row>
    <row r="40" spans="2:19" s="14" customFormat="1" ht="30.6" hidden="1" customHeight="1" x14ac:dyDescent="0.4">
      <c r="B40" s="28"/>
      <c r="C40" s="27"/>
      <c r="D40" s="27"/>
      <c r="E40" s="21"/>
      <c r="F40" s="173">
        <f t="shared" ca="1" si="1"/>
        <v>8.7086176479122646E-2</v>
      </c>
    </row>
    <row r="41" spans="2:19" s="14" customFormat="1" ht="30.6" hidden="1" customHeight="1" x14ac:dyDescent="0.4">
      <c r="B41" s="28"/>
      <c r="C41" s="27"/>
      <c r="D41" s="27"/>
      <c r="E41" s="21"/>
      <c r="F41" s="173">
        <f t="shared" ca="1" si="1"/>
        <v>0.84038271421885058</v>
      </c>
    </row>
    <row r="42" spans="2:19" s="14" customFormat="1" ht="30.6" hidden="1" customHeight="1" x14ac:dyDescent="0.4">
      <c r="B42" s="28"/>
      <c r="C42" s="27"/>
      <c r="D42" s="27"/>
      <c r="E42" s="21"/>
      <c r="F42" s="173">
        <f t="shared" ca="1" si="1"/>
        <v>0.66444835733567009</v>
      </c>
    </row>
    <row r="43" spans="2:19" s="14" customFormat="1" ht="30.6" hidden="1" customHeight="1" x14ac:dyDescent="0.4">
      <c r="B43" s="28"/>
      <c r="C43" s="27"/>
      <c r="D43" s="27"/>
      <c r="E43" s="21"/>
      <c r="F43" s="173">
        <f t="shared" ca="1" si="1"/>
        <v>0.19790074332461838</v>
      </c>
    </row>
    <row r="44" spans="2:19" s="14" customFormat="1" ht="30.6" hidden="1" customHeight="1" x14ac:dyDescent="0.4">
      <c r="B44" s="28"/>
      <c r="C44" s="27"/>
      <c r="D44" s="27"/>
      <c r="E44" s="21"/>
      <c r="F44" s="173">
        <f t="shared" ca="1" si="1"/>
        <v>0.23552885039151239</v>
      </c>
    </row>
    <row r="45" spans="2:19" s="14" customFormat="1" ht="30.6" hidden="1" customHeight="1" x14ac:dyDescent="0.4">
      <c r="B45" s="28"/>
      <c r="C45" s="27"/>
      <c r="D45" s="27"/>
      <c r="E45" s="21"/>
      <c r="F45" s="173">
        <f t="shared" ref="F45:F76" ca="1" si="2">RAND()</f>
        <v>0.9088111471709418</v>
      </c>
    </row>
    <row r="46" spans="2:19" s="14" customFormat="1" ht="30.6" hidden="1" customHeight="1" x14ac:dyDescent="0.4">
      <c r="B46" s="28"/>
      <c r="C46" s="27"/>
      <c r="D46" s="27"/>
      <c r="E46" s="21"/>
      <c r="F46" s="173">
        <f t="shared" ca="1" si="2"/>
        <v>0.44823081151452915</v>
      </c>
    </row>
    <row r="47" spans="2:19" s="14" customFormat="1" ht="30.6" hidden="1" customHeight="1" x14ac:dyDescent="0.4">
      <c r="B47" s="28"/>
      <c r="C47" s="27"/>
      <c r="D47" s="27"/>
      <c r="E47" s="21"/>
      <c r="F47" s="173">
        <f t="shared" ca="1" si="2"/>
        <v>0.27888015846029079</v>
      </c>
    </row>
    <row r="48" spans="2:19" s="14" customFormat="1" ht="30.6" hidden="1" customHeight="1" x14ac:dyDescent="0.4">
      <c r="B48" s="28"/>
      <c r="C48" s="27"/>
      <c r="D48" s="27"/>
      <c r="E48" s="21"/>
      <c r="F48" s="173">
        <f t="shared" ca="1" si="2"/>
        <v>0.30039841299101966</v>
      </c>
    </row>
    <row r="49" spans="2:6" s="14" customFormat="1" ht="30.6" hidden="1" customHeight="1" x14ac:dyDescent="0.4">
      <c r="B49" s="28"/>
      <c r="C49" s="27"/>
      <c r="D49" s="27"/>
      <c r="E49" s="21"/>
      <c r="F49" s="173">
        <f t="shared" ca="1" si="2"/>
        <v>0.80214264116807621</v>
      </c>
    </row>
    <row r="50" spans="2:6" s="14" customFormat="1" ht="30.6" hidden="1" customHeight="1" x14ac:dyDescent="0.4">
      <c r="B50" s="28"/>
      <c r="C50" s="27"/>
      <c r="D50" s="27"/>
      <c r="E50" s="21"/>
      <c r="F50" s="173">
        <f t="shared" ca="1" si="2"/>
        <v>0.73236373411871891</v>
      </c>
    </row>
    <row r="51" spans="2:6" s="14" customFormat="1" ht="30.6" hidden="1" customHeight="1" x14ac:dyDescent="0.4">
      <c r="B51" s="28"/>
      <c r="C51" s="27"/>
      <c r="D51" s="27"/>
      <c r="E51" s="21"/>
      <c r="F51" s="173">
        <f t="shared" ca="1" si="2"/>
        <v>0.13342669404803309</v>
      </c>
    </row>
    <row r="52" spans="2:6" s="14" customFormat="1" ht="30.6" hidden="1" customHeight="1" x14ac:dyDescent="0.4">
      <c r="B52" s="28"/>
      <c r="C52" s="27"/>
      <c r="D52" s="27"/>
      <c r="E52" s="21"/>
      <c r="F52" s="173">
        <f t="shared" ca="1" si="2"/>
        <v>0.30643281451496995</v>
      </c>
    </row>
    <row r="53" spans="2:6" s="14" customFormat="1" ht="30.6" hidden="1" customHeight="1" x14ac:dyDescent="0.4">
      <c r="B53" s="28"/>
      <c r="C53" s="27"/>
      <c r="D53" s="27"/>
      <c r="E53" s="21"/>
      <c r="F53" s="173">
        <f t="shared" ca="1" si="2"/>
        <v>0.14679893710937797</v>
      </c>
    </row>
    <row r="54" spans="2:6" s="14" customFormat="1" ht="30.6" hidden="1" customHeight="1" x14ac:dyDescent="0.4">
      <c r="B54" s="28"/>
      <c r="C54" s="27"/>
      <c r="D54" s="27"/>
      <c r="E54" s="21"/>
      <c r="F54" s="173">
        <f t="shared" ca="1" si="2"/>
        <v>0.68827270997439383</v>
      </c>
    </row>
    <row r="55" spans="2:6" s="14" customFormat="1" ht="30.6" hidden="1" customHeight="1" x14ac:dyDescent="0.4">
      <c r="B55" s="28"/>
      <c r="C55" s="27"/>
      <c r="D55" s="27"/>
      <c r="E55" s="21"/>
      <c r="F55" s="173">
        <f t="shared" ca="1" si="2"/>
        <v>0.50271300639683825</v>
      </c>
    </row>
    <row r="56" spans="2:6" s="14" customFormat="1" ht="30.6" hidden="1" customHeight="1" x14ac:dyDescent="0.4">
      <c r="B56" s="28"/>
      <c r="C56" s="27"/>
      <c r="D56" s="27"/>
      <c r="E56" s="21"/>
      <c r="F56" s="173">
        <f t="shared" ca="1" si="2"/>
        <v>0.60855711611761576</v>
      </c>
    </row>
    <row r="57" spans="2:6" s="14" customFormat="1" ht="30.6" hidden="1" customHeight="1" x14ac:dyDescent="0.4">
      <c r="B57" s="28"/>
      <c r="C57" s="27"/>
      <c r="D57" s="27"/>
      <c r="E57" s="21"/>
      <c r="F57" s="173">
        <f t="shared" ca="1" si="2"/>
        <v>0.29872290058903039</v>
      </c>
    </row>
    <row r="58" spans="2:6" s="14" customFormat="1" ht="30.6" hidden="1" customHeight="1" x14ac:dyDescent="0.4">
      <c r="B58" s="28"/>
      <c r="C58" s="27"/>
      <c r="D58" s="27"/>
      <c r="E58" s="21"/>
      <c r="F58" s="173">
        <f t="shared" ca="1" si="2"/>
        <v>0.22444024758290493</v>
      </c>
    </row>
    <row r="59" spans="2:6" s="14" customFormat="1" ht="30.6" hidden="1" customHeight="1" x14ac:dyDescent="0.4">
      <c r="B59" s="28"/>
      <c r="C59" s="27"/>
      <c r="D59" s="27"/>
      <c r="E59" s="21"/>
      <c r="F59" s="173">
        <f t="shared" ca="1" si="2"/>
        <v>0.40409403541212463</v>
      </c>
    </row>
    <row r="60" spans="2:6" s="14" customFormat="1" ht="30.6" hidden="1" customHeight="1" x14ac:dyDescent="0.4">
      <c r="B60" s="28"/>
      <c r="C60" s="27"/>
      <c r="D60" s="27"/>
      <c r="E60" s="21"/>
      <c r="F60" s="173">
        <f t="shared" ca="1" si="2"/>
        <v>0.68953382046561951</v>
      </c>
    </row>
    <row r="61" spans="2:6" s="14" customFormat="1" ht="30.6" hidden="1" customHeight="1" x14ac:dyDescent="0.4">
      <c r="B61" s="28"/>
      <c r="C61" s="27"/>
      <c r="D61" s="27"/>
      <c r="E61" s="21"/>
      <c r="F61" s="173">
        <f t="shared" ca="1" si="2"/>
        <v>0.7714819110694493</v>
      </c>
    </row>
    <row r="62" spans="2:6" s="14" customFormat="1" ht="30.6" hidden="1" customHeight="1" x14ac:dyDescent="0.4">
      <c r="B62" s="28"/>
      <c r="C62" s="27"/>
      <c r="D62" s="27"/>
      <c r="E62" s="21"/>
      <c r="F62" s="173">
        <f t="shared" ca="1" si="2"/>
        <v>0.94368454982863781</v>
      </c>
    </row>
    <row r="63" spans="2:6" s="14" customFormat="1" ht="30.6" hidden="1" customHeight="1" x14ac:dyDescent="0.4">
      <c r="B63" s="28"/>
      <c r="C63" s="27"/>
      <c r="D63" s="27"/>
      <c r="E63" s="21"/>
      <c r="F63" s="173">
        <f t="shared" ca="1" si="2"/>
        <v>6.5495728197270342E-2</v>
      </c>
    </row>
    <row r="64" spans="2:6" s="14" customFormat="1" ht="30.6" hidden="1" customHeight="1" x14ac:dyDescent="0.4">
      <c r="B64" s="28"/>
      <c r="C64" s="27"/>
      <c r="D64" s="27"/>
      <c r="E64" s="21"/>
      <c r="F64" s="173">
        <f t="shared" ca="1" si="2"/>
        <v>0.58416565747338511</v>
      </c>
    </row>
    <row r="65" spans="2:6" s="14" customFormat="1" ht="30.6" hidden="1" customHeight="1" x14ac:dyDescent="0.4">
      <c r="B65" s="28"/>
      <c r="C65" s="27"/>
      <c r="D65" s="27"/>
      <c r="E65" s="21"/>
      <c r="F65" s="173">
        <f t="shared" ca="1" si="2"/>
        <v>0.45141055477934755</v>
      </c>
    </row>
    <row r="66" spans="2:6" s="14" customFormat="1" ht="30.6" hidden="1" customHeight="1" x14ac:dyDescent="0.4">
      <c r="B66" s="28"/>
      <c r="C66" s="27"/>
      <c r="D66" s="27"/>
      <c r="E66" s="21"/>
      <c r="F66" s="173">
        <f t="shared" ca="1" si="2"/>
        <v>0.90867108706256128</v>
      </c>
    </row>
    <row r="67" spans="2:6" s="14" customFormat="1" ht="30.6" hidden="1" customHeight="1" x14ac:dyDescent="0.4">
      <c r="B67" s="28"/>
      <c r="C67" s="27"/>
      <c r="D67" s="27"/>
      <c r="E67" s="21"/>
      <c r="F67" s="173">
        <f t="shared" ca="1" si="2"/>
        <v>0.6541617064713664</v>
      </c>
    </row>
    <row r="68" spans="2:6" s="14" customFormat="1" ht="30.6" hidden="1" customHeight="1" x14ac:dyDescent="0.4">
      <c r="B68" s="28"/>
      <c r="C68" s="27"/>
      <c r="D68" s="27"/>
      <c r="E68" s="21"/>
      <c r="F68" s="173">
        <f t="shared" ca="1" si="2"/>
        <v>0.49336758710054263</v>
      </c>
    </row>
    <row r="69" spans="2:6" s="14" customFormat="1" ht="30.6" hidden="1" customHeight="1" x14ac:dyDescent="0.4">
      <c r="B69" s="28"/>
      <c r="C69" s="27"/>
      <c r="D69" s="27"/>
      <c r="E69" s="21"/>
      <c r="F69" s="173">
        <f t="shared" ca="1" si="2"/>
        <v>0.59293060300163203</v>
      </c>
    </row>
    <row r="70" spans="2:6" s="14" customFormat="1" ht="30.6" hidden="1" customHeight="1" x14ac:dyDescent="0.4">
      <c r="B70" s="28"/>
      <c r="C70" s="27"/>
      <c r="D70" s="27"/>
      <c r="E70" s="21"/>
      <c r="F70" s="173">
        <f t="shared" ca="1" si="2"/>
        <v>0.43355288021688043</v>
      </c>
    </row>
    <row r="71" spans="2:6" s="14" customFormat="1" ht="30.6" hidden="1" customHeight="1" x14ac:dyDescent="0.4">
      <c r="B71" s="28"/>
      <c r="C71" s="27"/>
      <c r="D71" s="27"/>
      <c r="E71" s="21"/>
      <c r="F71" s="173">
        <f t="shared" ca="1" si="2"/>
        <v>0.42685652426568377</v>
      </c>
    </row>
    <row r="72" spans="2:6" s="14" customFormat="1" ht="30.6" hidden="1" customHeight="1" x14ac:dyDescent="0.4">
      <c r="B72" s="28"/>
      <c r="C72" s="27"/>
      <c r="D72" s="27"/>
      <c r="E72" s="21"/>
      <c r="F72" s="173">
        <f t="shared" ca="1" si="2"/>
        <v>0.54235361950126182</v>
      </c>
    </row>
    <row r="73" spans="2:6" s="14" customFormat="1" ht="30.6" hidden="1" customHeight="1" x14ac:dyDescent="0.4">
      <c r="B73" s="28"/>
      <c r="C73" s="27"/>
      <c r="D73" s="27"/>
      <c r="E73" s="21"/>
      <c r="F73" s="173">
        <f t="shared" ca="1" si="2"/>
        <v>0.9624450700099132</v>
      </c>
    </row>
    <row r="74" spans="2:6" s="14" customFormat="1" ht="30.6" hidden="1" customHeight="1" x14ac:dyDescent="0.4">
      <c r="B74" s="28"/>
      <c r="C74" s="27"/>
      <c r="D74" s="27"/>
      <c r="E74" s="21"/>
      <c r="F74" s="173">
        <f t="shared" ca="1" si="2"/>
        <v>0.39175437153298021</v>
      </c>
    </row>
    <row r="75" spans="2:6" s="14" customFormat="1" ht="30.6" hidden="1" customHeight="1" x14ac:dyDescent="0.4">
      <c r="B75" s="28"/>
      <c r="C75" s="27"/>
      <c r="D75" s="27"/>
      <c r="E75" s="21"/>
      <c r="F75" s="173">
        <f t="shared" ca="1" si="2"/>
        <v>0.29798716248206014</v>
      </c>
    </row>
    <row r="76" spans="2:6" s="14" customFormat="1" ht="30.6" hidden="1" customHeight="1" x14ac:dyDescent="0.4">
      <c r="B76" s="28"/>
      <c r="C76" s="27"/>
      <c r="D76" s="27"/>
      <c r="E76" s="21"/>
      <c r="F76" s="173">
        <f t="shared" ca="1" si="2"/>
        <v>0.86074234436372654</v>
      </c>
    </row>
    <row r="77" spans="2:6" s="14" customFormat="1" ht="30.6" hidden="1" customHeight="1" x14ac:dyDescent="0.4">
      <c r="B77" s="28"/>
      <c r="C77" s="27"/>
      <c r="D77" s="27"/>
      <c r="E77" s="21"/>
      <c r="F77" s="173">
        <f t="shared" ref="F77:F108" ca="1" si="3">RAND()</f>
        <v>0.53599394856862803</v>
      </c>
    </row>
    <row r="78" spans="2:6" s="14" customFormat="1" ht="30.6" hidden="1" customHeight="1" x14ac:dyDescent="0.4">
      <c r="B78" s="28"/>
      <c r="C78" s="27"/>
      <c r="D78" s="27"/>
      <c r="E78" s="21"/>
      <c r="F78" s="173">
        <f t="shared" ca="1" si="3"/>
        <v>0.14945690608645834</v>
      </c>
    </row>
    <row r="79" spans="2:6" s="14" customFormat="1" ht="30.6" hidden="1" customHeight="1" x14ac:dyDescent="0.4">
      <c r="B79" s="28"/>
      <c r="C79" s="27"/>
      <c r="D79" s="27"/>
      <c r="E79" s="21"/>
      <c r="F79" s="173">
        <f t="shared" ca="1" si="3"/>
        <v>8.326097674105859E-2</v>
      </c>
    </row>
    <row r="80" spans="2:6" s="14" customFormat="1" ht="30.6" hidden="1" customHeight="1" x14ac:dyDescent="0.4">
      <c r="B80" s="28"/>
      <c r="C80" s="27"/>
      <c r="D80" s="27"/>
      <c r="E80" s="21"/>
      <c r="F80" s="173">
        <f t="shared" ca="1" si="3"/>
        <v>0.46190446362949422</v>
      </c>
    </row>
    <row r="81" spans="1:19" s="14" customFormat="1" ht="30.6" hidden="1" customHeight="1" x14ac:dyDescent="0.4">
      <c r="B81" s="28"/>
      <c r="C81" s="27"/>
      <c r="D81" s="27"/>
      <c r="E81" s="21"/>
      <c r="F81" s="173">
        <f t="shared" ca="1" si="3"/>
        <v>0.39277246543314615</v>
      </c>
    </row>
    <row r="82" spans="1:19" s="14" customFormat="1" ht="30.6" hidden="1" customHeight="1" x14ac:dyDescent="0.4">
      <c r="B82" s="28"/>
      <c r="C82" s="27"/>
      <c r="D82" s="27"/>
      <c r="E82" s="21"/>
      <c r="F82" s="173">
        <f t="shared" ca="1" si="3"/>
        <v>0.78760060172525992</v>
      </c>
    </row>
    <row r="83" spans="1:19" s="14" customFormat="1" ht="30.6" hidden="1" customHeight="1" x14ac:dyDescent="0.4">
      <c r="B83" s="28"/>
      <c r="C83" s="27"/>
      <c r="D83" s="27"/>
      <c r="E83" s="21"/>
      <c r="F83" s="173">
        <f t="shared" ca="1" si="3"/>
        <v>0.52561878216104552</v>
      </c>
    </row>
    <row r="84" spans="1:19" s="14" customFormat="1" ht="30.6" hidden="1" customHeight="1" x14ac:dyDescent="0.4">
      <c r="B84" s="28"/>
      <c r="C84" s="27"/>
      <c r="D84" s="27"/>
      <c r="E84" s="21"/>
      <c r="F84" s="173">
        <f t="shared" ca="1" si="3"/>
        <v>0.51936457782134771</v>
      </c>
    </row>
    <row r="85" spans="1:19" s="14" customFormat="1" ht="30.6" hidden="1" customHeight="1" x14ac:dyDescent="0.4">
      <c r="B85" s="28"/>
      <c r="C85" s="27"/>
      <c r="D85" s="27"/>
      <c r="E85" s="21"/>
      <c r="F85" s="173">
        <f t="shared" ca="1" si="3"/>
        <v>0.27497493774498027</v>
      </c>
    </row>
    <row r="86" spans="1:19" s="14" customFormat="1" ht="30.6" hidden="1" customHeight="1" x14ac:dyDescent="0.4">
      <c r="B86" s="28"/>
      <c r="C86" s="27"/>
      <c r="D86" s="27"/>
      <c r="E86" s="21"/>
      <c r="F86" s="173">
        <f t="shared" ca="1" si="3"/>
        <v>0.80766837643758893</v>
      </c>
    </row>
    <row r="87" spans="1:19" s="14" customFormat="1" ht="30.6" hidden="1" customHeight="1" x14ac:dyDescent="0.4">
      <c r="B87" s="28"/>
      <c r="C87" s="27"/>
      <c r="D87" s="27"/>
      <c r="E87" s="21"/>
      <c r="F87" s="173">
        <f t="shared" ca="1" si="3"/>
        <v>0.53097901723626872</v>
      </c>
      <c r="H87" s="1"/>
      <c r="I87" s="1"/>
      <c r="J87" s="1"/>
      <c r="K87" s="1"/>
      <c r="L87" s="1"/>
      <c r="M87" s="1"/>
      <c r="N87" s="1"/>
      <c r="O87" s="1"/>
      <c r="P87" s="1"/>
      <c r="Q87" s="1"/>
      <c r="R87" s="1"/>
      <c r="S87" s="1"/>
    </row>
    <row r="88" spans="1:19" s="14" customFormat="1" ht="30.6" hidden="1" customHeight="1" x14ac:dyDescent="0.4">
      <c r="B88" s="28"/>
      <c r="C88" s="27"/>
      <c r="D88" s="27"/>
      <c r="E88" s="21"/>
      <c r="F88" s="173">
        <f t="shared" ca="1" si="3"/>
        <v>0.96949419489495037</v>
      </c>
      <c r="H88" s="1"/>
      <c r="I88" s="1"/>
      <c r="J88" s="1"/>
      <c r="K88" s="1"/>
      <c r="L88" s="1"/>
      <c r="M88" s="1"/>
      <c r="N88" s="1"/>
      <c r="O88" s="1"/>
      <c r="P88" s="1"/>
      <c r="Q88" s="1"/>
      <c r="R88" s="1"/>
      <c r="S88" s="1"/>
    </row>
    <row r="89" spans="1:19" s="14" customFormat="1" ht="30.6" hidden="1" customHeight="1" x14ac:dyDescent="0.4">
      <c r="B89" s="28"/>
      <c r="C89" s="27"/>
      <c r="D89" s="27"/>
      <c r="E89" s="21"/>
      <c r="F89" s="173">
        <f t="shared" ca="1" si="3"/>
        <v>0.91563913261016527</v>
      </c>
      <c r="H89" s="1"/>
      <c r="I89" s="1"/>
      <c r="J89" s="1"/>
      <c r="K89" s="1"/>
      <c r="L89" s="1"/>
      <c r="M89" s="1"/>
      <c r="N89" s="1"/>
      <c r="O89" s="1"/>
      <c r="P89" s="1"/>
      <c r="Q89" s="1"/>
      <c r="R89" s="1"/>
      <c r="S89" s="1"/>
    </row>
    <row r="90" spans="1:19" ht="30.6" hidden="1" customHeight="1" x14ac:dyDescent="0.4">
      <c r="A90" s="14"/>
      <c r="B90" s="28"/>
      <c r="C90" s="27"/>
      <c r="D90" s="27"/>
      <c r="E90" s="20"/>
      <c r="F90" s="173">
        <f t="shared" ca="1" si="3"/>
        <v>0.553790971874775</v>
      </c>
    </row>
    <row r="91" spans="1:19" ht="30.6" hidden="1" customHeight="1" x14ac:dyDescent="0.25">
      <c r="B91" s="28"/>
      <c r="C91" s="27"/>
      <c r="D91" s="27"/>
      <c r="E91" s="20"/>
      <c r="F91" s="173">
        <f t="shared" ca="1" si="3"/>
        <v>0.93280088017780183</v>
      </c>
    </row>
    <row r="92" spans="1:19" ht="30.6" hidden="1" customHeight="1" x14ac:dyDescent="0.25">
      <c r="B92" s="28"/>
      <c r="C92" s="27"/>
      <c r="D92" s="27"/>
      <c r="E92" s="20"/>
      <c r="F92" s="173">
        <f t="shared" ca="1" si="3"/>
        <v>0.70898936500312959</v>
      </c>
    </row>
    <row r="93" spans="1:19" ht="30.6" hidden="1" customHeight="1" x14ac:dyDescent="0.25">
      <c r="B93" s="28"/>
      <c r="C93" s="27"/>
      <c r="D93" s="27"/>
      <c r="E93" s="20"/>
      <c r="F93" s="173">
        <f t="shared" ca="1" si="3"/>
        <v>0.6098527653931346</v>
      </c>
    </row>
    <row r="94" spans="1:19" ht="30.6" hidden="1" customHeight="1" x14ac:dyDescent="0.25">
      <c r="B94" s="28"/>
      <c r="C94" s="27"/>
      <c r="D94" s="27"/>
      <c r="E94" s="20"/>
      <c r="F94" s="173">
        <f t="shared" ca="1" si="3"/>
        <v>0.43504034750227294</v>
      </c>
    </row>
    <row r="95" spans="1:19" ht="30.6" hidden="1" customHeight="1" x14ac:dyDescent="0.25">
      <c r="B95" s="28"/>
      <c r="C95" s="27"/>
      <c r="D95" s="27"/>
      <c r="E95" s="20"/>
      <c r="F95" s="173">
        <f t="shared" ca="1" si="3"/>
        <v>0.96355004343847839</v>
      </c>
    </row>
    <row r="96" spans="1:19" ht="30.6" hidden="1" customHeight="1" x14ac:dyDescent="0.25">
      <c r="B96" s="28"/>
      <c r="C96" s="27"/>
      <c r="D96" s="27"/>
      <c r="E96" s="20"/>
      <c r="F96" s="173">
        <f t="shared" ca="1" si="3"/>
        <v>0.54003402293676073</v>
      </c>
    </row>
    <row r="97" spans="2:6" ht="30.6" hidden="1" customHeight="1" x14ac:dyDescent="0.25">
      <c r="B97" s="28"/>
      <c r="C97" s="27"/>
      <c r="D97" s="27"/>
      <c r="E97" s="20"/>
      <c r="F97" s="173">
        <f t="shared" ca="1" si="3"/>
        <v>0.63762274295812948</v>
      </c>
    </row>
    <row r="98" spans="2:6" ht="30.6" hidden="1" customHeight="1" x14ac:dyDescent="0.25">
      <c r="B98" s="28"/>
      <c r="C98" s="27"/>
      <c r="D98" s="27"/>
      <c r="E98" s="20"/>
      <c r="F98" s="173">
        <f t="shared" ca="1" si="3"/>
        <v>0.8036178252385775</v>
      </c>
    </row>
    <row r="99" spans="2:6" ht="30.6" hidden="1" customHeight="1" x14ac:dyDescent="0.25">
      <c r="B99" s="28"/>
      <c r="C99" s="27"/>
      <c r="D99" s="27"/>
      <c r="E99" s="20"/>
      <c r="F99" s="173">
        <f t="shared" ca="1" si="3"/>
        <v>0.46655285447990968</v>
      </c>
    </row>
    <row r="100" spans="2:6" ht="30.6" hidden="1" customHeight="1" x14ac:dyDescent="0.25">
      <c r="B100" s="28"/>
      <c r="C100" s="27"/>
      <c r="D100" s="27"/>
      <c r="E100" s="20"/>
      <c r="F100" s="173">
        <f t="shared" ca="1" si="3"/>
        <v>0.5717331803721557</v>
      </c>
    </row>
    <row r="101" spans="2:6" ht="30.6" hidden="1" customHeight="1" x14ac:dyDescent="0.25">
      <c r="B101" s="28"/>
      <c r="C101" s="27"/>
      <c r="D101" s="27"/>
      <c r="E101" s="20"/>
      <c r="F101" s="173">
        <f t="shared" ca="1" si="3"/>
        <v>0.76494112835059458</v>
      </c>
    </row>
    <row r="102" spans="2:6" ht="30.6" hidden="1" customHeight="1" x14ac:dyDescent="0.25">
      <c r="B102" s="28"/>
      <c r="C102" s="27"/>
      <c r="D102" s="27"/>
      <c r="E102" s="20"/>
      <c r="F102" s="173">
        <f t="shared" ca="1" si="3"/>
        <v>0.39412836587411149</v>
      </c>
    </row>
    <row r="103" spans="2:6" ht="30.6" hidden="1" customHeight="1" x14ac:dyDescent="0.25">
      <c r="B103" s="28"/>
      <c r="C103" s="27"/>
      <c r="D103" s="27"/>
      <c r="E103" s="20"/>
      <c r="F103" s="173">
        <f t="shared" ca="1" si="3"/>
        <v>0.24215406472627177</v>
      </c>
    </row>
    <row r="104" spans="2:6" ht="30.6" hidden="1" customHeight="1" x14ac:dyDescent="0.25">
      <c r="B104" s="28"/>
      <c r="C104" s="27"/>
      <c r="D104" s="27"/>
      <c r="E104" s="20"/>
      <c r="F104" s="173">
        <f t="shared" ca="1" si="3"/>
        <v>0.58741014928418367</v>
      </c>
    </row>
    <row r="105" spans="2:6" ht="30.6" hidden="1" customHeight="1" x14ac:dyDescent="0.25">
      <c r="B105" s="28"/>
      <c r="C105" s="27"/>
      <c r="D105" s="27"/>
      <c r="E105" s="20"/>
      <c r="F105" s="173">
        <f t="shared" ca="1" si="3"/>
        <v>0.97575944526767677</v>
      </c>
    </row>
    <row r="106" spans="2:6" ht="30.6" hidden="1" customHeight="1" x14ac:dyDescent="0.25">
      <c r="B106" s="28"/>
      <c r="C106" s="27"/>
      <c r="D106" s="27"/>
      <c r="E106" s="20"/>
      <c r="F106" s="173">
        <f t="shared" ca="1" si="3"/>
        <v>0.23203202288438152</v>
      </c>
    </row>
    <row r="107" spans="2:6" ht="30.6" hidden="1" customHeight="1" x14ac:dyDescent="0.25">
      <c r="B107" s="28"/>
      <c r="C107" s="27"/>
      <c r="D107" s="27"/>
      <c r="E107" s="20"/>
      <c r="F107" s="173">
        <f t="shared" ca="1" si="3"/>
        <v>0.91114062327633882</v>
      </c>
    </row>
    <row r="108" spans="2:6" ht="30.6" hidden="1" customHeight="1" x14ac:dyDescent="0.25">
      <c r="B108" s="28"/>
      <c r="C108" s="27"/>
      <c r="D108" s="27"/>
      <c r="E108" s="20"/>
      <c r="F108" s="173">
        <f t="shared" ca="1" si="3"/>
        <v>0.47779299603433878</v>
      </c>
    </row>
    <row r="109" spans="2:6" ht="30.6" hidden="1" customHeight="1" x14ac:dyDescent="0.25">
      <c r="B109" s="28"/>
      <c r="C109" s="27"/>
      <c r="D109" s="27"/>
      <c r="E109" s="20"/>
      <c r="F109" s="173">
        <f t="shared" ref="F109:F140" ca="1" si="4">RAND()</f>
        <v>0.95128554106701635</v>
      </c>
    </row>
    <row r="110" spans="2:6" ht="30.6" hidden="1" customHeight="1" x14ac:dyDescent="0.25">
      <c r="B110" s="28"/>
      <c r="C110" s="27"/>
      <c r="D110" s="27"/>
      <c r="E110" s="20"/>
      <c r="F110" s="173">
        <f t="shared" ca="1" si="4"/>
        <v>5.3544216416988588E-2</v>
      </c>
    </row>
    <row r="111" spans="2:6" ht="30.6" hidden="1" customHeight="1" x14ac:dyDescent="0.25">
      <c r="B111" s="28"/>
      <c r="C111" s="27"/>
      <c r="D111" s="27"/>
      <c r="E111" s="20"/>
      <c r="F111" s="173">
        <f t="shared" ca="1" si="4"/>
        <v>0.67704908330043623</v>
      </c>
    </row>
    <row r="112" spans="2:6" ht="30.6" hidden="1" customHeight="1" x14ac:dyDescent="0.25">
      <c r="B112" s="28"/>
      <c r="C112" s="27"/>
      <c r="D112" s="27"/>
      <c r="E112" s="20"/>
      <c r="F112" s="173">
        <f t="shared" ca="1" si="4"/>
        <v>0.97958244842331887</v>
      </c>
    </row>
    <row r="113" spans="2:6" ht="30.6" hidden="1" customHeight="1" x14ac:dyDescent="0.25">
      <c r="B113" s="28"/>
      <c r="C113" s="27"/>
      <c r="D113" s="27"/>
      <c r="E113" s="20"/>
      <c r="F113" s="173">
        <f t="shared" ca="1" si="4"/>
        <v>5.2825163241911333E-2</v>
      </c>
    </row>
    <row r="114" spans="2:6" ht="30.6" hidden="1" customHeight="1" x14ac:dyDescent="0.25">
      <c r="B114" s="28"/>
      <c r="C114" s="27"/>
      <c r="D114" s="27"/>
      <c r="E114" s="20"/>
      <c r="F114" s="173">
        <f t="shared" ca="1" si="4"/>
        <v>0.72248679335832466</v>
      </c>
    </row>
    <row r="115" spans="2:6" ht="30.6" hidden="1" customHeight="1" x14ac:dyDescent="0.25">
      <c r="B115" s="28"/>
      <c r="C115" s="27"/>
      <c r="D115" s="27"/>
      <c r="E115" s="20"/>
      <c r="F115" s="173">
        <f t="shared" ca="1" si="4"/>
        <v>0.63606070732250897</v>
      </c>
    </row>
    <row r="116" spans="2:6" ht="30.6" hidden="1" customHeight="1" x14ac:dyDescent="0.25">
      <c r="B116" s="28"/>
      <c r="C116" s="27"/>
      <c r="D116" s="27"/>
      <c r="E116" s="20"/>
      <c r="F116" s="173">
        <f t="shared" ca="1" si="4"/>
        <v>6.2360081637145237E-2</v>
      </c>
    </row>
    <row r="117" spans="2:6" ht="30.6" hidden="1" customHeight="1" x14ac:dyDescent="0.25">
      <c r="B117" s="28"/>
      <c r="C117" s="27"/>
      <c r="D117" s="27"/>
      <c r="E117" s="20"/>
      <c r="F117" s="173">
        <f t="shared" ca="1" si="4"/>
        <v>4.8263718124435417E-2</v>
      </c>
    </row>
    <row r="118" spans="2:6" ht="30.6" hidden="1" customHeight="1" x14ac:dyDescent="0.25">
      <c r="B118" s="28"/>
      <c r="C118" s="27"/>
      <c r="D118" s="27"/>
      <c r="E118" s="20"/>
      <c r="F118" s="173">
        <f t="shared" ca="1" si="4"/>
        <v>0.78261276757409093</v>
      </c>
    </row>
    <row r="119" spans="2:6" ht="30.6" hidden="1" customHeight="1" x14ac:dyDescent="0.25">
      <c r="B119" s="28"/>
      <c r="C119" s="27"/>
      <c r="D119" s="27"/>
      <c r="E119" s="20"/>
      <c r="F119" s="173">
        <f t="shared" ca="1" si="4"/>
        <v>0.38267896389051792</v>
      </c>
    </row>
    <row r="120" spans="2:6" ht="30.6" hidden="1" customHeight="1" x14ac:dyDescent="0.25">
      <c r="B120" s="28"/>
      <c r="C120" s="27"/>
      <c r="D120" s="27"/>
      <c r="E120" s="20"/>
      <c r="F120" s="173">
        <f t="shared" ca="1" si="4"/>
        <v>0.24418760452579158</v>
      </c>
    </row>
    <row r="121" spans="2:6" ht="30.6" hidden="1" customHeight="1" x14ac:dyDescent="0.25">
      <c r="B121" s="28"/>
      <c r="C121" s="27"/>
      <c r="D121" s="27"/>
      <c r="E121" s="20"/>
      <c r="F121" s="173">
        <f t="shared" ca="1" si="4"/>
        <v>0.54605744925738986</v>
      </c>
    </row>
    <row r="122" spans="2:6" ht="30.6" hidden="1" customHeight="1" x14ac:dyDescent="0.25">
      <c r="B122" s="28"/>
      <c r="C122" s="27"/>
      <c r="D122" s="27"/>
      <c r="E122" s="20"/>
      <c r="F122" s="173">
        <f t="shared" ca="1" si="4"/>
        <v>0.2831528913875806</v>
      </c>
    </row>
    <row r="123" spans="2:6" ht="30.6" hidden="1" customHeight="1" x14ac:dyDescent="0.25">
      <c r="B123" s="28"/>
      <c r="C123" s="27"/>
      <c r="D123" s="27"/>
      <c r="E123" s="20"/>
      <c r="F123" s="173">
        <f t="shared" ca="1" si="4"/>
        <v>0.83441284194441623</v>
      </c>
    </row>
    <row r="124" spans="2:6" ht="30.6" hidden="1" customHeight="1" x14ac:dyDescent="0.25">
      <c r="B124" s="28"/>
      <c r="C124" s="27"/>
      <c r="D124" s="27"/>
      <c r="E124" s="20"/>
      <c r="F124" s="173">
        <f t="shared" ca="1" si="4"/>
        <v>7.4240758745313107E-2</v>
      </c>
    </row>
    <row r="125" spans="2:6" ht="30.6" hidden="1" customHeight="1" x14ac:dyDescent="0.25">
      <c r="B125" s="28"/>
      <c r="C125" s="27"/>
      <c r="D125" s="27"/>
      <c r="E125" s="20"/>
      <c r="F125" s="173">
        <f t="shared" ca="1" si="4"/>
        <v>0.17900015198448227</v>
      </c>
    </row>
    <row r="126" spans="2:6" ht="30.6" hidden="1" customHeight="1" x14ac:dyDescent="0.25">
      <c r="B126" s="28"/>
      <c r="C126" s="27"/>
      <c r="D126" s="27"/>
      <c r="E126" s="20"/>
      <c r="F126" s="173">
        <f t="shared" ca="1" si="4"/>
        <v>0.67310711792096933</v>
      </c>
    </row>
    <row r="127" spans="2:6" ht="30.6" hidden="1" customHeight="1" x14ac:dyDescent="0.25">
      <c r="B127" s="28"/>
      <c r="C127" s="27"/>
      <c r="D127" s="27"/>
      <c r="E127" s="20"/>
      <c r="F127" s="173">
        <f t="shared" ca="1" si="4"/>
        <v>0.52679705171167979</v>
      </c>
    </row>
    <row r="128" spans="2:6" ht="30.6" hidden="1" customHeight="1" x14ac:dyDescent="0.25">
      <c r="B128" s="28"/>
      <c r="C128" s="27"/>
      <c r="D128" s="27"/>
      <c r="E128" s="20"/>
      <c r="F128" s="173">
        <f t="shared" ca="1" si="4"/>
        <v>0.57803235662724284</v>
      </c>
    </row>
    <row r="129" spans="2:6" ht="30.6" hidden="1" customHeight="1" x14ac:dyDescent="0.25">
      <c r="B129" s="28"/>
      <c r="C129" s="27"/>
      <c r="D129" s="27"/>
      <c r="E129" s="20"/>
      <c r="F129" s="173">
        <f t="shared" ca="1" si="4"/>
        <v>0.18885586487871175</v>
      </c>
    </row>
    <row r="130" spans="2:6" ht="30.6" hidden="1" customHeight="1" x14ac:dyDescent="0.25">
      <c r="B130" s="28"/>
      <c r="C130" s="27"/>
      <c r="D130" s="27"/>
      <c r="E130" s="20"/>
      <c r="F130" s="173">
        <f t="shared" ca="1" si="4"/>
        <v>0.37792037903834086</v>
      </c>
    </row>
    <row r="131" spans="2:6" ht="30.6" hidden="1" customHeight="1" x14ac:dyDescent="0.25">
      <c r="B131" s="28"/>
      <c r="C131" s="27"/>
      <c r="D131" s="27"/>
      <c r="E131" s="20"/>
      <c r="F131" s="173">
        <f t="shared" ca="1" si="4"/>
        <v>0.26367349471160551</v>
      </c>
    </row>
    <row r="132" spans="2:6" ht="30.6" hidden="1" customHeight="1" x14ac:dyDescent="0.25">
      <c r="B132" s="28"/>
      <c r="C132" s="27"/>
      <c r="D132" s="27"/>
      <c r="E132" s="20"/>
      <c r="F132" s="173">
        <f t="shared" ca="1" si="4"/>
        <v>0.72161687785266593</v>
      </c>
    </row>
    <row r="133" spans="2:6" ht="30.6" hidden="1" customHeight="1" x14ac:dyDescent="0.25">
      <c r="B133" s="28"/>
      <c r="C133" s="27"/>
      <c r="D133" s="27"/>
      <c r="E133" s="20"/>
      <c r="F133" s="173">
        <f t="shared" ca="1" si="4"/>
        <v>0.42379743106373291</v>
      </c>
    </row>
    <row r="134" spans="2:6" ht="30.6" hidden="1" customHeight="1" x14ac:dyDescent="0.25">
      <c r="B134" s="28"/>
      <c r="C134" s="27"/>
      <c r="D134" s="27"/>
      <c r="E134" s="20"/>
      <c r="F134" s="173">
        <f t="shared" ca="1" si="4"/>
        <v>0.91904299808757994</v>
      </c>
    </row>
    <row r="135" spans="2:6" ht="30.6" hidden="1" customHeight="1" x14ac:dyDescent="0.25">
      <c r="B135" s="28"/>
      <c r="C135" s="27"/>
      <c r="D135" s="27"/>
      <c r="E135" s="20"/>
      <c r="F135" s="173">
        <f t="shared" ca="1" si="4"/>
        <v>0.67249589305880697</v>
      </c>
    </row>
    <row r="136" spans="2:6" ht="30.6" hidden="1" customHeight="1" x14ac:dyDescent="0.25">
      <c r="B136" s="28"/>
      <c r="C136" s="27"/>
      <c r="D136" s="27"/>
      <c r="E136" s="20"/>
      <c r="F136" s="173">
        <f t="shared" ca="1" si="4"/>
        <v>0.79788730152150211</v>
      </c>
    </row>
    <row r="137" spans="2:6" ht="30.6" hidden="1" customHeight="1" x14ac:dyDescent="0.25">
      <c r="B137" s="28"/>
      <c r="C137" s="27"/>
      <c r="D137" s="27"/>
      <c r="E137" s="20"/>
      <c r="F137" s="173">
        <f t="shared" ca="1" si="4"/>
        <v>0.69019871991452297</v>
      </c>
    </row>
    <row r="138" spans="2:6" ht="30.6" hidden="1" customHeight="1" x14ac:dyDescent="0.25">
      <c r="B138" s="28"/>
      <c r="C138" s="27"/>
      <c r="D138" s="27"/>
      <c r="E138" s="20"/>
      <c r="F138" s="173">
        <f t="shared" ca="1" si="4"/>
        <v>0.10570854612123559</v>
      </c>
    </row>
    <row r="139" spans="2:6" ht="30.6" hidden="1" customHeight="1" x14ac:dyDescent="0.25">
      <c r="B139" s="28"/>
      <c r="C139" s="27"/>
      <c r="D139" s="27"/>
      <c r="E139" s="20"/>
      <c r="F139" s="173">
        <f t="shared" ca="1" si="4"/>
        <v>0.8506528115012284</v>
      </c>
    </row>
    <row r="140" spans="2:6" ht="30.6" hidden="1" customHeight="1" x14ac:dyDescent="0.25">
      <c r="B140" s="28"/>
      <c r="C140" s="27"/>
      <c r="D140" s="27"/>
      <c r="E140" s="20"/>
      <c r="F140" s="173">
        <f t="shared" ca="1" si="4"/>
        <v>0.41581088035503699</v>
      </c>
    </row>
    <row r="141" spans="2:6" ht="30.6" hidden="1" customHeight="1" x14ac:dyDescent="0.25">
      <c r="B141" s="28"/>
      <c r="C141" s="27"/>
      <c r="D141" s="27"/>
      <c r="E141" s="20"/>
      <c r="F141" s="173">
        <f t="shared" ref="F141:F150" ca="1" si="5">RAND()</f>
        <v>0.72991326993137196</v>
      </c>
    </row>
    <row r="142" spans="2:6" ht="30.6" hidden="1" customHeight="1" x14ac:dyDescent="0.25">
      <c r="B142" s="28"/>
      <c r="C142" s="27"/>
      <c r="D142" s="27"/>
      <c r="E142" s="20"/>
      <c r="F142" s="173">
        <f t="shared" ca="1" si="5"/>
        <v>7.5045954666816961E-3</v>
      </c>
    </row>
    <row r="143" spans="2:6" ht="30.6" hidden="1" customHeight="1" x14ac:dyDescent="0.25">
      <c r="B143" s="28"/>
      <c r="C143" s="27"/>
      <c r="D143" s="27"/>
      <c r="E143" s="20"/>
      <c r="F143" s="173">
        <f t="shared" ca="1" si="5"/>
        <v>8.2493209711861359E-3</v>
      </c>
    </row>
    <row r="144" spans="2:6" ht="30.6" hidden="1" customHeight="1" x14ac:dyDescent="0.25">
      <c r="B144" s="28"/>
      <c r="C144" s="27"/>
      <c r="D144" s="27"/>
      <c r="E144" s="20"/>
      <c r="F144" s="173">
        <f t="shared" ca="1" si="5"/>
        <v>0.97941362579491775</v>
      </c>
    </row>
    <row r="145" spans="2:6" ht="30.6" hidden="1" customHeight="1" x14ac:dyDescent="0.25">
      <c r="B145" s="28"/>
      <c r="C145" s="27"/>
      <c r="D145" s="27"/>
      <c r="E145" s="20"/>
      <c r="F145" s="173">
        <f t="shared" ca="1" si="5"/>
        <v>0.46926121210144811</v>
      </c>
    </row>
    <row r="146" spans="2:6" ht="30.6" hidden="1" customHeight="1" x14ac:dyDescent="0.25">
      <c r="B146" s="28"/>
      <c r="C146" s="27"/>
      <c r="D146" s="27"/>
      <c r="E146" s="20"/>
      <c r="F146" s="173">
        <f t="shared" ca="1" si="5"/>
        <v>0.65849750431287835</v>
      </c>
    </row>
    <row r="147" spans="2:6" ht="30.6" hidden="1" customHeight="1" x14ac:dyDescent="0.25">
      <c r="B147" s="28"/>
      <c r="C147" s="27"/>
      <c r="D147" s="27"/>
      <c r="E147" s="20"/>
      <c r="F147" s="173">
        <f t="shared" ca="1" si="5"/>
        <v>0.77919196057796059</v>
      </c>
    </row>
    <row r="148" spans="2:6" ht="30.6" hidden="1" customHeight="1" x14ac:dyDescent="0.25">
      <c r="B148" s="28"/>
      <c r="C148" s="27"/>
      <c r="D148" s="27"/>
      <c r="E148" s="20"/>
      <c r="F148" s="173">
        <f t="shared" ca="1" si="5"/>
        <v>0.1923949883831686</v>
      </c>
    </row>
    <row r="149" spans="2:6" ht="30.6" hidden="1" customHeight="1" x14ac:dyDescent="0.25">
      <c r="B149" s="28"/>
      <c r="C149" s="27"/>
      <c r="D149" s="27"/>
      <c r="E149" s="20"/>
      <c r="F149" s="173">
        <f t="shared" ca="1" si="5"/>
        <v>0.70501895229222389</v>
      </c>
    </row>
    <row r="150" spans="2:6" ht="30.6" hidden="1" customHeight="1" x14ac:dyDescent="0.25">
      <c r="B150" s="28"/>
      <c r="C150" s="27"/>
      <c r="D150" s="27"/>
      <c r="E150" s="20"/>
      <c r="F150" s="173">
        <f t="shared" ca="1" si="5"/>
        <v>0.17201581385737541</v>
      </c>
    </row>
    <row r="151" spans="2:6" ht="30.6" hidden="1" customHeight="1" x14ac:dyDescent="0.25">
      <c r="F151" s="23"/>
    </row>
  </sheetData>
  <sheetProtection algorithmName="SHA-512" hashValue="vA0FGPuFzRYy9UdBbjJP+74TSd0k8+wj7lZDj1VGarHh0KwzDPeoTbRRAdA4gpMToTLUwQWaFbTdT7Og0d3L0w==" saltValue="o3Wu5CLdb3ErR2wn6LmeLw==" spinCount="100000" sheet="1" objects="1" scenarios="1" selectLockedCells="1" sort="0" autoFilter="0"/>
  <autoFilter ref="B12:D12" xr:uid="{5BFAF523-58D0-463B-B715-6A80C93A1AD0}"/>
  <mergeCells count="7">
    <mergeCell ref="A2:E2"/>
    <mergeCell ref="F4:M10"/>
    <mergeCell ref="F2:M3"/>
    <mergeCell ref="H22:S25"/>
    <mergeCell ref="B9:D9"/>
    <mergeCell ref="H12:M17"/>
    <mergeCell ref="B4:D7"/>
  </mergeCells>
  <conditionalFormatting sqref="F13:F150 B13:D150">
    <cfRule type="expression" dxfId="36" priority="2">
      <formula>MOD(ROW(),2)=0</formula>
    </cfRule>
  </conditionalFormatting>
  <conditionalFormatting sqref="B13">
    <cfRule type="expression" dxfId="35" priority="1">
      <formula>$B13="falta"</formula>
    </cfRule>
  </conditionalFormatting>
  <dataValidations count="2">
    <dataValidation allowBlank="1" showInputMessage="1" showErrorMessage="1" prompt="Colocar o número de ordem ou em caso de falta, colocar &quot;falta&quot;. _x000a_Caso não coloquem o numero de ordem, o aluno não terá nota final_x000a_" sqref="B33:B1048576" xr:uid="{FB96C223-5FB9-401F-A5D4-7F508CE9EE96}"/>
    <dataValidation allowBlank="1" showInputMessage="1" showErrorMessage="1" prompt="Colocar o número de ordem ou em caso de falta, colocar &quot;falta&quot;. _x000a_Caso não coloquem o numero de ordem, o aluno não terá nota final" sqref="B13:B32" xr:uid="{62C83557-4E12-4C42-9DE6-DC978DC7D46D}"/>
  </dataValidations>
  <printOptions horizontalCentered="1" verticalCentered="1"/>
  <pageMargins left="0" right="0" top="0" bottom="0" header="0" footer="0"/>
  <pageSetup paperSize="9" scale="52" orientation="portrait" r:id="rId1"/>
  <ignoredErrors>
    <ignoredError sqref="F13:F32"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A1:BZ319"/>
  <sheetViews>
    <sheetView showGridLines="0" showRowColHeaders="0" zoomScale="53" zoomScaleNormal="53" zoomScaleSheetLayoutView="55" workbookViewId="0">
      <pane xSplit="11" ySplit="13" topLeftCell="L14" activePane="bottomRight" state="frozen"/>
      <selection activeCell="Q1" sqref="Q1:Q1048576"/>
      <selection pane="topRight" activeCell="Q1" sqref="Q1:Q1048576"/>
      <selection pane="bottomLeft" activeCell="Q1" sqref="Q1:Q1048576"/>
      <selection pane="bottomRight" activeCell="AV16" sqref="AV16"/>
    </sheetView>
  </sheetViews>
  <sheetFormatPr defaultColWidth="0" defaultRowHeight="13.8" zeroHeight="1" x14ac:dyDescent="0.3"/>
  <cols>
    <col min="1" max="9" width="15.77734375" style="124" hidden="1" customWidth="1"/>
    <col min="10" max="10" width="8.77734375" style="126" customWidth="1"/>
    <col min="11" max="11" width="63.77734375" style="124" customWidth="1"/>
    <col min="12" max="14" width="20.109375" style="126" customWidth="1"/>
    <col min="15" max="19" width="20.109375" style="124" customWidth="1"/>
    <col min="20" max="36" width="5.44140625" style="182" customWidth="1"/>
    <col min="37" max="43" width="5.44140625" style="182" hidden="1" customWidth="1"/>
    <col min="44" max="45" width="6.33203125" style="182" hidden="1" customWidth="1"/>
    <col min="46" max="46" width="7.6640625" style="127" customWidth="1"/>
    <col min="47" max="47" width="17.88671875" style="124" bestFit="1" customWidth="1"/>
    <col min="48" max="48" width="19.109375" style="124" customWidth="1"/>
    <col min="49" max="49" width="3.33203125" style="124" customWidth="1"/>
    <col min="50" max="56" width="11.44140625" style="124" customWidth="1"/>
    <col min="57" max="58" width="11.44140625" style="124" hidden="1" customWidth="1"/>
    <col min="59" max="16384" width="9.109375" style="124" hidden="1"/>
  </cols>
  <sheetData>
    <row r="1" spans="1:78" ht="10.199999999999999" customHeight="1" x14ac:dyDescent="0.3"/>
    <row r="2" spans="1:78" ht="54" customHeight="1" x14ac:dyDescent="0.3">
      <c r="J2" s="169" t="s">
        <v>19179</v>
      </c>
      <c r="K2" s="169"/>
      <c r="L2" s="169"/>
      <c r="M2" s="257"/>
      <c r="N2" s="169"/>
      <c r="O2" s="169"/>
      <c r="P2" s="169"/>
      <c r="Q2" s="169"/>
      <c r="R2" s="169"/>
      <c r="S2" s="237"/>
      <c r="T2" s="237"/>
      <c r="U2" s="237"/>
      <c r="V2" s="237"/>
      <c r="W2" s="237"/>
      <c r="X2" s="237"/>
      <c r="Y2" s="237"/>
      <c r="Z2" s="236"/>
      <c r="AA2" s="236"/>
      <c r="AB2" s="236"/>
      <c r="AC2" s="236"/>
      <c r="AD2" s="236"/>
      <c r="AE2" s="236"/>
      <c r="AF2" s="236"/>
      <c r="AG2" s="236"/>
      <c r="AH2" s="236"/>
      <c r="AI2" s="236"/>
      <c r="AJ2" s="236"/>
      <c r="AK2" s="236"/>
      <c r="AL2" s="236"/>
      <c r="AM2" s="238"/>
      <c r="AN2" s="238"/>
      <c r="AO2" s="238"/>
      <c r="AP2" s="238"/>
      <c r="AQ2" s="238"/>
      <c r="AR2" s="238"/>
      <c r="AS2" s="238"/>
      <c r="AT2" s="239"/>
      <c r="AU2" s="240"/>
      <c r="AV2" s="240"/>
      <c r="AW2" s="240"/>
      <c r="AX2" s="468" t="s">
        <v>19168</v>
      </c>
      <c r="AY2" s="468"/>
      <c r="AZ2" s="468"/>
      <c r="BA2" s="468"/>
      <c r="BB2" s="468"/>
      <c r="BC2" s="468"/>
      <c r="BD2" s="468"/>
    </row>
    <row r="3" spans="1:78" ht="10.199999999999999" customHeight="1" x14ac:dyDescent="0.3">
      <c r="J3" s="234"/>
      <c r="K3" s="234"/>
      <c r="L3" s="234"/>
      <c r="M3" s="234"/>
      <c r="N3" s="234"/>
      <c r="O3" s="234"/>
      <c r="P3" s="234"/>
      <c r="Q3" s="234"/>
      <c r="R3" s="235"/>
      <c r="S3" s="235"/>
      <c r="T3" s="234"/>
      <c r="U3" s="234"/>
      <c r="V3" s="234"/>
      <c r="W3" s="234"/>
      <c r="X3" s="234"/>
      <c r="Y3" s="234"/>
      <c r="Z3" s="234"/>
      <c r="AA3" s="234"/>
      <c r="AB3" s="234"/>
      <c r="AC3" s="234"/>
      <c r="AD3" s="235"/>
      <c r="AE3" s="235"/>
      <c r="AF3" s="234"/>
      <c r="AG3" s="234"/>
      <c r="AH3" s="234"/>
      <c r="AI3" s="234"/>
      <c r="AJ3" s="234"/>
      <c r="AK3" s="234"/>
      <c r="AL3" s="234"/>
      <c r="AM3" s="124"/>
      <c r="AN3" s="124"/>
      <c r="AO3" s="124"/>
      <c r="AP3" s="124"/>
      <c r="AQ3" s="124"/>
      <c r="AR3" s="124"/>
      <c r="AS3" s="124"/>
      <c r="AT3" s="124"/>
      <c r="AX3" s="468"/>
      <c r="AY3" s="468"/>
      <c r="AZ3" s="468"/>
      <c r="BA3" s="468"/>
      <c r="BB3" s="468"/>
      <c r="BC3" s="468"/>
      <c r="BD3" s="468"/>
    </row>
    <row r="4" spans="1:78" ht="15" customHeight="1" x14ac:dyDescent="0.3">
      <c r="J4" s="184"/>
      <c r="K4" s="49"/>
      <c r="L4" s="505" t="s">
        <v>19260</v>
      </c>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3">
        <f>SUM(AV14:AV109)</f>
        <v>1</v>
      </c>
      <c r="AW4" s="183"/>
      <c r="AX4" s="468"/>
      <c r="AY4" s="468"/>
      <c r="AZ4" s="468"/>
      <c r="BA4" s="468"/>
      <c r="BB4" s="468"/>
      <c r="BC4" s="468"/>
      <c r="BD4" s="468"/>
    </row>
    <row r="5" spans="1:78" ht="49.2" customHeight="1" x14ac:dyDescent="0.3">
      <c r="J5" s="49"/>
      <c r="K5" s="185"/>
      <c r="L5" s="506"/>
      <c r="M5" s="506"/>
      <c r="N5" s="506"/>
      <c r="O5" s="506"/>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3"/>
      <c r="AW5" s="183"/>
      <c r="AX5" s="507" t="s">
        <v>19249</v>
      </c>
      <c r="AY5" s="507"/>
      <c r="AZ5" s="507"/>
      <c r="BA5" s="507"/>
      <c r="BB5" s="507"/>
      <c r="BC5" s="507"/>
      <c r="BD5" s="507"/>
      <c r="BE5" s="186"/>
      <c r="BF5" s="186"/>
      <c r="BG5" s="186"/>
      <c r="BH5" s="186"/>
      <c r="BI5" s="186"/>
      <c r="BJ5" s="186"/>
      <c r="BK5" s="186"/>
      <c r="BL5" s="186"/>
      <c r="BM5" s="186"/>
      <c r="BN5" s="186"/>
      <c r="BO5" s="186"/>
      <c r="BP5" s="186"/>
      <c r="BQ5" s="186"/>
      <c r="BR5" s="186"/>
      <c r="BS5" s="186"/>
      <c r="BT5" s="186"/>
      <c r="BU5" s="186"/>
      <c r="BV5" s="186"/>
      <c r="BW5" s="186"/>
      <c r="BX5" s="186"/>
      <c r="BY5" s="186"/>
      <c r="BZ5" s="186"/>
    </row>
    <row r="6" spans="1:78" ht="15" customHeight="1" x14ac:dyDescent="0.3">
      <c r="J6" s="185"/>
      <c r="K6" s="185"/>
      <c r="L6" s="508" t="str">
        <f>IF(menú!K4="","",menú!K4)</f>
        <v>1º encontro de ginástica</v>
      </c>
      <c r="M6" s="508"/>
      <c r="N6" s="508"/>
      <c r="O6" s="508"/>
      <c r="P6" s="508"/>
      <c r="Q6" s="508"/>
      <c r="R6" s="508"/>
      <c r="S6" s="508"/>
      <c r="T6" s="508"/>
      <c r="U6" s="508"/>
      <c r="V6" s="508"/>
      <c r="W6" s="508"/>
      <c r="X6" s="508"/>
      <c r="Y6" s="508"/>
      <c r="Z6" s="508"/>
      <c r="AA6" s="508"/>
      <c r="AB6" s="508"/>
      <c r="AC6" s="508"/>
      <c r="AD6" s="508"/>
      <c r="AE6" s="508"/>
      <c r="AF6" s="508"/>
      <c r="AG6" s="508"/>
      <c r="AH6" s="508"/>
      <c r="AI6" s="508"/>
      <c r="AJ6" s="508"/>
      <c r="AK6" s="508"/>
      <c r="AL6" s="508"/>
      <c r="AM6" s="508"/>
      <c r="AN6" s="508"/>
      <c r="AO6" s="508"/>
      <c r="AP6" s="508"/>
      <c r="AQ6" s="508"/>
      <c r="AR6" s="508"/>
      <c r="AS6" s="508"/>
      <c r="AT6" s="508"/>
      <c r="AU6" s="508"/>
      <c r="AV6" s="504" t="str">
        <f>IF(AV4&gt;1,"apage um 1","OK")</f>
        <v>OK</v>
      </c>
      <c r="AW6" s="183"/>
      <c r="AX6" s="507"/>
      <c r="AY6" s="507"/>
      <c r="AZ6" s="507"/>
      <c r="BA6" s="507"/>
      <c r="BB6" s="507"/>
      <c r="BC6" s="507"/>
      <c r="BD6" s="507"/>
      <c r="BE6" s="186"/>
      <c r="BF6" s="186"/>
      <c r="BG6" s="186"/>
      <c r="BH6" s="186"/>
      <c r="BI6" s="186"/>
      <c r="BJ6" s="186"/>
      <c r="BK6" s="186"/>
      <c r="BL6" s="186"/>
      <c r="BM6" s="186"/>
      <c r="BN6" s="186"/>
      <c r="BO6" s="186"/>
      <c r="BP6" s="186"/>
      <c r="BQ6" s="186"/>
      <c r="BR6" s="186"/>
      <c r="BS6" s="186"/>
      <c r="BT6" s="186"/>
      <c r="BU6" s="186"/>
      <c r="BV6" s="186"/>
      <c r="BW6" s="186"/>
      <c r="BX6" s="186"/>
      <c r="BY6" s="186"/>
      <c r="BZ6" s="186"/>
    </row>
    <row r="7" spans="1:78" ht="19.5" customHeight="1" x14ac:dyDescent="0.3">
      <c r="J7" s="184"/>
      <c r="K7" s="250"/>
      <c r="L7" s="508"/>
      <c r="M7" s="508"/>
      <c r="N7" s="508"/>
      <c r="O7" s="508"/>
      <c r="P7" s="508"/>
      <c r="Q7" s="508"/>
      <c r="R7" s="508"/>
      <c r="S7" s="508"/>
      <c r="T7" s="508"/>
      <c r="U7" s="508"/>
      <c r="V7" s="508"/>
      <c r="W7" s="508"/>
      <c r="X7" s="508"/>
      <c r="Y7" s="508"/>
      <c r="Z7" s="508"/>
      <c r="AA7" s="508"/>
      <c r="AB7" s="508"/>
      <c r="AC7" s="508"/>
      <c r="AD7" s="508"/>
      <c r="AE7" s="508"/>
      <c r="AF7" s="508"/>
      <c r="AG7" s="508"/>
      <c r="AH7" s="508"/>
      <c r="AI7" s="508"/>
      <c r="AJ7" s="508"/>
      <c r="AK7" s="508"/>
      <c r="AL7" s="508"/>
      <c r="AM7" s="508"/>
      <c r="AN7" s="508"/>
      <c r="AO7" s="508"/>
      <c r="AP7" s="508"/>
      <c r="AQ7" s="508"/>
      <c r="AR7" s="508"/>
      <c r="AS7" s="508"/>
      <c r="AT7" s="508"/>
      <c r="AU7" s="508"/>
      <c r="AV7" s="504"/>
      <c r="AW7" s="250"/>
      <c r="AX7" s="507"/>
      <c r="AY7" s="507"/>
      <c r="AZ7" s="507"/>
      <c r="BA7" s="507"/>
      <c r="BB7" s="507"/>
      <c r="BC7" s="507"/>
      <c r="BD7" s="507"/>
      <c r="BE7" s="187"/>
      <c r="BF7" s="187"/>
      <c r="BG7" s="187"/>
      <c r="BH7" s="187"/>
      <c r="BI7" s="187"/>
      <c r="BJ7" s="187"/>
      <c r="BK7" s="187"/>
      <c r="BL7" s="187"/>
      <c r="BM7" s="187"/>
      <c r="BN7" s="187"/>
      <c r="BO7" s="187"/>
      <c r="BP7" s="187"/>
      <c r="BQ7" s="187"/>
      <c r="BR7" s="187"/>
      <c r="BS7" s="187"/>
      <c r="BT7" s="187"/>
      <c r="BU7" s="187"/>
      <c r="BV7" s="187"/>
      <c r="BW7" s="187"/>
      <c r="BX7" s="187"/>
      <c r="BY7" s="187"/>
      <c r="BZ7" s="187"/>
    </row>
    <row r="8" spans="1:78" ht="10.5" customHeight="1" x14ac:dyDescent="0.3">
      <c r="J8" s="184"/>
      <c r="K8" s="49"/>
      <c r="L8" s="508"/>
      <c r="M8" s="508"/>
      <c r="N8" s="508"/>
      <c r="O8" s="508"/>
      <c r="P8" s="508"/>
      <c r="Q8" s="508"/>
      <c r="R8" s="508"/>
      <c r="S8" s="508"/>
      <c r="T8" s="508"/>
      <c r="U8" s="508"/>
      <c r="V8" s="508"/>
      <c r="W8" s="508"/>
      <c r="X8" s="508"/>
      <c r="Y8" s="508"/>
      <c r="Z8" s="508"/>
      <c r="AA8" s="508"/>
      <c r="AB8" s="508"/>
      <c r="AC8" s="508"/>
      <c r="AD8" s="508"/>
      <c r="AE8" s="508"/>
      <c r="AF8" s="508"/>
      <c r="AG8" s="508"/>
      <c r="AH8" s="508"/>
      <c r="AI8" s="508"/>
      <c r="AJ8" s="508"/>
      <c r="AK8" s="508"/>
      <c r="AL8" s="508"/>
      <c r="AM8" s="508"/>
      <c r="AN8" s="508"/>
      <c r="AO8" s="508"/>
      <c r="AP8" s="508"/>
      <c r="AQ8" s="508"/>
      <c r="AR8" s="508"/>
      <c r="AS8" s="508"/>
      <c r="AT8" s="508"/>
      <c r="AU8" s="508"/>
      <c r="AV8" s="504"/>
      <c r="AW8" s="49"/>
      <c r="AX8" s="507"/>
      <c r="AY8" s="507"/>
      <c r="AZ8" s="507"/>
      <c r="BA8" s="507"/>
      <c r="BB8" s="507"/>
      <c r="BC8" s="507"/>
      <c r="BD8" s="507"/>
    </row>
    <row r="9" spans="1:78" ht="21.75" customHeight="1" thickBot="1" x14ac:dyDescent="0.35">
      <c r="J9" s="520" t="str">
        <f>menú!J11</f>
        <v>José Emanuel Rocha - 2011-2021</v>
      </c>
      <c r="K9" s="520"/>
      <c r="L9" s="509">
        <f>IF(menú!C4="","",menú!C4)</f>
        <v>44562</v>
      </c>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4"/>
      <c r="AW9" s="359"/>
      <c r="AX9" s="507"/>
      <c r="AY9" s="507"/>
      <c r="AZ9" s="507"/>
      <c r="BA9" s="507"/>
      <c r="BB9" s="507"/>
      <c r="BC9" s="507"/>
      <c r="BD9" s="507"/>
    </row>
    <row r="10" spans="1:78" ht="18.75" hidden="1" customHeight="1" thickBot="1" x14ac:dyDescent="0.35">
      <c r="J10" s="184"/>
      <c r="K10" s="49"/>
      <c r="L10" s="184"/>
      <c r="M10" s="184"/>
      <c r="N10" s="184"/>
      <c r="O10" s="188"/>
      <c r="P10" s="188"/>
      <c r="Q10" s="188"/>
      <c r="R10" s="188"/>
      <c r="S10" s="188"/>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49"/>
      <c r="AV10" s="49"/>
      <c r="AW10" s="49"/>
      <c r="AX10" s="507"/>
      <c r="AY10" s="507"/>
      <c r="AZ10" s="507"/>
      <c r="BA10" s="507"/>
      <c r="BB10" s="507"/>
      <c r="BC10" s="507"/>
      <c r="BD10" s="507"/>
    </row>
    <row r="11" spans="1:78" ht="41.4" customHeight="1" x14ac:dyDescent="0.3">
      <c r="A11" s="190"/>
      <c r="B11" s="521" t="s">
        <v>5</v>
      </c>
      <c r="J11" s="523" t="s">
        <v>7</v>
      </c>
      <c r="K11" s="526" t="s">
        <v>4</v>
      </c>
      <c r="L11" s="357" t="s">
        <v>20</v>
      </c>
      <c r="M11" s="357" t="s">
        <v>19203</v>
      </c>
      <c r="N11" s="357" t="s">
        <v>19204</v>
      </c>
      <c r="O11" s="251" t="s">
        <v>18</v>
      </c>
      <c r="P11" s="251" t="s">
        <v>19</v>
      </c>
      <c r="Q11" s="251" t="s">
        <v>78</v>
      </c>
      <c r="R11" s="251" t="s">
        <v>79</v>
      </c>
      <c r="S11" s="251" t="s">
        <v>80</v>
      </c>
      <c r="T11" s="510" t="s">
        <v>75</v>
      </c>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252"/>
      <c r="AS11" s="252"/>
      <c r="AT11" s="514" t="s">
        <v>89</v>
      </c>
      <c r="AU11" s="511" t="s">
        <v>6</v>
      </c>
      <c r="AV11" s="519" t="s">
        <v>19186</v>
      </c>
      <c r="AW11" s="360"/>
      <c r="AX11" s="507"/>
      <c r="AY11" s="507"/>
      <c r="AZ11" s="507"/>
      <c r="BA11" s="507"/>
      <c r="BB11" s="507"/>
      <c r="BC11" s="507"/>
      <c r="BD11" s="507"/>
    </row>
    <row r="12" spans="1:78" ht="55.2" customHeight="1" x14ac:dyDescent="0.3">
      <c r="A12" s="190">
        <f>IF(OR(COUNTA(O12:S13)=1,COUNTA(O12:S13)=2,COUNTA(O12:S13)=4),0,COUNTA(O12:S13))</f>
        <v>5</v>
      </c>
      <c r="B12" s="521"/>
      <c r="J12" s="524"/>
      <c r="K12" s="527"/>
      <c r="L12" s="529" t="s">
        <v>19259</v>
      </c>
      <c r="M12" s="530"/>
      <c r="N12" s="517" t="s">
        <v>19248</v>
      </c>
      <c r="O12" s="517" t="s">
        <v>70</v>
      </c>
      <c r="P12" s="517" t="s">
        <v>19248</v>
      </c>
      <c r="Q12" s="517" t="s">
        <v>19247</v>
      </c>
      <c r="R12" s="517" t="s">
        <v>19261</v>
      </c>
      <c r="S12" s="517" t="s">
        <v>19262</v>
      </c>
      <c r="T12" s="310" t="s">
        <v>87</v>
      </c>
      <c r="U12" s="310" t="s">
        <v>19205</v>
      </c>
      <c r="V12" s="310" t="s">
        <v>19206</v>
      </c>
      <c r="W12" s="310" t="s">
        <v>19207</v>
      </c>
      <c r="X12" s="310" t="s">
        <v>19208</v>
      </c>
      <c r="Y12" s="310" t="s">
        <v>19209</v>
      </c>
      <c r="Z12" s="310" t="s">
        <v>19210</v>
      </c>
      <c r="AA12" s="310" t="s">
        <v>19211</v>
      </c>
      <c r="AB12" s="310" t="s">
        <v>19212</v>
      </c>
      <c r="AC12" s="310" t="s">
        <v>19213</v>
      </c>
      <c r="AD12" s="310" t="s">
        <v>12</v>
      </c>
      <c r="AE12" s="310" t="s">
        <v>19214</v>
      </c>
      <c r="AF12" s="310" t="s">
        <v>19215</v>
      </c>
      <c r="AG12" s="310" t="s">
        <v>19216</v>
      </c>
      <c r="AH12" s="310" t="s">
        <v>19217</v>
      </c>
      <c r="AI12" s="310" t="s">
        <v>19218</v>
      </c>
      <c r="AJ12" s="310" t="s">
        <v>88</v>
      </c>
      <c r="AK12" s="310"/>
      <c r="AL12" s="310"/>
      <c r="AM12" s="310"/>
      <c r="AN12" s="310"/>
      <c r="AO12" s="310"/>
      <c r="AP12" s="310"/>
      <c r="AQ12" s="310"/>
      <c r="AR12" s="259"/>
      <c r="AS12" s="259"/>
      <c r="AT12" s="515"/>
      <c r="AU12" s="512"/>
      <c r="AV12" s="519"/>
      <c r="AW12" s="360"/>
      <c r="AX12" s="507"/>
      <c r="AY12" s="507"/>
      <c r="AZ12" s="507"/>
      <c r="BA12" s="507"/>
      <c r="BB12" s="507"/>
      <c r="BC12" s="507"/>
      <c r="BD12" s="507"/>
    </row>
    <row r="13" spans="1:78" ht="29.4" customHeight="1" thickBot="1" x14ac:dyDescent="0.35">
      <c r="A13" s="191" t="s">
        <v>47</v>
      </c>
      <c r="B13" s="522"/>
      <c r="I13" s="192"/>
      <c r="J13" s="525"/>
      <c r="K13" s="528"/>
      <c r="L13" s="531"/>
      <c r="M13" s="532"/>
      <c r="N13" s="518"/>
      <c r="O13" s="518"/>
      <c r="P13" s="518"/>
      <c r="Q13" s="518"/>
      <c r="R13" s="518"/>
      <c r="S13" s="518"/>
      <c r="T13" s="222">
        <v>1</v>
      </c>
      <c r="U13" s="222">
        <v>2</v>
      </c>
      <c r="V13" s="222">
        <v>3</v>
      </c>
      <c r="W13" s="223">
        <v>4</v>
      </c>
      <c r="X13" s="223">
        <v>5</v>
      </c>
      <c r="Y13" s="223">
        <v>6</v>
      </c>
      <c r="Z13" s="223">
        <v>7</v>
      </c>
      <c r="AA13" s="223">
        <v>8</v>
      </c>
      <c r="AB13" s="223">
        <v>9</v>
      </c>
      <c r="AC13" s="223">
        <v>10</v>
      </c>
      <c r="AD13" s="223">
        <v>11</v>
      </c>
      <c r="AE13" s="223">
        <v>12</v>
      </c>
      <c r="AF13" s="223">
        <v>13</v>
      </c>
      <c r="AG13" s="223">
        <v>14</v>
      </c>
      <c r="AH13" s="223">
        <v>15</v>
      </c>
      <c r="AI13" s="223">
        <v>16</v>
      </c>
      <c r="AJ13" s="223">
        <v>17</v>
      </c>
      <c r="AK13" s="223"/>
      <c r="AL13" s="223"/>
      <c r="AM13" s="223"/>
      <c r="AN13" s="223"/>
      <c r="AO13" s="223"/>
      <c r="AP13" s="223"/>
      <c r="AQ13" s="223"/>
      <c r="AR13" s="193">
        <v>25</v>
      </c>
      <c r="AS13" s="193">
        <v>26</v>
      </c>
      <c r="AT13" s="516"/>
      <c r="AU13" s="513"/>
      <c r="AV13" s="519"/>
      <c r="AW13" s="49"/>
      <c r="AX13" s="507"/>
      <c r="AY13" s="507"/>
      <c r="AZ13" s="507"/>
      <c r="BA13" s="507"/>
      <c r="BB13" s="507"/>
      <c r="BC13" s="507"/>
      <c r="BD13" s="507"/>
    </row>
    <row r="14" spans="1:78" s="196" customFormat="1" ht="43.95" customHeight="1" x14ac:dyDescent="0.3">
      <c r="A14" s="194">
        <f t="shared" ref="A14:A45" si="0">IF(OR($A$12=0,J14="",J14="falta"),"",IF($A$12=3,(O14+P14+Q14)/3-AT14,(O14+P14+Q14+R14+S14-MAX(O14:S14)-MIN(O14:S14))/3))</f>
        <v>86.666666666666671</v>
      </c>
      <c r="B14" s="195">
        <f t="shared" ref="B14:B45" si="1">IF(OR($A$12=0,J14="",J14="falta"),"",IF($A$12=3,M14+N14+(O14+P14+Q14)/3-AT14,(O14+P14+Q14+R14+S14-MAX(O14:S14)-MIN(O14:S14))/3+M14+N14-AT14))</f>
        <v>179.66666666666669</v>
      </c>
      <c r="C14" s="197">
        <f>IFERROR($L14-O14,0)</f>
        <v>0</v>
      </c>
      <c r="D14" s="197">
        <f t="shared" ref="D14:G14" si="2">IFERROR($L14-P14,0)</f>
        <v>0</v>
      </c>
      <c r="E14" s="197">
        <f t="shared" si="2"/>
        <v>50</v>
      </c>
      <c r="F14" s="197">
        <f t="shared" si="2"/>
        <v>20</v>
      </c>
      <c r="G14" s="197">
        <f t="shared" si="2"/>
        <v>20</v>
      </c>
      <c r="H14" s="198"/>
      <c r="I14" s="199" t="str">
        <f>IF('ordem de passagem'!G13="","",'ordem de passagem'!G13)</f>
        <v>Porto</v>
      </c>
      <c r="J14" s="200">
        <f>IF('ordem de passagem'!E13="","",'ordem de passagem'!E13)</f>
        <v>1</v>
      </c>
      <c r="K14" s="231" t="str">
        <f>IF('ordem de passagem'!F13="","",'ordem de passagem'!F13)</f>
        <v>EB Frei Manuel de Santa Inês</v>
      </c>
      <c r="L14" s="201">
        <v>100</v>
      </c>
      <c r="M14" s="201">
        <v>44</v>
      </c>
      <c r="N14" s="201">
        <v>50</v>
      </c>
      <c r="O14" s="202">
        <v>100</v>
      </c>
      <c r="P14" s="202">
        <v>100</v>
      </c>
      <c r="Q14" s="202">
        <v>50</v>
      </c>
      <c r="R14" s="202">
        <v>80</v>
      </c>
      <c r="S14" s="202">
        <v>80</v>
      </c>
      <c r="T14" s="228"/>
      <c r="U14" s="228">
        <v>1</v>
      </c>
      <c r="V14" s="228"/>
      <c r="W14" s="228"/>
      <c r="X14" s="228"/>
      <c r="Y14" s="228"/>
      <c r="Z14" s="228"/>
      <c r="AA14" s="228"/>
      <c r="AB14" s="228"/>
      <c r="AC14" s="228"/>
      <c r="AD14" s="228"/>
      <c r="AE14" s="228"/>
      <c r="AF14" s="228"/>
      <c r="AG14" s="228"/>
      <c r="AH14" s="228"/>
      <c r="AI14" s="228"/>
      <c r="AJ14" s="228"/>
      <c r="AK14" s="228"/>
      <c r="AL14" s="228"/>
      <c r="AM14" s="228"/>
      <c r="AN14" s="228"/>
      <c r="AO14" s="228"/>
      <c r="AP14" s="228"/>
      <c r="AQ14" s="229"/>
      <c r="AR14" s="203"/>
      <c r="AS14" s="204"/>
      <c r="AT14" s="227">
        <f t="shared" ref="AT14:AT45" si="3">IF(K14="","",SUM(T14:AS14))</f>
        <v>1</v>
      </c>
      <c r="AU14" s="226">
        <f t="shared" ref="AU14:AU45" si="4">IFERROR(B14+(A14*0.000000001)+(M14*0.00000000001)+(N14*0.000000000001)-(AT14=0.0000000000000001),"")</f>
        <v>179.66666675382334</v>
      </c>
      <c r="AV14" s="249">
        <v>1</v>
      </c>
      <c r="AW14" s="54"/>
      <c r="AX14" s="507"/>
      <c r="AY14" s="507"/>
      <c r="AZ14" s="507"/>
      <c r="BA14" s="507"/>
      <c r="BB14" s="507"/>
      <c r="BC14" s="507"/>
      <c r="BD14" s="507"/>
    </row>
    <row r="15" spans="1:78" s="196" customFormat="1" ht="43.95" customHeight="1" x14ac:dyDescent="0.3">
      <c r="A15" s="194">
        <f t="shared" si="0"/>
        <v>89</v>
      </c>
      <c r="B15" s="195">
        <f t="shared" si="1"/>
        <v>188</v>
      </c>
      <c r="C15" s="197">
        <f t="shared" ref="C15:C78" si="5">IFERROR($L15-O15,0)</f>
        <v>-1</v>
      </c>
      <c r="D15" s="197">
        <f t="shared" ref="D15:D78" si="6">IFERROR($L15-P15,0)</f>
        <v>10</v>
      </c>
      <c r="E15" s="197">
        <f t="shared" ref="E15:E78" si="7">IFERROR($L15-Q15,0)</f>
        <v>-2</v>
      </c>
      <c r="F15" s="197">
        <f t="shared" ref="F15:F78" si="8">IFERROR($L15-R15,0)</f>
        <v>18</v>
      </c>
      <c r="G15" s="197">
        <f t="shared" ref="G15:G78" si="9">IFERROR($L15-S15,0)</f>
        <v>18</v>
      </c>
      <c r="H15" s="198"/>
      <c r="I15" s="199" t="str">
        <f>IF('ordem de passagem'!G14="","",'ordem de passagem'!G14)</f>
        <v>Porto</v>
      </c>
      <c r="J15" s="205">
        <f>IF('ordem de passagem'!E14="","",'ordem de passagem'!E14)</f>
        <v>2</v>
      </c>
      <c r="K15" s="232" t="str">
        <f>IF('ordem de passagem'!F14="","",'ordem de passagem'!F14)</f>
        <v>Colégio Luso Francês</v>
      </c>
      <c r="L15" s="201">
        <v>98</v>
      </c>
      <c r="M15" s="201">
        <v>50</v>
      </c>
      <c r="N15" s="201">
        <v>50</v>
      </c>
      <c r="O15" s="202">
        <v>99</v>
      </c>
      <c r="P15" s="202">
        <v>88</v>
      </c>
      <c r="Q15" s="202">
        <v>100</v>
      </c>
      <c r="R15" s="202">
        <v>80</v>
      </c>
      <c r="S15" s="202">
        <v>80</v>
      </c>
      <c r="T15" s="228"/>
      <c r="U15" s="228">
        <v>1</v>
      </c>
      <c r="V15" s="228"/>
      <c r="W15" s="228"/>
      <c r="X15" s="228"/>
      <c r="Y15" s="230"/>
      <c r="Z15" s="230"/>
      <c r="AA15" s="230"/>
      <c r="AB15" s="230"/>
      <c r="AC15" s="230"/>
      <c r="AD15" s="230"/>
      <c r="AE15" s="230"/>
      <c r="AF15" s="230"/>
      <c r="AG15" s="230"/>
      <c r="AH15" s="230"/>
      <c r="AI15" s="230"/>
      <c r="AJ15" s="230"/>
      <c r="AK15" s="230"/>
      <c r="AL15" s="230"/>
      <c r="AM15" s="230"/>
      <c r="AN15" s="230"/>
      <c r="AO15" s="230"/>
      <c r="AP15" s="230"/>
      <c r="AQ15" s="230"/>
      <c r="AR15" s="206"/>
      <c r="AS15" s="206"/>
      <c r="AT15" s="224">
        <f t="shared" si="3"/>
        <v>1</v>
      </c>
      <c r="AU15" s="226">
        <f t="shared" si="4"/>
        <v>188.00000008954999</v>
      </c>
      <c r="AV15" s="249"/>
      <c r="AW15" s="54"/>
      <c r="AX15" s="507"/>
      <c r="AY15" s="507"/>
      <c r="AZ15" s="507"/>
      <c r="BA15" s="507"/>
      <c r="BB15" s="507"/>
      <c r="BC15" s="507"/>
      <c r="BD15" s="507"/>
    </row>
    <row r="16" spans="1:78" s="196" customFormat="1" ht="43.95" customHeight="1" x14ac:dyDescent="0.3">
      <c r="A16" s="194">
        <f t="shared" si="0"/>
        <v>88.666666666666671</v>
      </c>
      <c r="B16" s="195">
        <f t="shared" si="1"/>
        <v>187.66666666666669</v>
      </c>
      <c r="C16" s="197">
        <f t="shared" si="5"/>
        <v>-2</v>
      </c>
      <c r="D16" s="197">
        <f t="shared" si="6"/>
        <v>-4</v>
      </c>
      <c r="E16" s="197">
        <f t="shared" si="7"/>
        <v>8</v>
      </c>
      <c r="F16" s="197">
        <f t="shared" si="8"/>
        <v>16</v>
      </c>
      <c r="G16" s="197">
        <f t="shared" si="9"/>
        <v>16</v>
      </c>
      <c r="H16" s="198"/>
      <c r="I16" s="199" t="str">
        <f>IF('ordem de passagem'!G15="","",'ordem de passagem'!G15)</f>
        <v>Porto</v>
      </c>
      <c r="J16" s="205">
        <f>IF('ordem de passagem'!E15="","",'ordem de passagem'!E15)</f>
        <v>3</v>
      </c>
      <c r="K16" s="232" t="str">
        <f>IF('ordem de passagem'!F15="","",'ordem de passagem'!F15)</f>
        <v>EB Frei Manuel de Santa Inês</v>
      </c>
      <c r="L16" s="201">
        <v>96</v>
      </c>
      <c r="M16" s="201">
        <v>50</v>
      </c>
      <c r="N16" s="201">
        <v>50</v>
      </c>
      <c r="O16" s="202">
        <v>98</v>
      </c>
      <c r="P16" s="202">
        <v>100</v>
      </c>
      <c r="Q16" s="202">
        <v>88</v>
      </c>
      <c r="R16" s="202">
        <v>80</v>
      </c>
      <c r="S16" s="202">
        <v>80</v>
      </c>
      <c r="T16" s="228"/>
      <c r="U16" s="228">
        <v>1</v>
      </c>
      <c r="V16" s="228"/>
      <c r="W16" s="228"/>
      <c r="X16" s="228"/>
      <c r="Y16" s="230"/>
      <c r="Z16" s="230"/>
      <c r="AA16" s="230"/>
      <c r="AB16" s="230"/>
      <c r="AC16" s="230"/>
      <c r="AD16" s="230"/>
      <c r="AE16" s="230"/>
      <c r="AF16" s="230"/>
      <c r="AG16" s="230"/>
      <c r="AH16" s="230"/>
      <c r="AI16" s="230"/>
      <c r="AJ16" s="230"/>
      <c r="AK16" s="230"/>
      <c r="AL16" s="230"/>
      <c r="AM16" s="230"/>
      <c r="AN16" s="230"/>
      <c r="AO16" s="230"/>
      <c r="AP16" s="230"/>
      <c r="AQ16" s="230"/>
      <c r="AR16" s="206"/>
      <c r="AS16" s="206"/>
      <c r="AT16" s="224">
        <f t="shared" si="3"/>
        <v>1</v>
      </c>
      <c r="AU16" s="226">
        <f t="shared" si="4"/>
        <v>187.66666675588334</v>
      </c>
      <c r="AV16" s="249"/>
      <c r="AW16" s="54"/>
      <c r="AX16" s="507"/>
      <c r="AY16" s="507"/>
      <c r="AZ16" s="507"/>
      <c r="BA16" s="507"/>
      <c r="BB16" s="507"/>
      <c r="BC16" s="507"/>
      <c r="BD16" s="507"/>
    </row>
    <row r="17" spans="1:56" s="196" customFormat="1" ht="43.95" customHeight="1" x14ac:dyDescent="0.3">
      <c r="A17" s="194">
        <f t="shared" si="0"/>
        <v>92.333333333333329</v>
      </c>
      <c r="B17" s="195">
        <f t="shared" si="1"/>
        <v>191.63333333333333</v>
      </c>
      <c r="C17" s="197">
        <f t="shared" si="5"/>
        <v>-3</v>
      </c>
      <c r="D17" s="197">
        <f t="shared" si="6"/>
        <v>-6</v>
      </c>
      <c r="E17" s="197">
        <f t="shared" si="7"/>
        <v>-6</v>
      </c>
      <c r="F17" s="197">
        <f t="shared" si="8"/>
        <v>14</v>
      </c>
      <c r="G17" s="197">
        <f t="shared" si="9"/>
        <v>14</v>
      </c>
      <c r="H17" s="198"/>
      <c r="I17" s="199" t="str">
        <f>IF('ordem de passagem'!G16="","",'ordem de passagem'!G16)</f>
        <v>Porto</v>
      </c>
      <c r="J17" s="205">
        <f>IF('ordem de passagem'!E16="","",'ordem de passagem'!E16)</f>
        <v>4</v>
      </c>
      <c r="K17" s="232" t="str">
        <f>IF('ordem de passagem'!F16="","",'ordem de passagem'!F16)</f>
        <v>Colégio Luso Francês C</v>
      </c>
      <c r="L17" s="201">
        <v>94</v>
      </c>
      <c r="M17" s="201">
        <v>50</v>
      </c>
      <c r="N17" s="201">
        <v>50</v>
      </c>
      <c r="O17" s="202">
        <v>97</v>
      </c>
      <c r="P17" s="202">
        <v>100</v>
      </c>
      <c r="Q17" s="202">
        <v>100</v>
      </c>
      <c r="R17" s="202">
        <v>80</v>
      </c>
      <c r="S17" s="202">
        <v>80</v>
      </c>
      <c r="T17" s="228"/>
      <c r="U17" s="228">
        <v>0.7</v>
      </c>
      <c r="V17" s="228"/>
      <c r="W17" s="228"/>
      <c r="X17" s="228"/>
      <c r="Y17" s="230"/>
      <c r="Z17" s="230"/>
      <c r="AA17" s="230"/>
      <c r="AB17" s="230"/>
      <c r="AC17" s="230"/>
      <c r="AD17" s="230"/>
      <c r="AE17" s="230"/>
      <c r="AF17" s="230"/>
      <c r="AG17" s="230"/>
      <c r="AH17" s="230"/>
      <c r="AI17" s="230"/>
      <c r="AJ17" s="230"/>
      <c r="AK17" s="230"/>
      <c r="AL17" s="230"/>
      <c r="AM17" s="230"/>
      <c r="AN17" s="230"/>
      <c r="AO17" s="230"/>
      <c r="AP17" s="230"/>
      <c r="AQ17" s="230"/>
      <c r="AR17" s="206"/>
      <c r="AS17" s="206"/>
      <c r="AT17" s="224">
        <f t="shared" si="3"/>
        <v>0.7</v>
      </c>
      <c r="AU17" s="226">
        <f t="shared" si="4"/>
        <v>191.63333342621664</v>
      </c>
      <c r="AV17" s="249"/>
      <c r="AW17" s="54"/>
      <c r="AX17" s="507"/>
      <c r="AY17" s="507"/>
      <c r="AZ17" s="507"/>
      <c r="BA17" s="507"/>
      <c r="BB17" s="507"/>
      <c r="BC17" s="507"/>
      <c r="BD17" s="507"/>
    </row>
    <row r="18" spans="1:56" s="196" customFormat="1" ht="43.95" customHeight="1" x14ac:dyDescent="0.3">
      <c r="A18" s="194">
        <f t="shared" si="0"/>
        <v>92</v>
      </c>
      <c r="B18" s="195">
        <f t="shared" si="1"/>
        <v>191.8</v>
      </c>
      <c r="C18" s="197">
        <f t="shared" si="5"/>
        <v>-4</v>
      </c>
      <c r="D18" s="197">
        <f t="shared" si="6"/>
        <v>-8</v>
      </c>
      <c r="E18" s="197">
        <f t="shared" si="7"/>
        <v>-8</v>
      </c>
      <c r="F18" s="197">
        <f t="shared" si="8"/>
        <v>12</v>
      </c>
      <c r="G18" s="197">
        <f t="shared" si="9"/>
        <v>12</v>
      </c>
      <c r="H18" s="198"/>
      <c r="I18" s="199" t="str">
        <f>IF('ordem de passagem'!G17="","",'ordem de passagem'!G17)</f>
        <v>Porto</v>
      </c>
      <c r="J18" s="205">
        <f>IF('ordem de passagem'!E17="","",'ordem de passagem'!E17)</f>
        <v>5</v>
      </c>
      <c r="K18" s="232" t="str">
        <f>IF('ordem de passagem'!F17="","",'ordem de passagem'!F17)</f>
        <v>Colégio Luso Francês B</v>
      </c>
      <c r="L18" s="207">
        <v>92</v>
      </c>
      <c r="M18" s="201">
        <v>50</v>
      </c>
      <c r="N18" s="201">
        <v>50</v>
      </c>
      <c r="O18" s="202">
        <v>96</v>
      </c>
      <c r="P18" s="202">
        <v>100</v>
      </c>
      <c r="Q18" s="202">
        <v>100</v>
      </c>
      <c r="R18" s="202">
        <v>80</v>
      </c>
      <c r="S18" s="202">
        <v>80</v>
      </c>
      <c r="T18" s="228"/>
      <c r="U18" s="228">
        <v>0.2</v>
      </c>
      <c r="V18" s="228"/>
      <c r="W18" s="228"/>
      <c r="X18" s="228"/>
      <c r="Y18" s="230"/>
      <c r="Z18" s="230"/>
      <c r="AA18" s="230"/>
      <c r="AB18" s="230"/>
      <c r="AC18" s="230"/>
      <c r="AD18" s="230"/>
      <c r="AE18" s="230"/>
      <c r="AF18" s="230"/>
      <c r="AG18" s="230"/>
      <c r="AH18" s="230"/>
      <c r="AI18" s="230"/>
      <c r="AJ18" s="230"/>
      <c r="AK18" s="230"/>
      <c r="AL18" s="230"/>
      <c r="AM18" s="230"/>
      <c r="AN18" s="230"/>
      <c r="AO18" s="230"/>
      <c r="AP18" s="230"/>
      <c r="AQ18" s="230"/>
      <c r="AR18" s="206"/>
      <c r="AS18" s="206"/>
      <c r="AT18" s="224">
        <f t="shared" si="3"/>
        <v>0.2</v>
      </c>
      <c r="AU18" s="226">
        <f t="shared" si="4"/>
        <v>191.80000009254999</v>
      </c>
      <c r="AV18" s="249"/>
      <c r="AW18" s="54"/>
    </row>
    <row r="19" spans="1:56" s="196" customFormat="1" ht="43.95" customHeight="1" x14ac:dyDescent="0.3">
      <c r="A19" s="194">
        <f t="shared" si="0"/>
        <v>91.666666666666671</v>
      </c>
      <c r="B19" s="195">
        <f t="shared" si="1"/>
        <v>190.66666666666669</v>
      </c>
      <c r="C19" s="197">
        <f t="shared" si="5"/>
        <v>-5</v>
      </c>
      <c r="D19" s="197">
        <f t="shared" si="6"/>
        <v>-10</v>
      </c>
      <c r="E19" s="197">
        <f t="shared" si="7"/>
        <v>-10</v>
      </c>
      <c r="F19" s="197">
        <f t="shared" si="8"/>
        <v>10</v>
      </c>
      <c r="G19" s="197">
        <f t="shared" si="9"/>
        <v>10</v>
      </c>
      <c r="H19" s="198"/>
      <c r="I19" s="199" t="str">
        <f>IF('ordem de passagem'!G18="","",'ordem de passagem'!G18)</f>
        <v>Porto</v>
      </c>
      <c r="J19" s="205">
        <f>IF('ordem de passagem'!E18="","",'ordem de passagem'!E18)</f>
        <v>6</v>
      </c>
      <c r="K19" s="232" t="str">
        <f>IF('ordem de passagem'!F18="","",'ordem de passagem'!F18)</f>
        <v>EB Frei Manuel de Santa Inês B</v>
      </c>
      <c r="L19" s="207">
        <v>90</v>
      </c>
      <c r="M19" s="201">
        <v>50</v>
      </c>
      <c r="N19" s="201">
        <v>50</v>
      </c>
      <c r="O19" s="202">
        <v>95</v>
      </c>
      <c r="P19" s="202">
        <v>100</v>
      </c>
      <c r="Q19" s="202">
        <v>100</v>
      </c>
      <c r="R19" s="202">
        <v>80</v>
      </c>
      <c r="S19" s="202">
        <v>80</v>
      </c>
      <c r="T19" s="228"/>
      <c r="U19" s="228">
        <v>1</v>
      </c>
      <c r="V19" s="228"/>
      <c r="W19" s="228"/>
      <c r="X19" s="228"/>
      <c r="Y19" s="230"/>
      <c r="Z19" s="230"/>
      <c r="AA19" s="230"/>
      <c r="AB19" s="230"/>
      <c r="AC19" s="230"/>
      <c r="AD19" s="230"/>
      <c r="AE19" s="230"/>
      <c r="AF19" s="230"/>
      <c r="AG19" s="230"/>
      <c r="AH19" s="230"/>
      <c r="AI19" s="230"/>
      <c r="AJ19" s="230"/>
      <c r="AK19" s="230"/>
      <c r="AL19" s="230"/>
      <c r="AM19" s="230"/>
      <c r="AN19" s="230"/>
      <c r="AO19" s="230"/>
      <c r="AP19" s="230"/>
      <c r="AQ19" s="230"/>
      <c r="AR19" s="206"/>
      <c r="AS19" s="206"/>
      <c r="AT19" s="224">
        <f t="shared" si="3"/>
        <v>1</v>
      </c>
      <c r="AU19" s="226">
        <f t="shared" si="4"/>
        <v>190.66666675888334</v>
      </c>
      <c r="AV19" s="249"/>
      <c r="AW19" s="54"/>
    </row>
    <row r="20" spans="1:56" s="196" customFormat="1" ht="43.95" customHeight="1" x14ac:dyDescent="0.3">
      <c r="A20" s="194">
        <f t="shared" si="0"/>
        <v>91.333333333333329</v>
      </c>
      <c r="B20" s="195">
        <f t="shared" si="1"/>
        <v>188.33333333333331</v>
      </c>
      <c r="C20" s="197">
        <f t="shared" si="5"/>
        <v>-6</v>
      </c>
      <c r="D20" s="197">
        <f t="shared" si="6"/>
        <v>-12</v>
      </c>
      <c r="E20" s="197">
        <f t="shared" si="7"/>
        <v>-12</v>
      </c>
      <c r="F20" s="197">
        <f t="shared" si="8"/>
        <v>8</v>
      </c>
      <c r="G20" s="197">
        <f t="shared" si="9"/>
        <v>8</v>
      </c>
      <c r="H20" s="198"/>
      <c r="I20" s="199" t="str">
        <f>IF('ordem de passagem'!G19="","",'ordem de passagem'!G19)</f>
        <v>Porto</v>
      </c>
      <c r="J20" s="205">
        <f>IF('ordem de passagem'!E19="","",'ordem de passagem'!E19)</f>
        <v>7</v>
      </c>
      <c r="K20" s="232" t="str">
        <f>IF('ordem de passagem'!F19="","",'ordem de passagem'!F19)</f>
        <v>ES D. Dinis A</v>
      </c>
      <c r="L20" s="201">
        <v>88</v>
      </c>
      <c r="M20" s="201">
        <v>50</v>
      </c>
      <c r="N20" s="201">
        <v>50</v>
      </c>
      <c r="O20" s="202">
        <v>94</v>
      </c>
      <c r="P20" s="202">
        <v>100</v>
      </c>
      <c r="Q20" s="202">
        <v>100</v>
      </c>
      <c r="R20" s="202">
        <v>80</v>
      </c>
      <c r="S20" s="202">
        <v>80</v>
      </c>
      <c r="T20" s="228"/>
      <c r="U20" s="228">
        <v>3</v>
      </c>
      <c r="V20" s="228"/>
      <c r="W20" s="228"/>
      <c r="X20" s="228"/>
      <c r="Y20" s="230"/>
      <c r="Z20" s="230"/>
      <c r="AA20" s="230"/>
      <c r="AB20" s="230"/>
      <c r="AC20" s="230"/>
      <c r="AD20" s="230"/>
      <c r="AE20" s="230"/>
      <c r="AF20" s="230"/>
      <c r="AG20" s="230"/>
      <c r="AH20" s="230"/>
      <c r="AI20" s="230"/>
      <c r="AJ20" s="230"/>
      <c r="AK20" s="230"/>
      <c r="AL20" s="230"/>
      <c r="AM20" s="230"/>
      <c r="AN20" s="230"/>
      <c r="AO20" s="230"/>
      <c r="AP20" s="230"/>
      <c r="AQ20" s="230"/>
      <c r="AR20" s="206"/>
      <c r="AS20" s="206"/>
      <c r="AT20" s="224">
        <f t="shared" si="3"/>
        <v>3</v>
      </c>
      <c r="AU20" s="226">
        <f t="shared" si="4"/>
        <v>188.33333342521664</v>
      </c>
      <c r="AV20" s="249"/>
      <c r="AW20" s="54"/>
    </row>
    <row r="21" spans="1:56" s="196" customFormat="1" ht="43.95" customHeight="1" x14ac:dyDescent="0.3">
      <c r="A21" s="194">
        <f t="shared" si="0"/>
        <v>91</v>
      </c>
      <c r="B21" s="195">
        <f t="shared" si="1"/>
        <v>187</v>
      </c>
      <c r="C21" s="197">
        <f t="shared" si="5"/>
        <v>-7</v>
      </c>
      <c r="D21" s="197">
        <f t="shared" si="6"/>
        <v>-14</v>
      </c>
      <c r="E21" s="197">
        <f t="shared" si="7"/>
        <v>-14</v>
      </c>
      <c r="F21" s="197">
        <f t="shared" si="8"/>
        <v>6</v>
      </c>
      <c r="G21" s="197">
        <f t="shared" si="9"/>
        <v>6</v>
      </c>
      <c r="H21" s="198"/>
      <c r="I21" s="199" t="str">
        <f>IF('ordem de passagem'!G20="","",'ordem de passagem'!G20)</f>
        <v>Porto</v>
      </c>
      <c r="J21" s="205">
        <f>IF('ordem de passagem'!E20="","",'ordem de passagem'!E20)</f>
        <v>8</v>
      </c>
      <c r="K21" s="232" t="str">
        <f>IF('ordem de passagem'!F20="","",'ordem de passagem'!F20)</f>
        <v>ES D. Dinis</v>
      </c>
      <c r="L21" s="201">
        <v>86</v>
      </c>
      <c r="M21" s="201">
        <v>50</v>
      </c>
      <c r="N21" s="201">
        <v>50</v>
      </c>
      <c r="O21" s="202">
        <v>93</v>
      </c>
      <c r="P21" s="202">
        <v>100</v>
      </c>
      <c r="Q21" s="202">
        <v>100</v>
      </c>
      <c r="R21" s="202">
        <v>80</v>
      </c>
      <c r="S21" s="202">
        <v>80</v>
      </c>
      <c r="T21" s="228"/>
      <c r="U21" s="228">
        <v>4</v>
      </c>
      <c r="V21" s="228"/>
      <c r="W21" s="228"/>
      <c r="X21" s="228"/>
      <c r="Y21" s="230"/>
      <c r="Z21" s="230"/>
      <c r="AA21" s="230"/>
      <c r="AB21" s="230"/>
      <c r="AC21" s="230"/>
      <c r="AD21" s="230"/>
      <c r="AE21" s="230"/>
      <c r="AF21" s="230"/>
      <c r="AG21" s="230"/>
      <c r="AH21" s="230"/>
      <c r="AI21" s="230"/>
      <c r="AJ21" s="230"/>
      <c r="AK21" s="230"/>
      <c r="AL21" s="230"/>
      <c r="AM21" s="230"/>
      <c r="AN21" s="230"/>
      <c r="AO21" s="230"/>
      <c r="AP21" s="230"/>
      <c r="AQ21" s="230"/>
      <c r="AR21" s="206"/>
      <c r="AS21" s="206"/>
      <c r="AT21" s="224">
        <f t="shared" si="3"/>
        <v>4</v>
      </c>
      <c r="AU21" s="226">
        <f t="shared" si="4"/>
        <v>187.00000009154999</v>
      </c>
      <c r="AV21" s="249"/>
      <c r="AW21" s="54"/>
      <c r="BB21" s="358"/>
    </row>
    <row r="22" spans="1:56" s="196" customFormat="1" ht="43.95" customHeight="1" x14ac:dyDescent="0.3">
      <c r="A22" s="194">
        <f t="shared" si="0"/>
        <v>90.666666666666671</v>
      </c>
      <c r="B22" s="195">
        <f t="shared" si="1"/>
        <v>185.66666666666669</v>
      </c>
      <c r="C22" s="197">
        <f t="shared" si="5"/>
        <v>-8</v>
      </c>
      <c r="D22" s="197">
        <f t="shared" si="6"/>
        <v>-16</v>
      </c>
      <c r="E22" s="197">
        <f t="shared" si="7"/>
        <v>-16</v>
      </c>
      <c r="F22" s="197">
        <f t="shared" si="8"/>
        <v>4</v>
      </c>
      <c r="G22" s="197">
        <f t="shared" si="9"/>
        <v>4</v>
      </c>
      <c r="H22" s="198"/>
      <c r="I22" s="199" t="str">
        <f>IF('ordem de passagem'!G21="","",'ordem de passagem'!G21)</f>
        <v>Porto</v>
      </c>
      <c r="J22" s="205">
        <f>IF('ordem de passagem'!E21="","",'ordem de passagem'!E21)</f>
        <v>9</v>
      </c>
      <c r="K22" s="232" t="str">
        <f>IF('ordem de passagem'!F21="","",'ordem de passagem'!F21)</f>
        <v>EB Esc. António Fernandes Sá A</v>
      </c>
      <c r="L22" s="201">
        <v>84</v>
      </c>
      <c r="M22" s="201">
        <v>50</v>
      </c>
      <c r="N22" s="201">
        <v>50</v>
      </c>
      <c r="O22" s="202">
        <v>92</v>
      </c>
      <c r="P22" s="202">
        <v>100</v>
      </c>
      <c r="Q22" s="202">
        <v>100</v>
      </c>
      <c r="R22" s="202">
        <v>80</v>
      </c>
      <c r="S22" s="202">
        <v>80</v>
      </c>
      <c r="T22" s="228"/>
      <c r="U22" s="228">
        <v>5</v>
      </c>
      <c r="V22" s="228"/>
      <c r="W22" s="228"/>
      <c r="X22" s="228"/>
      <c r="Y22" s="230"/>
      <c r="Z22" s="230"/>
      <c r="AA22" s="230"/>
      <c r="AB22" s="230"/>
      <c r="AC22" s="230"/>
      <c r="AD22" s="230"/>
      <c r="AE22" s="230"/>
      <c r="AF22" s="230"/>
      <c r="AG22" s="230"/>
      <c r="AH22" s="230"/>
      <c r="AI22" s="230"/>
      <c r="AJ22" s="230"/>
      <c r="AK22" s="230"/>
      <c r="AL22" s="230"/>
      <c r="AM22" s="230"/>
      <c r="AN22" s="230"/>
      <c r="AO22" s="230"/>
      <c r="AP22" s="230"/>
      <c r="AQ22" s="230"/>
      <c r="AR22" s="206"/>
      <c r="AS22" s="206"/>
      <c r="AT22" s="224">
        <f t="shared" si="3"/>
        <v>5</v>
      </c>
      <c r="AU22" s="226">
        <f t="shared" si="4"/>
        <v>185.66666675788335</v>
      </c>
      <c r="AV22" s="249"/>
      <c r="AW22" s="54"/>
    </row>
    <row r="23" spans="1:56" s="196" customFormat="1" ht="43.95" customHeight="1" x14ac:dyDescent="0.3">
      <c r="A23" s="194">
        <f t="shared" si="0"/>
        <v>90.333333333333329</v>
      </c>
      <c r="B23" s="195">
        <f t="shared" si="1"/>
        <v>190.23333333333332</v>
      </c>
      <c r="C23" s="197">
        <f t="shared" si="5"/>
        <v>-9</v>
      </c>
      <c r="D23" s="197">
        <f t="shared" si="6"/>
        <v>-18</v>
      </c>
      <c r="E23" s="197">
        <f t="shared" si="7"/>
        <v>-18</v>
      </c>
      <c r="F23" s="197">
        <f t="shared" si="8"/>
        <v>2</v>
      </c>
      <c r="G23" s="197">
        <f t="shared" si="9"/>
        <v>2</v>
      </c>
      <c r="H23" s="198"/>
      <c r="I23" s="199" t="str">
        <f>IF('ordem de passagem'!G22="","",'ordem de passagem'!G22)</f>
        <v>Porto</v>
      </c>
      <c r="J23" s="205">
        <f>IF('ordem de passagem'!E22="","",'ordem de passagem'!E22)</f>
        <v>10</v>
      </c>
      <c r="K23" s="232" t="str">
        <f>IF('ordem de passagem'!F22="","",'ordem de passagem'!F22)</f>
        <v>EB Adriano Correia de Oliveira</v>
      </c>
      <c r="L23" s="201">
        <v>82</v>
      </c>
      <c r="M23" s="201">
        <v>50</v>
      </c>
      <c r="N23" s="201">
        <v>50</v>
      </c>
      <c r="O23" s="202">
        <v>91</v>
      </c>
      <c r="P23" s="202">
        <v>100</v>
      </c>
      <c r="Q23" s="202">
        <v>100</v>
      </c>
      <c r="R23" s="202">
        <v>80</v>
      </c>
      <c r="S23" s="202">
        <v>80</v>
      </c>
      <c r="T23" s="228">
        <v>0.1</v>
      </c>
      <c r="U23" s="228"/>
      <c r="V23" s="228"/>
      <c r="W23" s="228"/>
      <c r="X23" s="228"/>
      <c r="Y23" s="230"/>
      <c r="Z23" s="230"/>
      <c r="AA23" s="230"/>
      <c r="AB23" s="230"/>
      <c r="AC23" s="230"/>
      <c r="AD23" s="230"/>
      <c r="AE23" s="230"/>
      <c r="AF23" s="230"/>
      <c r="AG23" s="230"/>
      <c r="AH23" s="230"/>
      <c r="AI23" s="230"/>
      <c r="AJ23" s="230"/>
      <c r="AK23" s="230"/>
      <c r="AL23" s="230"/>
      <c r="AM23" s="230"/>
      <c r="AN23" s="230"/>
      <c r="AO23" s="230"/>
      <c r="AP23" s="230"/>
      <c r="AQ23" s="230"/>
      <c r="AR23" s="206"/>
      <c r="AS23" s="206"/>
      <c r="AT23" s="224">
        <f t="shared" si="3"/>
        <v>0.1</v>
      </c>
      <c r="AU23" s="226">
        <f t="shared" si="4"/>
        <v>190.23333342421665</v>
      </c>
      <c r="AV23" s="249"/>
    </row>
    <row r="24" spans="1:56" s="196" customFormat="1" ht="43.95" customHeight="1" x14ac:dyDescent="0.3">
      <c r="A24" s="194">
        <f t="shared" si="0"/>
        <v>90</v>
      </c>
      <c r="B24" s="195">
        <f t="shared" si="1"/>
        <v>189.8</v>
      </c>
      <c r="C24" s="197">
        <f t="shared" si="5"/>
        <v>-10</v>
      </c>
      <c r="D24" s="197">
        <f t="shared" si="6"/>
        <v>-20</v>
      </c>
      <c r="E24" s="197">
        <f t="shared" si="7"/>
        <v>-20</v>
      </c>
      <c r="F24" s="197">
        <f t="shared" si="8"/>
        <v>0</v>
      </c>
      <c r="G24" s="197">
        <f t="shared" si="9"/>
        <v>0</v>
      </c>
      <c r="H24" s="198"/>
      <c r="I24" s="199" t="str">
        <f>IF('ordem de passagem'!G23="","",'ordem de passagem'!G23)</f>
        <v>Porto</v>
      </c>
      <c r="J24" s="205">
        <f>IF('ordem de passagem'!E23="","",'ordem de passagem'!E23)</f>
        <v>11</v>
      </c>
      <c r="K24" s="232" t="str">
        <f>IF('ordem de passagem'!F23="","",'ordem de passagem'!F23)</f>
        <v>EB Adriano Correia de Oliveira A</v>
      </c>
      <c r="L24" s="207">
        <v>80</v>
      </c>
      <c r="M24" s="201">
        <v>50</v>
      </c>
      <c r="N24" s="201">
        <v>50</v>
      </c>
      <c r="O24" s="202">
        <v>90</v>
      </c>
      <c r="P24" s="202">
        <v>100</v>
      </c>
      <c r="Q24" s="202">
        <v>100</v>
      </c>
      <c r="R24" s="202">
        <v>80</v>
      </c>
      <c r="S24" s="202">
        <v>80</v>
      </c>
      <c r="T24" s="228">
        <v>0.2</v>
      </c>
      <c r="U24" s="228"/>
      <c r="V24" s="228"/>
      <c r="W24" s="228"/>
      <c r="X24" s="228"/>
      <c r="Y24" s="230"/>
      <c r="Z24" s="230"/>
      <c r="AA24" s="230"/>
      <c r="AB24" s="230"/>
      <c r="AC24" s="230"/>
      <c r="AD24" s="230"/>
      <c r="AE24" s="230"/>
      <c r="AF24" s="230"/>
      <c r="AG24" s="230"/>
      <c r="AH24" s="230"/>
      <c r="AI24" s="230"/>
      <c r="AJ24" s="230"/>
      <c r="AK24" s="230"/>
      <c r="AL24" s="230"/>
      <c r="AM24" s="230"/>
      <c r="AN24" s="230"/>
      <c r="AO24" s="230"/>
      <c r="AP24" s="230"/>
      <c r="AQ24" s="230"/>
      <c r="AR24" s="206"/>
      <c r="AS24" s="206"/>
      <c r="AT24" s="225">
        <f t="shared" si="3"/>
        <v>0.2</v>
      </c>
      <c r="AU24" s="226">
        <f t="shared" si="4"/>
        <v>189.80000009054999</v>
      </c>
      <c r="AV24" s="249"/>
    </row>
    <row r="25" spans="1:56" s="196" customFormat="1" ht="43.95" customHeight="1" x14ac:dyDescent="0.3">
      <c r="A25" s="194">
        <f t="shared" si="0"/>
        <v>89.666666666666671</v>
      </c>
      <c r="B25" s="195">
        <f t="shared" si="1"/>
        <v>189.36666666666667</v>
      </c>
      <c r="C25" s="197">
        <f t="shared" si="5"/>
        <v>-11</v>
      </c>
      <c r="D25" s="197">
        <f t="shared" si="6"/>
        <v>-22</v>
      </c>
      <c r="E25" s="197">
        <f t="shared" si="7"/>
        <v>-22</v>
      </c>
      <c r="F25" s="197">
        <f t="shared" si="8"/>
        <v>-2</v>
      </c>
      <c r="G25" s="197">
        <f t="shared" si="9"/>
        <v>-2</v>
      </c>
      <c r="H25" s="198"/>
      <c r="I25" s="199" t="str">
        <f>IF('ordem de passagem'!G24="","",'ordem de passagem'!G24)</f>
        <v>Porto</v>
      </c>
      <c r="J25" s="205">
        <f>IF('ordem de passagem'!E24="","",'ordem de passagem'!E24)</f>
        <v>12</v>
      </c>
      <c r="K25" s="232" t="str">
        <f>IF('ordem de passagem'!F24="","",'ordem de passagem'!F24)</f>
        <v>EB Frei Manuel de Santa Inês C</v>
      </c>
      <c r="L25" s="207">
        <v>78</v>
      </c>
      <c r="M25" s="201">
        <v>50</v>
      </c>
      <c r="N25" s="201">
        <v>50</v>
      </c>
      <c r="O25" s="202">
        <v>89</v>
      </c>
      <c r="P25" s="202">
        <v>100</v>
      </c>
      <c r="Q25" s="202">
        <v>100</v>
      </c>
      <c r="R25" s="202">
        <v>80</v>
      </c>
      <c r="S25" s="202">
        <v>80</v>
      </c>
      <c r="T25" s="228">
        <v>0.3</v>
      </c>
      <c r="U25" s="228"/>
      <c r="V25" s="228"/>
      <c r="W25" s="228"/>
      <c r="X25" s="228"/>
      <c r="Y25" s="230"/>
      <c r="Z25" s="230"/>
      <c r="AA25" s="230"/>
      <c r="AB25" s="230"/>
      <c r="AC25" s="230"/>
      <c r="AD25" s="230"/>
      <c r="AE25" s="230"/>
      <c r="AF25" s="230"/>
      <c r="AG25" s="230"/>
      <c r="AH25" s="230"/>
      <c r="AI25" s="230"/>
      <c r="AJ25" s="230"/>
      <c r="AK25" s="230"/>
      <c r="AL25" s="230"/>
      <c r="AM25" s="230"/>
      <c r="AN25" s="230"/>
      <c r="AO25" s="230"/>
      <c r="AP25" s="230"/>
      <c r="AQ25" s="230"/>
      <c r="AR25" s="206"/>
      <c r="AS25" s="206"/>
      <c r="AT25" s="225">
        <f t="shared" si="3"/>
        <v>0.3</v>
      </c>
      <c r="AU25" s="226">
        <f t="shared" si="4"/>
        <v>189.36666675688332</v>
      </c>
      <c r="AV25" s="249"/>
    </row>
    <row r="26" spans="1:56" s="196" customFormat="1" ht="43.95" customHeight="1" x14ac:dyDescent="0.3">
      <c r="A26" s="194">
        <f t="shared" si="0"/>
        <v>89.333333333333329</v>
      </c>
      <c r="B26" s="195">
        <f t="shared" si="1"/>
        <v>188.93333333333331</v>
      </c>
      <c r="C26" s="197">
        <f t="shared" si="5"/>
        <v>-12</v>
      </c>
      <c r="D26" s="197">
        <f t="shared" si="6"/>
        <v>-24</v>
      </c>
      <c r="E26" s="197">
        <f t="shared" si="7"/>
        <v>-24</v>
      </c>
      <c r="F26" s="197">
        <f t="shared" si="8"/>
        <v>-4</v>
      </c>
      <c r="G26" s="197">
        <f t="shared" si="9"/>
        <v>-4</v>
      </c>
      <c r="H26" s="198"/>
      <c r="I26" s="199" t="str">
        <f>IF('ordem de passagem'!G25="","",'ordem de passagem'!G25)</f>
        <v>Porto</v>
      </c>
      <c r="J26" s="205">
        <f>IF('ordem de passagem'!E25="","",'ordem de passagem'!E25)</f>
        <v>13</v>
      </c>
      <c r="K26" s="232" t="str">
        <f>IF('ordem de passagem'!F25="","",'ordem de passagem'!F25)</f>
        <v>abcdesflkkhoifhouhsohfouhuh</v>
      </c>
      <c r="L26" s="201">
        <v>76</v>
      </c>
      <c r="M26" s="201">
        <v>50</v>
      </c>
      <c r="N26" s="201">
        <v>50</v>
      </c>
      <c r="O26" s="202">
        <v>88</v>
      </c>
      <c r="P26" s="202">
        <v>100</v>
      </c>
      <c r="Q26" s="202">
        <v>100</v>
      </c>
      <c r="R26" s="202">
        <v>80</v>
      </c>
      <c r="S26" s="202">
        <v>80</v>
      </c>
      <c r="T26" s="228">
        <v>0.4</v>
      </c>
      <c r="U26" s="228"/>
      <c r="V26" s="228"/>
      <c r="W26" s="228"/>
      <c r="X26" s="228"/>
      <c r="Y26" s="230"/>
      <c r="Z26" s="230"/>
      <c r="AA26" s="230"/>
      <c r="AB26" s="230"/>
      <c r="AC26" s="230"/>
      <c r="AD26" s="230"/>
      <c r="AE26" s="230"/>
      <c r="AF26" s="230"/>
      <c r="AG26" s="230"/>
      <c r="AH26" s="230"/>
      <c r="AI26" s="230"/>
      <c r="AJ26" s="230"/>
      <c r="AK26" s="230"/>
      <c r="AL26" s="230"/>
      <c r="AM26" s="230"/>
      <c r="AN26" s="230"/>
      <c r="AO26" s="230"/>
      <c r="AP26" s="230"/>
      <c r="AQ26" s="230"/>
      <c r="AR26" s="206"/>
      <c r="AS26" s="206"/>
      <c r="AT26" s="225">
        <f t="shared" si="3"/>
        <v>0.4</v>
      </c>
      <c r="AU26" s="226">
        <f t="shared" si="4"/>
        <v>188.93333342321662</v>
      </c>
      <c r="AV26" s="249"/>
    </row>
    <row r="27" spans="1:56" s="196" customFormat="1" ht="43.95" customHeight="1" x14ac:dyDescent="0.3">
      <c r="A27" s="194" t="str">
        <f t="shared" si="0"/>
        <v/>
      </c>
      <c r="B27" s="195" t="str">
        <f t="shared" si="1"/>
        <v/>
      </c>
      <c r="C27" s="197">
        <f t="shared" si="5"/>
        <v>0</v>
      </c>
      <c r="D27" s="197">
        <f t="shared" si="6"/>
        <v>0</v>
      </c>
      <c r="E27" s="197">
        <f t="shared" si="7"/>
        <v>0</v>
      </c>
      <c r="F27" s="197">
        <f t="shared" si="8"/>
        <v>0</v>
      </c>
      <c r="G27" s="197">
        <f t="shared" si="9"/>
        <v>0</v>
      </c>
      <c r="H27" s="198"/>
      <c r="I27" s="199" t="str">
        <f>IF('ordem de passagem'!G26="","",'ordem de passagem'!G26)</f>
        <v>Porto</v>
      </c>
      <c r="J27" s="205" t="str">
        <f>IF('ordem de passagem'!E26="","",'ordem de passagem'!E26)</f>
        <v>falta</v>
      </c>
      <c r="K27" s="232" t="str">
        <f>IF('ordem de passagem'!F26="","",'ordem de passagem'!F26)</f>
        <v>ES D. Dinis B</v>
      </c>
      <c r="L27" s="207"/>
      <c r="M27" s="201">
        <v>50</v>
      </c>
      <c r="N27" s="201">
        <v>50</v>
      </c>
      <c r="O27" s="202"/>
      <c r="P27" s="202"/>
      <c r="Q27" s="202"/>
      <c r="R27" s="202"/>
      <c r="S27" s="202"/>
      <c r="T27" s="228"/>
      <c r="U27" s="228"/>
      <c r="V27" s="228"/>
      <c r="W27" s="228"/>
      <c r="X27" s="228"/>
      <c r="Y27" s="230"/>
      <c r="Z27" s="230"/>
      <c r="AA27" s="230"/>
      <c r="AB27" s="230"/>
      <c r="AC27" s="230"/>
      <c r="AD27" s="230"/>
      <c r="AE27" s="230"/>
      <c r="AF27" s="230"/>
      <c r="AG27" s="230"/>
      <c r="AH27" s="230"/>
      <c r="AI27" s="230"/>
      <c r="AJ27" s="230"/>
      <c r="AK27" s="230"/>
      <c r="AL27" s="230"/>
      <c r="AM27" s="230"/>
      <c r="AN27" s="230"/>
      <c r="AO27" s="230"/>
      <c r="AP27" s="230"/>
      <c r="AQ27" s="230"/>
      <c r="AR27" s="206"/>
      <c r="AS27" s="206"/>
      <c r="AT27" s="225">
        <f t="shared" si="3"/>
        <v>0</v>
      </c>
      <c r="AU27" s="226" t="str">
        <f t="shared" si="4"/>
        <v/>
      </c>
      <c r="AV27" s="249"/>
    </row>
    <row r="28" spans="1:56" s="196" customFormat="1" ht="43.95" customHeight="1" x14ac:dyDescent="0.3">
      <c r="A28" s="194">
        <f t="shared" si="0"/>
        <v>86.666666666666671</v>
      </c>
      <c r="B28" s="195">
        <f t="shared" si="1"/>
        <v>186.16666666666669</v>
      </c>
      <c r="C28" s="197">
        <f t="shared" si="5"/>
        <v>37</v>
      </c>
      <c r="D28" s="197">
        <f t="shared" si="6"/>
        <v>-13</v>
      </c>
      <c r="E28" s="197">
        <f t="shared" si="7"/>
        <v>-13</v>
      </c>
      <c r="F28" s="197">
        <f t="shared" si="8"/>
        <v>7</v>
      </c>
      <c r="G28" s="197">
        <f t="shared" si="9"/>
        <v>7</v>
      </c>
      <c r="H28" s="198"/>
      <c r="I28" s="199" t="str">
        <f>IF('ordem de passagem'!G27="","",'ordem de passagem'!G27)</f>
        <v>Porto</v>
      </c>
      <c r="J28" s="205">
        <f>IF('ordem de passagem'!E27="","",'ordem de passagem'!E27)</f>
        <v>15</v>
      </c>
      <c r="K28" s="232" t="str">
        <f>IF('ordem de passagem'!F27="","",'ordem de passagem'!F27)</f>
        <v>Colégio Internato Claret</v>
      </c>
      <c r="L28" s="207">
        <v>87</v>
      </c>
      <c r="M28" s="201">
        <v>50</v>
      </c>
      <c r="N28" s="201">
        <v>50</v>
      </c>
      <c r="O28" s="202">
        <v>50</v>
      </c>
      <c r="P28" s="202">
        <v>100</v>
      </c>
      <c r="Q28" s="202">
        <v>100</v>
      </c>
      <c r="R28" s="202">
        <v>80</v>
      </c>
      <c r="S28" s="202">
        <v>80</v>
      </c>
      <c r="T28" s="228">
        <v>0.5</v>
      </c>
      <c r="U28" s="228"/>
      <c r="V28" s="228"/>
      <c r="W28" s="228"/>
      <c r="X28" s="228"/>
      <c r="Y28" s="230"/>
      <c r="Z28" s="230"/>
      <c r="AA28" s="230"/>
      <c r="AB28" s="230"/>
      <c r="AC28" s="230"/>
      <c r="AD28" s="230"/>
      <c r="AE28" s="230"/>
      <c r="AF28" s="230"/>
      <c r="AG28" s="230"/>
      <c r="AH28" s="230"/>
      <c r="AI28" s="230"/>
      <c r="AJ28" s="230"/>
      <c r="AK28" s="230"/>
      <c r="AL28" s="230"/>
      <c r="AM28" s="230"/>
      <c r="AN28" s="230"/>
      <c r="AO28" s="230"/>
      <c r="AP28" s="230"/>
      <c r="AQ28" s="230"/>
      <c r="AR28" s="206"/>
      <c r="AS28" s="206"/>
      <c r="AT28" s="225">
        <f t="shared" si="3"/>
        <v>0.5</v>
      </c>
      <c r="AU28" s="226">
        <f t="shared" si="4"/>
        <v>186.16666675388333</v>
      </c>
      <c r="AV28" s="249"/>
    </row>
    <row r="29" spans="1:56" s="196" customFormat="1" ht="43.95" customHeight="1" x14ac:dyDescent="0.3">
      <c r="A29" s="194">
        <f t="shared" si="0"/>
        <v>86.666666666666671</v>
      </c>
      <c r="B29" s="195">
        <f t="shared" si="1"/>
        <v>186.06666666666669</v>
      </c>
      <c r="C29" s="197">
        <f t="shared" si="5"/>
        <v>48</v>
      </c>
      <c r="D29" s="197">
        <f t="shared" si="6"/>
        <v>-1</v>
      </c>
      <c r="E29" s="197">
        <f t="shared" si="7"/>
        <v>-1</v>
      </c>
      <c r="F29" s="197">
        <f t="shared" si="8"/>
        <v>19</v>
      </c>
      <c r="G29" s="197">
        <f t="shared" si="9"/>
        <v>19</v>
      </c>
      <c r="H29" s="198"/>
      <c r="I29" s="199" t="str">
        <f>IF('ordem de passagem'!G28="","",'ordem de passagem'!G28)</f>
        <v>Porto</v>
      </c>
      <c r="J29" s="205">
        <f>IF('ordem de passagem'!E28="","",'ordem de passagem'!E28)</f>
        <v>16</v>
      </c>
      <c r="K29" s="232" t="str">
        <f>IF('ordem de passagem'!F28="","",'ordem de passagem'!F28)</f>
        <v>EBS Levante da Maia</v>
      </c>
      <c r="L29" s="207">
        <v>99</v>
      </c>
      <c r="M29" s="201">
        <v>50</v>
      </c>
      <c r="N29" s="201">
        <v>50</v>
      </c>
      <c r="O29" s="202">
        <v>51</v>
      </c>
      <c r="P29" s="202">
        <v>100</v>
      </c>
      <c r="Q29" s="202">
        <v>100</v>
      </c>
      <c r="R29" s="202">
        <v>80</v>
      </c>
      <c r="S29" s="202">
        <v>80</v>
      </c>
      <c r="T29" s="228">
        <v>0.6</v>
      </c>
      <c r="U29" s="228"/>
      <c r="V29" s="228"/>
      <c r="W29" s="228"/>
      <c r="X29" s="228"/>
      <c r="Y29" s="230"/>
      <c r="Z29" s="230"/>
      <c r="AA29" s="230"/>
      <c r="AB29" s="230"/>
      <c r="AC29" s="230"/>
      <c r="AD29" s="230"/>
      <c r="AE29" s="230"/>
      <c r="AF29" s="230"/>
      <c r="AG29" s="230"/>
      <c r="AH29" s="230"/>
      <c r="AI29" s="230"/>
      <c r="AJ29" s="230"/>
      <c r="AK29" s="230"/>
      <c r="AL29" s="230"/>
      <c r="AM29" s="230"/>
      <c r="AN29" s="230"/>
      <c r="AO29" s="230"/>
      <c r="AP29" s="230"/>
      <c r="AQ29" s="230"/>
      <c r="AR29" s="206"/>
      <c r="AS29" s="206"/>
      <c r="AT29" s="225">
        <f t="shared" si="3"/>
        <v>0.6</v>
      </c>
      <c r="AU29" s="226">
        <f t="shared" si="4"/>
        <v>186.06666675388334</v>
      </c>
      <c r="AV29" s="249"/>
    </row>
    <row r="30" spans="1:56" s="196" customFormat="1" ht="43.95" customHeight="1" x14ac:dyDescent="0.3">
      <c r="A30" s="194">
        <f t="shared" si="0"/>
        <v>86.666666666666671</v>
      </c>
      <c r="B30" s="195">
        <f t="shared" si="1"/>
        <v>185.9666666666667</v>
      </c>
      <c r="C30" s="197">
        <f t="shared" si="5"/>
        <v>36</v>
      </c>
      <c r="D30" s="197">
        <f t="shared" si="6"/>
        <v>-12</v>
      </c>
      <c r="E30" s="197">
        <f t="shared" si="7"/>
        <v>-12</v>
      </c>
      <c r="F30" s="197">
        <f t="shared" si="8"/>
        <v>8</v>
      </c>
      <c r="G30" s="197">
        <f t="shared" si="9"/>
        <v>8</v>
      </c>
      <c r="H30" s="198"/>
      <c r="I30" s="199" t="str">
        <f>IF('ordem de passagem'!G29="","",'ordem de passagem'!G29)</f>
        <v>Porto</v>
      </c>
      <c r="J30" s="205">
        <f>IF('ordem de passagem'!E29="","",'ordem de passagem'!E29)</f>
        <v>17</v>
      </c>
      <c r="K30" s="232" t="str">
        <f>IF('ordem de passagem'!F29="","",'ordem de passagem'!F29)</f>
        <v>ES D. Dinis F</v>
      </c>
      <c r="L30" s="207">
        <v>88</v>
      </c>
      <c r="M30" s="201">
        <v>50</v>
      </c>
      <c r="N30" s="201">
        <v>50</v>
      </c>
      <c r="O30" s="202">
        <v>52</v>
      </c>
      <c r="P30" s="202">
        <v>100</v>
      </c>
      <c r="Q30" s="202">
        <v>100</v>
      </c>
      <c r="R30" s="202">
        <v>80</v>
      </c>
      <c r="S30" s="202">
        <v>80</v>
      </c>
      <c r="T30" s="228">
        <v>0.7</v>
      </c>
      <c r="U30" s="228"/>
      <c r="V30" s="228"/>
      <c r="W30" s="228"/>
      <c r="X30" s="228"/>
      <c r="Y30" s="230"/>
      <c r="Z30" s="230"/>
      <c r="AA30" s="230"/>
      <c r="AB30" s="230"/>
      <c r="AC30" s="230"/>
      <c r="AD30" s="230"/>
      <c r="AE30" s="230"/>
      <c r="AF30" s="230"/>
      <c r="AG30" s="230"/>
      <c r="AH30" s="230"/>
      <c r="AI30" s="230"/>
      <c r="AJ30" s="230"/>
      <c r="AK30" s="230"/>
      <c r="AL30" s="230"/>
      <c r="AM30" s="230"/>
      <c r="AN30" s="230"/>
      <c r="AO30" s="230"/>
      <c r="AP30" s="230"/>
      <c r="AQ30" s="230"/>
      <c r="AR30" s="206"/>
      <c r="AS30" s="206"/>
      <c r="AT30" s="225">
        <f t="shared" si="3"/>
        <v>0.7</v>
      </c>
      <c r="AU30" s="226">
        <f t="shared" si="4"/>
        <v>185.96666675388335</v>
      </c>
      <c r="AV30" s="249"/>
    </row>
    <row r="31" spans="1:56" s="196" customFormat="1" ht="43.95" customHeight="1" x14ac:dyDescent="0.3">
      <c r="A31" s="194">
        <f t="shared" si="0"/>
        <v>86.666666666666671</v>
      </c>
      <c r="B31" s="195">
        <f t="shared" si="1"/>
        <v>185.86666666666667</v>
      </c>
      <c r="C31" s="197">
        <f t="shared" si="5"/>
        <v>14</v>
      </c>
      <c r="D31" s="197">
        <f t="shared" si="6"/>
        <v>-33</v>
      </c>
      <c r="E31" s="197">
        <f t="shared" si="7"/>
        <v>-33</v>
      </c>
      <c r="F31" s="197">
        <f t="shared" si="8"/>
        <v>-13</v>
      </c>
      <c r="G31" s="197">
        <f t="shared" si="9"/>
        <v>-13</v>
      </c>
      <c r="H31" s="198"/>
      <c r="I31" s="199" t="str">
        <f>IF('ordem de passagem'!G30="","",'ordem de passagem'!G30)</f>
        <v>Porto</v>
      </c>
      <c r="J31" s="205">
        <f>IF('ordem de passagem'!E30="","",'ordem de passagem'!E30)</f>
        <v>18</v>
      </c>
      <c r="K31" s="232" t="str">
        <f>IF('ordem de passagem'!F30="","",'ordem de passagem'!F30)</f>
        <v>EB Esc. António Fernandes Sá</v>
      </c>
      <c r="L31" s="207">
        <v>67</v>
      </c>
      <c r="M31" s="201">
        <v>50</v>
      </c>
      <c r="N31" s="201">
        <v>50</v>
      </c>
      <c r="O31" s="202">
        <v>53</v>
      </c>
      <c r="P31" s="202">
        <v>100</v>
      </c>
      <c r="Q31" s="202">
        <v>100</v>
      </c>
      <c r="R31" s="202">
        <v>80</v>
      </c>
      <c r="S31" s="202">
        <v>80</v>
      </c>
      <c r="T31" s="228">
        <v>0.8</v>
      </c>
      <c r="U31" s="228"/>
      <c r="V31" s="228"/>
      <c r="W31" s="228"/>
      <c r="X31" s="228"/>
      <c r="Y31" s="230"/>
      <c r="Z31" s="230"/>
      <c r="AA31" s="230"/>
      <c r="AB31" s="230"/>
      <c r="AC31" s="230"/>
      <c r="AD31" s="230"/>
      <c r="AE31" s="230"/>
      <c r="AF31" s="230"/>
      <c r="AG31" s="230"/>
      <c r="AH31" s="230"/>
      <c r="AI31" s="230"/>
      <c r="AJ31" s="230"/>
      <c r="AK31" s="230"/>
      <c r="AL31" s="230"/>
      <c r="AM31" s="230"/>
      <c r="AN31" s="230"/>
      <c r="AO31" s="230"/>
      <c r="AP31" s="230"/>
      <c r="AQ31" s="230"/>
      <c r="AR31" s="206"/>
      <c r="AS31" s="206"/>
      <c r="AT31" s="225">
        <f t="shared" si="3"/>
        <v>0.8</v>
      </c>
      <c r="AU31" s="226">
        <f t="shared" si="4"/>
        <v>185.86666675388332</v>
      </c>
      <c r="AV31" s="249"/>
    </row>
    <row r="32" spans="1:56" s="196" customFormat="1" ht="43.95" customHeight="1" x14ac:dyDescent="0.3">
      <c r="A32" s="194">
        <f t="shared" si="0"/>
        <v>86.666666666666671</v>
      </c>
      <c r="B32" s="195">
        <f t="shared" si="1"/>
        <v>185.76666666666668</v>
      </c>
      <c r="C32" s="197">
        <f t="shared" si="5"/>
        <v>11</v>
      </c>
      <c r="D32" s="197">
        <f t="shared" si="6"/>
        <v>-35</v>
      </c>
      <c r="E32" s="197">
        <f t="shared" si="7"/>
        <v>-35</v>
      </c>
      <c r="F32" s="197">
        <f t="shared" si="8"/>
        <v>-15</v>
      </c>
      <c r="G32" s="197">
        <f t="shared" si="9"/>
        <v>-15</v>
      </c>
      <c r="H32" s="198"/>
      <c r="I32" s="199" t="str">
        <f>IF('ordem de passagem'!G31="","",'ordem de passagem'!G31)</f>
        <v>Porto</v>
      </c>
      <c r="J32" s="205">
        <f>IF('ordem de passagem'!E31="","",'ordem de passagem'!E31)</f>
        <v>19</v>
      </c>
      <c r="K32" s="232" t="str">
        <f>IF('ordem de passagem'!F31="","",'ordem de passagem'!F31)</f>
        <v>Colégio Internato Claret A</v>
      </c>
      <c r="L32" s="207">
        <v>65</v>
      </c>
      <c r="M32" s="201">
        <v>50</v>
      </c>
      <c r="N32" s="201">
        <v>50</v>
      </c>
      <c r="O32" s="202">
        <v>54</v>
      </c>
      <c r="P32" s="202">
        <v>100</v>
      </c>
      <c r="Q32" s="202">
        <v>100</v>
      </c>
      <c r="R32" s="202">
        <v>80</v>
      </c>
      <c r="S32" s="202">
        <v>80</v>
      </c>
      <c r="T32" s="228">
        <v>0.9</v>
      </c>
      <c r="U32" s="228"/>
      <c r="V32" s="228"/>
      <c r="W32" s="228"/>
      <c r="X32" s="228"/>
      <c r="Y32" s="230"/>
      <c r="Z32" s="230"/>
      <c r="AA32" s="230"/>
      <c r="AB32" s="230"/>
      <c r="AC32" s="230"/>
      <c r="AD32" s="230"/>
      <c r="AE32" s="230"/>
      <c r="AF32" s="230"/>
      <c r="AG32" s="230"/>
      <c r="AH32" s="230"/>
      <c r="AI32" s="230"/>
      <c r="AJ32" s="230"/>
      <c r="AK32" s="230"/>
      <c r="AL32" s="230"/>
      <c r="AM32" s="230"/>
      <c r="AN32" s="230"/>
      <c r="AO32" s="230"/>
      <c r="AP32" s="230"/>
      <c r="AQ32" s="230"/>
      <c r="AR32" s="206"/>
      <c r="AS32" s="206"/>
      <c r="AT32" s="225">
        <f t="shared" si="3"/>
        <v>0.9</v>
      </c>
      <c r="AU32" s="226">
        <f t="shared" si="4"/>
        <v>185.76666675388333</v>
      </c>
      <c r="AV32" s="249"/>
    </row>
    <row r="33" spans="1:48" s="196" customFormat="1" ht="43.95" customHeight="1" x14ac:dyDescent="0.3">
      <c r="A33" s="194">
        <f t="shared" si="0"/>
        <v>70</v>
      </c>
      <c r="B33" s="195">
        <f t="shared" si="1"/>
        <v>169.88</v>
      </c>
      <c r="C33" s="197">
        <f t="shared" si="5"/>
        <v>11</v>
      </c>
      <c r="D33" s="197">
        <f t="shared" si="6"/>
        <v>6</v>
      </c>
      <c r="E33" s="197">
        <f t="shared" si="7"/>
        <v>-4</v>
      </c>
      <c r="F33" s="197">
        <f t="shared" si="8"/>
        <v>-14</v>
      </c>
      <c r="G33" s="197">
        <f t="shared" si="9"/>
        <v>-14</v>
      </c>
      <c r="H33" s="198"/>
      <c r="I33" s="199" t="str">
        <f>IF('ordem de passagem'!G32="","",'ordem de passagem'!G32)</f>
        <v>Porto</v>
      </c>
      <c r="J33" s="205">
        <f>IF('ordem de passagem'!E32="","",'ordem de passagem'!E32)</f>
        <v>20</v>
      </c>
      <c r="K33" s="232" t="str">
        <f>IF('ordem de passagem'!F32="","",'ordem de passagem'!F32)</f>
        <v>ES D. Dinis E</v>
      </c>
      <c r="L33" s="207">
        <v>66</v>
      </c>
      <c r="M33" s="201">
        <v>50</v>
      </c>
      <c r="N33" s="201">
        <v>50</v>
      </c>
      <c r="O33" s="202">
        <v>55</v>
      </c>
      <c r="P33" s="202">
        <v>60</v>
      </c>
      <c r="Q33" s="202">
        <v>70</v>
      </c>
      <c r="R33" s="202">
        <v>80</v>
      </c>
      <c r="S33" s="202">
        <v>80</v>
      </c>
      <c r="T33" s="228">
        <v>0.12</v>
      </c>
      <c r="U33" s="228"/>
      <c r="V33" s="228"/>
      <c r="W33" s="228"/>
      <c r="X33" s="228"/>
      <c r="Y33" s="230"/>
      <c r="Z33" s="230"/>
      <c r="AA33" s="230"/>
      <c r="AB33" s="230"/>
      <c r="AC33" s="230"/>
      <c r="AD33" s="230"/>
      <c r="AE33" s="230"/>
      <c r="AF33" s="230"/>
      <c r="AG33" s="230"/>
      <c r="AH33" s="230"/>
      <c r="AI33" s="230"/>
      <c r="AJ33" s="230"/>
      <c r="AK33" s="230"/>
      <c r="AL33" s="230"/>
      <c r="AM33" s="230"/>
      <c r="AN33" s="230"/>
      <c r="AO33" s="230"/>
      <c r="AP33" s="230"/>
      <c r="AQ33" s="230"/>
      <c r="AR33" s="206"/>
      <c r="AS33" s="206"/>
      <c r="AT33" s="225">
        <f t="shared" si="3"/>
        <v>0.12</v>
      </c>
      <c r="AU33" s="226">
        <f t="shared" si="4"/>
        <v>169.88000007054998</v>
      </c>
      <c r="AV33" s="249"/>
    </row>
    <row r="34" spans="1:48" s="196" customFormat="1" ht="43.95" hidden="1" customHeight="1" x14ac:dyDescent="0.3">
      <c r="A34" s="194" t="str">
        <f t="shared" si="0"/>
        <v/>
      </c>
      <c r="B34" s="195" t="str">
        <f t="shared" si="1"/>
        <v/>
      </c>
      <c r="C34" s="197">
        <f t="shared" si="5"/>
        <v>0</v>
      </c>
      <c r="D34" s="197">
        <f t="shared" si="6"/>
        <v>0</v>
      </c>
      <c r="E34" s="197">
        <f t="shared" si="7"/>
        <v>0</v>
      </c>
      <c r="F34" s="197">
        <f t="shared" si="8"/>
        <v>0</v>
      </c>
      <c r="G34" s="197">
        <f t="shared" si="9"/>
        <v>0</v>
      </c>
      <c r="H34" s="198"/>
      <c r="I34" s="199" t="str">
        <f>IF('ordem de passagem'!G33="","",'ordem de passagem'!G33)</f>
        <v/>
      </c>
      <c r="J34" s="205" t="str">
        <f>IF('ordem de passagem'!E33="","",'ordem de passagem'!E33)</f>
        <v/>
      </c>
      <c r="K34" s="232" t="str">
        <f>IF('ordem de passagem'!F33="","",'ordem de passagem'!F33)</f>
        <v/>
      </c>
      <c r="L34" s="207"/>
      <c r="M34" s="201"/>
      <c r="N34" s="201"/>
      <c r="O34" s="208"/>
      <c r="P34" s="208"/>
      <c r="Q34" s="208"/>
      <c r="R34" s="208"/>
      <c r="S34" s="208"/>
      <c r="T34" s="228"/>
      <c r="U34" s="228"/>
      <c r="V34" s="228"/>
      <c r="W34" s="228"/>
      <c r="X34" s="228"/>
      <c r="Y34" s="230"/>
      <c r="Z34" s="230"/>
      <c r="AA34" s="230"/>
      <c r="AB34" s="230"/>
      <c r="AC34" s="230"/>
      <c r="AD34" s="230"/>
      <c r="AE34" s="230"/>
      <c r="AF34" s="230"/>
      <c r="AG34" s="230"/>
      <c r="AH34" s="230"/>
      <c r="AI34" s="230"/>
      <c r="AJ34" s="230"/>
      <c r="AK34" s="230"/>
      <c r="AL34" s="230"/>
      <c r="AM34" s="230"/>
      <c r="AN34" s="230"/>
      <c r="AO34" s="230"/>
      <c r="AP34" s="230"/>
      <c r="AQ34" s="230"/>
      <c r="AR34" s="206"/>
      <c r="AS34" s="206"/>
      <c r="AT34" s="225" t="str">
        <f t="shared" si="3"/>
        <v/>
      </c>
      <c r="AU34" s="226" t="str">
        <f t="shared" si="4"/>
        <v/>
      </c>
      <c r="AV34" s="249"/>
    </row>
    <row r="35" spans="1:48" s="196" customFormat="1" ht="43.95" hidden="1" customHeight="1" x14ac:dyDescent="0.3">
      <c r="A35" s="194" t="str">
        <f t="shared" si="0"/>
        <v/>
      </c>
      <c r="B35" s="195" t="str">
        <f t="shared" si="1"/>
        <v/>
      </c>
      <c r="C35" s="197">
        <f t="shared" si="5"/>
        <v>0</v>
      </c>
      <c r="D35" s="197">
        <f t="shared" si="6"/>
        <v>0</v>
      </c>
      <c r="E35" s="197">
        <f t="shared" si="7"/>
        <v>0</v>
      </c>
      <c r="F35" s="197">
        <f t="shared" si="8"/>
        <v>0</v>
      </c>
      <c r="G35" s="197">
        <f t="shared" si="9"/>
        <v>0</v>
      </c>
      <c r="H35" s="198"/>
      <c r="I35" s="199" t="str">
        <f>IF('ordem de passagem'!G34="","",'ordem de passagem'!G34)</f>
        <v/>
      </c>
      <c r="J35" s="205" t="str">
        <f>IF('ordem de passagem'!E34="","",'ordem de passagem'!E34)</f>
        <v/>
      </c>
      <c r="K35" s="232" t="str">
        <f>IF('ordem de passagem'!F34="","",'ordem de passagem'!F34)</f>
        <v/>
      </c>
      <c r="L35" s="207"/>
      <c r="M35" s="201"/>
      <c r="N35" s="201"/>
      <c r="O35" s="208"/>
      <c r="P35" s="208"/>
      <c r="Q35" s="208"/>
      <c r="R35" s="208"/>
      <c r="S35" s="208"/>
      <c r="T35" s="228"/>
      <c r="U35" s="228"/>
      <c r="V35" s="228"/>
      <c r="W35" s="228"/>
      <c r="X35" s="228"/>
      <c r="Y35" s="230"/>
      <c r="Z35" s="230"/>
      <c r="AA35" s="230"/>
      <c r="AB35" s="230"/>
      <c r="AC35" s="230"/>
      <c r="AD35" s="230"/>
      <c r="AE35" s="230"/>
      <c r="AF35" s="230"/>
      <c r="AG35" s="230"/>
      <c r="AH35" s="230"/>
      <c r="AI35" s="230"/>
      <c r="AJ35" s="230"/>
      <c r="AK35" s="230"/>
      <c r="AL35" s="230"/>
      <c r="AM35" s="230"/>
      <c r="AN35" s="230"/>
      <c r="AO35" s="230"/>
      <c r="AP35" s="230"/>
      <c r="AQ35" s="230"/>
      <c r="AR35" s="206"/>
      <c r="AS35" s="206"/>
      <c r="AT35" s="225" t="str">
        <f t="shared" si="3"/>
        <v/>
      </c>
      <c r="AU35" s="226" t="str">
        <f t="shared" si="4"/>
        <v/>
      </c>
      <c r="AV35" s="249"/>
    </row>
    <row r="36" spans="1:48" s="196" customFormat="1" ht="43.95" hidden="1" customHeight="1" x14ac:dyDescent="0.3">
      <c r="A36" s="194" t="str">
        <f t="shared" si="0"/>
        <v/>
      </c>
      <c r="B36" s="195" t="str">
        <f t="shared" si="1"/>
        <v/>
      </c>
      <c r="C36" s="197">
        <f t="shared" si="5"/>
        <v>0</v>
      </c>
      <c r="D36" s="197">
        <f t="shared" si="6"/>
        <v>0</v>
      </c>
      <c r="E36" s="197">
        <f t="shared" si="7"/>
        <v>0</v>
      </c>
      <c r="F36" s="197">
        <f t="shared" si="8"/>
        <v>0</v>
      </c>
      <c r="G36" s="197">
        <f t="shared" si="9"/>
        <v>0</v>
      </c>
      <c r="H36" s="198"/>
      <c r="I36" s="199" t="str">
        <f>IF('ordem de passagem'!G35="","",'ordem de passagem'!G35)</f>
        <v/>
      </c>
      <c r="J36" s="205" t="str">
        <f>IF('ordem de passagem'!E35="","",'ordem de passagem'!E35)</f>
        <v/>
      </c>
      <c r="K36" s="232" t="str">
        <f>IF('ordem de passagem'!F35="","",'ordem de passagem'!F35)</f>
        <v/>
      </c>
      <c r="L36" s="207"/>
      <c r="M36" s="201"/>
      <c r="N36" s="201"/>
      <c r="O36" s="208"/>
      <c r="P36" s="208"/>
      <c r="Q36" s="208"/>
      <c r="R36" s="208"/>
      <c r="S36" s="208"/>
      <c r="T36" s="228"/>
      <c r="U36" s="228"/>
      <c r="V36" s="228"/>
      <c r="W36" s="228"/>
      <c r="X36" s="228"/>
      <c r="Y36" s="230"/>
      <c r="Z36" s="230"/>
      <c r="AA36" s="230"/>
      <c r="AB36" s="230"/>
      <c r="AC36" s="230"/>
      <c r="AD36" s="230"/>
      <c r="AE36" s="230"/>
      <c r="AF36" s="230"/>
      <c r="AG36" s="230"/>
      <c r="AH36" s="230"/>
      <c r="AI36" s="230"/>
      <c r="AJ36" s="230"/>
      <c r="AK36" s="230"/>
      <c r="AL36" s="230"/>
      <c r="AM36" s="230"/>
      <c r="AN36" s="230"/>
      <c r="AO36" s="230"/>
      <c r="AP36" s="230"/>
      <c r="AQ36" s="230"/>
      <c r="AR36" s="206"/>
      <c r="AS36" s="206"/>
      <c r="AT36" s="225" t="str">
        <f t="shared" si="3"/>
        <v/>
      </c>
      <c r="AU36" s="226" t="str">
        <f t="shared" si="4"/>
        <v/>
      </c>
      <c r="AV36" s="249"/>
    </row>
    <row r="37" spans="1:48" s="196" customFormat="1" ht="43.95" hidden="1" customHeight="1" x14ac:dyDescent="0.3">
      <c r="A37" s="194" t="str">
        <f t="shared" si="0"/>
        <v/>
      </c>
      <c r="B37" s="195" t="str">
        <f t="shared" si="1"/>
        <v/>
      </c>
      <c r="C37" s="197">
        <f t="shared" si="5"/>
        <v>0</v>
      </c>
      <c r="D37" s="197">
        <f t="shared" si="6"/>
        <v>0</v>
      </c>
      <c r="E37" s="197">
        <f t="shared" si="7"/>
        <v>0</v>
      </c>
      <c r="F37" s="197">
        <f t="shared" si="8"/>
        <v>0</v>
      </c>
      <c r="G37" s="197">
        <f t="shared" si="9"/>
        <v>0</v>
      </c>
      <c r="H37" s="198"/>
      <c r="I37" s="199" t="str">
        <f>IF('ordem de passagem'!G36="","",'ordem de passagem'!G36)</f>
        <v/>
      </c>
      <c r="J37" s="205" t="str">
        <f>IF('ordem de passagem'!E36="","",'ordem de passagem'!E36)</f>
        <v/>
      </c>
      <c r="K37" s="232" t="str">
        <f>IF('ordem de passagem'!F36="","",'ordem de passagem'!F36)</f>
        <v/>
      </c>
      <c r="L37" s="207"/>
      <c r="M37" s="201"/>
      <c r="N37" s="201"/>
      <c r="O37" s="208"/>
      <c r="P37" s="208"/>
      <c r="Q37" s="208"/>
      <c r="R37" s="208"/>
      <c r="S37" s="208"/>
      <c r="T37" s="228"/>
      <c r="U37" s="228"/>
      <c r="V37" s="228"/>
      <c r="W37" s="228"/>
      <c r="X37" s="228"/>
      <c r="Y37" s="230"/>
      <c r="Z37" s="230"/>
      <c r="AA37" s="230"/>
      <c r="AB37" s="230"/>
      <c r="AC37" s="230"/>
      <c r="AD37" s="230"/>
      <c r="AE37" s="230"/>
      <c r="AF37" s="230"/>
      <c r="AG37" s="230"/>
      <c r="AH37" s="230"/>
      <c r="AI37" s="230"/>
      <c r="AJ37" s="230"/>
      <c r="AK37" s="230"/>
      <c r="AL37" s="230"/>
      <c r="AM37" s="230"/>
      <c r="AN37" s="230"/>
      <c r="AO37" s="230"/>
      <c r="AP37" s="230"/>
      <c r="AQ37" s="230"/>
      <c r="AR37" s="206"/>
      <c r="AS37" s="206"/>
      <c r="AT37" s="225" t="str">
        <f t="shared" si="3"/>
        <v/>
      </c>
      <c r="AU37" s="226" t="str">
        <f t="shared" si="4"/>
        <v/>
      </c>
      <c r="AV37" s="249"/>
    </row>
    <row r="38" spans="1:48" s="196" customFormat="1" ht="43.95" hidden="1" customHeight="1" x14ac:dyDescent="0.3">
      <c r="A38" s="194" t="str">
        <f t="shared" si="0"/>
        <v/>
      </c>
      <c r="B38" s="195" t="str">
        <f t="shared" si="1"/>
        <v/>
      </c>
      <c r="C38" s="197">
        <f t="shared" si="5"/>
        <v>0</v>
      </c>
      <c r="D38" s="197">
        <f t="shared" si="6"/>
        <v>0</v>
      </c>
      <c r="E38" s="197">
        <f t="shared" si="7"/>
        <v>0</v>
      </c>
      <c r="F38" s="197">
        <f t="shared" si="8"/>
        <v>0</v>
      </c>
      <c r="G38" s="197">
        <f t="shared" si="9"/>
        <v>0</v>
      </c>
      <c r="H38" s="198"/>
      <c r="I38" s="199" t="str">
        <f>IF('ordem de passagem'!G37="","",'ordem de passagem'!G37)</f>
        <v/>
      </c>
      <c r="J38" s="205" t="str">
        <f>IF('ordem de passagem'!E37="","",'ordem de passagem'!E37)</f>
        <v/>
      </c>
      <c r="K38" s="232" t="str">
        <f>IF('ordem de passagem'!F37="","",'ordem de passagem'!F37)</f>
        <v/>
      </c>
      <c r="L38" s="207"/>
      <c r="M38" s="201"/>
      <c r="N38" s="201"/>
      <c r="O38" s="208"/>
      <c r="P38" s="208"/>
      <c r="Q38" s="208"/>
      <c r="R38" s="208"/>
      <c r="S38" s="208"/>
      <c r="T38" s="228"/>
      <c r="U38" s="228"/>
      <c r="V38" s="228"/>
      <c r="W38" s="228"/>
      <c r="X38" s="228"/>
      <c r="Y38" s="230"/>
      <c r="Z38" s="230"/>
      <c r="AA38" s="230"/>
      <c r="AB38" s="230"/>
      <c r="AC38" s="230"/>
      <c r="AD38" s="230"/>
      <c r="AE38" s="230"/>
      <c r="AF38" s="230"/>
      <c r="AG38" s="230"/>
      <c r="AH38" s="230"/>
      <c r="AI38" s="230"/>
      <c r="AJ38" s="230"/>
      <c r="AK38" s="230"/>
      <c r="AL38" s="230"/>
      <c r="AM38" s="230"/>
      <c r="AN38" s="230"/>
      <c r="AO38" s="230"/>
      <c r="AP38" s="230"/>
      <c r="AQ38" s="230"/>
      <c r="AR38" s="206"/>
      <c r="AS38" s="206"/>
      <c r="AT38" s="225" t="str">
        <f t="shared" si="3"/>
        <v/>
      </c>
      <c r="AU38" s="226" t="str">
        <f t="shared" si="4"/>
        <v/>
      </c>
      <c r="AV38" s="249"/>
    </row>
    <row r="39" spans="1:48" s="196" customFormat="1" ht="43.95" hidden="1" customHeight="1" x14ac:dyDescent="0.3">
      <c r="A39" s="194" t="str">
        <f t="shared" si="0"/>
        <v/>
      </c>
      <c r="B39" s="195" t="str">
        <f t="shared" si="1"/>
        <v/>
      </c>
      <c r="C39" s="197">
        <f t="shared" si="5"/>
        <v>0</v>
      </c>
      <c r="D39" s="197">
        <f t="shared" si="6"/>
        <v>0</v>
      </c>
      <c r="E39" s="197">
        <f t="shared" si="7"/>
        <v>0</v>
      </c>
      <c r="F39" s="197">
        <f t="shared" si="8"/>
        <v>0</v>
      </c>
      <c r="G39" s="197">
        <f t="shared" si="9"/>
        <v>0</v>
      </c>
      <c r="H39" s="198"/>
      <c r="I39" s="199" t="str">
        <f>IF('ordem de passagem'!G38="","",'ordem de passagem'!G38)</f>
        <v/>
      </c>
      <c r="J39" s="205" t="str">
        <f>IF('ordem de passagem'!E38="","",'ordem de passagem'!E38)</f>
        <v/>
      </c>
      <c r="K39" s="232" t="str">
        <f>IF('ordem de passagem'!F38="","",'ordem de passagem'!F38)</f>
        <v/>
      </c>
      <c r="L39" s="207"/>
      <c r="M39" s="201"/>
      <c r="N39" s="201"/>
      <c r="O39" s="208"/>
      <c r="P39" s="208"/>
      <c r="Q39" s="208"/>
      <c r="R39" s="208"/>
      <c r="S39" s="208"/>
      <c r="T39" s="228"/>
      <c r="U39" s="228"/>
      <c r="V39" s="228"/>
      <c r="W39" s="228"/>
      <c r="X39" s="228"/>
      <c r="Y39" s="230"/>
      <c r="Z39" s="230"/>
      <c r="AA39" s="230"/>
      <c r="AB39" s="230"/>
      <c r="AC39" s="230"/>
      <c r="AD39" s="230"/>
      <c r="AE39" s="230"/>
      <c r="AF39" s="230"/>
      <c r="AG39" s="230"/>
      <c r="AH39" s="230"/>
      <c r="AI39" s="230"/>
      <c r="AJ39" s="230"/>
      <c r="AK39" s="230"/>
      <c r="AL39" s="230"/>
      <c r="AM39" s="230"/>
      <c r="AN39" s="230"/>
      <c r="AO39" s="230"/>
      <c r="AP39" s="230"/>
      <c r="AQ39" s="230"/>
      <c r="AR39" s="206"/>
      <c r="AS39" s="206"/>
      <c r="AT39" s="225" t="str">
        <f t="shared" si="3"/>
        <v/>
      </c>
      <c r="AU39" s="226" t="str">
        <f t="shared" si="4"/>
        <v/>
      </c>
      <c r="AV39" s="249"/>
    </row>
    <row r="40" spans="1:48" s="196" customFormat="1" ht="43.95" hidden="1" customHeight="1" x14ac:dyDescent="0.3">
      <c r="A40" s="194" t="str">
        <f t="shared" si="0"/>
        <v/>
      </c>
      <c r="B40" s="195" t="str">
        <f t="shared" si="1"/>
        <v/>
      </c>
      <c r="C40" s="197">
        <f t="shared" si="5"/>
        <v>0</v>
      </c>
      <c r="D40" s="197">
        <f t="shared" si="6"/>
        <v>0</v>
      </c>
      <c r="E40" s="197">
        <f t="shared" si="7"/>
        <v>0</v>
      </c>
      <c r="F40" s="197">
        <f t="shared" si="8"/>
        <v>0</v>
      </c>
      <c r="G40" s="197">
        <f t="shared" si="9"/>
        <v>0</v>
      </c>
      <c r="H40" s="198"/>
      <c r="I40" s="199" t="str">
        <f>IF('ordem de passagem'!G39="","",'ordem de passagem'!G39)</f>
        <v/>
      </c>
      <c r="J40" s="205" t="str">
        <f>IF('ordem de passagem'!E39="","",'ordem de passagem'!E39)</f>
        <v/>
      </c>
      <c r="K40" s="232" t="str">
        <f>IF('ordem de passagem'!F39="","",'ordem de passagem'!F39)</f>
        <v/>
      </c>
      <c r="L40" s="207"/>
      <c r="M40" s="201"/>
      <c r="N40" s="201"/>
      <c r="O40" s="208"/>
      <c r="P40" s="208"/>
      <c r="Q40" s="208"/>
      <c r="R40" s="208"/>
      <c r="S40" s="208"/>
      <c r="T40" s="228"/>
      <c r="U40" s="228"/>
      <c r="V40" s="228"/>
      <c r="W40" s="228"/>
      <c r="X40" s="228"/>
      <c r="Y40" s="230"/>
      <c r="Z40" s="230"/>
      <c r="AA40" s="230"/>
      <c r="AB40" s="230"/>
      <c r="AC40" s="230"/>
      <c r="AD40" s="230"/>
      <c r="AE40" s="230"/>
      <c r="AF40" s="230"/>
      <c r="AG40" s="230"/>
      <c r="AH40" s="230"/>
      <c r="AI40" s="230"/>
      <c r="AJ40" s="230"/>
      <c r="AK40" s="230"/>
      <c r="AL40" s="230"/>
      <c r="AM40" s="230"/>
      <c r="AN40" s="230"/>
      <c r="AO40" s="230"/>
      <c r="AP40" s="230"/>
      <c r="AQ40" s="230"/>
      <c r="AR40" s="206"/>
      <c r="AS40" s="206"/>
      <c r="AT40" s="225" t="str">
        <f t="shared" si="3"/>
        <v/>
      </c>
      <c r="AU40" s="226" t="str">
        <f t="shared" si="4"/>
        <v/>
      </c>
      <c r="AV40" s="249"/>
    </row>
    <row r="41" spans="1:48" s="196" customFormat="1" ht="43.95" hidden="1" customHeight="1" x14ac:dyDescent="0.3">
      <c r="A41" s="194" t="str">
        <f t="shared" si="0"/>
        <v/>
      </c>
      <c r="B41" s="195" t="str">
        <f t="shared" si="1"/>
        <v/>
      </c>
      <c r="C41" s="197">
        <f t="shared" si="5"/>
        <v>0</v>
      </c>
      <c r="D41" s="197">
        <f t="shared" si="6"/>
        <v>0</v>
      </c>
      <c r="E41" s="197">
        <f t="shared" si="7"/>
        <v>0</v>
      </c>
      <c r="F41" s="197">
        <f t="shared" si="8"/>
        <v>0</v>
      </c>
      <c r="G41" s="197">
        <f t="shared" si="9"/>
        <v>0</v>
      </c>
      <c r="H41" s="198"/>
      <c r="I41" s="199" t="str">
        <f>IF('ordem de passagem'!G40="","",'ordem de passagem'!G40)</f>
        <v/>
      </c>
      <c r="J41" s="205" t="str">
        <f>IF('ordem de passagem'!E40="","",'ordem de passagem'!E40)</f>
        <v/>
      </c>
      <c r="K41" s="232" t="str">
        <f>IF('ordem de passagem'!F40="","",'ordem de passagem'!F40)</f>
        <v/>
      </c>
      <c r="L41" s="207"/>
      <c r="M41" s="201"/>
      <c r="N41" s="201"/>
      <c r="O41" s="208"/>
      <c r="P41" s="208"/>
      <c r="Q41" s="208"/>
      <c r="R41" s="208"/>
      <c r="S41" s="208"/>
      <c r="T41" s="228"/>
      <c r="U41" s="228"/>
      <c r="V41" s="228"/>
      <c r="W41" s="228"/>
      <c r="X41" s="228"/>
      <c r="Y41" s="230"/>
      <c r="Z41" s="230"/>
      <c r="AA41" s="230"/>
      <c r="AB41" s="230"/>
      <c r="AC41" s="230"/>
      <c r="AD41" s="230"/>
      <c r="AE41" s="230"/>
      <c r="AF41" s="230"/>
      <c r="AG41" s="230"/>
      <c r="AH41" s="230"/>
      <c r="AI41" s="230"/>
      <c r="AJ41" s="230"/>
      <c r="AK41" s="230"/>
      <c r="AL41" s="230"/>
      <c r="AM41" s="230"/>
      <c r="AN41" s="230"/>
      <c r="AO41" s="230"/>
      <c r="AP41" s="230"/>
      <c r="AQ41" s="230"/>
      <c r="AR41" s="206"/>
      <c r="AS41" s="206"/>
      <c r="AT41" s="225" t="str">
        <f t="shared" si="3"/>
        <v/>
      </c>
      <c r="AU41" s="226" t="str">
        <f t="shared" si="4"/>
        <v/>
      </c>
      <c r="AV41" s="249"/>
    </row>
    <row r="42" spans="1:48" s="196" customFormat="1" ht="43.95" hidden="1" customHeight="1" x14ac:dyDescent="0.3">
      <c r="A42" s="194" t="str">
        <f t="shared" si="0"/>
        <v/>
      </c>
      <c r="B42" s="195" t="str">
        <f t="shared" si="1"/>
        <v/>
      </c>
      <c r="C42" s="197">
        <f t="shared" si="5"/>
        <v>0</v>
      </c>
      <c r="D42" s="197">
        <f t="shared" si="6"/>
        <v>0</v>
      </c>
      <c r="E42" s="197">
        <f t="shared" si="7"/>
        <v>0</v>
      </c>
      <c r="F42" s="197">
        <f t="shared" si="8"/>
        <v>0</v>
      </c>
      <c r="G42" s="197">
        <f t="shared" si="9"/>
        <v>0</v>
      </c>
      <c r="H42" s="198"/>
      <c r="I42" s="199" t="str">
        <f>IF('ordem de passagem'!G41="","",'ordem de passagem'!G41)</f>
        <v/>
      </c>
      <c r="J42" s="205" t="str">
        <f>IF('ordem de passagem'!E41="","",'ordem de passagem'!E41)</f>
        <v/>
      </c>
      <c r="K42" s="232" t="str">
        <f>IF('ordem de passagem'!F41="","",'ordem de passagem'!F41)</f>
        <v/>
      </c>
      <c r="L42" s="207"/>
      <c r="M42" s="201"/>
      <c r="N42" s="201"/>
      <c r="O42" s="208"/>
      <c r="P42" s="208"/>
      <c r="Q42" s="208"/>
      <c r="R42" s="208"/>
      <c r="S42" s="208"/>
      <c r="T42" s="228"/>
      <c r="U42" s="228"/>
      <c r="V42" s="228"/>
      <c r="W42" s="228"/>
      <c r="X42" s="228"/>
      <c r="Y42" s="230"/>
      <c r="Z42" s="230"/>
      <c r="AA42" s="230"/>
      <c r="AB42" s="230"/>
      <c r="AC42" s="230"/>
      <c r="AD42" s="230"/>
      <c r="AE42" s="230"/>
      <c r="AF42" s="230"/>
      <c r="AG42" s="230"/>
      <c r="AH42" s="230"/>
      <c r="AI42" s="230"/>
      <c r="AJ42" s="230"/>
      <c r="AK42" s="230"/>
      <c r="AL42" s="230"/>
      <c r="AM42" s="230"/>
      <c r="AN42" s="230"/>
      <c r="AO42" s="230"/>
      <c r="AP42" s="230"/>
      <c r="AQ42" s="230"/>
      <c r="AR42" s="206"/>
      <c r="AS42" s="206"/>
      <c r="AT42" s="225" t="str">
        <f t="shared" si="3"/>
        <v/>
      </c>
      <c r="AU42" s="226" t="str">
        <f t="shared" si="4"/>
        <v/>
      </c>
      <c r="AV42" s="249"/>
    </row>
    <row r="43" spans="1:48" s="196" customFormat="1" ht="43.95" hidden="1" customHeight="1" x14ac:dyDescent="0.3">
      <c r="A43" s="194" t="str">
        <f t="shared" si="0"/>
        <v/>
      </c>
      <c r="B43" s="195" t="str">
        <f t="shared" si="1"/>
        <v/>
      </c>
      <c r="C43" s="197">
        <f t="shared" si="5"/>
        <v>0</v>
      </c>
      <c r="D43" s="197">
        <f t="shared" si="6"/>
        <v>0</v>
      </c>
      <c r="E43" s="197">
        <f t="shared" si="7"/>
        <v>0</v>
      </c>
      <c r="F43" s="197">
        <f t="shared" si="8"/>
        <v>0</v>
      </c>
      <c r="G43" s="197">
        <f t="shared" si="9"/>
        <v>0</v>
      </c>
      <c r="H43" s="198"/>
      <c r="I43" s="199" t="str">
        <f>IF('ordem de passagem'!G42="","",'ordem de passagem'!G42)</f>
        <v/>
      </c>
      <c r="J43" s="205" t="str">
        <f>IF('ordem de passagem'!E42="","",'ordem de passagem'!E42)</f>
        <v/>
      </c>
      <c r="K43" s="232" t="str">
        <f>IF('ordem de passagem'!F42="","",'ordem de passagem'!F42)</f>
        <v/>
      </c>
      <c r="L43" s="207"/>
      <c r="M43" s="201"/>
      <c r="N43" s="201"/>
      <c r="O43" s="208"/>
      <c r="P43" s="208"/>
      <c r="Q43" s="208"/>
      <c r="R43" s="208"/>
      <c r="S43" s="208"/>
      <c r="T43" s="228"/>
      <c r="U43" s="228"/>
      <c r="V43" s="228"/>
      <c r="W43" s="228"/>
      <c r="X43" s="228"/>
      <c r="Y43" s="230"/>
      <c r="Z43" s="230"/>
      <c r="AA43" s="230"/>
      <c r="AB43" s="230"/>
      <c r="AC43" s="230"/>
      <c r="AD43" s="230"/>
      <c r="AE43" s="230"/>
      <c r="AF43" s="230"/>
      <c r="AG43" s="230"/>
      <c r="AH43" s="230"/>
      <c r="AI43" s="230"/>
      <c r="AJ43" s="230"/>
      <c r="AK43" s="230"/>
      <c r="AL43" s="230"/>
      <c r="AM43" s="230"/>
      <c r="AN43" s="230"/>
      <c r="AO43" s="230"/>
      <c r="AP43" s="230"/>
      <c r="AQ43" s="230"/>
      <c r="AR43" s="206"/>
      <c r="AS43" s="206"/>
      <c r="AT43" s="225" t="str">
        <f t="shared" si="3"/>
        <v/>
      </c>
      <c r="AU43" s="226" t="str">
        <f t="shared" si="4"/>
        <v/>
      </c>
      <c r="AV43" s="249"/>
    </row>
    <row r="44" spans="1:48" s="196" customFormat="1" ht="43.95" hidden="1" customHeight="1" x14ac:dyDescent="0.3">
      <c r="A44" s="194" t="str">
        <f t="shared" si="0"/>
        <v/>
      </c>
      <c r="B44" s="195" t="str">
        <f t="shared" si="1"/>
        <v/>
      </c>
      <c r="C44" s="197">
        <f t="shared" si="5"/>
        <v>0</v>
      </c>
      <c r="D44" s="197">
        <f t="shared" si="6"/>
        <v>0</v>
      </c>
      <c r="E44" s="197">
        <f t="shared" si="7"/>
        <v>0</v>
      </c>
      <c r="F44" s="197">
        <f t="shared" si="8"/>
        <v>0</v>
      </c>
      <c r="G44" s="197">
        <f t="shared" si="9"/>
        <v>0</v>
      </c>
      <c r="H44" s="198"/>
      <c r="I44" s="199" t="str">
        <f>IF('ordem de passagem'!G43="","",'ordem de passagem'!G43)</f>
        <v/>
      </c>
      <c r="J44" s="205" t="str">
        <f>IF('ordem de passagem'!E43="","",'ordem de passagem'!E43)</f>
        <v/>
      </c>
      <c r="K44" s="232" t="str">
        <f>IF('ordem de passagem'!F43="","",'ordem de passagem'!F43)</f>
        <v/>
      </c>
      <c r="L44" s="207"/>
      <c r="M44" s="201"/>
      <c r="N44" s="201"/>
      <c r="O44" s="208"/>
      <c r="P44" s="208"/>
      <c r="Q44" s="208"/>
      <c r="R44" s="208"/>
      <c r="S44" s="208"/>
      <c r="T44" s="228"/>
      <c r="U44" s="228"/>
      <c r="V44" s="228"/>
      <c r="W44" s="228"/>
      <c r="X44" s="228"/>
      <c r="Y44" s="230"/>
      <c r="Z44" s="230"/>
      <c r="AA44" s="230"/>
      <c r="AB44" s="230"/>
      <c r="AC44" s="230"/>
      <c r="AD44" s="230"/>
      <c r="AE44" s="230"/>
      <c r="AF44" s="230"/>
      <c r="AG44" s="230"/>
      <c r="AH44" s="230"/>
      <c r="AI44" s="230"/>
      <c r="AJ44" s="230"/>
      <c r="AK44" s="230"/>
      <c r="AL44" s="230"/>
      <c r="AM44" s="230"/>
      <c r="AN44" s="230"/>
      <c r="AO44" s="230"/>
      <c r="AP44" s="230"/>
      <c r="AQ44" s="230"/>
      <c r="AR44" s="206"/>
      <c r="AS44" s="206"/>
      <c r="AT44" s="225" t="str">
        <f t="shared" si="3"/>
        <v/>
      </c>
      <c r="AU44" s="226" t="str">
        <f t="shared" si="4"/>
        <v/>
      </c>
      <c r="AV44" s="249"/>
    </row>
    <row r="45" spans="1:48" s="196" customFormat="1" ht="43.95" hidden="1" customHeight="1" x14ac:dyDescent="0.3">
      <c r="A45" s="194" t="str">
        <f t="shared" si="0"/>
        <v/>
      </c>
      <c r="B45" s="195" t="str">
        <f t="shared" si="1"/>
        <v/>
      </c>
      <c r="C45" s="197">
        <f t="shared" si="5"/>
        <v>0</v>
      </c>
      <c r="D45" s="197">
        <f t="shared" si="6"/>
        <v>0</v>
      </c>
      <c r="E45" s="197">
        <f t="shared" si="7"/>
        <v>0</v>
      </c>
      <c r="F45" s="197">
        <f t="shared" si="8"/>
        <v>0</v>
      </c>
      <c r="G45" s="197">
        <f t="shared" si="9"/>
        <v>0</v>
      </c>
      <c r="H45" s="198"/>
      <c r="I45" s="199" t="str">
        <f>IF('ordem de passagem'!G44="","",'ordem de passagem'!G44)</f>
        <v/>
      </c>
      <c r="J45" s="205" t="str">
        <f>IF('ordem de passagem'!E44="","",'ordem de passagem'!E44)</f>
        <v/>
      </c>
      <c r="K45" s="232" t="str">
        <f>IF('ordem de passagem'!F44="","",'ordem de passagem'!F44)</f>
        <v/>
      </c>
      <c r="L45" s="207"/>
      <c r="M45" s="201"/>
      <c r="N45" s="201"/>
      <c r="O45" s="208"/>
      <c r="P45" s="208"/>
      <c r="Q45" s="208"/>
      <c r="R45" s="208"/>
      <c r="S45" s="208"/>
      <c r="T45" s="228"/>
      <c r="U45" s="228"/>
      <c r="V45" s="228"/>
      <c r="W45" s="228"/>
      <c r="X45" s="228"/>
      <c r="Y45" s="230"/>
      <c r="Z45" s="230"/>
      <c r="AA45" s="230"/>
      <c r="AB45" s="230"/>
      <c r="AC45" s="230"/>
      <c r="AD45" s="230"/>
      <c r="AE45" s="230"/>
      <c r="AF45" s="230"/>
      <c r="AG45" s="230"/>
      <c r="AH45" s="230"/>
      <c r="AI45" s="230"/>
      <c r="AJ45" s="230"/>
      <c r="AK45" s="230"/>
      <c r="AL45" s="230"/>
      <c r="AM45" s="230"/>
      <c r="AN45" s="230"/>
      <c r="AO45" s="230"/>
      <c r="AP45" s="230"/>
      <c r="AQ45" s="230"/>
      <c r="AR45" s="206"/>
      <c r="AS45" s="206"/>
      <c r="AT45" s="225" t="str">
        <f t="shared" si="3"/>
        <v/>
      </c>
      <c r="AU45" s="226" t="str">
        <f t="shared" si="4"/>
        <v/>
      </c>
      <c r="AV45" s="249"/>
    </row>
    <row r="46" spans="1:48" s="196" customFormat="1" ht="43.95" hidden="1" customHeight="1" x14ac:dyDescent="0.3">
      <c r="A46" s="194" t="str">
        <f t="shared" ref="A46:A77" si="10">IF(OR($A$12=0,J46="",J46="falta"),"",IF($A$12=3,(O46+P46+Q46)/3-AT46,(O46+P46+Q46+R46+S46-MAX(O46:S46)-MIN(O46:S46))/3))</f>
        <v/>
      </c>
      <c r="B46" s="195" t="str">
        <f t="shared" ref="B46:B77" si="11">IF(OR($A$12=0,J46="",J46="falta"),"",IF($A$12=3,M46+N46+(O46+P46+Q46)/3-AT46,(O46+P46+Q46+R46+S46-MAX(O46:S46)-MIN(O46:S46))/3+M46+N46-AT46))</f>
        <v/>
      </c>
      <c r="C46" s="197">
        <f t="shared" si="5"/>
        <v>0</v>
      </c>
      <c r="D46" s="197">
        <f t="shared" si="6"/>
        <v>0</v>
      </c>
      <c r="E46" s="197">
        <f t="shared" si="7"/>
        <v>0</v>
      </c>
      <c r="F46" s="197">
        <f t="shared" si="8"/>
        <v>0</v>
      </c>
      <c r="G46" s="197">
        <f t="shared" si="9"/>
        <v>0</v>
      </c>
      <c r="H46" s="198"/>
      <c r="I46" s="199" t="str">
        <f>IF('ordem de passagem'!G45="","",'ordem de passagem'!G45)</f>
        <v/>
      </c>
      <c r="J46" s="205" t="str">
        <f>IF('ordem de passagem'!E45="","",'ordem de passagem'!E45)</f>
        <v/>
      </c>
      <c r="K46" s="232" t="str">
        <f>IF('ordem de passagem'!F45="","",'ordem de passagem'!F45)</f>
        <v/>
      </c>
      <c r="L46" s="207"/>
      <c r="M46" s="201"/>
      <c r="N46" s="201"/>
      <c r="O46" s="208"/>
      <c r="P46" s="208"/>
      <c r="Q46" s="208"/>
      <c r="R46" s="208"/>
      <c r="S46" s="208"/>
      <c r="T46" s="228"/>
      <c r="U46" s="228"/>
      <c r="V46" s="228"/>
      <c r="W46" s="228"/>
      <c r="X46" s="228"/>
      <c r="Y46" s="230"/>
      <c r="Z46" s="230"/>
      <c r="AA46" s="230"/>
      <c r="AB46" s="230"/>
      <c r="AC46" s="230"/>
      <c r="AD46" s="230"/>
      <c r="AE46" s="230"/>
      <c r="AF46" s="230"/>
      <c r="AG46" s="230"/>
      <c r="AH46" s="230"/>
      <c r="AI46" s="230"/>
      <c r="AJ46" s="230"/>
      <c r="AK46" s="230"/>
      <c r="AL46" s="230"/>
      <c r="AM46" s="230"/>
      <c r="AN46" s="230"/>
      <c r="AO46" s="230"/>
      <c r="AP46" s="230"/>
      <c r="AQ46" s="230"/>
      <c r="AR46" s="206"/>
      <c r="AS46" s="206"/>
      <c r="AT46" s="225" t="str">
        <f t="shared" ref="AT46:AT77" si="12">IF(K46="","",SUM(T46:AS46))</f>
        <v/>
      </c>
      <c r="AU46" s="226" t="str">
        <f t="shared" ref="AU46:AU77" si="13">IFERROR(B46+(A46*0.000000001)+(M46*0.00000000001)+(N46*0.000000000001)-(AT46=0.0000000000000001),"")</f>
        <v/>
      </c>
      <c r="AV46" s="249"/>
    </row>
    <row r="47" spans="1:48" s="196" customFormat="1" ht="43.95" hidden="1" customHeight="1" x14ac:dyDescent="0.3">
      <c r="A47" s="194" t="str">
        <f t="shared" si="10"/>
        <v/>
      </c>
      <c r="B47" s="195" t="str">
        <f t="shared" si="11"/>
        <v/>
      </c>
      <c r="C47" s="197">
        <f t="shared" si="5"/>
        <v>0</v>
      </c>
      <c r="D47" s="197">
        <f t="shared" si="6"/>
        <v>0</v>
      </c>
      <c r="E47" s="197">
        <f t="shared" si="7"/>
        <v>0</v>
      </c>
      <c r="F47" s="197">
        <f t="shared" si="8"/>
        <v>0</v>
      </c>
      <c r="G47" s="197">
        <f t="shared" si="9"/>
        <v>0</v>
      </c>
      <c r="H47" s="198"/>
      <c r="I47" s="199" t="str">
        <f>IF('ordem de passagem'!G46="","",'ordem de passagem'!G46)</f>
        <v/>
      </c>
      <c r="J47" s="205" t="str">
        <f>IF('ordem de passagem'!E46="","",'ordem de passagem'!E46)</f>
        <v/>
      </c>
      <c r="K47" s="232" t="str">
        <f>IF('ordem de passagem'!F46="","",'ordem de passagem'!F46)</f>
        <v/>
      </c>
      <c r="L47" s="207"/>
      <c r="M47" s="201"/>
      <c r="N47" s="201"/>
      <c r="O47" s="208"/>
      <c r="P47" s="208"/>
      <c r="Q47" s="208"/>
      <c r="R47" s="208"/>
      <c r="S47" s="208"/>
      <c r="T47" s="228"/>
      <c r="U47" s="228"/>
      <c r="V47" s="228"/>
      <c r="W47" s="228"/>
      <c r="X47" s="228"/>
      <c r="Y47" s="230"/>
      <c r="Z47" s="230"/>
      <c r="AA47" s="230"/>
      <c r="AB47" s="230"/>
      <c r="AC47" s="230"/>
      <c r="AD47" s="230"/>
      <c r="AE47" s="230"/>
      <c r="AF47" s="230"/>
      <c r="AG47" s="230"/>
      <c r="AH47" s="230"/>
      <c r="AI47" s="230"/>
      <c r="AJ47" s="230"/>
      <c r="AK47" s="230"/>
      <c r="AL47" s="230"/>
      <c r="AM47" s="230"/>
      <c r="AN47" s="230"/>
      <c r="AO47" s="230"/>
      <c r="AP47" s="230"/>
      <c r="AQ47" s="230"/>
      <c r="AR47" s="206"/>
      <c r="AS47" s="206"/>
      <c r="AT47" s="225" t="str">
        <f t="shared" si="12"/>
        <v/>
      </c>
      <c r="AU47" s="226" t="str">
        <f t="shared" si="13"/>
        <v/>
      </c>
      <c r="AV47" s="249"/>
    </row>
    <row r="48" spans="1:48" s="196" customFormat="1" ht="43.95" hidden="1" customHeight="1" x14ac:dyDescent="0.3">
      <c r="A48" s="194" t="str">
        <f t="shared" si="10"/>
        <v/>
      </c>
      <c r="B48" s="195" t="str">
        <f t="shared" si="11"/>
        <v/>
      </c>
      <c r="C48" s="197">
        <f t="shared" si="5"/>
        <v>0</v>
      </c>
      <c r="D48" s="197">
        <f t="shared" si="6"/>
        <v>0</v>
      </c>
      <c r="E48" s="197">
        <f t="shared" si="7"/>
        <v>0</v>
      </c>
      <c r="F48" s="197">
        <f t="shared" si="8"/>
        <v>0</v>
      </c>
      <c r="G48" s="197">
        <f t="shared" si="9"/>
        <v>0</v>
      </c>
      <c r="H48" s="198"/>
      <c r="I48" s="199" t="str">
        <f>IF('ordem de passagem'!G47="","",'ordem de passagem'!G47)</f>
        <v/>
      </c>
      <c r="J48" s="205" t="str">
        <f>IF('ordem de passagem'!E47="","",'ordem de passagem'!E47)</f>
        <v/>
      </c>
      <c r="K48" s="232" t="str">
        <f>IF('ordem de passagem'!F47="","",'ordem de passagem'!F47)</f>
        <v/>
      </c>
      <c r="L48" s="207"/>
      <c r="M48" s="201"/>
      <c r="N48" s="201"/>
      <c r="O48" s="208"/>
      <c r="P48" s="208"/>
      <c r="Q48" s="208"/>
      <c r="R48" s="208"/>
      <c r="S48" s="208"/>
      <c r="T48" s="228"/>
      <c r="U48" s="228"/>
      <c r="V48" s="228"/>
      <c r="W48" s="228"/>
      <c r="X48" s="228"/>
      <c r="Y48" s="230"/>
      <c r="Z48" s="230"/>
      <c r="AA48" s="230"/>
      <c r="AB48" s="230"/>
      <c r="AC48" s="230"/>
      <c r="AD48" s="230"/>
      <c r="AE48" s="230"/>
      <c r="AF48" s="230"/>
      <c r="AG48" s="230"/>
      <c r="AH48" s="230"/>
      <c r="AI48" s="230"/>
      <c r="AJ48" s="230"/>
      <c r="AK48" s="230"/>
      <c r="AL48" s="230"/>
      <c r="AM48" s="230"/>
      <c r="AN48" s="230"/>
      <c r="AO48" s="230"/>
      <c r="AP48" s="230"/>
      <c r="AQ48" s="230"/>
      <c r="AR48" s="206"/>
      <c r="AS48" s="206"/>
      <c r="AT48" s="225" t="str">
        <f t="shared" si="12"/>
        <v/>
      </c>
      <c r="AU48" s="226" t="str">
        <f t="shared" si="13"/>
        <v/>
      </c>
      <c r="AV48" s="249"/>
    </row>
    <row r="49" spans="1:48" s="196" customFormat="1" ht="43.95" hidden="1" customHeight="1" x14ac:dyDescent="0.3">
      <c r="A49" s="194" t="str">
        <f t="shared" si="10"/>
        <v/>
      </c>
      <c r="B49" s="195" t="str">
        <f t="shared" si="11"/>
        <v/>
      </c>
      <c r="C49" s="197">
        <f t="shared" si="5"/>
        <v>0</v>
      </c>
      <c r="D49" s="197">
        <f t="shared" si="6"/>
        <v>0</v>
      </c>
      <c r="E49" s="197">
        <f t="shared" si="7"/>
        <v>0</v>
      </c>
      <c r="F49" s="197">
        <f t="shared" si="8"/>
        <v>0</v>
      </c>
      <c r="G49" s="197">
        <f t="shared" si="9"/>
        <v>0</v>
      </c>
      <c r="H49" s="198"/>
      <c r="I49" s="199" t="str">
        <f>IF('ordem de passagem'!G48="","",'ordem de passagem'!G48)</f>
        <v/>
      </c>
      <c r="J49" s="205" t="str">
        <f>IF('ordem de passagem'!E48="","",'ordem de passagem'!E48)</f>
        <v/>
      </c>
      <c r="K49" s="232" t="str">
        <f>IF('ordem de passagem'!F48="","",'ordem de passagem'!F48)</f>
        <v/>
      </c>
      <c r="L49" s="207"/>
      <c r="M49" s="201"/>
      <c r="N49" s="201"/>
      <c r="O49" s="208"/>
      <c r="P49" s="208"/>
      <c r="Q49" s="208"/>
      <c r="R49" s="208"/>
      <c r="S49" s="208"/>
      <c r="T49" s="228"/>
      <c r="U49" s="228"/>
      <c r="V49" s="228"/>
      <c r="W49" s="228"/>
      <c r="X49" s="228"/>
      <c r="Y49" s="230"/>
      <c r="Z49" s="230"/>
      <c r="AA49" s="230"/>
      <c r="AB49" s="230"/>
      <c r="AC49" s="230"/>
      <c r="AD49" s="230"/>
      <c r="AE49" s="230"/>
      <c r="AF49" s="230"/>
      <c r="AG49" s="230"/>
      <c r="AH49" s="230"/>
      <c r="AI49" s="230"/>
      <c r="AJ49" s="230"/>
      <c r="AK49" s="230"/>
      <c r="AL49" s="230"/>
      <c r="AM49" s="230"/>
      <c r="AN49" s="230"/>
      <c r="AO49" s="230"/>
      <c r="AP49" s="230"/>
      <c r="AQ49" s="230"/>
      <c r="AR49" s="206"/>
      <c r="AS49" s="206"/>
      <c r="AT49" s="225" t="str">
        <f t="shared" si="12"/>
        <v/>
      </c>
      <c r="AU49" s="226" t="str">
        <f t="shared" si="13"/>
        <v/>
      </c>
      <c r="AV49" s="249"/>
    </row>
    <row r="50" spans="1:48" s="196" customFormat="1" ht="43.95" hidden="1" customHeight="1" x14ac:dyDescent="0.3">
      <c r="A50" s="194" t="str">
        <f t="shared" si="10"/>
        <v/>
      </c>
      <c r="B50" s="195" t="str">
        <f t="shared" si="11"/>
        <v/>
      </c>
      <c r="C50" s="197">
        <f t="shared" si="5"/>
        <v>0</v>
      </c>
      <c r="D50" s="197">
        <f t="shared" si="6"/>
        <v>0</v>
      </c>
      <c r="E50" s="197">
        <f t="shared" si="7"/>
        <v>0</v>
      </c>
      <c r="F50" s="197">
        <f t="shared" si="8"/>
        <v>0</v>
      </c>
      <c r="G50" s="197">
        <f t="shared" si="9"/>
        <v>0</v>
      </c>
      <c r="H50" s="198"/>
      <c r="I50" s="199" t="str">
        <f>IF('ordem de passagem'!G49="","",'ordem de passagem'!G49)</f>
        <v/>
      </c>
      <c r="J50" s="205" t="str">
        <f>IF('ordem de passagem'!E49="","",'ordem de passagem'!E49)</f>
        <v/>
      </c>
      <c r="K50" s="232" t="str">
        <f>IF('ordem de passagem'!F49="","",'ordem de passagem'!F49)</f>
        <v/>
      </c>
      <c r="L50" s="207"/>
      <c r="M50" s="201"/>
      <c r="N50" s="201"/>
      <c r="O50" s="208"/>
      <c r="P50" s="208"/>
      <c r="Q50" s="208"/>
      <c r="R50" s="208"/>
      <c r="S50" s="208"/>
      <c r="T50" s="228"/>
      <c r="U50" s="228"/>
      <c r="V50" s="228"/>
      <c r="W50" s="228"/>
      <c r="X50" s="228"/>
      <c r="Y50" s="230"/>
      <c r="Z50" s="230"/>
      <c r="AA50" s="230"/>
      <c r="AB50" s="230"/>
      <c r="AC50" s="230"/>
      <c r="AD50" s="230"/>
      <c r="AE50" s="230"/>
      <c r="AF50" s="230"/>
      <c r="AG50" s="230"/>
      <c r="AH50" s="230"/>
      <c r="AI50" s="230"/>
      <c r="AJ50" s="230"/>
      <c r="AK50" s="230"/>
      <c r="AL50" s="230"/>
      <c r="AM50" s="230"/>
      <c r="AN50" s="230"/>
      <c r="AO50" s="230"/>
      <c r="AP50" s="230"/>
      <c r="AQ50" s="230"/>
      <c r="AR50" s="206"/>
      <c r="AS50" s="206"/>
      <c r="AT50" s="225" t="str">
        <f t="shared" si="12"/>
        <v/>
      </c>
      <c r="AU50" s="226" t="str">
        <f t="shared" si="13"/>
        <v/>
      </c>
      <c r="AV50" s="249"/>
    </row>
    <row r="51" spans="1:48" s="196" customFormat="1" ht="43.95" hidden="1" customHeight="1" x14ac:dyDescent="0.3">
      <c r="A51" s="194" t="str">
        <f t="shared" si="10"/>
        <v/>
      </c>
      <c r="B51" s="195" t="str">
        <f t="shared" si="11"/>
        <v/>
      </c>
      <c r="C51" s="197">
        <f t="shared" si="5"/>
        <v>0</v>
      </c>
      <c r="D51" s="197">
        <f t="shared" si="6"/>
        <v>0</v>
      </c>
      <c r="E51" s="197">
        <f t="shared" si="7"/>
        <v>0</v>
      </c>
      <c r="F51" s="197">
        <f t="shared" si="8"/>
        <v>0</v>
      </c>
      <c r="G51" s="197">
        <f t="shared" si="9"/>
        <v>0</v>
      </c>
      <c r="H51" s="198"/>
      <c r="I51" s="199" t="str">
        <f>IF('ordem de passagem'!G50="","",'ordem de passagem'!G50)</f>
        <v/>
      </c>
      <c r="J51" s="205" t="str">
        <f>IF('ordem de passagem'!E50="","",'ordem de passagem'!E50)</f>
        <v/>
      </c>
      <c r="K51" s="232" t="str">
        <f>IF('ordem de passagem'!F50="","",'ordem de passagem'!F50)</f>
        <v/>
      </c>
      <c r="L51" s="207"/>
      <c r="M51" s="201"/>
      <c r="N51" s="201"/>
      <c r="O51" s="208"/>
      <c r="P51" s="208"/>
      <c r="Q51" s="208"/>
      <c r="R51" s="208"/>
      <c r="S51" s="208"/>
      <c r="T51" s="228"/>
      <c r="U51" s="228"/>
      <c r="V51" s="228"/>
      <c r="W51" s="228"/>
      <c r="X51" s="228"/>
      <c r="Y51" s="230"/>
      <c r="Z51" s="230"/>
      <c r="AA51" s="230"/>
      <c r="AB51" s="230"/>
      <c r="AC51" s="230"/>
      <c r="AD51" s="230"/>
      <c r="AE51" s="230"/>
      <c r="AF51" s="230"/>
      <c r="AG51" s="230"/>
      <c r="AH51" s="230"/>
      <c r="AI51" s="230"/>
      <c r="AJ51" s="230"/>
      <c r="AK51" s="230"/>
      <c r="AL51" s="230"/>
      <c r="AM51" s="230"/>
      <c r="AN51" s="230"/>
      <c r="AO51" s="230"/>
      <c r="AP51" s="230"/>
      <c r="AQ51" s="230"/>
      <c r="AR51" s="206"/>
      <c r="AS51" s="206"/>
      <c r="AT51" s="225" t="str">
        <f t="shared" si="12"/>
        <v/>
      </c>
      <c r="AU51" s="226" t="str">
        <f t="shared" si="13"/>
        <v/>
      </c>
      <c r="AV51" s="249"/>
    </row>
    <row r="52" spans="1:48" s="196" customFormat="1" ht="43.95" hidden="1" customHeight="1" x14ac:dyDescent="0.3">
      <c r="A52" s="194" t="str">
        <f t="shared" si="10"/>
        <v/>
      </c>
      <c r="B52" s="195" t="str">
        <f t="shared" si="11"/>
        <v/>
      </c>
      <c r="C52" s="197">
        <f t="shared" si="5"/>
        <v>0</v>
      </c>
      <c r="D52" s="197">
        <f t="shared" si="6"/>
        <v>0</v>
      </c>
      <c r="E52" s="197">
        <f t="shared" si="7"/>
        <v>0</v>
      </c>
      <c r="F52" s="197">
        <f t="shared" si="8"/>
        <v>0</v>
      </c>
      <c r="G52" s="197">
        <f t="shared" si="9"/>
        <v>0</v>
      </c>
      <c r="H52" s="198"/>
      <c r="I52" s="199" t="str">
        <f>IF('ordem de passagem'!G51="","",'ordem de passagem'!G51)</f>
        <v/>
      </c>
      <c r="J52" s="205" t="str">
        <f>IF('ordem de passagem'!E51="","",'ordem de passagem'!E51)</f>
        <v/>
      </c>
      <c r="K52" s="232" t="str">
        <f>IF('ordem de passagem'!F51="","",'ordem de passagem'!F51)</f>
        <v/>
      </c>
      <c r="L52" s="207"/>
      <c r="M52" s="201"/>
      <c r="N52" s="201"/>
      <c r="O52" s="208"/>
      <c r="P52" s="208"/>
      <c r="Q52" s="208"/>
      <c r="R52" s="208"/>
      <c r="S52" s="208"/>
      <c r="T52" s="228"/>
      <c r="U52" s="228"/>
      <c r="V52" s="228"/>
      <c r="W52" s="228"/>
      <c r="X52" s="228"/>
      <c r="Y52" s="230"/>
      <c r="Z52" s="230"/>
      <c r="AA52" s="230"/>
      <c r="AB52" s="230"/>
      <c r="AC52" s="230"/>
      <c r="AD52" s="230"/>
      <c r="AE52" s="230"/>
      <c r="AF52" s="230"/>
      <c r="AG52" s="230"/>
      <c r="AH52" s="230"/>
      <c r="AI52" s="230"/>
      <c r="AJ52" s="230"/>
      <c r="AK52" s="230"/>
      <c r="AL52" s="230"/>
      <c r="AM52" s="230"/>
      <c r="AN52" s="230"/>
      <c r="AO52" s="230"/>
      <c r="AP52" s="230"/>
      <c r="AQ52" s="230"/>
      <c r="AR52" s="206"/>
      <c r="AS52" s="206"/>
      <c r="AT52" s="225" t="str">
        <f t="shared" si="12"/>
        <v/>
      </c>
      <c r="AU52" s="226" t="str">
        <f t="shared" si="13"/>
        <v/>
      </c>
      <c r="AV52" s="249"/>
    </row>
    <row r="53" spans="1:48" s="196" customFormat="1" ht="43.95" hidden="1" customHeight="1" x14ac:dyDescent="0.3">
      <c r="A53" s="194" t="str">
        <f t="shared" si="10"/>
        <v/>
      </c>
      <c r="B53" s="195" t="str">
        <f t="shared" si="11"/>
        <v/>
      </c>
      <c r="C53" s="197">
        <f t="shared" si="5"/>
        <v>0</v>
      </c>
      <c r="D53" s="197">
        <f t="shared" si="6"/>
        <v>0</v>
      </c>
      <c r="E53" s="197">
        <f t="shared" si="7"/>
        <v>0</v>
      </c>
      <c r="F53" s="197">
        <f t="shared" si="8"/>
        <v>0</v>
      </c>
      <c r="G53" s="197">
        <f t="shared" si="9"/>
        <v>0</v>
      </c>
      <c r="H53" s="198"/>
      <c r="I53" s="199" t="str">
        <f>IF('ordem de passagem'!G52="","",'ordem de passagem'!G52)</f>
        <v/>
      </c>
      <c r="J53" s="205" t="str">
        <f>IF('ordem de passagem'!E52="","",'ordem de passagem'!E52)</f>
        <v/>
      </c>
      <c r="K53" s="232" t="str">
        <f>IF('ordem de passagem'!F52="","",'ordem de passagem'!F52)</f>
        <v/>
      </c>
      <c r="L53" s="207"/>
      <c r="M53" s="201"/>
      <c r="N53" s="201"/>
      <c r="O53" s="208"/>
      <c r="P53" s="208"/>
      <c r="Q53" s="208"/>
      <c r="R53" s="208"/>
      <c r="S53" s="208"/>
      <c r="T53" s="228"/>
      <c r="U53" s="228"/>
      <c r="V53" s="228"/>
      <c r="W53" s="228"/>
      <c r="X53" s="228"/>
      <c r="Y53" s="230"/>
      <c r="Z53" s="230"/>
      <c r="AA53" s="230"/>
      <c r="AB53" s="230"/>
      <c r="AC53" s="230"/>
      <c r="AD53" s="230"/>
      <c r="AE53" s="230"/>
      <c r="AF53" s="230"/>
      <c r="AG53" s="230"/>
      <c r="AH53" s="230"/>
      <c r="AI53" s="230"/>
      <c r="AJ53" s="230"/>
      <c r="AK53" s="230"/>
      <c r="AL53" s="230"/>
      <c r="AM53" s="230"/>
      <c r="AN53" s="230"/>
      <c r="AO53" s="230"/>
      <c r="AP53" s="230"/>
      <c r="AQ53" s="230"/>
      <c r="AR53" s="206"/>
      <c r="AS53" s="206"/>
      <c r="AT53" s="225" t="str">
        <f t="shared" si="12"/>
        <v/>
      </c>
      <c r="AU53" s="226" t="str">
        <f t="shared" si="13"/>
        <v/>
      </c>
      <c r="AV53" s="249"/>
    </row>
    <row r="54" spans="1:48" s="196" customFormat="1" ht="43.95" hidden="1" customHeight="1" x14ac:dyDescent="0.3">
      <c r="A54" s="194" t="str">
        <f t="shared" si="10"/>
        <v/>
      </c>
      <c r="B54" s="195" t="str">
        <f t="shared" si="11"/>
        <v/>
      </c>
      <c r="C54" s="197">
        <f t="shared" si="5"/>
        <v>0</v>
      </c>
      <c r="D54" s="197">
        <f t="shared" si="6"/>
        <v>0</v>
      </c>
      <c r="E54" s="197">
        <f t="shared" si="7"/>
        <v>0</v>
      </c>
      <c r="F54" s="197">
        <f t="shared" si="8"/>
        <v>0</v>
      </c>
      <c r="G54" s="197">
        <f t="shared" si="9"/>
        <v>0</v>
      </c>
      <c r="H54" s="198"/>
      <c r="I54" s="199" t="str">
        <f>IF('ordem de passagem'!G53="","",'ordem de passagem'!G53)</f>
        <v/>
      </c>
      <c r="J54" s="205" t="str">
        <f>IF('ordem de passagem'!E53="","",'ordem de passagem'!E53)</f>
        <v/>
      </c>
      <c r="K54" s="232" t="str">
        <f>IF('ordem de passagem'!F53="","",'ordem de passagem'!F53)</f>
        <v/>
      </c>
      <c r="L54" s="207"/>
      <c r="M54" s="201"/>
      <c r="N54" s="201"/>
      <c r="O54" s="208"/>
      <c r="P54" s="208"/>
      <c r="Q54" s="208"/>
      <c r="R54" s="208"/>
      <c r="S54" s="208"/>
      <c r="T54" s="228"/>
      <c r="U54" s="228"/>
      <c r="V54" s="228"/>
      <c r="W54" s="228"/>
      <c r="X54" s="228"/>
      <c r="Y54" s="230"/>
      <c r="Z54" s="230"/>
      <c r="AA54" s="230"/>
      <c r="AB54" s="230"/>
      <c r="AC54" s="230"/>
      <c r="AD54" s="230"/>
      <c r="AE54" s="230"/>
      <c r="AF54" s="230"/>
      <c r="AG54" s="230"/>
      <c r="AH54" s="230"/>
      <c r="AI54" s="230"/>
      <c r="AJ54" s="230"/>
      <c r="AK54" s="230"/>
      <c r="AL54" s="230"/>
      <c r="AM54" s="230"/>
      <c r="AN54" s="230"/>
      <c r="AO54" s="230"/>
      <c r="AP54" s="230"/>
      <c r="AQ54" s="230"/>
      <c r="AR54" s="206"/>
      <c r="AS54" s="206"/>
      <c r="AT54" s="225" t="str">
        <f t="shared" si="12"/>
        <v/>
      </c>
      <c r="AU54" s="226" t="str">
        <f t="shared" si="13"/>
        <v/>
      </c>
      <c r="AV54" s="249"/>
    </row>
    <row r="55" spans="1:48" s="196" customFormat="1" ht="43.95" hidden="1" customHeight="1" x14ac:dyDescent="0.3">
      <c r="A55" s="194" t="str">
        <f t="shared" si="10"/>
        <v/>
      </c>
      <c r="B55" s="195" t="str">
        <f t="shared" si="11"/>
        <v/>
      </c>
      <c r="C55" s="197">
        <f t="shared" si="5"/>
        <v>0</v>
      </c>
      <c r="D55" s="197">
        <f t="shared" si="6"/>
        <v>0</v>
      </c>
      <c r="E55" s="197">
        <f t="shared" si="7"/>
        <v>0</v>
      </c>
      <c r="F55" s="197">
        <f t="shared" si="8"/>
        <v>0</v>
      </c>
      <c r="G55" s="197">
        <f t="shared" si="9"/>
        <v>0</v>
      </c>
      <c r="H55" s="198"/>
      <c r="I55" s="199" t="str">
        <f>IF('ordem de passagem'!G54="","",'ordem de passagem'!G54)</f>
        <v/>
      </c>
      <c r="J55" s="205" t="str">
        <f>IF('ordem de passagem'!E54="","",'ordem de passagem'!E54)</f>
        <v/>
      </c>
      <c r="K55" s="232" t="str">
        <f>IF('ordem de passagem'!F54="","",'ordem de passagem'!F54)</f>
        <v/>
      </c>
      <c r="L55" s="207"/>
      <c r="M55" s="201"/>
      <c r="N55" s="201"/>
      <c r="O55" s="208"/>
      <c r="P55" s="208"/>
      <c r="Q55" s="208"/>
      <c r="R55" s="208"/>
      <c r="S55" s="208"/>
      <c r="T55" s="228"/>
      <c r="U55" s="228"/>
      <c r="V55" s="228"/>
      <c r="W55" s="228"/>
      <c r="X55" s="228"/>
      <c r="Y55" s="230"/>
      <c r="Z55" s="230"/>
      <c r="AA55" s="230"/>
      <c r="AB55" s="230"/>
      <c r="AC55" s="230"/>
      <c r="AD55" s="230"/>
      <c r="AE55" s="230"/>
      <c r="AF55" s="230"/>
      <c r="AG55" s="230"/>
      <c r="AH55" s="230"/>
      <c r="AI55" s="230"/>
      <c r="AJ55" s="230"/>
      <c r="AK55" s="230"/>
      <c r="AL55" s="230"/>
      <c r="AM55" s="230"/>
      <c r="AN55" s="230"/>
      <c r="AO55" s="230"/>
      <c r="AP55" s="230"/>
      <c r="AQ55" s="230"/>
      <c r="AR55" s="206"/>
      <c r="AS55" s="206"/>
      <c r="AT55" s="225" t="str">
        <f t="shared" si="12"/>
        <v/>
      </c>
      <c r="AU55" s="226" t="str">
        <f t="shared" si="13"/>
        <v/>
      </c>
      <c r="AV55" s="249"/>
    </row>
    <row r="56" spans="1:48" s="196" customFormat="1" ht="43.95" hidden="1" customHeight="1" x14ac:dyDescent="0.3">
      <c r="A56" s="194" t="str">
        <f t="shared" si="10"/>
        <v/>
      </c>
      <c r="B56" s="195" t="str">
        <f t="shared" si="11"/>
        <v/>
      </c>
      <c r="C56" s="197">
        <f t="shared" si="5"/>
        <v>0</v>
      </c>
      <c r="D56" s="197">
        <f t="shared" si="6"/>
        <v>0</v>
      </c>
      <c r="E56" s="197">
        <f t="shared" si="7"/>
        <v>0</v>
      </c>
      <c r="F56" s="197">
        <f t="shared" si="8"/>
        <v>0</v>
      </c>
      <c r="G56" s="197">
        <f t="shared" si="9"/>
        <v>0</v>
      </c>
      <c r="H56" s="198"/>
      <c r="I56" s="199" t="str">
        <f>IF('ordem de passagem'!G55="","",'ordem de passagem'!G55)</f>
        <v/>
      </c>
      <c r="J56" s="205" t="str">
        <f>IF('ordem de passagem'!E55="","",'ordem de passagem'!E55)</f>
        <v/>
      </c>
      <c r="K56" s="232" t="str">
        <f>IF('ordem de passagem'!F55="","",'ordem de passagem'!F55)</f>
        <v/>
      </c>
      <c r="L56" s="207"/>
      <c r="M56" s="201"/>
      <c r="N56" s="201"/>
      <c r="O56" s="208"/>
      <c r="P56" s="208"/>
      <c r="Q56" s="208"/>
      <c r="R56" s="208"/>
      <c r="S56" s="208"/>
      <c r="T56" s="228"/>
      <c r="U56" s="228"/>
      <c r="V56" s="228"/>
      <c r="W56" s="228"/>
      <c r="X56" s="228"/>
      <c r="Y56" s="230"/>
      <c r="Z56" s="230"/>
      <c r="AA56" s="230"/>
      <c r="AB56" s="230"/>
      <c r="AC56" s="230"/>
      <c r="AD56" s="230"/>
      <c r="AE56" s="230"/>
      <c r="AF56" s="230"/>
      <c r="AG56" s="230"/>
      <c r="AH56" s="230"/>
      <c r="AI56" s="230"/>
      <c r="AJ56" s="230"/>
      <c r="AK56" s="230"/>
      <c r="AL56" s="230"/>
      <c r="AM56" s="230"/>
      <c r="AN56" s="230"/>
      <c r="AO56" s="230"/>
      <c r="AP56" s="230"/>
      <c r="AQ56" s="230"/>
      <c r="AR56" s="206"/>
      <c r="AS56" s="206"/>
      <c r="AT56" s="225" t="str">
        <f t="shared" si="12"/>
        <v/>
      </c>
      <c r="AU56" s="226" t="str">
        <f t="shared" si="13"/>
        <v/>
      </c>
      <c r="AV56" s="249"/>
    </row>
    <row r="57" spans="1:48" s="196" customFormat="1" ht="43.95" hidden="1" customHeight="1" x14ac:dyDescent="0.3">
      <c r="A57" s="194" t="str">
        <f t="shared" si="10"/>
        <v/>
      </c>
      <c r="B57" s="195" t="str">
        <f t="shared" si="11"/>
        <v/>
      </c>
      <c r="C57" s="197">
        <f t="shared" si="5"/>
        <v>0</v>
      </c>
      <c r="D57" s="197">
        <f t="shared" si="6"/>
        <v>0</v>
      </c>
      <c r="E57" s="197">
        <f t="shared" si="7"/>
        <v>0</v>
      </c>
      <c r="F57" s="197">
        <f t="shared" si="8"/>
        <v>0</v>
      </c>
      <c r="G57" s="197">
        <f t="shared" si="9"/>
        <v>0</v>
      </c>
      <c r="H57" s="198"/>
      <c r="I57" s="199" t="str">
        <f>IF('ordem de passagem'!G56="","",'ordem de passagem'!G56)</f>
        <v/>
      </c>
      <c r="J57" s="205" t="str">
        <f>IF('ordem de passagem'!E56="","",'ordem de passagem'!E56)</f>
        <v/>
      </c>
      <c r="K57" s="232" t="str">
        <f>IF('ordem de passagem'!F56="","",'ordem de passagem'!F56)</f>
        <v/>
      </c>
      <c r="L57" s="207"/>
      <c r="M57" s="201"/>
      <c r="N57" s="201"/>
      <c r="O57" s="208"/>
      <c r="P57" s="208"/>
      <c r="Q57" s="208"/>
      <c r="R57" s="208"/>
      <c r="S57" s="208"/>
      <c r="T57" s="228"/>
      <c r="U57" s="228"/>
      <c r="V57" s="228"/>
      <c r="W57" s="228"/>
      <c r="X57" s="228"/>
      <c r="Y57" s="230"/>
      <c r="Z57" s="230"/>
      <c r="AA57" s="230"/>
      <c r="AB57" s="230"/>
      <c r="AC57" s="230"/>
      <c r="AD57" s="230"/>
      <c r="AE57" s="230"/>
      <c r="AF57" s="230"/>
      <c r="AG57" s="230"/>
      <c r="AH57" s="230"/>
      <c r="AI57" s="230"/>
      <c r="AJ57" s="230"/>
      <c r="AK57" s="230"/>
      <c r="AL57" s="230"/>
      <c r="AM57" s="230"/>
      <c r="AN57" s="230"/>
      <c r="AO57" s="230"/>
      <c r="AP57" s="230"/>
      <c r="AQ57" s="230"/>
      <c r="AR57" s="206"/>
      <c r="AS57" s="206"/>
      <c r="AT57" s="225" t="str">
        <f t="shared" si="12"/>
        <v/>
      </c>
      <c r="AU57" s="226" t="str">
        <f t="shared" si="13"/>
        <v/>
      </c>
      <c r="AV57" s="249"/>
    </row>
    <row r="58" spans="1:48" s="196" customFormat="1" ht="43.95" hidden="1" customHeight="1" x14ac:dyDescent="0.3">
      <c r="A58" s="194" t="str">
        <f t="shared" si="10"/>
        <v/>
      </c>
      <c r="B58" s="195" t="str">
        <f t="shared" si="11"/>
        <v/>
      </c>
      <c r="C58" s="197">
        <f t="shared" si="5"/>
        <v>0</v>
      </c>
      <c r="D58" s="197">
        <f t="shared" si="6"/>
        <v>0</v>
      </c>
      <c r="E58" s="197">
        <f t="shared" si="7"/>
        <v>0</v>
      </c>
      <c r="F58" s="197">
        <f t="shared" si="8"/>
        <v>0</v>
      </c>
      <c r="G58" s="197">
        <f t="shared" si="9"/>
        <v>0</v>
      </c>
      <c r="H58" s="198"/>
      <c r="I58" s="199" t="str">
        <f>IF('ordem de passagem'!G57="","",'ordem de passagem'!G57)</f>
        <v/>
      </c>
      <c r="J58" s="205" t="str">
        <f>IF('ordem de passagem'!E57="","",'ordem de passagem'!E57)</f>
        <v/>
      </c>
      <c r="K58" s="232" t="str">
        <f>IF('ordem de passagem'!F57="","",'ordem de passagem'!F57)</f>
        <v/>
      </c>
      <c r="L58" s="207"/>
      <c r="M58" s="201"/>
      <c r="N58" s="201"/>
      <c r="O58" s="208"/>
      <c r="P58" s="208"/>
      <c r="Q58" s="208"/>
      <c r="R58" s="208"/>
      <c r="S58" s="208"/>
      <c r="T58" s="228"/>
      <c r="U58" s="228"/>
      <c r="V58" s="228"/>
      <c r="W58" s="228"/>
      <c r="X58" s="228"/>
      <c r="Y58" s="230"/>
      <c r="Z58" s="230"/>
      <c r="AA58" s="230"/>
      <c r="AB58" s="230"/>
      <c r="AC58" s="230"/>
      <c r="AD58" s="230"/>
      <c r="AE58" s="230"/>
      <c r="AF58" s="230"/>
      <c r="AG58" s="230"/>
      <c r="AH58" s="230"/>
      <c r="AI58" s="230"/>
      <c r="AJ58" s="230"/>
      <c r="AK58" s="230"/>
      <c r="AL58" s="230"/>
      <c r="AM58" s="230"/>
      <c r="AN58" s="230"/>
      <c r="AO58" s="230"/>
      <c r="AP58" s="230"/>
      <c r="AQ58" s="230"/>
      <c r="AR58" s="206"/>
      <c r="AS58" s="206"/>
      <c r="AT58" s="225" t="str">
        <f t="shared" si="12"/>
        <v/>
      </c>
      <c r="AU58" s="226" t="str">
        <f t="shared" si="13"/>
        <v/>
      </c>
      <c r="AV58" s="249"/>
    </row>
    <row r="59" spans="1:48" s="196" customFormat="1" ht="43.95" hidden="1" customHeight="1" x14ac:dyDescent="0.3">
      <c r="A59" s="194" t="str">
        <f t="shared" si="10"/>
        <v/>
      </c>
      <c r="B59" s="195" t="str">
        <f t="shared" si="11"/>
        <v/>
      </c>
      <c r="C59" s="197">
        <f t="shared" si="5"/>
        <v>0</v>
      </c>
      <c r="D59" s="197">
        <f t="shared" si="6"/>
        <v>0</v>
      </c>
      <c r="E59" s="197">
        <f t="shared" si="7"/>
        <v>0</v>
      </c>
      <c r="F59" s="197">
        <f t="shared" si="8"/>
        <v>0</v>
      </c>
      <c r="G59" s="197">
        <f t="shared" si="9"/>
        <v>0</v>
      </c>
      <c r="H59" s="198"/>
      <c r="I59" s="199" t="str">
        <f>IF('ordem de passagem'!G58="","",'ordem de passagem'!G58)</f>
        <v/>
      </c>
      <c r="J59" s="205" t="str">
        <f>IF('ordem de passagem'!E58="","",'ordem de passagem'!E58)</f>
        <v/>
      </c>
      <c r="K59" s="232" t="str">
        <f>IF('ordem de passagem'!F58="","",'ordem de passagem'!F58)</f>
        <v/>
      </c>
      <c r="L59" s="207"/>
      <c r="M59" s="201"/>
      <c r="N59" s="201"/>
      <c r="O59" s="208"/>
      <c r="P59" s="208"/>
      <c r="Q59" s="208"/>
      <c r="R59" s="208"/>
      <c r="S59" s="208"/>
      <c r="T59" s="228"/>
      <c r="U59" s="228"/>
      <c r="V59" s="228"/>
      <c r="W59" s="228"/>
      <c r="X59" s="228"/>
      <c r="Y59" s="230"/>
      <c r="Z59" s="230"/>
      <c r="AA59" s="230"/>
      <c r="AB59" s="230"/>
      <c r="AC59" s="230"/>
      <c r="AD59" s="230"/>
      <c r="AE59" s="230"/>
      <c r="AF59" s="230"/>
      <c r="AG59" s="230"/>
      <c r="AH59" s="230"/>
      <c r="AI59" s="230"/>
      <c r="AJ59" s="230"/>
      <c r="AK59" s="230"/>
      <c r="AL59" s="230"/>
      <c r="AM59" s="230"/>
      <c r="AN59" s="230"/>
      <c r="AO59" s="230"/>
      <c r="AP59" s="230"/>
      <c r="AQ59" s="230"/>
      <c r="AR59" s="206"/>
      <c r="AS59" s="206"/>
      <c r="AT59" s="225" t="str">
        <f t="shared" si="12"/>
        <v/>
      </c>
      <c r="AU59" s="226" t="str">
        <f t="shared" si="13"/>
        <v/>
      </c>
      <c r="AV59" s="249"/>
    </row>
    <row r="60" spans="1:48" s="196" customFormat="1" ht="43.95" hidden="1" customHeight="1" x14ac:dyDescent="0.3">
      <c r="A60" s="194" t="str">
        <f t="shared" si="10"/>
        <v/>
      </c>
      <c r="B60" s="195" t="str">
        <f t="shared" si="11"/>
        <v/>
      </c>
      <c r="C60" s="197">
        <f t="shared" si="5"/>
        <v>0</v>
      </c>
      <c r="D60" s="197">
        <f t="shared" si="6"/>
        <v>0</v>
      </c>
      <c r="E60" s="197">
        <f t="shared" si="7"/>
        <v>0</v>
      </c>
      <c r="F60" s="197">
        <f t="shared" si="8"/>
        <v>0</v>
      </c>
      <c r="G60" s="197">
        <f t="shared" si="9"/>
        <v>0</v>
      </c>
      <c r="H60" s="198"/>
      <c r="I60" s="199" t="str">
        <f>IF('ordem de passagem'!G59="","",'ordem de passagem'!G59)</f>
        <v/>
      </c>
      <c r="J60" s="205" t="str">
        <f>IF('ordem de passagem'!E59="","",'ordem de passagem'!E59)</f>
        <v/>
      </c>
      <c r="K60" s="232" t="str">
        <f>IF('ordem de passagem'!F59="","",'ordem de passagem'!F59)</f>
        <v/>
      </c>
      <c r="L60" s="207"/>
      <c r="M60" s="201"/>
      <c r="N60" s="201"/>
      <c r="O60" s="208"/>
      <c r="P60" s="208"/>
      <c r="Q60" s="208"/>
      <c r="R60" s="208"/>
      <c r="S60" s="208"/>
      <c r="T60" s="228"/>
      <c r="U60" s="228"/>
      <c r="V60" s="228"/>
      <c r="W60" s="228"/>
      <c r="X60" s="228"/>
      <c r="Y60" s="230"/>
      <c r="Z60" s="230"/>
      <c r="AA60" s="230"/>
      <c r="AB60" s="230"/>
      <c r="AC60" s="230"/>
      <c r="AD60" s="230"/>
      <c r="AE60" s="230"/>
      <c r="AF60" s="230"/>
      <c r="AG60" s="230"/>
      <c r="AH60" s="230"/>
      <c r="AI60" s="230"/>
      <c r="AJ60" s="230"/>
      <c r="AK60" s="230"/>
      <c r="AL60" s="230"/>
      <c r="AM60" s="230"/>
      <c r="AN60" s="230"/>
      <c r="AO60" s="230"/>
      <c r="AP60" s="230"/>
      <c r="AQ60" s="230"/>
      <c r="AR60" s="206"/>
      <c r="AS60" s="206"/>
      <c r="AT60" s="225" t="str">
        <f t="shared" si="12"/>
        <v/>
      </c>
      <c r="AU60" s="226" t="str">
        <f t="shared" si="13"/>
        <v/>
      </c>
      <c r="AV60" s="249"/>
    </row>
    <row r="61" spans="1:48" s="196" customFormat="1" ht="43.95" hidden="1" customHeight="1" x14ac:dyDescent="0.3">
      <c r="A61" s="194" t="str">
        <f t="shared" si="10"/>
        <v/>
      </c>
      <c r="B61" s="195" t="str">
        <f t="shared" si="11"/>
        <v/>
      </c>
      <c r="C61" s="197">
        <f t="shared" si="5"/>
        <v>0</v>
      </c>
      <c r="D61" s="197">
        <f t="shared" si="6"/>
        <v>0</v>
      </c>
      <c r="E61" s="197">
        <f t="shared" si="7"/>
        <v>0</v>
      </c>
      <c r="F61" s="197">
        <f t="shared" si="8"/>
        <v>0</v>
      </c>
      <c r="G61" s="197">
        <f t="shared" si="9"/>
        <v>0</v>
      </c>
      <c r="H61" s="198"/>
      <c r="I61" s="199" t="str">
        <f>IF('ordem de passagem'!G60="","",'ordem de passagem'!G60)</f>
        <v/>
      </c>
      <c r="J61" s="205" t="str">
        <f>IF('ordem de passagem'!E60="","",'ordem de passagem'!E60)</f>
        <v/>
      </c>
      <c r="K61" s="232" t="str">
        <f>IF('ordem de passagem'!F60="","",'ordem de passagem'!F60)</f>
        <v/>
      </c>
      <c r="L61" s="207"/>
      <c r="M61" s="201"/>
      <c r="N61" s="201"/>
      <c r="O61" s="208"/>
      <c r="P61" s="208"/>
      <c r="Q61" s="208"/>
      <c r="R61" s="208"/>
      <c r="S61" s="208"/>
      <c r="T61" s="228"/>
      <c r="U61" s="228"/>
      <c r="V61" s="228"/>
      <c r="W61" s="228"/>
      <c r="X61" s="228"/>
      <c r="Y61" s="230"/>
      <c r="Z61" s="230"/>
      <c r="AA61" s="230"/>
      <c r="AB61" s="230"/>
      <c r="AC61" s="230"/>
      <c r="AD61" s="230"/>
      <c r="AE61" s="230"/>
      <c r="AF61" s="230"/>
      <c r="AG61" s="230"/>
      <c r="AH61" s="230"/>
      <c r="AI61" s="230"/>
      <c r="AJ61" s="230"/>
      <c r="AK61" s="230"/>
      <c r="AL61" s="230"/>
      <c r="AM61" s="230"/>
      <c r="AN61" s="230"/>
      <c r="AO61" s="230"/>
      <c r="AP61" s="230"/>
      <c r="AQ61" s="230"/>
      <c r="AR61" s="206"/>
      <c r="AS61" s="206"/>
      <c r="AT61" s="225" t="str">
        <f t="shared" si="12"/>
        <v/>
      </c>
      <c r="AU61" s="226" t="str">
        <f t="shared" si="13"/>
        <v/>
      </c>
      <c r="AV61" s="249"/>
    </row>
    <row r="62" spans="1:48" s="196" customFormat="1" ht="43.95" hidden="1" customHeight="1" x14ac:dyDescent="0.3">
      <c r="A62" s="194" t="str">
        <f t="shared" si="10"/>
        <v/>
      </c>
      <c r="B62" s="195" t="str">
        <f t="shared" si="11"/>
        <v/>
      </c>
      <c r="C62" s="197">
        <f t="shared" si="5"/>
        <v>0</v>
      </c>
      <c r="D62" s="197">
        <f t="shared" si="6"/>
        <v>0</v>
      </c>
      <c r="E62" s="197">
        <f t="shared" si="7"/>
        <v>0</v>
      </c>
      <c r="F62" s="197">
        <f t="shared" si="8"/>
        <v>0</v>
      </c>
      <c r="G62" s="197">
        <f t="shared" si="9"/>
        <v>0</v>
      </c>
      <c r="H62" s="198"/>
      <c r="I62" s="199" t="str">
        <f>IF('ordem de passagem'!G61="","",'ordem de passagem'!G61)</f>
        <v/>
      </c>
      <c r="J62" s="205" t="str">
        <f>IF('ordem de passagem'!E61="","",'ordem de passagem'!E61)</f>
        <v/>
      </c>
      <c r="K62" s="232" t="str">
        <f>IF('ordem de passagem'!F61="","",'ordem de passagem'!F61)</f>
        <v/>
      </c>
      <c r="L62" s="207"/>
      <c r="M62" s="201"/>
      <c r="N62" s="201"/>
      <c r="O62" s="208"/>
      <c r="P62" s="208"/>
      <c r="Q62" s="208"/>
      <c r="R62" s="208"/>
      <c r="S62" s="208"/>
      <c r="T62" s="228"/>
      <c r="U62" s="228"/>
      <c r="V62" s="228"/>
      <c r="W62" s="228"/>
      <c r="X62" s="228"/>
      <c r="Y62" s="230"/>
      <c r="Z62" s="230"/>
      <c r="AA62" s="230"/>
      <c r="AB62" s="230"/>
      <c r="AC62" s="230"/>
      <c r="AD62" s="230"/>
      <c r="AE62" s="230"/>
      <c r="AF62" s="230"/>
      <c r="AG62" s="230"/>
      <c r="AH62" s="230"/>
      <c r="AI62" s="230"/>
      <c r="AJ62" s="230"/>
      <c r="AK62" s="230"/>
      <c r="AL62" s="230"/>
      <c r="AM62" s="230"/>
      <c r="AN62" s="230"/>
      <c r="AO62" s="230"/>
      <c r="AP62" s="230"/>
      <c r="AQ62" s="230"/>
      <c r="AR62" s="206"/>
      <c r="AS62" s="206"/>
      <c r="AT62" s="225" t="str">
        <f t="shared" si="12"/>
        <v/>
      </c>
      <c r="AU62" s="226" t="str">
        <f t="shared" si="13"/>
        <v/>
      </c>
      <c r="AV62" s="249"/>
    </row>
    <row r="63" spans="1:48" s="196" customFormat="1" ht="43.95" hidden="1" customHeight="1" x14ac:dyDescent="0.3">
      <c r="A63" s="194" t="str">
        <f t="shared" si="10"/>
        <v/>
      </c>
      <c r="B63" s="195" t="str">
        <f t="shared" si="11"/>
        <v/>
      </c>
      <c r="C63" s="197">
        <f t="shared" si="5"/>
        <v>0</v>
      </c>
      <c r="D63" s="197">
        <f t="shared" si="6"/>
        <v>0</v>
      </c>
      <c r="E63" s="197">
        <f t="shared" si="7"/>
        <v>0</v>
      </c>
      <c r="F63" s="197">
        <f t="shared" si="8"/>
        <v>0</v>
      </c>
      <c r="G63" s="197">
        <f t="shared" si="9"/>
        <v>0</v>
      </c>
      <c r="H63" s="198"/>
      <c r="I63" s="199" t="str">
        <f>IF('ordem de passagem'!G62="","",'ordem de passagem'!G62)</f>
        <v/>
      </c>
      <c r="J63" s="205" t="str">
        <f>IF('ordem de passagem'!E62="","",'ordem de passagem'!E62)</f>
        <v/>
      </c>
      <c r="K63" s="232" t="str">
        <f>IF('ordem de passagem'!F62="","",'ordem de passagem'!F62)</f>
        <v/>
      </c>
      <c r="L63" s="207"/>
      <c r="M63" s="201"/>
      <c r="N63" s="201"/>
      <c r="O63" s="208"/>
      <c r="P63" s="208"/>
      <c r="Q63" s="208"/>
      <c r="R63" s="208"/>
      <c r="S63" s="208"/>
      <c r="T63" s="228"/>
      <c r="U63" s="228"/>
      <c r="V63" s="228"/>
      <c r="W63" s="228"/>
      <c r="X63" s="228"/>
      <c r="Y63" s="230"/>
      <c r="Z63" s="230"/>
      <c r="AA63" s="230"/>
      <c r="AB63" s="230"/>
      <c r="AC63" s="230"/>
      <c r="AD63" s="230"/>
      <c r="AE63" s="230"/>
      <c r="AF63" s="230"/>
      <c r="AG63" s="230"/>
      <c r="AH63" s="230"/>
      <c r="AI63" s="230"/>
      <c r="AJ63" s="230"/>
      <c r="AK63" s="230"/>
      <c r="AL63" s="230"/>
      <c r="AM63" s="230"/>
      <c r="AN63" s="230"/>
      <c r="AO63" s="230"/>
      <c r="AP63" s="230"/>
      <c r="AQ63" s="230"/>
      <c r="AR63" s="206"/>
      <c r="AS63" s="206"/>
      <c r="AT63" s="225" t="str">
        <f t="shared" si="12"/>
        <v/>
      </c>
      <c r="AU63" s="226" t="str">
        <f t="shared" si="13"/>
        <v/>
      </c>
      <c r="AV63" s="249"/>
    </row>
    <row r="64" spans="1:48" s="196" customFormat="1" ht="43.95" hidden="1" customHeight="1" x14ac:dyDescent="0.3">
      <c r="A64" s="194" t="str">
        <f t="shared" si="10"/>
        <v/>
      </c>
      <c r="B64" s="195" t="str">
        <f t="shared" si="11"/>
        <v/>
      </c>
      <c r="C64" s="197">
        <f t="shared" si="5"/>
        <v>0</v>
      </c>
      <c r="D64" s="197">
        <f t="shared" si="6"/>
        <v>0</v>
      </c>
      <c r="E64" s="197">
        <f t="shared" si="7"/>
        <v>0</v>
      </c>
      <c r="F64" s="197">
        <f t="shared" si="8"/>
        <v>0</v>
      </c>
      <c r="G64" s="197">
        <f t="shared" si="9"/>
        <v>0</v>
      </c>
      <c r="H64" s="198"/>
      <c r="I64" s="199" t="str">
        <f>IF('ordem de passagem'!G63="","",'ordem de passagem'!G63)</f>
        <v/>
      </c>
      <c r="J64" s="205" t="str">
        <f>IF('ordem de passagem'!E63="","",'ordem de passagem'!E63)</f>
        <v/>
      </c>
      <c r="K64" s="232" t="str">
        <f>IF('ordem de passagem'!F63="","",'ordem de passagem'!F63)</f>
        <v/>
      </c>
      <c r="L64" s="207"/>
      <c r="M64" s="201"/>
      <c r="N64" s="201"/>
      <c r="O64" s="208"/>
      <c r="P64" s="208"/>
      <c r="Q64" s="208"/>
      <c r="R64" s="208"/>
      <c r="S64" s="208"/>
      <c r="T64" s="228"/>
      <c r="U64" s="228"/>
      <c r="V64" s="228"/>
      <c r="W64" s="228"/>
      <c r="X64" s="228"/>
      <c r="Y64" s="230"/>
      <c r="Z64" s="230"/>
      <c r="AA64" s="230"/>
      <c r="AB64" s="230"/>
      <c r="AC64" s="230"/>
      <c r="AD64" s="230"/>
      <c r="AE64" s="230"/>
      <c r="AF64" s="230"/>
      <c r="AG64" s="230"/>
      <c r="AH64" s="230"/>
      <c r="AI64" s="230"/>
      <c r="AJ64" s="230"/>
      <c r="AK64" s="230"/>
      <c r="AL64" s="230"/>
      <c r="AM64" s="230"/>
      <c r="AN64" s="230"/>
      <c r="AO64" s="230"/>
      <c r="AP64" s="230"/>
      <c r="AQ64" s="230"/>
      <c r="AR64" s="206"/>
      <c r="AS64" s="206"/>
      <c r="AT64" s="225" t="str">
        <f t="shared" si="12"/>
        <v/>
      </c>
      <c r="AU64" s="226" t="str">
        <f t="shared" si="13"/>
        <v/>
      </c>
      <c r="AV64" s="249"/>
    </row>
    <row r="65" spans="1:48" s="196" customFormat="1" ht="43.95" hidden="1" customHeight="1" x14ac:dyDescent="0.3">
      <c r="A65" s="194" t="str">
        <f t="shared" si="10"/>
        <v/>
      </c>
      <c r="B65" s="195" t="str">
        <f t="shared" si="11"/>
        <v/>
      </c>
      <c r="C65" s="197">
        <f t="shared" si="5"/>
        <v>0</v>
      </c>
      <c r="D65" s="197">
        <f t="shared" si="6"/>
        <v>0</v>
      </c>
      <c r="E65" s="197">
        <f t="shared" si="7"/>
        <v>0</v>
      </c>
      <c r="F65" s="197">
        <f t="shared" si="8"/>
        <v>0</v>
      </c>
      <c r="G65" s="197">
        <f t="shared" si="9"/>
        <v>0</v>
      </c>
      <c r="H65" s="198"/>
      <c r="I65" s="199" t="str">
        <f>IF('ordem de passagem'!G64="","",'ordem de passagem'!G64)</f>
        <v/>
      </c>
      <c r="J65" s="205" t="str">
        <f>IF('ordem de passagem'!E64="","",'ordem de passagem'!E64)</f>
        <v/>
      </c>
      <c r="K65" s="232" t="str">
        <f>IF('ordem de passagem'!F64="","",'ordem de passagem'!F64)</f>
        <v/>
      </c>
      <c r="L65" s="207"/>
      <c r="M65" s="201"/>
      <c r="N65" s="201"/>
      <c r="O65" s="208"/>
      <c r="P65" s="208"/>
      <c r="Q65" s="208"/>
      <c r="R65" s="208"/>
      <c r="S65" s="208"/>
      <c r="T65" s="228"/>
      <c r="U65" s="228"/>
      <c r="V65" s="228"/>
      <c r="W65" s="228"/>
      <c r="X65" s="228"/>
      <c r="Y65" s="230"/>
      <c r="Z65" s="230"/>
      <c r="AA65" s="230"/>
      <c r="AB65" s="230"/>
      <c r="AC65" s="230"/>
      <c r="AD65" s="230"/>
      <c r="AE65" s="230"/>
      <c r="AF65" s="230"/>
      <c r="AG65" s="230"/>
      <c r="AH65" s="230"/>
      <c r="AI65" s="230"/>
      <c r="AJ65" s="230"/>
      <c r="AK65" s="230"/>
      <c r="AL65" s="230"/>
      <c r="AM65" s="230"/>
      <c r="AN65" s="230"/>
      <c r="AO65" s="230"/>
      <c r="AP65" s="230"/>
      <c r="AQ65" s="230"/>
      <c r="AR65" s="206"/>
      <c r="AS65" s="206"/>
      <c r="AT65" s="225" t="str">
        <f t="shared" si="12"/>
        <v/>
      </c>
      <c r="AU65" s="226" t="str">
        <f t="shared" si="13"/>
        <v/>
      </c>
      <c r="AV65" s="249"/>
    </row>
    <row r="66" spans="1:48" s="196" customFormat="1" ht="43.95" hidden="1" customHeight="1" x14ac:dyDescent="0.3">
      <c r="A66" s="194" t="str">
        <f t="shared" si="10"/>
        <v/>
      </c>
      <c r="B66" s="195" t="str">
        <f t="shared" si="11"/>
        <v/>
      </c>
      <c r="C66" s="197">
        <f t="shared" si="5"/>
        <v>0</v>
      </c>
      <c r="D66" s="197">
        <f t="shared" si="6"/>
        <v>0</v>
      </c>
      <c r="E66" s="197">
        <f t="shared" si="7"/>
        <v>0</v>
      </c>
      <c r="F66" s="197">
        <f t="shared" si="8"/>
        <v>0</v>
      </c>
      <c r="G66" s="197">
        <f t="shared" si="9"/>
        <v>0</v>
      </c>
      <c r="H66" s="198"/>
      <c r="I66" s="199" t="str">
        <f>IF('ordem de passagem'!G65="","",'ordem de passagem'!G65)</f>
        <v/>
      </c>
      <c r="J66" s="205" t="str">
        <f>IF('ordem de passagem'!E65="","",'ordem de passagem'!E65)</f>
        <v/>
      </c>
      <c r="K66" s="232" t="str">
        <f>IF('ordem de passagem'!F65="","",'ordem de passagem'!F65)</f>
        <v/>
      </c>
      <c r="L66" s="207"/>
      <c r="M66" s="201"/>
      <c r="N66" s="201"/>
      <c r="O66" s="208"/>
      <c r="P66" s="208"/>
      <c r="Q66" s="208"/>
      <c r="R66" s="208"/>
      <c r="S66" s="208"/>
      <c r="T66" s="228"/>
      <c r="U66" s="228"/>
      <c r="V66" s="228"/>
      <c r="W66" s="228"/>
      <c r="X66" s="228"/>
      <c r="Y66" s="230"/>
      <c r="Z66" s="230"/>
      <c r="AA66" s="230"/>
      <c r="AB66" s="230"/>
      <c r="AC66" s="230"/>
      <c r="AD66" s="230"/>
      <c r="AE66" s="230"/>
      <c r="AF66" s="230"/>
      <c r="AG66" s="230"/>
      <c r="AH66" s="230"/>
      <c r="AI66" s="230"/>
      <c r="AJ66" s="230"/>
      <c r="AK66" s="230"/>
      <c r="AL66" s="230"/>
      <c r="AM66" s="230"/>
      <c r="AN66" s="230"/>
      <c r="AO66" s="230"/>
      <c r="AP66" s="230"/>
      <c r="AQ66" s="230"/>
      <c r="AR66" s="206"/>
      <c r="AS66" s="206"/>
      <c r="AT66" s="225" t="str">
        <f t="shared" si="12"/>
        <v/>
      </c>
      <c r="AU66" s="226" t="str">
        <f t="shared" si="13"/>
        <v/>
      </c>
      <c r="AV66" s="249"/>
    </row>
    <row r="67" spans="1:48" s="196" customFormat="1" ht="43.95" hidden="1" customHeight="1" x14ac:dyDescent="0.3">
      <c r="A67" s="194" t="str">
        <f t="shared" si="10"/>
        <v/>
      </c>
      <c r="B67" s="195" t="str">
        <f t="shared" si="11"/>
        <v/>
      </c>
      <c r="C67" s="197">
        <f t="shared" si="5"/>
        <v>0</v>
      </c>
      <c r="D67" s="197">
        <f t="shared" si="6"/>
        <v>0</v>
      </c>
      <c r="E67" s="197">
        <f t="shared" si="7"/>
        <v>0</v>
      </c>
      <c r="F67" s="197">
        <f t="shared" si="8"/>
        <v>0</v>
      </c>
      <c r="G67" s="197">
        <f t="shared" si="9"/>
        <v>0</v>
      </c>
      <c r="H67" s="198"/>
      <c r="I67" s="199" t="str">
        <f>IF('ordem de passagem'!G66="","",'ordem de passagem'!G66)</f>
        <v/>
      </c>
      <c r="J67" s="205" t="str">
        <f>IF('ordem de passagem'!E66="","",'ordem de passagem'!E66)</f>
        <v/>
      </c>
      <c r="K67" s="232" t="str">
        <f>IF('ordem de passagem'!F66="","",'ordem de passagem'!F66)</f>
        <v/>
      </c>
      <c r="L67" s="207"/>
      <c r="M67" s="201"/>
      <c r="N67" s="201"/>
      <c r="O67" s="208"/>
      <c r="P67" s="208"/>
      <c r="Q67" s="208"/>
      <c r="R67" s="208"/>
      <c r="S67" s="208"/>
      <c r="T67" s="228"/>
      <c r="U67" s="228"/>
      <c r="V67" s="228"/>
      <c r="W67" s="228"/>
      <c r="X67" s="228"/>
      <c r="Y67" s="230"/>
      <c r="Z67" s="230"/>
      <c r="AA67" s="230"/>
      <c r="AB67" s="230"/>
      <c r="AC67" s="230"/>
      <c r="AD67" s="230"/>
      <c r="AE67" s="230"/>
      <c r="AF67" s="230"/>
      <c r="AG67" s="230"/>
      <c r="AH67" s="230"/>
      <c r="AI67" s="230"/>
      <c r="AJ67" s="230"/>
      <c r="AK67" s="230"/>
      <c r="AL67" s="230"/>
      <c r="AM67" s="230"/>
      <c r="AN67" s="230"/>
      <c r="AO67" s="230"/>
      <c r="AP67" s="230"/>
      <c r="AQ67" s="230"/>
      <c r="AR67" s="206"/>
      <c r="AS67" s="206"/>
      <c r="AT67" s="225" t="str">
        <f t="shared" si="12"/>
        <v/>
      </c>
      <c r="AU67" s="226" t="str">
        <f t="shared" si="13"/>
        <v/>
      </c>
      <c r="AV67" s="249"/>
    </row>
    <row r="68" spans="1:48" s="196" customFormat="1" ht="43.95" hidden="1" customHeight="1" x14ac:dyDescent="0.3">
      <c r="A68" s="194" t="str">
        <f t="shared" si="10"/>
        <v/>
      </c>
      <c r="B68" s="195" t="str">
        <f t="shared" si="11"/>
        <v/>
      </c>
      <c r="C68" s="197">
        <f t="shared" si="5"/>
        <v>0</v>
      </c>
      <c r="D68" s="197">
        <f t="shared" si="6"/>
        <v>0</v>
      </c>
      <c r="E68" s="197">
        <f t="shared" si="7"/>
        <v>0</v>
      </c>
      <c r="F68" s="197">
        <f t="shared" si="8"/>
        <v>0</v>
      </c>
      <c r="G68" s="197">
        <f t="shared" si="9"/>
        <v>0</v>
      </c>
      <c r="H68" s="198"/>
      <c r="I68" s="199" t="str">
        <f>IF('ordem de passagem'!G67="","",'ordem de passagem'!G67)</f>
        <v/>
      </c>
      <c r="J68" s="205" t="str">
        <f>IF('ordem de passagem'!E67="","",'ordem de passagem'!E67)</f>
        <v/>
      </c>
      <c r="K68" s="232" t="str">
        <f>IF('ordem de passagem'!F67="","",'ordem de passagem'!F67)</f>
        <v/>
      </c>
      <c r="L68" s="207"/>
      <c r="M68" s="201"/>
      <c r="N68" s="201"/>
      <c r="O68" s="208"/>
      <c r="P68" s="208"/>
      <c r="Q68" s="208"/>
      <c r="R68" s="208"/>
      <c r="S68" s="208"/>
      <c r="T68" s="228"/>
      <c r="U68" s="228"/>
      <c r="V68" s="228"/>
      <c r="W68" s="228"/>
      <c r="X68" s="228"/>
      <c r="Y68" s="230"/>
      <c r="Z68" s="230"/>
      <c r="AA68" s="230"/>
      <c r="AB68" s="230"/>
      <c r="AC68" s="230"/>
      <c r="AD68" s="230"/>
      <c r="AE68" s="230"/>
      <c r="AF68" s="230"/>
      <c r="AG68" s="230"/>
      <c r="AH68" s="230"/>
      <c r="AI68" s="230"/>
      <c r="AJ68" s="230"/>
      <c r="AK68" s="230"/>
      <c r="AL68" s="230"/>
      <c r="AM68" s="230"/>
      <c r="AN68" s="230"/>
      <c r="AO68" s="230"/>
      <c r="AP68" s="230"/>
      <c r="AQ68" s="230"/>
      <c r="AR68" s="206"/>
      <c r="AS68" s="206"/>
      <c r="AT68" s="225" t="str">
        <f t="shared" si="12"/>
        <v/>
      </c>
      <c r="AU68" s="226" t="str">
        <f t="shared" si="13"/>
        <v/>
      </c>
      <c r="AV68" s="249"/>
    </row>
    <row r="69" spans="1:48" s="196" customFormat="1" ht="43.95" hidden="1" customHeight="1" x14ac:dyDescent="0.3">
      <c r="A69" s="194" t="str">
        <f t="shared" si="10"/>
        <v/>
      </c>
      <c r="B69" s="195" t="str">
        <f t="shared" si="11"/>
        <v/>
      </c>
      <c r="C69" s="197">
        <f t="shared" si="5"/>
        <v>0</v>
      </c>
      <c r="D69" s="197">
        <f t="shared" si="6"/>
        <v>0</v>
      </c>
      <c r="E69" s="197">
        <f t="shared" si="7"/>
        <v>0</v>
      </c>
      <c r="F69" s="197">
        <f t="shared" si="8"/>
        <v>0</v>
      </c>
      <c r="G69" s="197">
        <f t="shared" si="9"/>
        <v>0</v>
      </c>
      <c r="H69" s="198"/>
      <c r="I69" s="199" t="str">
        <f>IF('ordem de passagem'!G68="","",'ordem de passagem'!G68)</f>
        <v/>
      </c>
      <c r="J69" s="205" t="str">
        <f>IF('ordem de passagem'!E68="","",'ordem de passagem'!E68)</f>
        <v/>
      </c>
      <c r="K69" s="232" t="str">
        <f>IF('ordem de passagem'!F68="","",'ordem de passagem'!F68)</f>
        <v/>
      </c>
      <c r="L69" s="207"/>
      <c r="M69" s="201"/>
      <c r="N69" s="201"/>
      <c r="O69" s="208"/>
      <c r="P69" s="208"/>
      <c r="Q69" s="208"/>
      <c r="R69" s="208"/>
      <c r="S69" s="208"/>
      <c r="T69" s="228"/>
      <c r="U69" s="228"/>
      <c r="V69" s="228"/>
      <c r="W69" s="228"/>
      <c r="X69" s="228"/>
      <c r="Y69" s="230"/>
      <c r="Z69" s="230"/>
      <c r="AA69" s="230"/>
      <c r="AB69" s="230"/>
      <c r="AC69" s="230"/>
      <c r="AD69" s="230"/>
      <c r="AE69" s="230"/>
      <c r="AF69" s="230"/>
      <c r="AG69" s="230"/>
      <c r="AH69" s="230"/>
      <c r="AI69" s="230"/>
      <c r="AJ69" s="230"/>
      <c r="AK69" s="230"/>
      <c r="AL69" s="230"/>
      <c r="AM69" s="230"/>
      <c r="AN69" s="230"/>
      <c r="AO69" s="230"/>
      <c r="AP69" s="230"/>
      <c r="AQ69" s="230"/>
      <c r="AR69" s="206"/>
      <c r="AS69" s="206"/>
      <c r="AT69" s="225" t="str">
        <f t="shared" si="12"/>
        <v/>
      </c>
      <c r="AU69" s="226" t="str">
        <f t="shared" si="13"/>
        <v/>
      </c>
      <c r="AV69" s="249"/>
    </row>
    <row r="70" spans="1:48" s="196" customFormat="1" ht="43.95" hidden="1" customHeight="1" x14ac:dyDescent="0.3">
      <c r="A70" s="194" t="str">
        <f t="shared" si="10"/>
        <v/>
      </c>
      <c r="B70" s="195" t="str">
        <f t="shared" si="11"/>
        <v/>
      </c>
      <c r="C70" s="197">
        <f t="shared" si="5"/>
        <v>0</v>
      </c>
      <c r="D70" s="197">
        <f t="shared" si="6"/>
        <v>0</v>
      </c>
      <c r="E70" s="197">
        <f t="shared" si="7"/>
        <v>0</v>
      </c>
      <c r="F70" s="197">
        <f t="shared" si="8"/>
        <v>0</v>
      </c>
      <c r="G70" s="197">
        <f t="shared" si="9"/>
        <v>0</v>
      </c>
      <c r="H70" s="198"/>
      <c r="I70" s="199" t="str">
        <f>IF('ordem de passagem'!G69="","",'ordem de passagem'!G69)</f>
        <v/>
      </c>
      <c r="J70" s="205" t="str">
        <f>IF('ordem de passagem'!E69="","",'ordem de passagem'!E69)</f>
        <v/>
      </c>
      <c r="K70" s="232" t="str">
        <f>IF('ordem de passagem'!F69="","",'ordem de passagem'!F69)</f>
        <v/>
      </c>
      <c r="L70" s="207"/>
      <c r="M70" s="201"/>
      <c r="N70" s="201"/>
      <c r="O70" s="208"/>
      <c r="P70" s="208"/>
      <c r="Q70" s="208"/>
      <c r="R70" s="208"/>
      <c r="S70" s="208"/>
      <c r="T70" s="228"/>
      <c r="U70" s="228"/>
      <c r="V70" s="228"/>
      <c r="W70" s="228"/>
      <c r="X70" s="228"/>
      <c r="Y70" s="230"/>
      <c r="Z70" s="230"/>
      <c r="AA70" s="230"/>
      <c r="AB70" s="230"/>
      <c r="AC70" s="230"/>
      <c r="AD70" s="230"/>
      <c r="AE70" s="230"/>
      <c r="AF70" s="230"/>
      <c r="AG70" s="230"/>
      <c r="AH70" s="230"/>
      <c r="AI70" s="230"/>
      <c r="AJ70" s="230"/>
      <c r="AK70" s="230"/>
      <c r="AL70" s="230"/>
      <c r="AM70" s="230"/>
      <c r="AN70" s="230"/>
      <c r="AO70" s="230"/>
      <c r="AP70" s="230"/>
      <c r="AQ70" s="230"/>
      <c r="AR70" s="206"/>
      <c r="AS70" s="206"/>
      <c r="AT70" s="225" t="str">
        <f t="shared" si="12"/>
        <v/>
      </c>
      <c r="AU70" s="226" t="str">
        <f t="shared" si="13"/>
        <v/>
      </c>
      <c r="AV70" s="249"/>
    </row>
    <row r="71" spans="1:48" s="196" customFormat="1" ht="43.95" hidden="1" customHeight="1" x14ac:dyDescent="0.3">
      <c r="A71" s="194" t="str">
        <f t="shared" si="10"/>
        <v/>
      </c>
      <c r="B71" s="195" t="str">
        <f t="shared" si="11"/>
        <v/>
      </c>
      <c r="C71" s="197">
        <f t="shared" si="5"/>
        <v>0</v>
      </c>
      <c r="D71" s="197">
        <f t="shared" si="6"/>
        <v>0</v>
      </c>
      <c r="E71" s="197">
        <f t="shared" si="7"/>
        <v>0</v>
      </c>
      <c r="F71" s="197">
        <f t="shared" si="8"/>
        <v>0</v>
      </c>
      <c r="G71" s="197">
        <f t="shared" si="9"/>
        <v>0</v>
      </c>
      <c r="H71" s="198"/>
      <c r="I71" s="199" t="str">
        <f>IF('ordem de passagem'!G70="","",'ordem de passagem'!G70)</f>
        <v/>
      </c>
      <c r="J71" s="205" t="str">
        <f>IF('ordem de passagem'!E70="","",'ordem de passagem'!E70)</f>
        <v/>
      </c>
      <c r="K71" s="232" t="str">
        <f>IF('ordem de passagem'!F70="","",'ordem de passagem'!F70)</f>
        <v/>
      </c>
      <c r="L71" s="207"/>
      <c r="M71" s="201"/>
      <c r="N71" s="201"/>
      <c r="O71" s="208"/>
      <c r="P71" s="208"/>
      <c r="Q71" s="208"/>
      <c r="R71" s="208"/>
      <c r="S71" s="208"/>
      <c r="T71" s="228"/>
      <c r="U71" s="228"/>
      <c r="V71" s="228"/>
      <c r="W71" s="228"/>
      <c r="X71" s="228"/>
      <c r="Y71" s="230"/>
      <c r="Z71" s="230"/>
      <c r="AA71" s="230"/>
      <c r="AB71" s="230"/>
      <c r="AC71" s="230"/>
      <c r="AD71" s="230"/>
      <c r="AE71" s="230"/>
      <c r="AF71" s="230"/>
      <c r="AG71" s="230"/>
      <c r="AH71" s="230"/>
      <c r="AI71" s="230"/>
      <c r="AJ71" s="230"/>
      <c r="AK71" s="230"/>
      <c r="AL71" s="230"/>
      <c r="AM71" s="230"/>
      <c r="AN71" s="230"/>
      <c r="AO71" s="230"/>
      <c r="AP71" s="230"/>
      <c r="AQ71" s="230"/>
      <c r="AR71" s="206"/>
      <c r="AS71" s="206"/>
      <c r="AT71" s="225" t="str">
        <f t="shared" si="12"/>
        <v/>
      </c>
      <c r="AU71" s="226" t="str">
        <f t="shared" si="13"/>
        <v/>
      </c>
      <c r="AV71" s="249"/>
    </row>
    <row r="72" spans="1:48" s="196" customFormat="1" ht="43.95" hidden="1" customHeight="1" x14ac:dyDescent="0.3">
      <c r="A72" s="194" t="str">
        <f t="shared" si="10"/>
        <v/>
      </c>
      <c r="B72" s="195" t="str">
        <f t="shared" si="11"/>
        <v/>
      </c>
      <c r="C72" s="197">
        <f t="shared" si="5"/>
        <v>0</v>
      </c>
      <c r="D72" s="197">
        <f t="shared" si="6"/>
        <v>0</v>
      </c>
      <c r="E72" s="197">
        <f t="shared" si="7"/>
        <v>0</v>
      </c>
      <c r="F72" s="197">
        <f t="shared" si="8"/>
        <v>0</v>
      </c>
      <c r="G72" s="197">
        <f t="shared" si="9"/>
        <v>0</v>
      </c>
      <c r="H72" s="198"/>
      <c r="I72" s="199" t="str">
        <f>IF('ordem de passagem'!G71="","",'ordem de passagem'!G71)</f>
        <v/>
      </c>
      <c r="J72" s="205" t="str">
        <f>IF('ordem de passagem'!E71="","",'ordem de passagem'!E71)</f>
        <v/>
      </c>
      <c r="K72" s="232" t="str">
        <f>IF('ordem de passagem'!F71="","",'ordem de passagem'!F71)</f>
        <v/>
      </c>
      <c r="L72" s="207"/>
      <c r="M72" s="201"/>
      <c r="N72" s="201"/>
      <c r="O72" s="208"/>
      <c r="P72" s="208"/>
      <c r="Q72" s="208"/>
      <c r="R72" s="208"/>
      <c r="S72" s="208"/>
      <c r="T72" s="228"/>
      <c r="U72" s="228"/>
      <c r="V72" s="228"/>
      <c r="W72" s="228"/>
      <c r="X72" s="228"/>
      <c r="Y72" s="230"/>
      <c r="Z72" s="230"/>
      <c r="AA72" s="230"/>
      <c r="AB72" s="230"/>
      <c r="AC72" s="230"/>
      <c r="AD72" s="230"/>
      <c r="AE72" s="230"/>
      <c r="AF72" s="230"/>
      <c r="AG72" s="230"/>
      <c r="AH72" s="230"/>
      <c r="AI72" s="230"/>
      <c r="AJ72" s="230"/>
      <c r="AK72" s="230"/>
      <c r="AL72" s="230"/>
      <c r="AM72" s="230"/>
      <c r="AN72" s="230"/>
      <c r="AO72" s="230"/>
      <c r="AP72" s="230"/>
      <c r="AQ72" s="230"/>
      <c r="AR72" s="206"/>
      <c r="AS72" s="206"/>
      <c r="AT72" s="225" t="str">
        <f t="shared" si="12"/>
        <v/>
      </c>
      <c r="AU72" s="226" t="str">
        <f t="shared" si="13"/>
        <v/>
      </c>
      <c r="AV72" s="249"/>
    </row>
    <row r="73" spans="1:48" s="196" customFormat="1" ht="43.95" hidden="1" customHeight="1" x14ac:dyDescent="0.3">
      <c r="A73" s="194" t="str">
        <f t="shared" si="10"/>
        <v/>
      </c>
      <c r="B73" s="195" t="str">
        <f t="shared" si="11"/>
        <v/>
      </c>
      <c r="C73" s="197">
        <f t="shared" si="5"/>
        <v>0</v>
      </c>
      <c r="D73" s="197">
        <f t="shared" si="6"/>
        <v>0</v>
      </c>
      <c r="E73" s="197">
        <f t="shared" si="7"/>
        <v>0</v>
      </c>
      <c r="F73" s="197">
        <f t="shared" si="8"/>
        <v>0</v>
      </c>
      <c r="G73" s="197">
        <f t="shared" si="9"/>
        <v>0</v>
      </c>
      <c r="H73" s="198"/>
      <c r="I73" s="199" t="str">
        <f>IF('ordem de passagem'!G72="","",'ordem de passagem'!G72)</f>
        <v/>
      </c>
      <c r="J73" s="205" t="str">
        <f>IF('ordem de passagem'!E72="","",'ordem de passagem'!E72)</f>
        <v/>
      </c>
      <c r="K73" s="232" t="str">
        <f>IF('ordem de passagem'!F72="","",'ordem de passagem'!F72)</f>
        <v/>
      </c>
      <c r="L73" s="207"/>
      <c r="M73" s="201"/>
      <c r="N73" s="201"/>
      <c r="O73" s="208"/>
      <c r="P73" s="208"/>
      <c r="Q73" s="208"/>
      <c r="R73" s="208"/>
      <c r="S73" s="208"/>
      <c r="T73" s="228"/>
      <c r="U73" s="228"/>
      <c r="V73" s="228"/>
      <c r="W73" s="228"/>
      <c r="X73" s="228"/>
      <c r="Y73" s="230"/>
      <c r="Z73" s="230"/>
      <c r="AA73" s="230"/>
      <c r="AB73" s="230"/>
      <c r="AC73" s="230"/>
      <c r="AD73" s="230"/>
      <c r="AE73" s="230"/>
      <c r="AF73" s="230"/>
      <c r="AG73" s="230"/>
      <c r="AH73" s="230"/>
      <c r="AI73" s="230"/>
      <c r="AJ73" s="230"/>
      <c r="AK73" s="230"/>
      <c r="AL73" s="230"/>
      <c r="AM73" s="230"/>
      <c r="AN73" s="230"/>
      <c r="AO73" s="230"/>
      <c r="AP73" s="230"/>
      <c r="AQ73" s="230"/>
      <c r="AR73" s="206"/>
      <c r="AS73" s="206"/>
      <c r="AT73" s="225" t="str">
        <f t="shared" si="12"/>
        <v/>
      </c>
      <c r="AU73" s="226" t="str">
        <f t="shared" si="13"/>
        <v/>
      </c>
      <c r="AV73" s="249"/>
    </row>
    <row r="74" spans="1:48" s="196" customFormat="1" ht="43.95" hidden="1" customHeight="1" x14ac:dyDescent="0.3">
      <c r="A74" s="194" t="str">
        <f t="shared" si="10"/>
        <v/>
      </c>
      <c r="B74" s="195" t="str">
        <f t="shared" si="11"/>
        <v/>
      </c>
      <c r="C74" s="197">
        <f t="shared" si="5"/>
        <v>0</v>
      </c>
      <c r="D74" s="197">
        <f t="shared" si="6"/>
        <v>0</v>
      </c>
      <c r="E74" s="197">
        <f t="shared" si="7"/>
        <v>0</v>
      </c>
      <c r="F74" s="197">
        <f t="shared" si="8"/>
        <v>0</v>
      </c>
      <c r="G74" s="197">
        <f t="shared" si="9"/>
        <v>0</v>
      </c>
      <c r="H74" s="198"/>
      <c r="I74" s="199" t="str">
        <f>IF('ordem de passagem'!G73="","",'ordem de passagem'!G73)</f>
        <v/>
      </c>
      <c r="J74" s="205" t="str">
        <f>IF('ordem de passagem'!E73="","",'ordem de passagem'!E73)</f>
        <v/>
      </c>
      <c r="K74" s="232" t="str">
        <f>IF('ordem de passagem'!F73="","",'ordem de passagem'!F73)</f>
        <v/>
      </c>
      <c r="L74" s="207"/>
      <c r="M74" s="201"/>
      <c r="N74" s="201"/>
      <c r="O74" s="208"/>
      <c r="P74" s="208"/>
      <c r="Q74" s="208"/>
      <c r="R74" s="208"/>
      <c r="S74" s="208"/>
      <c r="T74" s="228"/>
      <c r="U74" s="228"/>
      <c r="V74" s="228"/>
      <c r="W74" s="228"/>
      <c r="X74" s="228"/>
      <c r="Y74" s="230"/>
      <c r="Z74" s="230"/>
      <c r="AA74" s="230"/>
      <c r="AB74" s="230"/>
      <c r="AC74" s="230"/>
      <c r="AD74" s="230"/>
      <c r="AE74" s="230"/>
      <c r="AF74" s="230"/>
      <c r="AG74" s="230"/>
      <c r="AH74" s="230"/>
      <c r="AI74" s="230"/>
      <c r="AJ74" s="230"/>
      <c r="AK74" s="230"/>
      <c r="AL74" s="230"/>
      <c r="AM74" s="230"/>
      <c r="AN74" s="230"/>
      <c r="AO74" s="230"/>
      <c r="AP74" s="230"/>
      <c r="AQ74" s="230"/>
      <c r="AR74" s="206"/>
      <c r="AS74" s="206"/>
      <c r="AT74" s="225" t="str">
        <f t="shared" si="12"/>
        <v/>
      </c>
      <c r="AU74" s="226" t="str">
        <f t="shared" si="13"/>
        <v/>
      </c>
      <c r="AV74" s="249"/>
    </row>
    <row r="75" spans="1:48" s="196" customFormat="1" ht="43.95" hidden="1" customHeight="1" x14ac:dyDescent="0.3">
      <c r="A75" s="194" t="str">
        <f t="shared" si="10"/>
        <v/>
      </c>
      <c r="B75" s="195" t="str">
        <f t="shared" si="11"/>
        <v/>
      </c>
      <c r="C75" s="197">
        <f t="shared" si="5"/>
        <v>0</v>
      </c>
      <c r="D75" s="197">
        <f t="shared" si="6"/>
        <v>0</v>
      </c>
      <c r="E75" s="197">
        <f t="shared" si="7"/>
        <v>0</v>
      </c>
      <c r="F75" s="197">
        <f t="shared" si="8"/>
        <v>0</v>
      </c>
      <c r="G75" s="197">
        <f t="shared" si="9"/>
        <v>0</v>
      </c>
      <c r="H75" s="198"/>
      <c r="I75" s="199" t="str">
        <f>IF('ordem de passagem'!G74="","",'ordem de passagem'!G74)</f>
        <v/>
      </c>
      <c r="J75" s="205" t="str">
        <f>IF('ordem de passagem'!E74="","",'ordem de passagem'!E74)</f>
        <v/>
      </c>
      <c r="K75" s="232" t="str">
        <f>IF('ordem de passagem'!F74="","",'ordem de passagem'!F74)</f>
        <v/>
      </c>
      <c r="L75" s="207"/>
      <c r="M75" s="201"/>
      <c r="N75" s="201"/>
      <c r="O75" s="208"/>
      <c r="P75" s="208"/>
      <c r="Q75" s="208"/>
      <c r="R75" s="208"/>
      <c r="S75" s="208"/>
      <c r="T75" s="228"/>
      <c r="U75" s="228"/>
      <c r="V75" s="228"/>
      <c r="W75" s="228"/>
      <c r="X75" s="228"/>
      <c r="Y75" s="230"/>
      <c r="Z75" s="230"/>
      <c r="AA75" s="230"/>
      <c r="AB75" s="230"/>
      <c r="AC75" s="230"/>
      <c r="AD75" s="230"/>
      <c r="AE75" s="230"/>
      <c r="AF75" s="230"/>
      <c r="AG75" s="230"/>
      <c r="AH75" s="230"/>
      <c r="AI75" s="230"/>
      <c r="AJ75" s="230"/>
      <c r="AK75" s="230"/>
      <c r="AL75" s="230"/>
      <c r="AM75" s="230"/>
      <c r="AN75" s="230"/>
      <c r="AO75" s="230"/>
      <c r="AP75" s="230"/>
      <c r="AQ75" s="230"/>
      <c r="AR75" s="206"/>
      <c r="AS75" s="206"/>
      <c r="AT75" s="225" t="str">
        <f t="shared" si="12"/>
        <v/>
      </c>
      <c r="AU75" s="226" t="str">
        <f t="shared" si="13"/>
        <v/>
      </c>
      <c r="AV75" s="249"/>
    </row>
    <row r="76" spans="1:48" s="196" customFormat="1" ht="43.95" hidden="1" customHeight="1" x14ac:dyDescent="0.3">
      <c r="A76" s="194" t="str">
        <f t="shared" si="10"/>
        <v/>
      </c>
      <c r="B76" s="195" t="str">
        <f t="shared" si="11"/>
        <v/>
      </c>
      <c r="C76" s="197">
        <f t="shared" si="5"/>
        <v>0</v>
      </c>
      <c r="D76" s="197">
        <f t="shared" si="6"/>
        <v>0</v>
      </c>
      <c r="E76" s="197">
        <f t="shared" si="7"/>
        <v>0</v>
      </c>
      <c r="F76" s="197">
        <f t="shared" si="8"/>
        <v>0</v>
      </c>
      <c r="G76" s="197">
        <f t="shared" si="9"/>
        <v>0</v>
      </c>
      <c r="H76" s="198"/>
      <c r="I76" s="199" t="str">
        <f>IF('ordem de passagem'!G75="","",'ordem de passagem'!G75)</f>
        <v/>
      </c>
      <c r="J76" s="205" t="str">
        <f>IF('ordem de passagem'!E75="","",'ordem de passagem'!E75)</f>
        <v/>
      </c>
      <c r="K76" s="232" t="str">
        <f>IF('ordem de passagem'!F75="","",'ordem de passagem'!F75)</f>
        <v/>
      </c>
      <c r="L76" s="207"/>
      <c r="M76" s="201"/>
      <c r="N76" s="201"/>
      <c r="O76" s="208"/>
      <c r="P76" s="208"/>
      <c r="Q76" s="208"/>
      <c r="R76" s="208"/>
      <c r="S76" s="208"/>
      <c r="T76" s="228"/>
      <c r="U76" s="228"/>
      <c r="V76" s="228"/>
      <c r="W76" s="228"/>
      <c r="X76" s="228"/>
      <c r="Y76" s="230"/>
      <c r="Z76" s="230"/>
      <c r="AA76" s="230"/>
      <c r="AB76" s="230"/>
      <c r="AC76" s="230"/>
      <c r="AD76" s="230"/>
      <c r="AE76" s="230"/>
      <c r="AF76" s="230"/>
      <c r="AG76" s="230"/>
      <c r="AH76" s="230"/>
      <c r="AI76" s="230"/>
      <c r="AJ76" s="230"/>
      <c r="AK76" s="230"/>
      <c r="AL76" s="230"/>
      <c r="AM76" s="230"/>
      <c r="AN76" s="230"/>
      <c r="AO76" s="230"/>
      <c r="AP76" s="230"/>
      <c r="AQ76" s="230"/>
      <c r="AR76" s="206"/>
      <c r="AS76" s="206"/>
      <c r="AT76" s="225" t="str">
        <f t="shared" si="12"/>
        <v/>
      </c>
      <c r="AU76" s="226" t="str">
        <f t="shared" si="13"/>
        <v/>
      </c>
      <c r="AV76" s="249"/>
    </row>
    <row r="77" spans="1:48" s="196" customFormat="1" ht="43.95" hidden="1" customHeight="1" x14ac:dyDescent="0.3">
      <c r="A77" s="194" t="str">
        <f t="shared" si="10"/>
        <v/>
      </c>
      <c r="B77" s="195" t="str">
        <f t="shared" si="11"/>
        <v/>
      </c>
      <c r="C77" s="197">
        <f t="shared" si="5"/>
        <v>0</v>
      </c>
      <c r="D77" s="197">
        <f t="shared" si="6"/>
        <v>0</v>
      </c>
      <c r="E77" s="197">
        <f t="shared" si="7"/>
        <v>0</v>
      </c>
      <c r="F77" s="197">
        <f t="shared" si="8"/>
        <v>0</v>
      </c>
      <c r="G77" s="197">
        <f t="shared" si="9"/>
        <v>0</v>
      </c>
      <c r="H77" s="198"/>
      <c r="I77" s="199" t="str">
        <f>IF('ordem de passagem'!G76="","",'ordem de passagem'!G76)</f>
        <v/>
      </c>
      <c r="J77" s="205" t="str">
        <f>IF('ordem de passagem'!E76="","",'ordem de passagem'!E76)</f>
        <v/>
      </c>
      <c r="K77" s="232" t="str">
        <f>IF('ordem de passagem'!F76="","",'ordem de passagem'!F76)</f>
        <v/>
      </c>
      <c r="L77" s="207"/>
      <c r="M77" s="201"/>
      <c r="N77" s="201"/>
      <c r="O77" s="208"/>
      <c r="P77" s="208"/>
      <c r="Q77" s="208"/>
      <c r="R77" s="208"/>
      <c r="S77" s="208"/>
      <c r="T77" s="228"/>
      <c r="U77" s="228"/>
      <c r="V77" s="228"/>
      <c r="W77" s="228"/>
      <c r="X77" s="228"/>
      <c r="Y77" s="230"/>
      <c r="Z77" s="230"/>
      <c r="AA77" s="230"/>
      <c r="AB77" s="230"/>
      <c r="AC77" s="230"/>
      <c r="AD77" s="230"/>
      <c r="AE77" s="230"/>
      <c r="AF77" s="230"/>
      <c r="AG77" s="230"/>
      <c r="AH77" s="230"/>
      <c r="AI77" s="230"/>
      <c r="AJ77" s="230"/>
      <c r="AK77" s="230"/>
      <c r="AL77" s="230"/>
      <c r="AM77" s="230"/>
      <c r="AN77" s="230"/>
      <c r="AO77" s="230"/>
      <c r="AP77" s="230"/>
      <c r="AQ77" s="230"/>
      <c r="AR77" s="206"/>
      <c r="AS77" s="206"/>
      <c r="AT77" s="225" t="str">
        <f t="shared" si="12"/>
        <v/>
      </c>
      <c r="AU77" s="226" t="str">
        <f t="shared" si="13"/>
        <v/>
      </c>
      <c r="AV77" s="249"/>
    </row>
    <row r="78" spans="1:48" s="196" customFormat="1" ht="43.95" hidden="1" customHeight="1" x14ac:dyDescent="0.3">
      <c r="A78" s="194" t="str">
        <f t="shared" ref="A78:A109" si="14">IF(OR($A$12=0,J78="",J78="falta"),"",IF($A$12=3,(O78+P78+Q78)/3-AT78,(O78+P78+Q78+R78+S78-MAX(O78:S78)-MIN(O78:S78))/3))</f>
        <v/>
      </c>
      <c r="B78" s="195" t="str">
        <f t="shared" ref="B78:B109" si="15">IF(OR($A$12=0,J78="",J78="falta"),"",IF($A$12=3,M78+N78+(O78+P78+Q78)/3-AT78,(O78+P78+Q78+R78+S78-MAX(O78:S78)-MIN(O78:S78))/3+M78+N78-AT78))</f>
        <v/>
      </c>
      <c r="C78" s="197">
        <f t="shared" si="5"/>
        <v>0</v>
      </c>
      <c r="D78" s="197">
        <f t="shared" si="6"/>
        <v>0</v>
      </c>
      <c r="E78" s="197">
        <f t="shared" si="7"/>
        <v>0</v>
      </c>
      <c r="F78" s="197">
        <f t="shared" si="8"/>
        <v>0</v>
      </c>
      <c r="G78" s="197">
        <f t="shared" si="9"/>
        <v>0</v>
      </c>
      <c r="H78" s="198"/>
      <c r="I78" s="199" t="str">
        <f>IF('ordem de passagem'!G77="","",'ordem de passagem'!G77)</f>
        <v/>
      </c>
      <c r="J78" s="205" t="str">
        <f>IF('ordem de passagem'!E77="","",'ordem de passagem'!E77)</f>
        <v/>
      </c>
      <c r="K78" s="232" t="str">
        <f>IF('ordem de passagem'!F77="","",'ordem de passagem'!F77)</f>
        <v/>
      </c>
      <c r="L78" s="207"/>
      <c r="M78" s="201"/>
      <c r="N78" s="201"/>
      <c r="O78" s="208"/>
      <c r="P78" s="208"/>
      <c r="Q78" s="208"/>
      <c r="R78" s="208"/>
      <c r="S78" s="208"/>
      <c r="T78" s="228"/>
      <c r="U78" s="228"/>
      <c r="V78" s="228"/>
      <c r="W78" s="228"/>
      <c r="X78" s="228"/>
      <c r="Y78" s="230"/>
      <c r="Z78" s="230"/>
      <c r="AA78" s="230"/>
      <c r="AB78" s="230"/>
      <c r="AC78" s="230"/>
      <c r="AD78" s="230"/>
      <c r="AE78" s="230"/>
      <c r="AF78" s="230"/>
      <c r="AG78" s="230"/>
      <c r="AH78" s="230"/>
      <c r="AI78" s="230"/>
      <c r="AJ78" s="230"/>
      <c r="AK78" s="230"/>
      <c r="AL78" s="230"/>
      <c r="AM78" s="230"/>
      <c r="AN78" s="230"/>
      <c r="AO78" s="230"/>
      <c r="AP78" s="230"/>
      <c r="AQ78" s="230"/>
      <c r="AR78" s="206"/>
      <c r="AS78" s="206"/>
      <c r="AT78" s="225" t="str">
        <f t="shared" ref="AT78:AT109" si="16">IF(K78="","",SUM(T78:AS78))</f>
        <v/>
      </c>
      <c r="AU78" s="226" t="str">
        <f t="shared" ref="AU78:AU109" si="17">IFERROR(B78+(A78*0.000000001)+(M78*0.00000000001)+(N78*0.000000000001)-(AT78=0.0000000000000001),"")</f>
        <v/>
      </c>
      <c r="AV78" s="249"/>
    </row>
    <row r="79" spans="1:48" s="196" customFormat="1" ht="43.95" hidden="1" customHeight="1" x14ac:dyDescent="0.3">
      <c r="A79" s="194" t="str">
        <f t="shared" si="14"/>
        <v/>
      </c>
      <c r="B79" s="195" t="str">
        <f t="shared" si="15"/>
        <v/>
      </c>
      <c r="C79" s="197">
        <f t="shared" ref="C79:C110" si="18">IFERROR($L79-O79,0)</f>
        <v>0</v>
      </c>
      <c r="D79" s="197">
        <f t="shared" ref="D79:D110" si="19">IFERROR($L79-P79,0)</f>
        <v>0</v>
      </c>
      <c r="E79" s="197">
        <f t="shared" ref="E79:E110" si="20">IFERROR($L79-Q79,0)</f>
        <v>0</v>
      </c>
      <c r="F79" s="197">
        <f t="shared" ref="F79:F110" si="21">IFERROR($L79-R79,0)</f>
        <v>0</v>
      </c>
      <c r="G79" s="197">
        <f t="shared" ref="G79:G110" si="22">IFERROR($L79-S79,0)</f>
        <v>0</v>
      </c>
      <c r="H79" s="198"/>
      <c r="I79" s="199" t="str">
        <f>IF('ordem de passagem'!G78="","",'ordem de passagem'!G78)</f>
        <v/>
      </c>
      <c r="J79" s="205" t="str">
        <f>IF('ordem de passagem'!E78="","",'ordem de passagem'!E78)</f>
        <v/>
      </c>
      <c r="K79" s="232" t="str">
        <f>IF('ordem de passagem'!F78="","",'ordem de passagem'!F78)</f>
        <v/>
      </c>
      <c r="L79" s="207"/>
      <c r="M79" s="201"/>
      <c r="N79" s="201"/>
      <c r="O79" s="208"/>
      <c r="P79" s="208"/>
      <c r="Q79" s="208"/>
      <c r="R79" s="208"/>
      <c r="S79" s="208"/>
      <c r="T79" s="228"/>
      <c r="U79" s="228"/>
      <c r="V79" s="228"/>
      <c r="W79" s="228"/>
      <c r="X79" s="228"/>
      <c r="Y79" s="230"/>
      <c r="Z79" s="230"/>
      <c r="AA79" s="230"/>
      <c r="AB79" s="230"/>
      <c r="AC79" s="230"/>
      <c r="AD79" s="230"/>
      <c r="AE79" s="230"/>
      <c r="AF79" s="230"/>
      <c r="AG79" s="230"/>
      <c r="AH79" s="230"/>
      <c r="AI79" s="230"/>
      <c r="AJ79" s="230"/>
      <c r="AK79" s="230"/>
      <c r="AL79" s="230"/>
      <c r="AM79" s="230"/>
      <c r="AN79" s="230"/>
      <c r="AO79" s="230"/>
      <c r="AP79" s="230"/>
      <c r="AQ79" s="230"/>
      <c r="AR79" s="206"/>
      <c r="AS79" s="206"/>
      <c r="AT79" s="225" t="str">
        <f t="shared" si="16"/>
        <v/>
      </c>
      <c r="AU79" s="226" t="str">
        <f t="shared" si="17"/>
        <v/>
      </c>
      <c r="AV79" s="249"/>
    </row>
    <row r="80" spans="1:48" s="196" customFormat="1" ht="43.95" hidden="1" customHeight="1" x14ac:dyDescent="0.3">
      <c r="A80" s="194" t="str">
        <f t="shared" si="14"/>
        <v/>
      </c>
      <c r="B80" s="195" t="str">
        <f t="shared" si="15"/>
        <v/>
      </c>
      <c r="C80" s="197">
        <f t="shared" si="18"/>
        <v>0</v>
      </c>
      <c r="D80" s="197">
        <f t="shared" si="19"/>
        <v>0</v>
      </c>
      <c r="E80" s="197">
        <f t="shared" si="20"/>
        <v>0</v>
      </c>
      <c r="F80" s="197">
        <f t="shared" si="21"/>
        <v>0</v>
      </c>
      <c r="G80" s="197">
        <f t="shared" si="22"/>
        <v>0</v>
      </c>
      <c r="H80" s="198"/>
      <c r="I80" s="199" t="str">
        <f>IF('ordem de passagem'!G79="","",'ordem de passagem'!G79)</f>
        <v/>
      </c>
      <c r="J80" s="205" t="str">
        <f>IF('ordem de passagem'!E79="","",'ordem de passagem'!E79)</f>
        <v/>
      </c>
      <c r="K80" s="232" t="str">
        <f>IF('ordem de passagem'!F79="","",'ordem de passagem'!F79)</f>
        <v/>
      </c>
      <c r="L80" s="207"/>
      <c r="M80" s="201"/>
      <c r="N80" s="201"/>
      <c r="O80" s="208"/>
      <c r="P80" s="208"/>
      <c r="Q80" s="208"/>
      <c r="R80" s="208"/>
      <c r="S80" s="208"/>
      <c r="T80" s="228"/>
      <c r="U80" s="228"/>
      <c r="V80" s="228"/>
      <c r="W80" s="228"/>
      <c r="X80" s="228"/>
      <c r="Y80" s="230"/>
      <c r="Z80" s="230"/>
      <c r="AA80" s="230"/>
      <c r="AB80" s="230"/>
      <c r="AC80" s="230"/>
      <c r="AD80" s="230"/>
      <c r="AE80" s="230"/>
      <c r="AF80" s="230"/>
      <c r="AG80" s="230"/>
      <c r="AH80" s="230"/>
      <c r="AI80" s="230"/>
      <c r="AJ80" s="230"/>
      <c r="AK80" s="230"/>
      <c r="AL80" s="230"/>
      <c r="AM80" s="230"/>
      <c r="AN80" s="230"/>
      <c r="AO80" s="230"/>
      <c r="AP80" s="230"/>
      <c r="AQ80" s="230"/>
      <c r="AR80" s="206"/>
      <c r="AS80" s="206"/>
      <c r="AT80" s="225" t="str">
        <f t="shared" si="16"/>
        <v/>
      </c>
      <c r="AU80" s="226" t="str">
        <f t="shared" si="17"/>
        <v/>
      </c>
      <c r="AV80" s="249"/>
    </row>
    <row r="81" spans="1:48" s="196" customFormat="1" ht="43.95" hidden="1" customHeight="1" x14ac:dyDescent="0.3">
      <c r="A81" s="194" t="str">
        <f t="shared" si="14"/>
        <v/>
      </c>
      <c r="B81" s="195" t="str">
        <f t="shared" si="15"/>
        <v/>
      </c>
      <c r="C81" s="197">
        <f t="shared" si="18"/>
        <v>0</v>
      </c>
      <c r="D81" s="197">
        <f t="shared" si="19"/>
        <v>0</v>
      </c>
      <c r="E81" s="197">
        <f t="shared" si="20"/>
        <v>0</v>
      </c>
      <c r="F81" s="197">
        <f t="shared" si="21"/>
        <v>0</v>
      </c>
      <c r="G81" s="197">
        <f t="shared" si="22"/>
        <v>0</v>
      </c>
      <c r="H81" s="198"/>
      <c r="I81" s="199" t="str">
        <f>IF('ordem de passagem'!G80="","",'ordem de passagem'!G80)</f>
        <v/>
      </c>
      <c r="J81" s="205" t="str">
        <f>IF('ordem de passagem'!E80="","",'ordem de passagem'!E80)</f>
        <v/>
      </c>
      <c r="K81" s="232" t="str">
        <f>IF('ordem de passagem'!F80="","",'ordem de passagem'!F80)</f>
        <v/>
      </c>
      <c r="L81" s="207"/>
      <c r="M81" s="201"/>
      <c r="N81" s="201"/>
      <c r="O81" s="208"/>
      <c r="P81" s="208"/>
      <c r="Q81" s="208"/>
      <c r="R81" s="208"/>
      <c r="S81" s="208"/>
      <c r="T81" s="228"/>
      <c r="U81" s="228"/>
      <c r="V81" s="228"/>
      <c r="W81" s="228"/>
      <c r="X81" s="228"/>
      <c r="Y81" s="230"/>
      <c r="Z81" s="230"/>
      <c r="AA81" s="230"/>
      <c r="AB81" s="230"/>
      <c r="AC81" s="230"/>
      <c r="AD81" s="230"/>
      <c r="AE81" s="230"/>
      <c r="AF81" s="230"/>
      <c r="AG81" s="230"/>
      <c r="AH81" s="230"/>
      <c r="AI81" s="230"/>
      <c r="AJ81" s="230"/>
      <c r="AK81" s="230"/>
      <c r="AL81" s="230"/>
      <c r="AM81" s="230"/>
      <c r="AN81" s="230"/>
      <c r="AO81" s="230"/>
      <c r="AP81" s="230"/>
      <c r="AQ81" s="230"/>
      <c r="AR81" s="206"/>
      <c r="AS81" s="206"/>
      <c r="AT81" s="225" t="str">
        <f t="shared" si="16"/>
        <v/>
      </c>
      <c r="AU81" s="226" t="str">
        <f t="shared" si="17"/>
        <v/>
      </c>
      <c r="AV81" s="249"/>
    </row>
    <row r="82" spans="1:48" s="196" customFormat="1" ht="43.95" hidden="1" customHeight="1" x14ac:dyDescent="0.3">
      <c r="A82" s="194" t="str">
        <f t="shared" si="14"/>
        <v/>
      </c>
      <c r="B82" s="195" t="str">
        <f t="shared" si="15"/>
        <v/>
      </c>
      <c r="C82" s="197">
        <f t="shared" si="18"/>
        <v>0</v>
      </c>
      <c r="D82" s="197">
        <f t="shared" si="19"/>
        <v>0</v>
      </c>
      <c r="E82" s="197">
        <f t="shared" si="20"/>
        <v>0</v>
      </c>
      <c r="F82" s="197">
        <f t="shared" si="21"/>
        <v>0</v>
      </c>
      <c r="G82" s="197">
        <f t="shared" si="22"/>
        <v>0</v>
      </c>
      <c r="H82" s="198"/>
      <c r="I82" s="199" t="str">
        <f>IF('ordem de passagem'!G81="","",'ordem de passagem'!G81)</f>
        <v/>
      </c>
      <c r="J82" s="205" t="str">
        <f>IF('ordem de passagem'!E81="","",'ordem de passagem'!E81)</f>
        <v/>
      </c>
      <c r="K82" s="232" t="str">
        <f>IF('ordem de passagem'!F81="","",'ordem de passagem'!F81)</f>
        <v/>
      </c>
      <c r="L82" s="207"/>
      <c r="M82" s="201"/>
      <c r="N82" s="201"/>
      <c r="O82" s="208"/>
      <c r="P82" s="208"/>
      <c r="Q82" s="208"/>
      <c r="R82" s="208"/>
      <c r="S82" s="208"/>
      <c r="T82" s="228"/>
      <c r="U82" s="228"/>
      <c r="V82" s="228"/>
      <c r="W82" s="228"/>
      <c r="X82" s="228"/>
      <c r="Y82" s="230"/>
      <c r="Z82" s="230"/>
      <c r="AA82" s="230"/>
      <c r="AB82" s="230"/>
      <c r="AC82" s="230"/>
      <c r="AD82" s="230"/>
      <c r="AE82" s="230"/>
      <c r="AF82" s="230"/>
      <c r="AG82" s="230"/>
      <c r="AH82" s="230"/>
      <c r="AI82" s="230"/>
      <c r="AJ82" s="230"/>
      <c r="AK82" s="230"/>
      <c r="AL82" s="230"/>
      <c r="AM82" s="230"/>
      <c r="AN82" s="230"/>
      <c r="AO82" s="230"/>
      <c r="AP82" s="230"/>
      <c r="AQ82" s="230"/>
      <c r="AR82" s="206"/>
      <c r="AS82" s="206"/>
      <c r="AT82" s="225" t="str">
        <f t="shared" si="16"/>
        <v/>
      </c>
      <c r="AU82" s="226" t="str">
        <f t="shared" si="17"/>
        <v/>
      </c>
      <c r="AV82" s="249"/>
    </row>
    <row r="83" spans="1:48" s="196" customFormat="1" ht="43.95" hidden="1" customHeight="1" x14ac:dyDescent="0.3">
      <c r="A83" s="194" t="str">
        <f t="shared" si="14"/>
        <v/>
      </c>
      <c r="B83" s="195" t="str">
        <f t="shared" si="15"/>
        <v/>
      </c>
      <c r="C83" s="197">
        <f t="shared" si="18"/>
        <v>0</v>
      </c>
      <c r="D83" s="197">
        <f t="shared" si="19"/>
        <v>0</v>
      </c>
      <c r="E83" s="197">
        <f t="shared" si="20"/>
        <v>0</v>
      </c>
      <c r="F83" s="197">
        <f t="shared" si="21"/>
        <v>0</v>
      </c>
      <c r="G83" s="197">
        <f t="shared" si="22"/>
        <v>0</v>
      </c>
      <c r="H83" s="198"/>
      <c r="I83" s="199" t="str">
        <f>IF('ordem de passagem'!G82="","",'ordem de passagem'!G82)</f>
        <v/>
      </c>
      <c r="J83" s="205" t="str">
        <f>IF('ordem de passagem'!E82="","",'ordem de passagem'!E82)</f>
        <v/>
      </c>
      <c r="K83" s="232" t="str">
        <f>IF('ordem de passagem'!F82="","",'ordem de passagem'!F82)</f>
        <v/>
      </c>
      <c r="L83" s="207"/>
      <c r="M83" s="201"/>
      <c r="N83" s="201"/>
      <c r="O83" s="208"/>
      <c r="P83" s="208"/>
      <c r="Q83" s="208"/>
      <c r="R83" s="208"/>
      <c r="S83" s="208"/>
      <c r="T83" s="228"/>
      <c r="U83" s="228"/>
      <c r="V83" s="228"/>
      <c r="W83" s="228"/>
      <c r="X83" s="228"/>
      <c r="Y83" s="230"/>
      <c r="Z83" s="230"/>
      <c r="AA83" s="230"/>
      <c r="AB83" s="230"/>
      <c r="AC83" s="230"/>
      <c r="AD83" s="230"/>
      <c r="AE83" s="230"/>
      <c r="AF83" s="230"/>
      <c r="AG83" s="230"/>
      <c r="AH83" s="230"/>
      <c r="AI83" s="230"/>
      <c r="AJ83" s="230"/>
      <c r="AK83" s="230"/>
      <c r="AL83" s="230"/>
      <c r="AM83" s="230"/>
      <c r="AN83" s="230"/>
      <c r="AO83" s="230"/>
      <c r="AP83" s="230"/>
      <c r="AQ83" s="230"/>
      <c r="AR83" s="206"/>
      <c r="AS83" s="206"/>
      <c r="AT83" s="225" t="str">
        <f t="shared" si="16"/>
        <v/>
      </c>
      <c r="AU83" s="226" t="str">
        <f t="shared" si="17"/>
        <v/>
      </c>
      <c r="AV83" s="249"/>
    </row>
    <row r="84" spans="1:48" s="196" customFormat="1" ht="43.95" hidden="1" customHeight="1" x14ac:dyDescent="0.3">
      <c r="A84" s="194" t="str">
        <f t="shared" si="14"/>
        <v/>
      </c>
      <c r="B84" s="195" t="str">
        <f t="shared" si="15"/>
        <v/>
      </c>
      <c r="C84" s="197">
        <f t="shared" si="18"/>
        <v>0</v>
      </c>
      <c r="D84" s="197">
        <f t="shared" si="19"/>
        <v>0</v>
      </c>
      <c r="E84" s="197">
        <f t="shared" si="20"/>
        <v>0</v>
      </c>
      <c r="F84" s="197">
        <f t="shared" si="21"/>
        <v>0</v>
      </c>
      <c r="G84" s="197">
        <f t="shared" si="22"/>
        <v>0</v>
      </c>
      <c r="H84" s="198"/>
      <c r="I84" s="199" t="str">
        <f>IF('ordem de passagem'!G83="","",'ordem de passagem'!G83)</f>
        <v/>
      </c>
      <c r="J84" s="205" t="str">
        <f>IF('ordem de passagem'!E83="","",'ordem de passagem'!E83)</f>
        <v/>
      </c>
      <c r="K84" s="232" t="str">
        <f>IF('ordem de passagem'!F83="","",'ordem de passagem'!F83)</f>
        <v/>
      </c>
      <c r="L84" s="207"/>
      <c r="M84" s="201"/>
      <c r="N84" s="201"/>
      <c r="O84" s="208"/>
      <c r="P84" s="208"/>
      <c r="Q84" s="208"/>
      <c r="R84" s="208"/>
      <c r="S84" s="208"/>
      <c r="T84" s="228"/>
      <c r="U84" s="228"/>
      <c r="V84" s="228"/>
      <c r="W84" s="228"/>
      <c r="X84" s="228"/>
      <c r="Y84" s="230"/>
      <c r="Z84" s="230"/>
      <c r="AA84" s="230"/>
      <c r="AB84" s="230"/>
      <c r="AC84" s="230"/>
      <c r="AD84" s="230"/>
      <c r="AE84" s="230"/>
      <c r="AF84" s="230"/>
      <c r="AG84" s="230"/>
      <c r="AH84" s="230"/>
      <c r="AI84" s="230"/>
      <c r="AJ84" s="230"/>
      <c r="AK84" s="230"/>
      <c r="AL84" s="230"/>
      <c r="AM84" s="230"/>
      <c r="AN84" s="230"/>
      <c r="AO84" s="230"/>
      <c r="AP84" s="230"/>
      <c r="AQ84" s="230"/>
      <c r="AR84" s="206"/>
      <c r="AS84" s="206"/>
      <c r="AT84" s="225" t="str">
        <f t="shared" si="16"/>
        <v/>
      </c>
      <c r="AU84" s="226" t="str">
        <f t="shared" si="17"/>
        <v/>
      </c>
      <c r="AV84" s="249"/>
    </row>
    <row r="85" spans="1:48" s="196" customFormat="1" ht="43.95" hidden="1" customHeight="1" x14ac:dyDescent="0.3">
      <c r="A85" s="194" t="str">
        <f t="shared" si="14"/>
        <v/>
      </c>
      <c r="B85" s="195" t="str">
        <f t="shared" si="15"/>
        <v/>
      </c>
      <c r="C85" s="197">
        <f t="shared" si="18"/>
        <v>0</v>
      </c>
      <c r="D85" s="197">
        <f t="shared" si="19"/>
        <v>0</v>
      </c>
      <c r="E85" s="197">
        <f t="shared" si="20"/>
        <v>0</v>
      </c>
      <c r="F85" s="197">
        <f t="shared" si="21"/>
        <v>0</v>
      </c>
      <c r="G85" s="197">
        <f t="shared" si="22"/>
        <v>0</v>
      </c>
      <c r="H85" s="198"/>
      <c r="I85" s="199" t="str">
        <f>IF('ordem de passagem'!G84="","",'ordem de passagem'!G84)</f>
        <v/>
      </c>
      <c r="J85" s="205" t="str">
        <f>IF('ordem de passagem'!E84="","",'ordem de passagem'!E84)</f>
        <v/>
      </c>
      <c r="K85" s="232" t="str">
        <f>IF('ordem de passagem'!F84="","",'ordem de passagem'!F84)</f>
        <v/>
      </c>
      <c r="L85" s="207"/>
      <c r="M85" s="201"/>
      <c r="N85" s="201"/>
      <c r="O85" s="208"/>
      <c r="P85" s="208"/>
      <c r="Q85" s="208"/>
      <c r="R85" s="208"/>
      <c r="S85" s="208"/>
      <c r="T85" s="228"/>
      <c r="U85" s="228"/>
      <c r="V85" s="228"/>
      <c r="W85" s="228"/>
      <c r="X85" s="228"/>
      <c r="Y85" s="230"/>
      <c r="Z85" s="230"/>
      <c r="AA85" s="230"/>
      <c r="AB85" s="230"/>
      <c r="AC85" s="230"/>
      <c r="AD85" s="230"/>
      <c r="AE85" s="230"/>
      <c r="AF85" s="230"/>
      <c r="AG85" s="230"/>
      <c r="AH85" s="230"/>
      <c r="AI85" s="230"/>
      <c r="AJ85" s="230"/>
      <c r="AK85" s="230"/>
      <c r="AL85" s="230"/>
      <c r="AM85" s="230"/>
      <c r="AN85" s="230"/>
      <c r="AO85" s="230"/>
      <c r="AP85" s="230"/>
      <c r="AQ85" s="230"/>
      <c r="AR85" s="206"/>
      <c r="AS85" s="206"/>
      <c r="AT85" s="225" t="str">
        <f t="shared" si="16"/>
        <v/>
      </c>
      <c r="AU85" s="226" t="str">
        <f t="shared" si="17"/>
        <v/>
      </c>
      <c r="AV85" s="249"/>
    </row>
    <row r="86" spans="1:48" s="196" customFormat="1" ht="43.95" hidden="1" customHeight="1" x14ac:dyDescent="0.3">
      <c r="A86" s="194" t="str">
        <f t="shared" si="14"/>
        <v/>
      </c>
      <c r="B86" s="195" t="str">
        <f t="shared" si="15"/>
        <v/>
      </c>
      <c r="C86" s="197">
        <f t="shared" si="18"/>
        <v>0</v>
      </c>
      <c r="D86" s="197">
        <f t="shared" si="19"/>
        <v>0</v>
      </c>
      <c r="E86" s="197">
        <f t="shared" si="20"/>
        <v>0</v>
      </c>
      <c r="F86" s="197">
        <f t="shared" si="21"/>
        <v>0</v>
      </c>
      <c r="G86" s="197">
        <f t="shared" si="22"/>
        <v>0</v>
      </c>
      <c r="H86" s="198"/>
      <c r="I86" s="199" t="str">
        <f>IF('ordem de passagem'!G85="","",'ordem de passagem'!G85)</f>
        <v/>
      </c>
      <c r="J86" s="205" t="str">
        <f>IF('ordem de passagem'!E85="","",'ordem de passagem'!E85)</f>
        <v/>
      </c>
      <c r="K86" s="232" t="str">
        <f>IF('ordem de passagem'!F85="","",'ordem de passagem'!F85)</f>
        <v/>
      </c>
      <c r="L86" s="207"/>
      <c r="M86" s="201"/>
      <c r="N86" s="201"/>
      <c r="O86" s="208"/>
      <c r="P86" s="208"/>
      <c r="Q86" s="208"/>
      <c r="R86" s="208"/>
      <c r="S86" s="208"/>
      <c r="T86" s="228"/>
      <c r="U86" s="228"/>
      <c r="V86" s="228"/>
      <c r="W86" s="228"/>
      <c r="X86" s="228"/>
      <c r="Y86" s="230"/>
      <c r="Z86" s="230"/>
      <c r="AA86" s="230"/>
      <c r="AB86" s="230"/>
      <c r="AC86" s="230"/>
      <c r="AD86" s="230"/>
      <c r="AE86" s="230"/>
      <c r="AF86" s="230"/>
      <c r="AG86" s="230"/>
      <c r="AH86" s="230"/>
      <c r="AI86" s="230"/>
      <c r="AJ86" s="230"/>
      <c r="AK86" s="230"/>
      <c r="AL86" s="230"/>
      <c r="AM86" s="230"/>
      <c r="AN86" s="230"/>
      <c r="AO86" s="230"/>
      <c r="AP86" s="230"/>
      <c r="AQ86" s="230"/>
      <c r="AR86" s="206"/>
      <c r="AS86" s="206"/>
      <c r="AT86" s="225" t="str">
        <f t="shared" si="16"/>
        <v/>
      </c>
      <c r="AU86" s="226" t="str">
        <f t="shared" si="17"/>
        <v/>
      </c>
      <c r="AV86" s="249"/>
    </row>
    <row r="87" spans="1:48" s="196" customFormat="1" ht="43.95" hidden="1" customHeight="1" x14ac:dyDescent="0.3">
      <c r="A87" s="194" t="str">
        <f t="shared" si="14"/>
        <v/>
      </c>
      <c r="B87" s="195" t="str">
        <f t="shared" si="15"/>
        <v/>
      </c>
      <c r="C87" s="197">
        <f t="shared" si="18"/>
        <v>0</v>
      </c>
      <c r="D87" s="197">
        <f t="shared" si="19"/>
        <v>0</v>
      </c>
      <c r="E87" s="197">
        <f t="shared" si="20"/>
        <v>0</v>
      </c>
      <c r="F87" s="197">
        <f t="shared" si="21"/>
        <v>0</v>
      </c>
      <c r="G87" s="197">
        <f t="shared" si="22"/>
        <v>0</v>
      </c>
      <c r="H87" s="198"/>
      <c r="I87" s="199" t="str">
        <f>IF('ordem de passagem'!G86="","",'ordem de passagem'!G86)</f>
        <v/>
      </c>
      <c r="J87" s="205" t="str">
        <f>IF('ordem de passagem'!E86="","",'ordem de passagem'!E86)</f>
        <v/>
      </c>
      <c r="K87" s="232" t="str">
        <f>IF('ordem de passagem'!F86="","",'ordem de passagem'!F86)</f>
        <v/>
      </c>
      <c r="L87" s="207"/>
      <c r="M87" s="201"/>
      <c r="N87" s="201"/>
      <c r="O87" s="208"/>
      <c r="P87" s="208"/>
      <c r="Q87" s="208"/>
      <c r="R87" s="208"/>
      <c r="S87" s="208"/>
      <c r="T87" s="228"/>
      <c r="U87" s="228"/>
      <c r="V87" s="228"/>
      <c r="W87" s="228"/>
      <c r="X87" s="228"/>
      <c r="Y87" s="230"/>
      <c r="Z87" s="230"/>
      <c r="AA87" s="230"/>
      <c r="AB87" s="230"/>
      <c r="AC87" s="230"/>
      <c r="AD87" s="230"/>
      <c r="AE87" s="230"/>
      <c r="AF87" s="230"/>
      <c r="AG87" s="230"/>
      <c r="AH87" s="230"/>
      <c r="AI87" s="230"/>
      <c r="AJ87" s="230"/>
      <c r="AK87" s="230"/>
      <c r="AL87" s="230"/>
      <c r="AM87" s="230"/>
      <c r="AN87" s="230"/>
      <c r="AO87" s="230"/>
      <c r="AP87" s="230"/>
      <c r="AQ87" s="230"/>
      <c r="AR87" s="206"/>
      <c r="AS87" s="206"/>
      <c r="AT87" s="225" t="str">
        <f t="shared" si="16"/>
        <v/>
      </c>
      <c r="AU87" s="226" t="str">
        <f t="shared" si="17"/>
        <v/>
      </c>
      <c r="AV87" s="249"/>
    </row>
    <row r="88" spans="1:48" s="196" customFormat="1" ht="43.95" hidden="1" customHeight="1" x14ac:dyDescent="0.3">
      <c r="A88" s="194" t="str">
        <f t="shared" si="14"/>
        <v/>
      </c>
      <c r="B88" s="195" t="str">
        <f t="shared" si="15"/>
        <v/>
      </c>
      <c r="C88" s="197">
        <f t="shared" si="18"/>
        <v>0</v>
      </c>
      <c r="D88" s="197">
        <f t="shared" si="19"/>
        <v>0</v>
      </c>
      <c r="E88" s="197">
        <f t="shared" si="20"/>
        <v>0</v>
      </c>
      <c r="F88" s="197">
        <f t="shared" si="21"/>
        <v>0</v>
      </c>
      <c r="G88" s="197">
        <f t="shared" si="22"/>
        <v>0</v>
      </c>
      <c r="H88" s="198"/>
      <c r="I88" s="199" t="str">
        <f>IF('ordem de passagem'!G87="","",'ordem de passagem'!G87)</f>
        <v/>
      </c>
      <c r="J88" s="205" t="str">
        <f>IF('ordem de passagem'!E87="","",'ordem de passagem'!E87)</f>
        <v/>
      </c>
      <c r="K88" s="232" t="str">
        <f>IF('ordem de passagem'!F87="","",'ordem de passagem'!F87)</f>
        <v/>
      </c>
      <c r="L88" s="207"/>
      <c r="M88" s="201"/>
      <c r="N88" s="201"/>
      <c r="O88" s="208"/>
      <c r="P88" s="208"/>
      <c r="Q88" s="208"/>
      <c r="R88" s="208"/>
      <c r="S88" s="208"/>
      <c r="T88" s="228"/>
      <c r="U88" s="228"/>
      <c r="V88" s="228"/>
      <c r="W88" s="228"/>
      <c r="X88" s="228"/>
      <c r="Y88" s="230"/>
      <c r="Z88" s="230"/>
      <c r="AA88" s="230"/>
      <c r="AB88" s="230"/>
      <c r="AC88" s="230"/>
      <c r="AD88" s="230"/>
      <c r="AE88" s="230"/>
      <c r="AF88" s="230"/>
      <c r="AG88" s="230"/>
      <c r="AH88" s="230"/>
      <c r="AI88" s="230"/>
      <c r="AJ88" s="230"/>
      <c r="AK88" s="230"/>
      <c r="AL88" s="230"/>
      <c r="AM88" s="230"/>
      <c r="AN88" s="230"/>
      <c r="AO88" s="230"/>
      <c r="AP88" s="230"/>
      <c r="AQ88" s="230"/>
      <c r="AR88" s="206"/>
      <c r="AS88" s="206"/>
      <c r="AT88" s="225" t="str">
        <f t="shared" si="16"/>
        <v/>
      </c>
      <c r="AU88" s="226" t="str">
        <f t="shared" si="17"/>
        <v/>
      </c>
      <c r="AV88" s="249"/>
    </row>
    <row r="89" spans="1:48" s="196" customFormat="1" ht="43.95" hidden="1" customHeight="1" x14ac:dyDescent="0.3">
      <c r="A89" s="194" t="str">
        <f t="shared" si="14"/>
        <v/>
      </c>
      <c r="B89" s="195" t="str">
        <f t="shared" si="15"/>
        <v/>
      </c>
      <c r="C89" s="197">
        <f t="shared" si="18"/>
        <v>0</v>
      </c>
      <c r="D89" s="197">
        <f t="shared" si="19"/>
        <v>0</v>
      </c>
      <c r="E89" s="197">
        <f t="shared" si="20"/>
        <v>0</v>
      </c>
      <c r="F89" s="197">
        <f t="shared" si="21"/>
        <v>0</v>
      </c>
      <c r="G89" s="197">
        <f t="shared" si="22"/>
        <v>0</v>
      </c>
      <c r="H89" s="198"/>
      <c r="I89" s="199" t="str">
        <f>IF('ordem de passagem'!G88="","",'ordem de passagem'!G88)</f>
        <v/>
      </c>
      <c r="J89" s="205" t="str">
        <f>IF('ordem de passagem'!E88="","",'ordem de passagem'!E88)</f>
        <v/>
      </c>
      <c r="K89" s="232" t="str">
        <f>IF('ordem de passagem'!F88="","",'ordem de passagem'!F88)</f>
        <v/>
      </c>
      <c r="L89" s="207"/>
      <c r="M89" s="201"/>
      <c r="N89" s="201"/>
      <c r="O89" s="208"/>
      <c r="P89" s="208"/>
      <c r="Q89" s="208"/>
      <c r="R89" s="208"/>
      <c r="S89" s="208"/>
      <c r="T89" s="228"/>
      <c r="U89" s="228"/>
      <c r="V89" s="228"/>
      <c r="W89" s="228"/>
      <c r="X89" s="228"/>
      <c r="Y89" s="230"/>
      <c r="Z89" s="230"/>
      <c r="AA89" s="230"/>
      <c r="AB89" s="230"/>
      <c r="AC89" s="230"/>
      <c r="AD89" s="230"/>
      <c r="AE89" s="230"/>
      <c r="AF89" s="230"/>
      <c r="AG89" s="230"/>
      <c r="AH89" s="230"/>
      <c r="AI89" s="230"/>
      <c r="AJ89" s="230"/>
      <c r="AK89" s="230"/>
      <c r="AL89" s="230"/>
      <c r="AM89" s="230"/>
      <c r="AN89" s="230"/>
      <c r="AO89" s="230"/>
      <c r="AP89" s="230"/>
      <c r="AQ89" s="230"/>
      <c r="AR89" s="206"/>
      <c r="AS89" s="206"/>
      <c r="AT89" s="225" t="str">
        <f t="shared" si="16"/>
        <v/>
      </c>
      <c r="AU89" s="226" t="str">
        <f t="shared" si="17"/>
        <v/>
      </c>
      <c r="AV89" s="249"/>
    </row>
    <row r="90" spans="1:48" s="196" customFormat="1" ht="43.95" hidden="1" customHeight="1" x14ac:dyDescent="0.3">
      <c r="A90" s="194" t="str">
        <f t="shared" si="14"/>
        <v/>
      </c>
      <c r="B90" s="195" t="str">
        <f t="shared" si="15"/>
        <v/>
      </c>
      <c r="C90" s="197">
        <f t="shared" si="18"/>
        <v>0</v>
      </c>
      <c r="D90" s="197">
        <f t="shared" si="19"/>
        <v>0</v>
      </c>
      <c r="E90" s="197">
        <f t="shared" si="20"/>
        <v>0</v>
      </c>
      <c r="F90" s="197">
        <f t="shared" si="21"/>
        <v>0</v>
      </c>
      <c r="G90" s="197">
        <f t="shared" si="22"/>
        <v>0</v>
      </c>
      <c r="H90" s="198"/>
      <c r="I90" s="199" t="str">
        <f>IF('ordem de passagem'!G89="","",'ordem de passagem'!G89)</f>
        <v/>
      </c>
      <c r="J90" s="205" t="str">
        <f>IF('ordem de passagem'!E89="","",'ordem de passagem'!E89)</f>
        <v/>
      </c>
      <c r="K90" s="232" t="str">
        <f>IF('ordem de passagem'!F89="","",'ordem de passagem'!F89)</f>
        <v/>
      </c>
      <c r="L90" s="207"/>
      <c r="M90" s="201"/>
      <c r="N90" s="201"/>
      <c r="O90" s="208"/>
      <c r="P90" s="208"/>
      <c r="Q90" s="208"/>
      <c r="R90" s="208"/>
      <c r="S90" s="208"/>
      <c r="T90" s="228"/>
      <c r="U90" s="228"/>
      <c r="V90" s="228"/>
      <c r="W90" s="228"/>
      <c r="X90" s="228"/>
      <c r="Y90" s="230"/>
      <c r="Z90" s="230"/>
      <c r="AA90" s="230"/>
      <c r="AB90" s="230"/>
      <c r="AC90" s="230"/>
      <c r="AD90" s="230"/>
      <c r="AE90" s="230"/>
      <c r="AF90" s="230"/>
      <c r="AG90" s="230"/>
      <c r="AH90" s="230"/>
      <c r="AI90" s="230"/>
      <c r="AJ90" s="230"/>
      <c r="AK90" s="230"/>
      <c r="AL90" s="230"/>
      <c r="AM90" s="230"/>
      <c r="AN90" s="230"/>
      <c r="AO90" s="230"/>
      <c r="AP90" s="230"/>
      <c r="AQ90" s="230"/>
      <c r="AR90" s="206"/>
      <c r="AS90" s="206"/>
      <c r="AT90" s="225" t="str">
        <f t="shared" si="16"/>
        <v/>
      </c>
      <c r="AU90" s="226" t="str">
        <f t="shared" si="17"/>
        <v/>
      </c>
      <c r="AV90" s="249"/>
    </row>
    <row r="91" spans="1:48" s="196" customFormat="1" ht="43.95" hidden="1" customHeight="1" x14ac:dyDescent="0.3">
      <c r="A91" s="194" t="str">
        <f t="shared" si="14"/>
        <v/>
      </c>
      <c r="B91" s="195" t="str">
        <f t="shared" si="15"/>
        <v/>
      </c>
      <c r="C91" s="197">
        <f t="shared" si="18"/>
        <v>0</v>
      </c>
      <c r="D91" s="197">
        <f t="shared" si="19"/>
        <v>0</v>
      </c>
      <c r="E91" s="197">
        <f t="shared" si="20"/>
        <v>0</v>
      </c>
      <c r="F91" s="197">
        <f t="shared" si="21"/>
        <v>0</v>
      </c>
      <c r="G91" s="197">
        <f t="shared" si="22"/>
        <v>0</v>
      </c>
      <c r="H91" s="198"/>
      <c r="I91" s="199" t="str">
        <f>IF('ordem de passagem'!G90="","",'ordem de passagem'!G90)</f>
        <v/>
      </c>
      <c r="J91" s="205" t="str">
        <f>IF('ordem de passagem'!E90="","",'ordem de passagem'!E90)</f>
        <v/>
      </c>
      <c r="K91" s="232" t="str">
        <f>IF('ordem de passagem'!F90="","",'ordem de passagem'!F90)</f>
        <v/>
      </c>
      <c r="L91" s="207"/>
      <c r="M91" s="201"/>
      <c r="N91" s="201"/>
      <c r="O91" s="208"/>
      <c r="P91" s="208"/>
      <c r="Q91" s="208"/>
      <c r="R91" s="208"/>
      <c r="S91" s="208"/>
      <c r="T91" s="228"/>
      <c r="U91" s="228"/>
      <c r="V91" s="228"/>
      <c r="W91" s="228"/>
      <c r="X91" s="228"/>
      <c r="Y91" s="230"/>
      <c r="Z91" s="230"/>
      <c r="AA91" s="230"/>
      <c r="AB91" s="230"/>
      <c r="AC91" s="230"/>
      <c r="AD91" s="230"/>
      <c r="AE91" s="230"/>
      <c r="AF91" s="230"/>
      <c r="AG91" s="230"/>
      <c r="AH91" s="230"/>
      <c r="AI91" s="230"/>
      <c r="AJ91" s="230"/>
      <c r="AK91" s="230"/>
      <c r="AL91" s="230"/>
      <c r="AM91" s="230"/>
      <c r="AN91" s="230"/>
      <c r="AO91" s="230"/>
      <c r="AP91" s="230"/>
      <c r="AQ91" s="230"/>
      <c r="AR91" s="206"/>
      <c r="AS91" s="206"/>
      <c r="AT91" s="225" t="str">
        <f t="shared" si="16"/>
        <v/>
      </c>
      <c r="AU91" s="226" t="str">
        <f t="shared" si="17"/>
        <v/>
      </c>
      <c r="AV91" s="249"/>
    </row>
    <row r="92" spans="1:48" s="196" customFormat="1" ht="43.95" hidden="1" customHeight="1" x14ac:dyDescent="0.3">
      <c r="A92" s="194" t="str">
        <f t="shared" si="14"/>
        <v/>
      </c>
      <c r="B92" s="195" t="str">
        <f t="shared" si="15"/>
        <v/>
      </c>
      <c r="C92" s="197">
        <f t="shared" si="18"/>
        <v>0</v>
      </c>
      <c r="D92" s="197">
        <f t="shared" si="19"/>
        <v>0</v>
      </c>
      <c r="E92" s="197">
        <f t="shared" si="20"/>
        <v>0</v>
      </c>
      <c r="F92" s="197">
        <f t="shared" si="21"/>
        <v>0</v>
      </c>
      <c r="G92" s="197">
        <f t="shared" si="22"/>
        <v>0</v>
      </c>
      <c r="H92" s="198"/>
      <c r="I92" s="199" t="str">
        <f>IF('ordem de passagem'!G91="","",'ordem de passagem'!G91)</f>
        <v/>
      </c>
      <c r="J92" s="205" t="str">
        <f>IF('ordem de passagem'!E91="","",'ordem de passagem'!E91)</f>
        <v/>
      </c>
      <c r="K92" s="232" t="str">
        <f>IF('ordem de passagem'!F91="","",'ordem de passagem'!F91)</f>
        <v/>
      </c>
      <c r="L92" s="207"/>
      <c r="M92" s="201"/>
      <c r="N92" s="201"/>
      <c r="O92" s="208"/>
      <c r="P92" s="208"/>
      <c r="Q92" s="208"/>
      <c r="R92" s="208"/>
      <c r="S92" s="208"/>
      <c r="T92" s="228"/>
      <c r="U92" s="228"/>
      <c r="V92" s="228"/>
      <c r="W92" s="228"/>
      <c r="X92" s="228"/>
      <c r="Y92" s="230"/>
      <c r="Z92" s="230"/>
      <c r="AA92" s="230"/>
      <c r="AB92" s="230"/>
      <c r="AC92" s="230"/>
      <c r="AD92" s="230"/>
      <c r="AE92" s="230"/>
      <c r="AF92" s="230"/>
      <c r="AG92" s="230"/>
      <c r="AH92" s="230"/>
      <c r="AI92" s="230"/>
      <c r="AJ92" s="230"/>
      <c r="AK92" s="230"/>
      <c r="AL92" s="230"/>
      <c r="AM92" s="230"/>
      <c r="AN92" s="230"/>
      <c r="AO92" s="230"/>
      <c r="AP92" s="230"/>
      <c r="AQ92" s="230"/>
      <c r="AR92" s="206"/>
      <c r="AS92" s="206"/>
      <c r="AT92" s="225" t="str">
        <f t="shared" si="16"/>
        <v/>
      </c>
      <c r="AU92" s="226" t="str">
        <f t="shared" si="17"/>
        <v/>
      </c>
      <c r="AV92" s="249"/>
    </row>
    <row r="93" spans="1:48" s="196" customFormat="1" ht="43.95" hidden="1" customHeight="1" x14ac:dyDescent="0.3">
      <c r="A93" s="194" t="str">
        <f t="shared" si="14"/>
        <v/>
      </c>
      <c r="B93" s="195" t="str">
        <f t="shared" si="15"/>
        <v/>
      </c>
      <c r="C93" s="197">
        <f t="shared" si="18"/>
        <v>0</v>
      </c>
      <c r="D93" s="197">
        <f t="shared" si="19"/>
        <v>0</v>
      </c>
      <c r="E93" s="197">
        <f t="shared" si="20"/>
        <v>0</v>
      </c>
      <c r="F93" s="197">
        <f t="shared" si="21"/>
        <v>0</v>
      </c>
      <c r="G93" s="197">
        <f t="shared" si="22"/>
        <v>0</v>
      </c>
      <c r="H93" s="198"/>
      <c r="I93" s="199" t="str">
        <f>IF('ordem de passagem'!G92="","",'ordem de passagem'!G92)</f>
        <v/>
      </c>
      <c r="J93" s="205" t="str">
        <f>IF('ordem de passagem'!E92="","",'ordem de passagem'!E92)</f>
        <v/>
      </c>
      <c r="K93" s="232" t="str">
        <f>IF('ordem de passagem'!F92="","",'ordem de passagem'!F92)</f>
        <v/>
      </c>
      <c r="L93" s="207"/>
      <c r="M93" s="201"/>
      <c r="N93" s="201"/>
      <c r="O93" s="208"/>
      <c r="P93" s="208"/>
      <c r="Q93" s="208"/>
      <c r="R93" s="208"/>
      <c r="S93" s="208"/>
      <c r="T93" s="228"/>
      <c r="U93" s="228"/>
      <c r="V93" s="228"/>
      <c r="W93" s="228"/>
      <c r="X93" s="228"/>
      <c r="Y93" s="230"/>
      <c r="Z93" s="230"/>
      <c r="AA93" s="230"/>
      <c r="AB93" s="230"/>
      <c r="AC93" s="230"/>
      <c r="AD93" s="230"/>
      <c r="AE93" s="230"/>
      <c r="AF93" s="230"/>
      <c r="AG93" s="230"/>
      <c r="AH93" s="230"/>
      <c r="AI93" s="230"/>
      <c r="AJ93" s="230"/>
      <c r="AK93" s="230"/>
      <c r="AL93" s="230"/>
      <c r="AM93" s="230"/>
      <c r="AN93" s="230"/>
      <c r="AO93" s="230"/>
      <c r="AP93" s="230"/>
      <c r="AQ93" s="230"/>
      <c r="AR93" s="206"/>
      <c r="AS93" s="206"/>
      <c r="AT93" s="225" t="str">
        <f t="shared" si="16"/>
        <v/>
      </c>
      <c r="AU93" s="226" t="str">
        <f t="shared" si="17"/>
        <v/>
      </c>
      <c r="AV93" s="249"/>
    </row>
    <row r="94" spans="1:48" s="196" customFormat="1" ht="43.95" hidden="1" customHeight="1" x14ac:dyDescent="0.3">
      <c r="A94" s="194" t="str">
        <f t="shared" si="14"/>
        <v/>
      </c>
      <c r="B94" s="195" t="str">
        <f t="shared" si="15"/>
        <v/>
      </c>
      <c r="C94" s="197">
        <f t="shared" si="18"/>
        <v>0</v>
      </c>
      <c r="D94" s="197">
        <f t="shared" si="19"/>
        <v>0</v>
      </c>
      <c r="E94" s="197">
        <f t="shared" si="20"/>
        <v>0</v>
      </c>
      <c r="F94" s="197">
        <f t="shared" si="21"/>
        <v>0</v>
      </c>
      <c r="G94" s="197">
        <f t="shared" si="22"/>
        <v>0</v>
      </c>
      <c r="H94" s="198"/>
      <c r="I94" s="199" t="str">
        <f>IF('ordem de passagem'!G93="","",'ordem de passagem'!G93)</f>
        <v/>
      </c>
      <c r="J94" s="205" t="str">
        <f>IF('ordem de passagem'!E93="","",'ordem de passagem'!E93)</f>
        <v/>
      </c>
      <c r="K94" s="232" t="str">
        <f>IF('ordem de passagem'!F93="","",'ordem de passagem'!F93)</f>
        <v/>
      </c>
      <c r="L94" s="207"/>
      <c r="M94" s="201"/>
      <c r="N94" s="201"/>
      <c r="O94" s="208"/>
      <c r="P94" s="208"/>
      <c r="Q94" s="208"/>
      <c r="R94" s="208"/>
      <c r="S94" s="208"/>
      <c r="T94" s="228"/>
      <c r="U94" s="228"/>
      <c r="V94" s="228"/>
      <c r="W94" s="228"/>
      <c r="X94" s="228"/>
      <c r="Y94" s="230"/>
      <c r="Z94" s="230"/>
      <c r="AA94" s="230"/>
      <c r="AB94" s="230"/>
      <c r="AC94" s="230"/>
      <c r="AD94" s="230"/>
      <c r="AE94" s="230"/>
      <c r="AF94" s="230"/>
      <c r="AG94" s="230"/>
      <c r="AH94" s="230"/>
      <c r="AI94" s="230"/>
      <c r="AJ94" s="230"/>
      <c r="AK94" s="230"/>
      <c r="AL94" s="230"/>
      <c r="AM94" s="230"/>
      <c r="AN94" s="230"/>
      <c r="AO94" s="230"/>
      <c r="AP94" s="230"/>
      <c r="AQ94" s="230"/>
      <c r="AR94" s="206"/>
      <c r="AS94" s="206"/>
      <c r="AT94" s="225" t="str">
        <f t="shared" si="16"/>
        <v/>
      </c>
      <c r="AU94" s="226" t="str">
        <f t="shared" si="17"/>
        <v/>
      </c>
      <c r="AV94" s="249"/>
    </row>
    <row r="95" spans="1:48" s="196" customFormat="1" ht="43.95" hidden="1" customHeight="1" x14ac:dyDescent="0.3">
      <c r="A95" s="194" t="str">
        <f t="shared" si="14"/>
        <v/>
      </c>
      <c r="B95" s="195" t="str">
        <f t="shared" si="15"/>
        <v/>
      </c>
      <c r="C95" s="197">
        <f t="shared" si="18"/>
        <v>0</v>
      </c>
      <c r="D95" s="197">
        <f t="shared" si="19"/>
        <v>0</v>
      </c>
      <c r="E95" s="197">
        <f t="shared" si="20"/>
        <v>0</v>
      </c>
      <c r="F95" s="197">
        <f t="shared" si="21"/>
        <v>0</v>
      </c>
      <c r="G95" s="197">
        <f t="shared" si="22"/>
        <v>0</v>
      </c>
      <c r="H95" s="198"/>
      <c r="I95" s="199" t="str">
        <f>IF('ordem de passagem'!G94="","",'ordem de passagem'!G94)</f>
        <v/>
      </c>
      <c r="J95" s="205" t="str">
        <f>IF('ordem de passagem'!E94="","",'ordem de passagem'!E94)</f>
        <v/>
      </c>
      <c r="K95" s="232" t="str">
        <f>IF('ordem de passagem'!F94="","",'ordem de passagem'!F94)</f>
        <v/>
      </c>
      <c r="L95" s="207"/>
      <c r="M95" s="201"/>
      <c r="N95" s="201"/>
      <c r="O95" s="208"/>
      <c r="P95" s="208"/>
      <c r="Q95" s="208"/>
      <c r="R95" s="208"/>
      <c r="S95" s="208"/>
      <c r="T95" s="228"/>
      <c r="U95" s="228"/>
      <c r="V95" s="228"/>
      <c r="W95" s="228"/>
      <c r="X95" s="228"/>
      <c r="Y95" s="230"/>
      <c r="Z95" s="230"/>
      <c r="AA95" s="230"/>
      <c r="AB95" s="230"/>
      <c r="AC95" s="230"/>
      <c r="AD95" s="230"/>
      <c r="AE95" s="230"/>
      <c r="AF95" s="230"/>
      <c r="AG95" s="230"/>
      <c r="AH95" s="230"/>
      <c r="AI95" s="230"/>
      <c r="AJ95" s="230"/>
      <c r="AK95" s="230"/>
      <c r="AL95" s="230"/>
      <c r="AM95" s="230"/>
      <c r="AN95" s="230"/>
      <c r="AO95" s="230"/>
      <c r="AP95" s="230"/>
      <c r="AQ95" s="230"/>
      <c r="AR95" s="206"/>
      <c r="AS95" s="206"/>
      <c r="AT95" s="225" t="str">
        <f t="shared" si="16"/>
        <v/>
      </c>
      <c r="AU95" s="226" t="str">
        <f t="shared" si="17"/>
        <v/>
      </c>
      <c r="AV95" s="249"/>
    </row>
    <row r="96" spans="1:48" s="196" customFormat="1" ht="43.95" hidden="1" customHeight="1" x14ac:dyDescent="0.3">
      <c r="A96" s="194" t="str">
        <f t="shared" si="14"/>
        <v/>
      </c>
      <c r="B96" s="195" t="str">
        <f t="shared" si="15"/>
        <v/>
      </c>
      <c r="C96" s="197">
        <f t="shared" si="18"/>
        <v>0</v>
      </c>
      <c r="D96" s="197">
        <f t="shared" si="19"/>
        <v>0</v>
      </c>
      <c r="E96" s="197">
        <f t="shared" si="20"/>
        <v>0</v>
      </c>
      <c r="F96" s="197">
        <f t="shared" si="21"/>
        <v>0</v>
      </c>
      <c r="G96" s="197">
        <f t="shared" si="22"/>
        <v>0</v>
      </c>
      <c r="H96" s="198"/>
      <c r="I96" s="199" t="str">
        <f>IF('ordem de passagem'!G95="","",'ordem de passagem'!G95)</f>
        <v/>
      </c>
      <c r="J96" s="205" t="str">
        <f>IF('ordem de passagem'!E95="","",'ordem de passagem'!E95)</f>
        <v/>
      </c>
      <c r="K96" s="232" t="str">
        <f>IF('ordem de passagem'!F95="","",'ordem de passagem'!F95)</f>
        <v/>
      </c>
      <c r="L96" s="207"/>
      <c r="M96" s="201"/>
      <c r="N96" s="201"/>
      <c r="O96" s="208"/>
      <c r="P96" s="208"/>
      <c r="Q96" s="208"/>
      <c r="R96" s="208"/>
      <c r="S96" s="208"/>
      <c r="T96" s="228"/>
      <c r="U96" s="228"/>
      <c r="V96" s="228"/>
      <c r="W96" s="228"/>
      <c r="X96" s="228"/>
      <c r="Y96" s="230"/>
      <c r="Z96" s="230"/>
      <c r="AA96" s="230"/>
      <c r="AB96" s="230"/>
      <c r="AC96" s="230"/>
      <c r="AD96" s="230"/>
      <c r="AE96" s="230"/>
      <c r="AF96" s="230"/>
      <c r="AG96" s="230"/>
      <c r="AH96" s="230"/>
      <c r="AI96" s="230"/>
      <c r="AJ96" s="230"/>
      <c r="AK96" s="230"/>
      <c r="AL96" s="230"/>
      <c r="AM96" s="230"/>
      <c r="AN96" s="230"/>
      <c r="AO96" s="230"/>
      <c r="AP96" s="230"/>
      <c r="AQ96" s="230"/>
      <c r="AR96" s="206"/>
      <c r="AS96" s="206"/>
      <c r="AT96" s="225" t="str">
        <f t="shared" si="16"/>
        <v/>
      </c>
      <c r="AU96" s="226" t="str">
        <f t="shared" si="17"/>
        <v/>
      </c>
      <c r="AV96" s="249"/>
    </row>
    <row r="97" spans="1:49" s="196" customFormat="1" ht="43.95" hidden="1" customHeight="1" x14ac:dyDescent="0.3">
      <c r="A97" s="194" t="str">
        <f t="shared" si="14"/>
        <v/>
      </c>
      <c r="B97" s="195" t="str">
        <f t="shared" si="15"/>
        <v/>
      </c>
      <c r="C97" s="197">
        <f t="shared" si="18"/>
        <v>0</v>
      </c>
      <c r="D97" s="197">
        <f t="shared" si="19"/>
        <v>0</v>
      </c>
      <c r="E97" s="197">
        <f t="shared" si="20"/>
        <v>0</v>
      </c>
      <c r="F97" s="197">
        <f t="shared" si="21"/>
        <v>0</v>
      </c>
      <c r="G97" s="197">
        <f t="shared" si="22"/>
        <v>0</v>
      </c>
      <c r="H97" s="198"/>
      <c r="I97" s="199" t="str">
        <f>IF('ordem de passagem'!G96="","",'ordem de passagem'!G96)</f>
        <v/>
      </c>
      <c r="J97" s="205" t="str">
        <f>IF('ordem de passagem'!E96="","",'ordem de passagem'!E96)</f>
        <v/>
      </c>
      <c r="K97" s="232" t="str">
        <f>IF('ordem de passagem'!F96="","",'ordem de passagem'!F96)</f>
        <v/>
      </c>
      <c r="L97" s="207"/>
      <c r="M97" s="201"/>
      <c r="N97" s="201"/>
      <c r="O97" s="208"/>
      <c r="P97" s="208"/>
      <c r="Q97" s="208"/>
      <c r="R97" s="208"/>
      <c r="S97" s="208"/>
      <c r="T97" s="228"/>
      <c r="U97" s="228"/>
      <c r="V97" s="228"/>
      <c r="W97" s="228"/>
      <c r="X97" s="228"/>
      <c r="Y97" s="230"/>
      <c r="Z97" s="230"/>
      <c r="AA97" s="230"/>
      <c r="AB97" s="230"/>
      <c r="AC97" s="230"/>
      <c r="AD97" s="230"/>
      <c r="AE97" s="230"/>
      <c r="AF97" s="230"/>
      <c r="AG97" s="230"/>
      <c r="AH97" s="230"/>
      <c r="AI97" s="230"/>
      <c r="AJ97" s="230"/>
      <c r="AK97" s="230"/>
      <c r="AL97" s="230"/>
      <c r="AM97" s="230"/>
      <c r="AN97" s="230"/>
      <c r="AO97" s="230"/>
      <c r="AP97" s="230"/>
      <c r="AQ97" s="230"/>
      <c r="AR97" s="206"/>
      <c r="AS97" s="206"/>
      <c r="AT97" s="225" t="str">
        <f t="shared" si="16"/>
        <v/>
      </c>
      <c r="AU97" s="226" t="str">
        <f t="shared" si="17"/>
        <v/>
      </c>
      <c r="AV97" s="249"/>
    </row>
    <row r="98" spans="1:49" s="196" customFormat="1" ht="43.95" hidden="1" customHeight="1" x14ac:dyDescent="0.3">
      <c r="A98" s="194" t="str">
        <f t="shared" si="14"/>
        <v/>
      </c>
      <c r="B98" s="195" t="str">
        <f t="shared" si="15"/>
        <v/>
      </c>
      <c r="C98" s="197">
        <f t="shared" si="18"/>
        <v>0</v>
      </c>
      <c r="D98" s="197">
        <f t="shared" si="19"/>
        <v>0</v>
      </c>
      <c r="E98" s="197">
        <f t="shared" si="20"/>
        <v>0</v>
      </c>
      <c r="F98" s="197">
        <f t="shared" si="21"/>
        <v>0</v>
      </c>
      <c r="G98" s="197">
        <f t="shared" si="22"/>
        <v>0</v>
      </c>
      <c r="H98" s="198"/>
      <c r="I98" s="199" t="str">
        <f>IF('ordem de passagem'!G97="","",'ordem de passagem'!G97)</f>
        <v/>
      </c>
      <c r="J98" s="205" t="str">
        <f>IF('ordem de passagem'!E97="","",'ordem de passagem'!E97)</f>
        <v/>
      </c>
      <c r="K98" s="232" t="str">
        <f>IF('ordem de passagem'!F97="","",'ordem de passagem'!F97)</f>
        <v/>
      </c>
      <c r="L98" s="207"/>
      <c r="M98" s="201"/>
      <c r="N98" s="201"/>
      <c r="O98" s="208"/>
      <c r="P98" s="208"/>
      <c r="Q98" s="208"/>
      <c r="R98" s="208"/>
      <c r="S98" s="208"/>
      <c r="T98" s="228"/>
      <c r="U98" s="228"/>
      <c r="V98" s="228"/>
      <c r="W98" s="228"/>
      <c r="X98" s="228"/>
      <c r="Y98" s="230"/>
      <c r="Z98" s="230"/>
      <c r="AA98" s="230"/>
      <c r="AB98" s="230"/>
      <c r="AC98" s="230"/>
      <c r="AD98" s="230"/>
      <c r="AE98" s="230"/>
      <c r="AF98" s="230"/>
      <c r="AG98" s="230"/>
      <c r="AH98" s="230"/>
      <c r="AI98" s="230"/>
      <c r="AJ98" s="230"/>
      <c r="AK98" s="230"/>
      <c r="AL98" s="230"/>
      <c r="AM98" s="230"/>
      <c r="AN98" s="230"/>
      <c r="AO98" s="230"/>
      <c r="AP98" s="230"/>
      <c r="AQ98" s="230"/>
      <c r="AR98" s="206"/>
      <c r="AS98" s="206"/>
      <c r="AT98" s="225" t="str">
        <f t="shared" si="16"/>
        <v/>
      </c>
      <c r="AU98" s="226" t="str">
        <f t="shared" si="17"/>
        <v/>
      </c>
      <c r="AV98" s="249"/>
    </row>
    <row r="99" spans="1:49" s="196" customFormat="1" ht="43.95" hidden="1" customHeight="1" x14ac:dyDescent="0.3">
      <c r="A99" s="194" t="str">
        <f t="shared" si="14"/>
        <v/>
      </c>
      <c r="B99" s="195" t="str">
        <f t="shared" si="15"/>
        <v/>
      </c>
      <c r="C99" s="197">
        <f t="shared" si="18"/>
        <v>0</v>
      </c>
      <c r="D99" s="197">
        <f t="shared" si="19"/>
        <v>0</v>
      </c>
      <c r="E99" s="197">
        <f t="shared" si="20"/>
        <v>0</v>
      </c>
      <c r="F99" s="197">
        <f t="shared" si="21"/>
        <v>0</v>
      </c>
      <c r="G99" s="197">
        <f t="shared" si="22"/>
        <v>0</v>
      </c>
      <c r="H99" s="198"/>
      <c r="I99" s="199" t="str">
        <f>IF('ordem de passagem'!G98="","",'ordem de passagem'!G98)</f>
        <v/>
      </c>
      <c r="J99" s="205" t="str">
        <f>IF('ordem de passagem'!E98="","",'ordem de passagem'!E98)</f>
        <v/>
      </c>
      <c r="K99" s="232" t="str">
        <f>IF('ordem de passagem'!F98="","",'ordem de passagem'!F98)</f>
        <v/>
      </c>
      <c r="L99" s="207"/>
      <c r="M99" s="201"/>
      <c r="N99" s="201"/>
      <c r="O99" s="208"/>
      <c r="P99" s="208"/>
      <c r="Q99" s="208"/>
      <c r="R99" s="208"/>
      <c r="S99" s="208"/>
      <c r="T99" s="228"/>
      <c r="U99" s="228"/>
      <c r="V99" s="228"/>
      <c r="W99" s="228"/>
      <c r="X99" s="228"/>
      <c r="Y99" s="230"/>
      <c r="Z99" s="230"/>
      <c r="AA99" s="230"/>
      <c r="AB99" s="230"/>
      <c r="AC99" s="230"/>
      <c r="AD99" s="230"/>
      <c r="AE99" s="230"/>
      <c r="AF99" s="230"/>
      <c r="AG99" s="230"/>
      <c r="AH99" s="230"/>
      <c r="AI99" s="230"/>
      <c r="AJ99" s="230"/>
      <c r="AK99" s="230"/>
      <c r="AL99" s="230"/>
      <c r="AM99" s="230"/>
      <c r="AN99" s="230"/>
      <c r="AO99" s="230"/>
      <c r="AP99" s="230"/>
      <c r="AQ99" s="230"/>
      <c r="AR99" s="206"/>
      <c r="AS99" s="206"/>
      <c r="AT99" s="225" t="str">
        <f t="shared" si="16"/>
        <v/>
      </c>
      <c r="AU99" s="226" t="str">
        <f t="shared" si="17"/>
        <v/>
      </c>
      <c r="AV99" s="249"/>
    </row>
    <row r="100" spans="1:49" s="196" customFormat="1" ht="43.95" hidden="1" customHeight="1" x14ac:dyDescent="0.3">
      <c r="A100" s="194" t="str">
        <f t="shared" si="14"/>
        <v/>
      </c>
      <c r="B100" s="195" t="str">
        <f t="shared" si="15"/>
        <v/>
      </c>
      <c r="C100" s="197">
        <f t="shared" si="18"/>
        <v>0</v>
      </c>
      <c r="D100" s="197">
        <f t="shared" si="19"/>
        <v>0</v>
      </c>
      <c r="E100" s="197">
        <f t="shared" si="20"/>
        <v>0</v>
      </c>
      <c r="F100" s="197">
        <f t="shared" si="21"/>
        <v>0</v>
      </c>
      <c r="G100" s="197">
        <f t="shared" si="22"/>
        <v>0</v>
      </c>
      <c r="H100" s="198"/>
      <c r="I100" s="199" t="str">
        <f>IF('ordem de passagem'!G99="","",'ordem de passagem'!G99)</f>
        <v/>
      </c>
      <c r="J100" s="205" t="str">
        <f>IF('ordem de passagem'!E99="","",'ordem de passagem'!E99)</f>
        <v/>
      </c>
      <c r="K100" s="232" t="str">
        <f>IF('ordem de passagem'!F99="","",'ordem de passagem'!F99)</f>
        <v/>
      </c>
      <c r="L100" s="207"/>
      <c r="M100" s="201"/>
      <c r="N100" s="201"/>
      <c r="O100" s="208"/>
      <c r="P100" s="208"/>
      <c r="Q100" s="208"/>
      <c r="R100" s="208"/>
      <c r="S100" s="208"/>
      <c r="T100" s="228"/>
      <c r="U100" s="228"/>
      <c r="V100" s="228"/>
      <c r="W100" s="228"/>
      <c r="X100" s="228"/>
      <c r="Y100" s="230"/>
      <c r="Z100" s="230"/>
      <c r="AA100" s="230"/>
      <c r="AB100" s="230"/>
      <c r="AC100" s="230"/>
      <c r="AD100" s="230"/>
      <c r="AE100" s="230"/>
      <c r="AF100" s="230"/>
      <c r="AG100" s="230"/>
      <c r="AH100" s="230"/>
      <c r="AI100" s="230"/>
      <c r="AJ100" s="230"/>
      <c r="AK100" s="230"/>
      <c r="AL100" s="230"/>
      <c r="AM100" s="230"/>
      <c r="AN100" s="230"/>
      <c r="AO100" s="230"/>
      <c r="AP100" s="230"/>
      <c r="AQ100" s="230"/>
      <c r="AR100" s="206"/>
      <c r="AS100" s="206"/>
      <c r="AT100" s="225" t="str">
        <f t="shared" si="16"/>
        <v/>
      </c>
      <c r="AU100" s="226" t="str">
        <f t="shared" si="17"/>
        <v/>
      </c>
      <c r="AV100" s="249"/>
    </row>
    <row r="101" spans="1:49" s="196" customFormat="1" ht="43.95" hidden="1" customHeight="1" x14ac:dyDescent="0.3">
      <c r="A101" s="194" t="str">
        <f t="shared" si="14"/>
        <v/>
      </c>
      <c r="B101" s="195" t="str">
        <f t="shared" si="15"/>
        <v/>
      </c>
      <c r="C101" s="197">
        <f t="shared" si="18"/>
        <v>0</v>
      </c>
      <c r="D101" s="197">
        <f t="shared" si="19"/>
        <v>0</v>
      </c>
      <c r="E101" s="197">
        <f t="shared" si="20"/>
        <v>0</v>
      </c>
      <c r="F101" s="197">
        <f t="shared" si="21"/>
        <v>0</v>
      </c>
      <c r="G101" s="197">
        <f t="shared" si="22"/>
        <v>0</v>
      </c>
      <c r="H101" s="198"/>
      <c r="I101" s="199" t="str">
        <f>IF('ordem de passagem'!G100="","",'ordem de passagem'!G100)</f>
        <v/>
      </c>
      <c r="J101" s="205" t="str">
        <f>IF('ordem de passagem'!E100="","",'ordem de passagem'!E100)</f>
        <v/>
      </c>
      <c r="K101" s="232" t="str">
        <f>IF('ordem de passagem'!F100="","",'ordem de passagem'!F100)</f>
        <v/>
      </c>
      <c r="L101" s="207"/>
      <c r="M101" s="201"/>
      <c r="N101" s="201"/>
      <c r="O101" s="208"/>
      <c r="P101" s="208"/>
      <c r="Q101" s="208"/>
      <c r="R101" s="208"/>
      <c r="S101" s="208"/>
      <c r="T101" s="228"/>
      <c r="U101" s="228"/>
      <c r="V101" s="228"/>
      <c r="W101" s="228"/>
      <c r="X101" s="228"/>
      <c r="Y101" s="230"/>
      <c r="Z101" s="230"/>
      <c r="AA101" s="230"/>
      <c r="AB101" s="230"/>
      <c r="AC101" s="230"/>
      <c r="AD101" s="230"/>
      <c r="AE101" s="230"/>
      <c r="AF101" s="230"/>
      <c r="AG101" s="230"/>
      <c r="AH101" s="230"/>
      <c r="AI101" s="230"/>
      <c r="AJ101" s="230"/>
      <c r="AK101" s="230"/>
      <c r="AL101" s="230"/>
      <c r="AM101" s="230"/>
      <c r="AN101" s="230"/>
      <c r="AO101" s="230"/>
      <c r="AP101" s="230"/>
      <c r="AQ101" s="230"/>
      <c r="AR101" s="206"/>
      <c r="AS101" s="206"/>
      <c r="AT101" s="225" t="str">
        <f t="shared" si="16"/>
        <v/>
      </c>
      <c r="AU101" s="226" t="str">
        <f t="shared" si="17"/>
        <v/>
      </c>
      <c r="AV101" s="249"/>
    </row>
    <row r="102" spans="1:49" s="196" customFormat="1" ht="43.95" hidden="1" customHeight="1" x14ac:dyDescent="0.3">
      <c r="A102" s="194" t="str">
        <f t="shared" si="14"/>
        <v/>
      </c>
      <c r="B102" s="195" t="str">
        <f t="shared" si="15"/>
        <v/>
      </c>
      <c r="C102" s="197">
        <f t="shared" si="18"/>
        <v>0</v>
      </c>
      <c r="D102" s="197">
        <f t="shared" si="19"/>
        <v>0</v>
      </c>
      <c r="E102" s="197">
        <f t="shared" si="20"/>
        <v>0</v>
      </c>
      <c r="F102" s="197">
        <f t="shared" si="21"/>
        <v>0</v>
      </c>
      <c r="G102" s="197">
        <f t="shared" si="22"/>
        <v>0</v>
      </c>
      <c r="H102" s="198"/>
      <c r="I102" s="199" t="str">
        <f>IF('ordem de passagem'!G101="","",'ordem de passagem'!G101)</f>
        <v/>
      </c>
      <c r="J102" s="205" t="str">
        <f>IF('ordem de passagem'!E101="","",'ordem de passagem'!E101)</f>
        <v/>
      </c>
      <c r="K102" s="232" t="str">
        <f>IF('ordem de passagem'!F101="","",'ordem de passagem'!F101)</f>
        <v/>
      </c>
      <c r="L102" s="207"/>
      <c r="M102" s="201"/>
      <c r="N102" s="201"/>
      <c r="O102" s="208"/>
      <c r="P102" s="208"/>
      <c r="Q102" s="208"/>
      <c r="R102" s="208"/>
      <c r="S102" s="208"/>
      <c r="T102" s="228"/>
      <c r="U102" s="228"/>
      <c r="V102" s="228"/>
      <c r="W102" s="228"/>
      <c r="X102" s="228"/>
      <c r="Y102" s="230"/>
      <c r="Z102" s="230"/>
      <c r="AA102" s="230"/>
      <c r="AB102" s="230"/>
      <c r="AC102" s="230"/>
      <c r="AD102" s="230"/>
      <c r="AE102" s="230"/>
      <c r="AF102" s="230"/>
      <c r="AG102" s="230"/>
      <c r="AH102" s="230"/>
      <c r="AI102" s="230"/>
      <c r="AJ102" s="230"/>
      <c r="AK102" s="230"/>
      <c r="AL102" s="230"/>
      <c r="AM102" s="230"/>
      <c r="AN102" s="230"/>
      <c r="AO102" s="230"/>
      <c r="AP102" s="230"/>
      <c r="AQ102" s="230"/>
      <c r="AR102" s="206"/>
      <c r="AS102" s="206"/>
      <c r="AT102" s="225" t="str">
        <f t="shared" si="16"/>
        <v/>
      </c>
      <c r="AU102" s="226" t="str">
        <f t="shared" si="17"/>
        <v/>
      </c>
      <c r="AV102" s="249"/>
    </row>
    <row r="103" spans="1:49" s="196" customFormat="1" ht="43.95" hidden="1" customHeight="1" x14ac:dyDescent="0.3">
      <c r="A103" s="194" t="str">
        <f t="shared" si="14"/>
        <v/>
      </c>
      <c r="B103" s="195" t="str">
        <f t="shared" si="15"/>
        <v/>
      </c>
      <c r="C103" s="197">
        <f t="shared" si="18"/>
        <v>0</v>
      </c>
      <c r="D103" s="197">
        <f t="shared" si="19"/>
        <v>0</v>
      </c>
      <c r="E103" s="197">
        <f t="shared" si="20"/>
        <v>0</v>
      </c>
      <c r="F103" s="197">
        <f t="shared" si="21"/>
        <v>0</v>
      </c>
      <c r="G103" s="197">
        <f t="shared" si="22"/>
        <v>0</v>
      </c>
      <c r="H103" s="198"/>
      <c r="I103" s="199" t="str">
        <f>IF('ordem de passagem'!G102="","",'ordem de passagem'!G102)</f>
        <v/>
      </c>
      <c r="J103" s="205" t="str">
        <f>IF('ordem de passagem'!E102="","",'ordem de passagem'!E102)</f>
        <v/>
      </c>
      <c r="K103" s="232" t="str">
        <f>IF('ordem de passagem'!F102="","",'ordem de passagem'!F102)</f>
        <v/>
      </c>
      <c r="L103" s="207"/>
      <c r="M103" s="201"/>
      <c r="N103" s="201"/>
      <c r="O103" s="208"/>
      <c r="P103" s="208"/>
      <c r="Q103" s="208"/>
      <c r="R103" s="208"/>
      <c r="S103" s="208"/>
      <c r="T103" s="228"/>
      <c r="U103" s="228"/>
      <c r="V103" s="228"/>
      <c r="W103" s="228"/>
      <c r="X103" s="228"/>
      <c r="Y103" s="230"/>
      <c r="Z103" s="230"/>
      <c r="AA103" s="230"/>
      <c r="AB103" s="230"/>
      <c r="AC103" s="230"/>
      <c r="AD103" s="230"/>
      <c r="AE103" s="230"/>
      <c r="AF103" s="230"/>
      <c r="AG103" s="230"/>
      <c r="AH103" s="230"/>
      <c r="AI103" s="230"/>
      <c r="AJ103" s="230"/>
      <c r="AK103" s="230"/>
      <c r="AL103" s="230"/>
      <c r="AM103" s="230"/>
      <c r="AN103" s="230"/>
      <c r="AO103" s="230"/>
      <c r="AP103" s="230"/>
      <c r="AQ103" s="230"/>
      <c r="AR103" s="206"/>
      <c r="AS103" s="206"/>
      <c r="AT103" s="225" t="str">
        <f t="shared" si="16"/>
        <v/>
      </c>
      <c r="AU103" s="226" t="str">
        <f t="shared" si="17"/>
        <v/>
      </c>
      <c r="AV103" s="249"/>
    </row>
    <row r="104" spans="1:49" s="196" customFormat="1" ht="43.95" hidden="1" customHeight="1" x14ac:dyDescent="0.3">
      <c r="A104" s="194" t="str">
        <f t="shared" si="14"/>
        <v/>
      </c>
      <c r="B104" s="195" t="str">
        <f t="shared" si="15"/>
        <v/>
      </c>
      <c r="C104" s="197">
        <f t="shared" si="18"/>
        <v>0</v>
      </c>
      <c r="D104" s="197">
        <f t="shared" si="19"/>
        <v>0</v>
      </c>
      <c r="E104" s="197">
        <f t="shared" si="20"/>
        <v>0</v>
      </c>
      <c r="F104" s="197">
        <f t="shared" si="21"/>
        <v>0</v>
      </c>
      <c r="G104" s="197">
        <f t="shared" si="22"/>
        <v>0</v>
      </c>
      <c r="H104" s="198"/>
      <c r="I104" s="199" t="str">
        <f>IF('ordem de passagem'!G103="","",'ordem de passagem'!G103)</f>
        <v/>
      </c>
      <c r="J104" s="205" t="str">
        <f>IF('ordem de passagem'!E103="","",'ordem de passagem'!E103)</f>
        <v/>
      </c>
      <c r="K104" s="232" t="str">
        <f>IF('ordem de passagem'!F103="","",'ordem de passagem'!F103)</f>
        <v/>
      </c>
      <c r="L104" s="207"/>
      <c r="M104" s="201"/>
      <c r="N104" s="201"/>
      <c r="O104" s="208"/>
      <c r="P104" s="208"/>
      <c r="Q104" s="208"/>
      <c r="R104" s="208"/>
      <c r="S104" s="208"/>
      <c r="T104" s="228"/>
      <c r="U104" s="228"/>
      <c r="V104" s="228"/>
      <c r="W104" s="228"/>
      <c r="X104" s="228"/>
      <c r="Y104" s="230"/>
      <c r="Z104" s="230"/>
      <c r="AA104" s="230"/>
      <c r="AB104" s="230"/>
      <c r="AC104" s="230"/>
      <c r="AD104" s="230"/>
      <c r="AE104" s="230"/>
      <c r="AF104" s="230"/>
      <c r="AG104" s="230"/>
      <c r="AH104" s="230"/>
      <c r="AI104" s="230"/>
      <c r="AJ104" s="230"/>
      <c r="AK104" s="230"/>
      <c r="AL104" s="230"/>
      <c r="AM104" s="230"/>
      <c r="AN104" s="230"/>
      <c r="AO104" s="230"/>
      <c r="AP104" s="230"/>
      <c r="AQ104" s="230"/>
      <c r="AR104" s="206"/>
      <c r="AS104" s="206"/>
      <c r="AT104" s="225" t="str">
        <f t="shared" si="16"/>
        <v/>
      </c>
      <c r="AU104" s="226" t="str">
        <f t="shared" si="17"/>
        <v/>
      </c>
      <c r="AV104" s="249"/>
    </row>
    <row r="105" spans="1:49" s="196" customFormat="1" ht="43.95" hidden="1" customHeight="1" x14ac:dyDescent="0.3">
      <c r="A105" s="194" t="str">
        <f t="shared" si="14"/>
        <v/>
      </c>
      <c r="B105" s="195" t="str">
        <f t="shared" si="15"/>
        <v/>
      </c>
      <c r="C105" s="197">
        <f t="shared" si="18"/>
        <v>0</v>
      </c>
      <c r="D105" s="197">
        <f t="shared" si="19"/>
        <v>0</v>
      </c>
      <c r="E105" s="197">
        <f t="shared" si="20"/>
        <v>0</v>
      </c>
      <c r="F105" s="197">
        <f t="shared" si="21"/>
        <v>0</v>
      </c>
      <c r="G105" s="197">
        <f t="shared" si="22"/>
        <v>0</v>
      </c>
      <c r="H105" s="198"/>
      <c r="I105" s="199" t="str">
        <f>IF('ordem de passagem'!G104="","",'ordem de passagem'!G104)</f>
        <v/>
      </c>
      <c r="J105" s="205" t="str">
        <f>IF('ordem de passagem'!E104="","",'ordem de passagem'!E104)</f>
        <v/>
      </c>
      <c r="K105" s="232" t="str">
        <f>IF('ordem de passagem'!F104="","",'ordem de passagem'!F104)</f>
        <v/>
      </c>
      <c r="L105" s="207"/>
      <c r="M105" s="201"/>
      <c r="N105" s="201"/>
      <c r="O105" s="208"/>
      <c r="P105" s="208"/>
      <c r="Q105" s="208"/>
      <c r="R105" s="208"/>
      <c r="S105" s="208"/>
      <c r="T105" s="228"/>
      <c r="U105" s="228"/>
      <c r="V105" s="228"/>
      <c r="W105" s="228"/>
      <c r="X105" s="228"/>
      <c r="Y105" s="230"/>
      <c r="Z105" s="230"/>
      <c r="AA105" s="230"/>
      <c r="AB105" s="230"/>
      <c r="AC105" s="230"/>
      <c r="AD105" s="230"/>
      <c r="AE105" s="230"/>
      <c r="AF105" s="230"/>
      <c r="AG105" s="230"/>
      <c r="AH105" s="230"/>
      <c r="AI105" s="230"/>
      <c r="AJ105" s="230"/>
      <c r="AK105" s="230"/>
      <c r="AL105" s="230"/>
      <c r="AM105" s="230"/>
      <c r="AN105" s="230"/>
      <c r="AO105" s="230"/>
      <c r="AP105" s="230"/>
      <c r="AQ105" s="230"/>
      <c r="AR105" s="206"/>
      <c r="AS105" s="206"/>
      <c r="AT105" s="225" t="str">
        <f t="shared" si="16"/>
        <v/>
      </c>
      <c r="AU105" s="226" t="str">
        <f t="shared" si="17"/>
        <v/>
      </c>
      <c r="AV105" s="249"/>
    </row>
    <row r="106" spans="1:49" s="196" customFormat="1" ht="43.95" hidden="1" customHeight="1" x14ac:dyDescent="0.3">
      <c r="A106" s="194" t="str">
        <f t="shared" si="14"/>
        <v/>
      </c>
      <c r="B106" s="195" t="str">
        <f t="shared" si="15"/>
        <v/>
      </c>
      <c r="C106" s="197">
        <f t="shared" si="18"/>
        <v>0</v>
      </c>
      <c r="D106" s="197">
        <f t="shared" si="19"/>
        <v>0</v>
      </c>
      <c r="E106" s="197">
        <f t="shared" si="20"/>
        <v>0</v>
      </c>
      <c r="F106" s="197">
        <f t="shared" si="21"/>
        <v>0</v>
      </c>
      <c r="G106" s="197">
        <f t="shared" si="22"/>
        <v>0</v>
      </c>
      <c r="H106" s="198"/>
      <c r="I106" s="199" t="str">
        <f>IF('ordem de passagem'!G105="","",'ordem de passagem'!G105)</f>
        <v/>
      </c>
      <c r="J106" s="205" t="str">
        <f>IF('ordem de passagem'!E105="","",'ordem de passagem'!E105)</f>
        <v/>
      </c>
      <c r="K106" s="232" t="str">
        <f>IF('ordem de passagem'!F105="","",'ordem de passagem'!F105)</f>
        <v/>
      </c>
      <c r="L106" s="207"/>
      <c r="M106" s="201"/>
      <c r="N106" s="201"/>
      <c r="O106" s="208"/>
      <c r="P106" s="208"/>
      <c r="Q106" s="208"/>
      <c r="R106" s="208"/>
      <c r="S106" s="208"/>
      <c r="T106" s="228"/>
      <c r="U106" s="228"/>
      <c r="V106" s="228"/>
      <c r="W106" s="228"/>
      <c r="X106" s="228"/>
      <c r="Y106" s="230"/>
      <c r="Z106" s="230"/>
      <c r="AA106" s="230"/>
      <c r="AB106" s="230"/>
      <c r="AC106" s="230"/>
      <c r="AD106" s="230"/>
      <c r="AE106" s="230"/>
      <c r="AF106" s="230"/>
      <c r="AG106" s="230"/>
      <c r="AH106" s="230"/>
      <c r="AI106" s="230"/>
      <c r="AJ106" s="230"/>
      <c r="AK106" s="230"/>
      <c r="AL106" s="230"/>
      <c r="AM106" s="230"/>
      <c r="AN106" s="230"/>
      <c r="AO106" s="230"/>
      <c r="AP106" s="230"/>
      <c r="AQ106" s="230"/>
      <c r="AR106" s="206"/>
      <c r="AS106" s="206"/>
      <c r="AT106" s="225" t="str">
        <f t="shared" si="16"/>
        <v/>
      </c>
      <c r="AU106" s="226" t="str">
        <f t="shared" si="17"/>
        <v/>
      </c>
      <c r="AV106" s="249"/>
    </row>
    <row r="107" spans="1:49" s="196" customFormat="1" ht="43.95" hidden="1" customHeight="1" x14ac:dyDescent="0.3">
      <c r="A107" s="194" t="str">
        <f t="shared" si="14"/>
        <v/>
      </c>
      <c r="B107" s="195" t="str">
        <f t="shared" si="15"/>
        <v/>
      </c>
      <c r="C107" s="197">
        <f t="shared" si="18"/>
        <v>0</v>
      </c>
      <c r="D107" s="197">
        <f t="shared" si="19"/>
        <v>0</v>
      </c>
      <c r="E107" s="197">
        <f t="shared" si="20"/>
        <v>0</v>
      </c>
      <c r="F107" s="197">
        <f t="shared" si="21"/>
        <v>0</v>
      </c>
      <c r="G107" s="197">
        <f t="shared" si="22"/>
        <v>0</v>
      </c>
      <c r="H107" s="198"/>
      <c r="I107" s="199" t="str">
        <f>IF('ordem de passagem'!G106="","",'ordem de passagem'!G106)</f>
        <v/>
      </c>
      <c r="J107" s="205" t="str">
        <f>IF('ordem de passagem'!E106="","",'ordem de passagem'!E106)</f>
        <v/>
      </c>
      <c r="K107" s="232" t="str">
        <f>IF('ordem de passagem'!F106="","",'ordem de passagem'!F106)</f>
        <v/>
      </c>
      <c r="L107" s="207"/>
      <c r="M107" s="201"/>
      <c r="N107" s="201"/>
      <c r="O107" s="208"/>
      <c r="P107" s="208"/>
      <c r="Q107" s="208"/>
      <c r="R107" s="208"/>
      <c r="S107" s="208"/>
      <c r="T107" s="228"/>
      <c r="U107" s="228"/>
      <c r="V107" s="228"/>
      <c r="W107" s="228"/>
      <c r="X107" s="228"/>
      <c r="Y107" s="230"/>
      <c r="Z107" s="230"/>
      <c r="AA107" s="230"/>
      <c r="AB107" s="230"/>
      <c r="AC107" s="230"/>
      <c r="AD107" s="230"/>
      <c r="AE107" s="230"/>
      <c r="AF107" s="230"/>
      <c r="AG107" s="230"/>
      <c r="AH107" s="230"/>
      <c r="AI107" s="230"/>
      <c r="AJ107" s="230"/>
      <c r="AK107" s="230"/>
      <c r="AL107" s="230"/>
      <c r="AM107" s="230"/>
      <c r="AN107" s="230"/>
      <c r="AO107" s="230"/>
      <c r="AP107" s="230"/>
      <c r="AQ107" s="230"/>
      <c r="AR107" s="206"/>
      <c r="AS107" s="206"/>
      <c r="AT107" s="225" t="str">
        <f t="shared" si="16"/>
        <v/>
      </c>
      <c r="AU107" s="226" t="str">
        <f t="shared" si="17"/>
        <v/>
      </c>
      <c r="AV107" s="249"/>
    </row>
    <row r="108" spans="1:49" s="196" customFormat="1" ht="43.95" hidden="1" customHeight="1" x14ac:dyDescent="0.3">
      <c r="A108" s="194" t="str">
        <f t="shared" si="14"/>
        <v/>
      </c>
      <c r="B108" s="195" t="str">
        <f t="shared" si="15"/>
        <v/>
      </c>
      <c r="C108" s="197">
        <f t="shared" si="18"/>
        <v>0</v>
      </c>
      <c r="D108" s="197">
        <f t="shared" si="19"/>
        <v>0</v>
      </c>
      <c r="E108" s="197">
        <f t="shared" si="20"/>
        <v>0</v>
      </c>
      <c r="F108" s="197">
        <f t="shared" si="21"/>
        <v>0</v>
      </c>
      <c r="G108" s="197">
        <f t="shared" si="22"/>
        <v>0</v>
      </c>
      <c r="H108" s="198"/>
      <c r="I108" s="199" t="str">
        <f>IF('ordem de passagem'!G107="","",'ordem de passagem'!G107)</f>
        <v/>
      </c>
      <c r="J108" s="205" t="str">
        <f>IF('ordem de passagem'!E107="","",'ordem de passagem'!E107)</f>
        <v/>
      </c>
      <c r="K108" s="232" t="str">
        <f>IF('ordem de passagem'!F107="","",'ordem de passagem'!F107)</f>
        <v/>
      </c>
      <c r="L108" s="207"/>
      <c r="M108" s="201"/>
      <c r="N108" s="201"/>
      <c r="O108" s="208"/>
      <c r="P108" s="208"/>
      <c r="Q108" s="208"/>
      <c r="R108" s="208"/>
      <c r="S108" s="208"/>
      <c r="T108" s="228"/>
      <c r="U108" s="228"/>
      <c r="V108" s="228"/>
      <c r="W108" s="228"/>
      <c r="X108" s="228"/>
      <c r="Y108" s="230"/>
      <c r="Z108" s="230"/>
      <c r="AA108" s="230"/>
      <c r="AB108" s="230"/>
      <c r="AC108" s="230"/>
      <c r="AD108" s="230"/>
      <c r="AE108" s="230"/>
      <c r="AF108" s="230"/>
      <c r="AG108" s="230"/>
      <c r="AH108" s="230"/>
      <c r="AI108" s="230"/>
      <c r="AJ108" s="230"/>
      <c r="AK108" s="230"/>
      <c r="AL108" s="230"/>
      <c r="AM108" s="230"/>
      <c r="AN108" s="230"/>
      <c r="AO108" s="230"/>
      <c r="AP108" s="230"/>
      <c r="AQ108" s="230"/>
      <c r="AR108" s="206"/>
      <c r="AS108" s="206"/>
      <c r="AT108" s="225" t="str">
        <f t="shared" si="16"/>
        <v/>
      </c>
      <c r="AU108" s="226" t="str">
        <f t="shared" si="17"/>
        <v/>
      </c>
      <c r="AV108" s="249"/>
    </row>
    <row r="109" spans="1:49" s="196" customFormat="1" ht="43.95" hidden="1" customHeight="1" x14ac:dyDescent="0.3">
      <c r="A109" s="194" t="str">
        <f t="shared" si="14"/>
        <v/>
      </c>
      <c r="B109" s="195" t="str">
        <f t="shared" si="15"/>
        <v/>
      </c>
      <c r="C109" s="197">
        <f t="shared" si="18"/>
        <v>0</v>
      </c>
      <c r="D109" s="197">
        <f t="shared" si="19"/>
        <v>0</v>
      </c>
      <c r="E109" s="197">
        <f t="shared" si="20"/>
        <v>0</v>
      </c>
      <c r="F109" s="197">
        <f t="shared" si="21"/>
        <v>0</v>
      </c>
      <c r="G109" s="197">
        <f t="shared" si="22"/>
        <v>0</v>
      </c>
      <c r="H109" s="198"/>
      <c r="I109" s="199" t="str">
        <f>IF('ordem de passagem'!G108="","",'ordem de passagem'!G108)</f>
        <v/>
      </c>
      <c r="J109" s="209" t="str">
        <f>IF('ordem de passagem'!E108="","",'ordem de passagem'!E108)</f>
        <v/>
      </c>
      <c r="K109" s="233" t="str">
        <f>IF('ordem de passagem'!F108="","",'ordem de passagem'!F108)</f>
        <v/>
      </c>
      <c r="L109" s="207"/>
      <c r="M109" s="201"/>
      <c r="N109" s="201"/>
      <c r="O109" s="208"/>
      <c r="P109" s="208"/>
      <c r="Q109" s="208"/>
      <c r="R109" s="208"/>
      <c r="S109" s="208"/>
      <c r="T109" s="228"/>
      <c r="U109" s="228"/>
      <c r="V109" s="228"/>
      <c r="W109" s="228"/>
      <c r="X109" s="228"/>
      <c r="Y109" s="230"/>
      <c r="Z109" s="230"/>
      <c r="AA109" s="230"/>
      <c r="AB109" s="230"/>
      <c r="AC109" s="230"/>
      <c r="AD109" s="230"/>
      <c r="AE109" s="230"/>
      <c r="AF109" s="230"/>
      <c r="AG109" s="230"/>
      <c r="AH109" s="230"/>
      <c r="AI109" s="230"/>
      <c r="AJ109" s="230"/>
      <c r="AK109" s="230"/>
      <c r="AL109" s="230"/>
      <c r="AM109" s="230"/>
      <c r="AN109" s="230"/>
      <c r="AO109" s="230"/>
      <c r="AP109" s="230"/>
      <c r="AQ109" s="230"/>
      <c r="AR109" s="206"/>
      <c r="AS109" s="206"/>
      <c r="AT109" s="225" t="str">
        <f t="shared" si="16"/>
        <v/>
      </c>
      <c r="AU109" s="226" t="str">
        <f t="shared" si="17"/>
        <v/>
      </c>
      <c r="AV109" s="249"/>
    </row>
    <row r="110" spans="1:49" s="196" customFormat="1" ht="30" hidden="1" customHeight="1" x14ac:dyDescent="0.3">
      <c r="C110" s="197">
        <f t="shared" si="18"/>
        <v>0</v>
      </c>
      <c r="D110" s="197">
        <f t="shared" si="19"/>
        <v>0</v>
      </c>
      <c r="E110" s="197">
        <f t="shared" si="20"/>
        <v>0</v>
      </c>
      <c r="F110" s="197">
        <f t="shared" si="21"/>
        <v>0</v>
      </c>
      <c r="G110" s="197">
        <f t="shared" si="22"/>
        <v>0</v>
      </c>
      <c r="H110" s="198"/>
      <c r="I110" s="199" t="str">
        <f>IF('ordem de passagem'!G109="","",'ordem de passagem'!G109)</f>
        <v/>
      </c>
      <c r="J110" s="55"/>
      <c r="K110" s="211"/>
      <c r="L110" s="210"/>
      <c r="M110" s="201">
        <v>50</v>
      </c>
      <c r="N110" s="201">
        <v>50</v>
      </c>
      <c r="O110" s="212"/>
      <c r="P110" s="212"/>
      <c r="Q110" s="213"/>
      <c r="R110" s="213"/>
      <c r="S110" s="213"/>
      <c r="T110" s="213"/>
      <c r="U110" s="213"/>
      <c r="V110" s="213"/>
      <c r="W110" s="214"/>
      <c r="X110" s="214"/>
      <c r="Y110" s="214"/>
      <c r="Z110" s="214"/>
      <c r="AA110" s="214"/>
      <c r="AB110" s="214"/>
      <c r="AC110" s="214"/>
      <c r="AD110" s="214"/>
      <c r="AE110" s="214"/>
      <c r="AF110" s="214"/>
      <c r="AG110" s="215"/>
      <c r="AH110" s="215"/>
      <c r="AI110" s="215"/>
      <c r="AJ110" s="215"/>
      <c r="AK110" s="215"/>
      <c r="AL110" s="215"/>
      <c r="AM110" s="215"/>
      <c r="AN110" s="215"/>
      <c r="AO110" s="215"/>
      <c r="AP110" s="215"/>
      <c r="AQ110" s="215"/>
      <c r="AR110" s="215"/>
      <c r="AS110" s="215"/>
      <c r="AT110" s="216"/>
      <c r="AU110" s="210"/>
      <c r="AV110" s="210"/>
      <c r="AW110" s="210"/>
    </row>
    <row r="111" spans="1:49" s="196" customFormat="1" ht="30" hidden="1" customHeight="1" x14ac:dyDescent="0.3">
      <c r="J111" s="210"/>
      <c r="K111" s="211"/>
      <c r="L111" s="210"/>
      <c r="M111" s="210"/>
      <c r="N111" s="210"/>
      <c r="O111" s="217"/>
      <c r="P111" s="217"/>
      <c r="R111" s="213"/>
      <c r="S111" s="213"/>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6"/>
      <c r="AU111" s="210"/>
      <c r="AV111" s="210"/>
      <c r="AW111" s="210"/>
    </row>
    <row r="112" spans="1:49" s="196" customFormat="1" ht="30" hidden="1" customHeight="1" x14ac:dyDescent="0.3">
      <c r="J112" s="210"/>
      <c r="K112" s="211"/>
      <c r="L112" s="210"/>
      <c r="M112" s="210"/>
      <c r="N112" s="210"/>
      <c r="O112" s="217"/>
      <c r="P112" s="217"/>
      <c r="Q112" s="217"/>
      <c r="R112" s="213"/>
      <c r="S112" s="213"/>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6"/>
      <c r="AU112" s="210"/>
      <c r="AV112" s="210"/>
      <c r="AW112" s="210"/>
    </row>
    <row r="113" spans="10:49" s="196" customFormat="1" ht="30" hidden="1" customHeight="1" x14ac:dyDescent="0.3">
      <c r="J113" s="210"/>
      <c r="K113" s="211"/>
      <c r="L113" s="210"/>
      <c r="M113" s="210"/>
      <c r="N113" s="210"/>
      <c r="P113" s="210"/>
      <c r="Q113" s="217"/>
      <c r="R113" s="213"/>
      <c r="S113" s="213"/>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6"/>
      <c r="AU113" s="210"/>
      <c r="AV113" s="210"/>
      <c r="AW113" s="210"/>
    </row>
    <row r="114" spans="10:49" s="196" customFormat="1" ht="30" hidden="1" customHeight="1" x14ac:dyDescent="0.3">
      <c r="J114" s="210"/>
      <c r="L114" s="210"/>
      <c r="M114" s="210"/>
      <c r="N114" s="210"/>
      <c r="P114" s="210"/>
      <c r="Q114" s="210"/>
      <c r="R114" s="210"/>
      <c r="S114" s="210"/>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6"/>
      <c r="AU114" s="210"/>
      <c r="AV114" s="210"/>
      <c r="AW114" s="210"/>
    </row>
    <row r="115" spans="10:49" s="196" customFormat="1" ht="30" hidden="1" customHeight="1" x14ac:dyDescent="0.3">
      <c r="J115" s="210"/>
      <c r="L115" s="210"/>
      <c r="M115" s="210"/>
      <c r="N115" s="210"/>
      <c r="O115" s="210"/>
      <c r="P115" s="210"/>
      <c r="Q115" s="210"/>
      <c r="R115" s="210"/>
      <c r="S115" s="210"/>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6"/>
      <c r="AU115" s="210"/>
      <c r="AV115" s="210"/>
      <c r="AW115" s="210"/>
    </row>
    <row r="116" spans="10:49" s="196" customFormat="1" ht="30" hidden="1" customHeight="1" x14ac:dyDescent="0.3">
      <c r="J116" s="210"/>
      <c r="L116" s="210"/>
      <c r="M116" s="210"/>
      <c r="N116" s="210"/>
      <c r="O116" s="210"/>
      <c r="P116" s="217"/>
      <c r="Q116" s="210"/>
      <c r="R116" s="210"/>
      <c r="S116" s="210"/>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6"/>
      <c r="AU116" s="210"/>
      <c r="AV116" s="210"/>
      <c r="AW116" s="210"/>
    </row>
    <row r="117" spans="10:49" s="196" customFormat="1" ht="30" hidden="1" customHeight="1" x14ac:dyDescent="0.3">
      <c r="J117" s="210"/>
      <c r="L117" s="210"/>
      <c r="M117" s="210"/>
      <c r="N117" s="210"/>
      <c r="O117" s="210"/>
      <c r="P117" s="217"/>
      <c r="Q117" s="210"/>
      <c r="R117" s="210"/>
      <c r="S117" s="210"/>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8"/>
      <c r="AU117" s="210"/>
      <c r="AV117" s="210"/>
      <c r="AW117" s="210"/>
    </row>
    <row r="118" spans="10:49" s="196" customFormat="1" ht="30" hidden="1" customHeight="1" x14ac:dyDescent="0.3">
      <c r="J118" s="210"/>
      <c r="L118" s="210"/>
      <c r="M118" s="210"/>
      <c r="N118" s="210"/>
      <c r="O118" s="210"/>
      <c r="P118" s="210"/>
      <c r="Q118" s="210"/>
      <c r="R118" s="210"/>
      <c r="S118" s="210"/>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8"/>
      <c r="AU118" s="210"/>
      <c r="AV118" s="210"/>
      <c r="AW118" s="210"/>
    </row>
    <row r="119" spans="10:49" s="196" customFormat="1" ht="30" hidden="1" customHeight="1" x14ac:dyDescent="0.3">
      <c r="J119" s="210"/>
      <c r="L119" s="210"/>
      <c r="M119" s="210"/>
      <c r="N119" s="210"/>
      <c r="O119" s="210"/>
      <c r="P119" s="210"/>
      <c r="Q119" s="210"/>
      <c r="R119" s="210"/>
      <c r="S119" s="210"/>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8"/>
      <c r="AU119" s="210"/>
      <c r="AV119" s="210"/>
      <c r="AW119" s="210"/>
    </row>
    <row r="120" spans="10:49" s="196" customFormat="1" ht="30" hidden="1" customHeight="1" x14ac:dyDescent="0.3">
      <c r="J120" s="210"/>
      <c r="L120" s="210"/>
      <c r="M120" s="210"/>
      <c r="N120" s="210"/>
      <c r="O120" s="210"/>
      <c r="P120" s="210"/>
      <c r="Q120" s="210"/>
      <c r="R120" s="210"/>
      <c r="S120" s="210"/>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8"/>
      <c r="AU120" s="210"/>
      <c r="AV120" s="210"/>
      <c r="AW120" s="210"/>
    </row>
    <row r="121" spans="10:49" s="196" customFormat="1" ht="30" hidden="1" customHeight="1" x14ac:dyDescent="0.3">
      <c r="J121" s="210"/>
      <c r="L121" s="210"/>
      <c r="M121" s="210"/>
      <c r="N121" s="210"/>
      <c r="O121" s="210"/>
      <c r="P121" s="210"/>
      <c r="Q121" s="210"/>
      <c r="R121" s="210"/>
      <c r="S121" s="210"/>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8"/>
      <c r="AU121" s="210"/>
      <c r="AV121" s="210"/>
      <c r="AW121" s="210"/>
    </row>
    <row r="122" spans="10:49" s="196" customFormat="1" ht="30" hidden="1" customHeight="1" x14ac:dyDescent="0.3">
      <c r="J122" s="210"/>
      <c r="L122" s="210"/>
      <c r="M122" s="210"/>
      <c r="N122" s="210"/>
      <c r="O122" s="210"/>
      <c r="P122" s="210"/>
      <c r="Q122" s="210"/>
      <c r="R122" s="210"/>
      <c r="S122" s="210"/>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8"/>
      <c r="AU122" s="210"/>
      <c r="AV122" s="210"/>
      <c r="AW122" s="210"/>
    </row>
    <row r="123" spans="10:49" s="196" customFormat="1" ht="30" hidden="1" customHeight="1" x14ac:dyDescent="0.3">
      <c r="J123" s="210"/>
      <c r="L123" s="210"/>
      <c r="M123" s="210"/>
      <c r="N123" s="210"/>
      <c r="O123" s="210"/>
      <c r="P123" s="210"/>
      <c r="Q123" s="210"/>
      <c r="R123" s="210"/>
      <c r="S123" s="210"/>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8"/>
      <c r="AU123" s="210"/>
      <c r="AV123" s="210"/>
      <c r="AW123" s="210"/>
    </row>
    <row r="124" spans="10:49" s="196" customFormat="1" ht="30" hidden="1" customHeight="1" x14ac:dyDescent="0.3">
      <c r="J124" s="210"/>
      <c r="L124" s="210"/>
      <c r="M124" s="210"/>
      <c r="N124" s="210"/>
      <c r="O124" s="210"/>
      <c r="P124" s="210"/>
      <c r="Q124" s="210"/>
      <c r="R124" s="210"/>
      <c r="S124" s="210"/>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8"/>
      <c r="AU124" s="210"/>
      <c r="AV124" s="210"/>
      <c r="AW124" s="210"/>
    </row>
    <row r="125" spans="10:49" s="196" customFormat="1" ht="30" hidden="1" customHeight="1" x14ac:dyDescent="0.3">
      <c r="J125" s="210"/>
      <c r="L125" s="210"/>
      <c r="M125" s="210"/>
      <c r="N125" s="210"/>
      <c r="O125" s="210"/>
      <c r="P125" s="210"/>
      <c r="Q125" s="210"/>
      <c r="R125" s="210"/>
      <c r="S125" s="210"/>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8"/>
      <c r="AU125" s="210"/>
      <c r="AV125" s="210"/>
      <c r="AW125" s="210"/>
    </row>
    <row r="126" spans="10:49" s="196" customFormat="1" ht="30" hidden="1" customHeight="1" x14ac:dyDescent="0.3">
      <c r="J126" s="210"/>
      <c r="L126" s="210"/>
      <c r="M126" s="210"/>
      <c r="N126" s="210"/>
      <c r="O126" s="210"/>
      <c r="P126" s="210"/>
      <c r="Q126" s="210"/>
      <c r="R126" s="210"/>
      <c r="S126" s="210"/>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8"/>
      <c r="AU126" s="210"/>
      <c r="AV126" s="210"/>
      <c r="AW126" s="210"/>
    </row>
    <row r="127" spans="10:49" s="196" customFormat="1" ht="30" hidden="1" customHeight="1" x14ac:dyDescent="0.3">
      <c r="J127" s="210"/>
      <c r="L127" s="210"/>
      <c r="M127" s="210"/>
      <c r="N127" s="210"/>
      <c r="O127" s="210"/>
      <c r="P127" s="210"/>
      <c r="Q127" s="210"/>
      <c r="R127" s="210"/>
      <c r="S127" s="210"/>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8"/>
      <c r="AU127" s="210"/>
      <c r="AV127" s="210"/>
      <c r="AW127" s="210"/>
    </row>
    <row r="128" spans="10:49" s="196" customFormat="1" ht="30" hidden="1" customHeight="1" x14ac:dyDescent="0.3">
      <c r="J128" s="210"/>
      <c r="L128" s="210"/>
      <c r="M128" s="210"/>
      <c r="N128" s="210"/>
      <c r="O128" s="210"/>
      <c r="P128" s="210"/>
      <c r="Q128" s="210"/>
      <c r="R128" s="210"/>
      <c r="S128" s="210"/>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8"/>
      <c r="AU128" s="210"/>
      <c r="AV128" s="210"/>
      <c r="AW128" s="210"/>
    </row>
    <row r="129" spans="10:49" s="196" customFormat="1" ht="30" hidden="1" customHeight="1" x14ac:dyDescent="0.3">
      <c r="J129" s="210"/>
      <c r="L129" s="210"/>
      <c r="M129" s="210"/>
      <c r="N129" s="210"/>
      <c r="O129" s="210"/>
      <c r="P129" s="210"/>
      <c r="Q129" s="210"/>
      <c r="R129" s="210"/>
      <c r="S129" s="210"/>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8"/>
      <c r="AU129" s="210"/>
      <c r="AV129" s="210"/>
      <c r="AW129" s="210"/>
    </row>
    <row r="130" spans="10:49" s="196" customFormat="1" ht="30" hidden="1" customHeight="1" x14ac:dyDescent="0.3">
      <c r="J130" s="210"/>
      <c r="L130" s="210"/>
      <c r="M130" s="210"/>
      <c r="N130" s="210"/>
      <c r="O130" s="210"/>
      <c r="P130" s="210"/>
      <c r="Q130" s="210"/>
      <c r="R130" s="210"/>
      <c r="S130" s="210"/>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8"/>
      <c r="AU130" s="210"/>
      <c r="AV130" s="210"/>
      <c r="AW130" s="210"/>
    </row>
    <row r="131" spans="10:49" s="196" customFormat="1" ht="30" hidden="1" customHeight="1" x14ac:dyDescent="0.3">
      <c r="J131" s="210"/>
      <c r="L131" s="210"/>
      <c r="M131" s="210"/>
      <c r="N131" s="210"/>
      <c r="O131" s="210"/>
      <c r="P131" s="210"/>
      <c r="Q131" s="210"/>
      <c r="R131" s="210"/>
      <c r="S131" s="210"/>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8"/>
      <c r="AU131" s="210"/>
      <c r="AV131" s="210"/>
      <c r="AW131" s="210"/>
    </row>
    <row r="132" spans="10:49" s="196" customFormat="1" ht="30" hidden="1" customHeight="1" x14ac:dyDescent="0.3">
      <c r="J132" s="210"/>
      <c r="L132" s="210"/>
      <c r="M132" s="210"/>
      <c r="N132" s="210"/>
      <c r="O132" s="210"/>
      <c r="P132" s="210"/>
      <c r="Q132" s="210"/>
      <c r="R132" s="210"/>
      <c r="S132" s="210"/>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8"/>
      <c r="AU132" s="210"/>
      <c r="AV132" s="210"/>
      <c r="AW132" s="210"/>
    </row>
    <row r="133" spans="10:49" s="196" customFormat="1" ht="30" hidden="1" customHeight="1" x14ac:dyDescent="0.3">
      <c r="J133" s="210"/>
      <c r="L133" s="210"/>
      <c r="M133" s="210"/>
      <c r="N133" s="210"/>
      <c r="O133" s="210"/>
      <c r="P133" s="210"/>
      <c r="Q133" s="210"/>
      <c r="R133" s="210"/>
      <c r="S133" s="210"/>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8"/>
      <c r="AU133" s="210"/>
      <c r="AV133" s="210"/>
      <c r="AW133" s="210"/>
    </row>
    <row r="134" spans="10:49" s="196" customFormat="1" ht="30" hidden="1" customHeight="1" x14ac:dyDescent="0.3">
      <c r="J134" s="210"/>
      <c r="L134" s="210"/>
      <c r="M134" s="210"/>
      <c r="N134" s="210"/>
      <c r="O134" s="210"/>
      <c r="P134" s="210"/>
      <c r="Q134" s="210"/>
      <c r="R134" s="210"/>
      <c r="S134" s="210"/>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8"/>
      <c r="AU134" s="210"/>
      <c r="AV134" s="210"/>
      <c r="AW134" s="210"/>
    </row>
    <row r="135" spans="10:49" s="196" customFormat="1" ht="30" hidden="1" customHeight="1" x14ac:dyDescent="0.3">
      <c r="J135" s="210"/>
      <c r="L135" s="210"/>
      <c r="M135" s="210"/>
      <c r="N135" s="210"/>
      <c r="O135" s="210"/>
      <c r="P135" s="210"/>
      <c r="Q135" s="210"/>
      <c r="R135" s="210"/>
      <c r="S135" s="210"/>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8"/>
      <c r="AU135" s="210"/>
      <c r="AV135" s="210"/>
      <c r="AW135" s="210"/>
    </row>
    <row r="136" spans="10:49" s="196" customFormat="1" ht="30" hidden="1" customHeight="1" x14ac:dyDescent="0.3">
      <c r="J136" s="210"/>
      <c r="L136" s="210"/>
      <c r="M136" s="210"/>
      <c r="N136" s="210"/>
      <c r="O136" s="210"/>
      <c r="P136" s="210"/>
      <c r="Q136" s="210"/>
      <c r="R136" s="210"/>
      <c r="S136" s="210"/>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8"/>
      <c r="AU136" s="210"/>
      <c r="AV136" s="210"/>
      <c r="AW136" s="210"/>
    </row>
    <row r="137" spans="10:49" s="196" customFormat="1" ht="30" hidden="1" customHeight="1" x14ac:dyDescent="0.3">
      <c r="J137" s="210"/>
      <c r="L137" s="210"/>
      <c r="M137" s="210"/>
      <c r="N137" s="210"/>
      <c r="O137" s="210"/>
      <c r="P137" s="210"/>
      <c r="Q137" s="210"/>
      <c r="R137" s="210"/>
      <c r="S137" s="210"/>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8"/>
      <c r="AU137" s="210"/>
      <c r="AV137" s="210"/>
      <c r="AW137" s="210"/>
    </row>
    <row r="138" spans="10:49" s="196" customFormat="1" ht="30" hidden="1" customHeight="1" x14ac:dyDescent="0.3">
      <c r="J138" s="210"/>
      <c r="L138" s="210"/>
      <c r="M138" s="210"/>
      <c r="N138" s="210"/>
      <c r="O138" s="210"/>
      <c r="P138" s="210"/>
      <c r="Q138" s="210"/>
      <c r="R138" s="210"/>
      <c r="S138" s="210"/>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8"/>
      <c r="AU138" s="210"/>
      <c r="AV138" s="210"/>
      <c r="AW138" s="210"/>
    </row>
    <row r="139" spans="10:49" s="196" customFormat="1" ht="30" hidden="1" customHeight="1" x14ac:dyDescent="0.3">
      <c r="J139" s="210"/>
      <c r="L139" s="210"/>
      <c r="M139" s="210"/>
      <c r="N139" s="210"/>
      <c r="O139" s="210"/>
      <c r="P139" s="210"/>
      <c r="Q139" s="210"/>
      <c r="R139" s="210"/>
      <c r="S139" s="210"/>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8"/>
      <c r="AU139" s="210"/>
      <c r="AV139" s="210"/>
      <c r="AW139" s="210"/>
    </row>
    <row r="140" spans="10:49" s="196" customFormat="1" ht="30" hidden="1" customHeight="1" x14ac:dyDescent="0.3">
      <c r="J140" s="210"/>
      <c r="L140" s="210"/>
      <c r="M140" s="210"/>
      <c r="N140" s="210"/>
      <c r="O140" s="210"/>
      <c r="P140" s="210"/>
      <c r="Q140" s="210"/>
      <c r="R140" s="210"/>
      <c r="S140" s="210"/>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8"/>
      <c r="AU140" s="210"/>
      <c r="AV140" s="210"/>
      <c r="AW140" s="210"/>
    </row>
    <row r="141" spans="10:49" s="196" customFormat="1" ht="30" hidden="1" customHeight="1" x14ac:dyDescent="0.3">
      <c r="J141" s="210"/>
      <c r="L141" s="210"/>
      <c r="M141" s="210"/>
      <c r="N141" s="210"/>
      <c r="O141" s="210"/>
      <c r="P141" s="210"/>
      <c r="Q141" s="210"/>
      <c r="R141" s="210"/>
      <c r="S141" s="210"/>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8"/>
      <c r="AU141" s="210"/>
      <c r="AV141" s="210"/>
      <c r="AW141" s="210"/>
    </row>
    <row r="142" spans="10:49" s="196" customFormat="1" ht="30" hidden="1" customHeight="1" x14ac:dyDescent="0.3">
      <c r="J142" s="210"/>
      <c r="L142" s="210"/>
      <c r="M142" s="210"/>
      <c r="N142" s="210"/>
      <c r="O142" s="210"/>
      <c r="P142" s="210"/>
      <c r="Q142" s="210"/>
      <c r="R142" s="210"/>
      <c r="S142" s="210"/>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8"/>
      <c r="AU142" s="210"/>
      <c r="AV142" s="210"/>
      <c r="AW142" s="210"/>
    </row>
    <row r="143" spans="10:49" s="196" customFormat="1" ht="30" hidden="1" customHeight="1" x14ac:dyDescent="0.3">
      <c r="J143" s="210"/>
      <c r="L143" s="210"/>
      <c r="M143" s="210"/>
      <c r="N143" s="210"/>
      <c r="O143" s="210"/>
      <c r="P143" s="210"/>
      <c r="Q143" s="210"/>
      <c r="R143" s="210"/>
      <c r="S143" s="210"/>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8"/>
      <c r="AU143" s="210"/>
      <c r="AV143" s="210"/>
      <c r="AW143" s="210"/>
    </row>
    <row r="144" spans="10:49" s="196" customFormat="1" ht="30" hidden="1" customHeight="1" x14ac:dyDescent="0.3">
      <c r="J144" s="210"/>
      <c r="L144" s="210"/>
      <c r="M144" s="210"/>
      <c r="N144" s="210"/>
      <c r="O144" s="210"/>
      <c r="P144" s="210"/>
      <c r="Q144" s="210"/>
      <c r="R144" s="210"/>
      <c r="S144" s="210"/>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8"/>
      <c r="AU144" s="210"/>
      <c r="AV144" s="210"/>
      <c r="AW144" s="210"/>
    </row>
    <row r="145" spans="10:49" s="196" customFormat="1" ht="30" hidden="1" customHeight="1" x14ac:dyDescent="0.3">
      <c r="J145" s="210"/>
      <c r="L145" s="210"/>
      <c r="M145" s="210"/>
      <c r="N145" s="210"/>
      <c r="O145" s="210"/>
      <c r="P145" s="210"/>
      <c r="Q145" s="210"/>
      <c r="R145" s="210"/>
      <c r="S145" s="210"/>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8"/>
      <c r="AU145" s="210"/>
      <c r="AV145" s="210"/>
      <c r="AW145" s="210"/>
    </row>
    <row r="146" spans="10:49" s="196" customFormat="1" ht="30" hidden="1" customHeight="1" x14ac:dyDescent="0.3">
      <c r="J146" s="210"/>
      <c r="L146" s="210"/>
      <c r="M146" s="210"/>
      <c r="N146" s="210"/>
      <c r="O146" s="210"/>
      <c r="P146" s="210"/>
      <c r="Q146" s="210"/>
      <c r="R146" s="210"/>
      <c r="S146" s="210"/>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8"/>
      <c r="AU146" s="210"/>
      <c r="AV146" s="210"/>
      <c r="AW146" s="210"/>
    </row>
    <row r="147" spans="10:49" s="196" customFormat="1" ht="30" hidden="1" customHeight="1" x14ac:dyDescent="0.3">
      <c r="J147" s="210"/>
      <c r="L147" s="210"/>
      <c r="M147" s="210"/>
      <c r="N147" s="210"/>
      <c r="O147" s="210"/>
      <c r="P147" s="210"/>
      <c r="Q147" s="210"/>
      <c r="R147" s="210"/>
      <c r="S147" s="210"/>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8"/>
      <c r="AU147" s="210"/>
      <c r="AV147" s="210"/>
      <c r="AW147" s="210"/>
    </row>
    <row r="148" spans="10:49" s="196" customFormat="1" ht="30" hidden="1" customHeight="1" x14ac:dyDescent="0.3">
      <c r="J148" s="210"/>
      <c r="L148" s="210"/>
      <c r="M148" s="210"/>
      <c r="N148" s="210"/>
      <c r="O148" s="210"/>
      <c r="P148" s="210"/>
      <c r="Q148" s="210"/>
      <c r="R148" s="210"/>
      <c r="S148" s="210"/>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8"/>
      <c r="AU148" s="210"/>
      <c r="AV148" s="210"/>
      <c r="AW148" s="210"/>
    </row>
    <row r="149" spans="10:49" s="196" customFormat="1" ht="30" hidden="1" customHeight="1" x14ac:dyDescent="0.3">
      <c r="J149" s="210"/>
      <c r="L149" s="210"/>
      <c r="M149" s="210"/>
      <c r="N149" s="210"/>
      <c r="O149" s="210"/>
      <c r="P149" s="210"/>
      <c r="Q149" s="210"/>
      <c r="R149" s="210"/>
      <c r="S149" s="210"/>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8"/>
      <c r="AU149" s="210"/>
      <c r="AV149" s="210"/>
      <c r="AW149" s="210"/>
    </row>
    <row r="150" spans="10:49" s="196" customFormat="1" ht="19.8" hidden="1" x14ac:dyDescent="0.3">
      <c r="J150" s="210"/>
      <c r="L150" s="210"/>
      <c r="M150" s="210"/>
      <c r="N150" s="210"/>
      <c r="O150" s="210"/>
      <c r="P150" s="210"/>
      <c r="Q150" s="210"/>
      <c r="R150" s="210"/>
      <c r="S150" s="210"/>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8"/>
      <c r="AU150" s="210"/>
      <c r="AV150" s="210"/>
      <c r="AW150" s="210"/>
    </row>
    <row r="151" spans="10:49" s="196" customFormat="1" ht="19.8" hidden="1" x14ac:dyDescent="0.3">
      <c r="J151" s="210"/>
      <c r="L151" s="210"/>
      <c r="M151" s="210"/>
      <c r="N151" s="210"/>
      <c r="O151" s="210"/>
      <c r="P151" s="210"/>
      <c r="Q151" s="210"/>
      <c r="R151" s="210"/>
      <c r="S151" s="210"/>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8"/>
      <c r="AU151" s="210"/>
      <c r="AV151" s="210"/>
      <c r="AW151" s="210"/>
    </row>
    <row r="152" spans="10:49" s="196" customFormat="1" ht="19.8" hidden="1" x14ac:dyDescent="0.3">
      <c r="J152" s="210"/>
      <c r="L152" s="210"/>
      <c r="M152" s="210"/>
      <c r="N152" s="210"/>
      <c r="O152" s="210"/>
      <c r="P152" s="210"/>
      <c r="Q152" s="210"/>
      <c r="R152" s="210"/>
      <c r="S152" s="210"/>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8"/>
      <c r="AU152" s="210"/>
      <c r="AV152" s="210"/>
      <c r="AW152" s="210"/>
    </row>
    <row r="153" spans="10:49" s="196" customFormat="1" ht="19.8" hidden="1" x14ac:dyDescent="0.3">
      <c r="J153" s="210"/>
      <c r="L153" s="210"/>
      <c r="M153" s="210"/>
      <c r="N153" s="210"/>
      <c r="O153" s="210"/>
      <c r="P153" s="210"/>
      <c r="Q153" s="210"/>
      <c r="R153" s="210"/>
      <c r="S153" s="210"/>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8"/>
      <c r="AU153" s="210"/>
      <c r="AV153" s="210"/>
      <c r="AW153" s="210"/>
    </row>
    <row r="154" spans="10:49" s="196" customFormat="1" ht="19.8" hidden="1" x14ac:dyDescent="0.3">
      <c r="J154" s="210"/>
      <c r="L154" s="210"/>
      <c r="M154" s="210"/>
      <c r="N154" s="210"/>
      <c r="O154" s="210"/>
      <c r="P154" s="210"/>
      <c r="Q154" s="210"/>
      <c r="R154" s="210"/>
      <c r="S154" s="210"/>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8"/>
      <c r="AU154" s="210"/>
      <c r="AV154" s="210"/>
      <c r="AW154" s="210"/>
    </row>
    <row r="155" spans="10:49" s="196" customFormat="1" ht="19.8" hidden="1" x14ac:dyDescent="0.3">
      <c r="J155" s="210"/>
      <c r="L155" s="210"/>
      <c r="M155" s="210"/>
      <c r="N155" s="210"/>
      <c r="O155" s="210"/>
      <c r="P155" s="210"/>
      <c r="Q155" s="210"/>
      <c r="R155" s="210"/>
      <c r="S155" s="210"/>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8"/>
      <c r="AU155" s="210"/>
      <c r="AV155" s="210"/>
      <c r="AW155" s="210"/>
    </row>
    <row r="156" spans="10:49" s="196" customFormat="1" ht="19.8" hidden="1" x14ac:dyDescent="0.3">
      <c r="J156" s="210"/>
      <c r="L156" s="210"/>
      <c r="M156" s="210"/>
      <c r="N156" s="210"/>
      <c r="O156" s="210"/>
      <c r="P156" s="210"/>
      <c r="Q156" s="210"/>
      <c r="R156" s="210"/>
      <c r="S156" s="210"/>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8"/>
      <c r="AU156" s="210"/>
      <c r="AV156" s="210"/>
      <c r="AW156" s="210"/>
    </row>
    <row r="157" spans="10:49" s="196" customFormat="1" ht="19.8" hidden="1" x14ac:dyDescent="0.3">
      <c r="J157" s="210"/>
      <c r="L157" s="210"/>
      <c r="M157" s="210"/>
      <c r="N157" s="210"/>
      <c r="O157" s="210"/>
      <c r="P157" s="210"/>
      <c r="Q157" s="210"/>
      <c r="R157" s="210"/>
      <c r="S157" s="210"/>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8"/>
      <c r="AU157" s="210"/>
      <c r="AV157" s="210"/>
      <c r="AW157" s="210"/>
    </row>
    <row r="158" spans="10:49" s="196" customFormat="1" ht="19.8" hidden="1" x14ac:dyDescent="0.3">
      <c r="J158" s="210"/>
      <c r="L158" s="210"/>
      <c r="M158" s="210"/>
      <c r="N158" s="210"/>
      <c r="O158" s="210"/>
      <c r="P158" s="210"/>
      <c r="Q158" s="210"/>
      <c r="R158" s="210"/>
      <c r="S158" s="210"/>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8"/>
      <c r="AU158" s="210"/>
      <c r="AV158" s="210"/>
      <c r="AW158" s="210"/>
    </row>
    <row r="159" spans="10:49" s="196" customFormat="1" ht="19.8" hidden="1" x14ac:dyDescent="0.3">
      <c r="J159" s="210"/>
      <c r="L159" s="210"/>
      <c r="M159" s="210"/>
      <c r="N159" s="210"/>
      <c r="O159" s="210"/>
      <c r="P159" s="210"/>
      <c r="Q159" s="210"/>
      <c r="R159" s="210"/>
      <c r="S159" s="210"/>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8"/>
      <c r="AU159" s="210"/>
      <c r="AV159" s="210"/>
      <c r="AW159" s="210"/>
    </row>
    <row r="160" spans="10:49" s="196" customFormat="1" ht="19.8" hidden="1" x14ac:dyDescent="0.3">
      <c r="J160" s="210"/>
      <c r="L160" s="210"/>
      <c r="M160" s="210"/>
      <c r="N160" s="210"/>
      <c r="O160" s="210"/>
      <c r="P160" s="210"/>
      <c r="Q160" s="210"/>
      <c r="R160" s="210"/>
      <c r="S160" s="210"/>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8"/>
      <c r="AU160" s="210"/>
      <c r="AV160" s="210"/>
      <c r="AW160" s="210"/>
    </row>
    <row r="161" spans="10:49" s="196" customFormat="1" ht="19.8" hidden="1" x14ac:dyDescent="0.3">
      <c r="J161" s="210"/>
      <c r="L161" s="210"/>
      <c r="M161" s="210"/>
      <c r="N161" s="210"/>
      <c r="O161" s="210"/>
      <c r="P161" s="210"/>
      <c r="Q161" s="210"/>
      <c r="R161" s="210"/>
      <c r="S161" s="210"/>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8"/>
      <c r="AU161" s="210"/>
      <c r="AV161" s="210"/>
      <c r="AW161" s="210"/>
    </row>
    <row r="162" spans="10:49" s="196" customFormat="1" ht="19.8" hidden="1" x14ac:dyDescent="0.3">
      <c r="J162" s="210"/>
      <c r="L162" s="210"/>
      <c r="M162" s="210"/>
      <c r="N162" s="210"/>
      <c r="O162" s="210"/>
      <c r="P162" s="210"/>
      <c r="Q162" s="210"/>
      <c r="R162" s="210"/>
      <c r="S162" s="210"/>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8"/>
      <c r="AU162" s="210"/>
      <c r="AV162" s="210"/>
      <c r="AW162" s="210"/>
    </row>
    <row r="163" spans="10:49" s="196" customFormat="1" ht="19.8" hidden="1" x14ac:dyDescent="0.3">
      <c r="J163" s="210"/>
      <c r="L163" s="210"/>
      <c r="M163" s="210"/>
      <c r="N163" s="210"/>
      <c r="O163" s="210"/>
      <c r="P163" s="210"/>
      <c r="Q163" s="210"/>
      <c r="R163" s="210"/>
      <c r="S163" s="210"/>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8"/>
      <c r="AU163" s="210"/>
      <c r="AV163" s="210"/>
      <c r="AW163" s="210"/>
    </row>
    <row r="164" spans="10:49" s="196" customFormat="1" ht="19.8" hidden="1" x14ac:dyDescent="0.3">
      <c r="J164" s="210"/>
      <c r="L164" s="210"/>
      <c r="M164" s="210"/>
      <c r="N164" s="210"/>
      <c r="O164" s="210"/>
      <c r="P164" s="210"/>
      <c r="Q164" s="210"/>
      <c r="R164" s="210"/>
      <c r="S164" s="210"/>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8"/>
      <c r="AU164" s="210"/>
      <c r="AV164" s="210"/>
      <c r="AW164" s="210"/>
    </row>
    <row r="165" spans="10:49" s="196" customFormat="1" ht="19.8" hidden="1" x14ac:dyDescent="0.3">
      <c r="J165" s="210"/>
      <c r="L165" s="210"/>
      <c r="M165" s="210"/>
      <c r="N165" s="210"/>
      <c r="O165" s="210"/>
      <c r="P165" s="210"/>
      <c r="Q165" s="210"/>
      <c r="R165" s="210"/>
      <c r="S165" s="210"/>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8"/>
      <c r="AU165" s="210"/>
      <c r="AV165" s="210"/>
      <c r="AW165" s="210"/>
    </row>
    <row r="166" spans="10:49" hidden="1" x14ac:dyDescent="0.3">
      <c r="O166" s="126"/>
      <c r="P166" s="126"/>
      <c r="Q166" s="126"/>
      <c r="R166" s="126"/>
      <c r="S166" s="126"/>
      <c r="T166" s="219"/>
      <c r="U166" s="219"/>
      <c r="V166" s="219"/>
      <c r="W166" s="219"/>
      <c r="X166" s="219"/>
      <c r="Y166" s="219"/>
      <c r="Z166" s="219"/>
      <c r="AA166" s="219"/>
      <c r="AB166" s="219"/>
      <c r="AC166" s="219"/>
      <c r="AD166" s="219"/>
      <c r="AE166" s="219"/>
      <c r="AF166" s="219"/>
      <c r="AG166" s="219"/>
      <c r="AH166" s="219"/>
      <c r="AI166" s="219"/>
      <c r="AJ166" s="219"/>
      <c r="AK166" s="219"/>
      <c r="AL166" s="219"/>
      <c r="AM166" s="219"/>
      <c r="AN166" s="219"/>
      <c r="AO166" s="219"/>
      <c r="AP166" s="219"/>
      <c r="AQ166" s="219"/>
      <c r="AR166" s="219"/>
      <c r="AS166" s="219"/>
      <c r="AT166" s="220"/>
      <c r="AU166" s="126"/>
      <c r="AV166" s="126"/>
      <c r="AW166" s="126"/>
    </row>
    <row r="167" spans="10:49" hidden="1" x14ac:dyDescent="0.3">
      <c r="O167" s="126"/>
      <c r="P167" s="126"/>
      <c r="Q167" s="126"/>
      <c r="R167" s="126"/>
      <c r="S167" s="126"/>
      <c r="T167" s="219"/>
      <c r="U167" s="219"/>
      <c r="V167" s="219"/>
      <c r="W167" s="219"/>
      <c r="X167" s="219"/>
      <c r="Y167" s="219"/>
      <c r="Z167" s="219"/>
      <c r="AA167" s="219"/>
      <c r="AB167" s="219"/>
      <c r="AC167" s="219"/>
      <c r="AD167" s="219"/>
      <c r="AE167" s="219"/>
      <c r="AF167" s="219"/>
      <c r="AG167" s="219"/>
      <c r="AH167" s="219"/>
      <c r="AI167" s="219"/>
      <c r="AJ167" s="219"/>
      <c r="AK167" s="219"/>
      <c r="AL167" s="219"/>
      <c r="AM167" s="219"/>
      <c r="AN167" s="219"/>
      <c r="AO167" s="219"/>
      <c r="AP167" s="219"/>
      <c r="AQ167" s="219"/>
      <c r="AR167" s="219"/>
      <c r="AS167" s="219"/>
      <c r="AT167" s="220"/>
      <c r="AU167" s="126"/>
      <c r="AV167" s="126"/>
      <c r="AW167" s="126"/>
    </row>
    <row r="168" spans="10:49" hidden="1" x14ac:dyDescent="0.3">
      <c r="O168" s="126"/>
      <c r="P168" s="126"/>
      <c r="Q168" s="126"/>
      <c r="R168" s="126"/>
      <c r="S168" s="126"/>
      <c r="T168" s="219"/>
      <c r="U168" s="219"/>
      <c r="V168" s="219"/>
      <c r="W168" s="219"/>
      <c r="X168" s="219"/>
      <c r="Y168" s="219"/>
      <c r="Z168" s="219"/>
      <c r="AA168" s="219"/>
      <c r="AB168" s="219"/>
      <c r="AC168" s="219"/>
      <c r="AD168" s="219"/>
      <c r="AE168" s="219"/>
      <c r="AF168" s="219"/>
      <c r="AG168" s="219"/>
      <c r="AH168" s="219"/>
      <c r="AI168" s="219"/>
      <c r="AJ168" s="219"/>
      <c r="AK168" s="219"/>
      <c r="AL168" s="219"/>
      <c r="AM168" s="219"/>
      <c r="AN168" s="219"/>
      <c r="AO168" s="219"/>
      <c r="AP168" s="219"/>
      <c r="AQ168" s="219"/>
      <c r="AR168" s="219"/>
      <c r="AS168" s="219"/>
      <c r="AT168" s="220"/>
      <c r="AU168" s="126"/>
      <c r="AV168" s="126"/>
      <c r="AW168" s="126"/>
    </row>
    <row r="169" spans="10:49" hidden="1" x14ac:dyDescent="0.3">
      <c r="O169" s="126"/>
      <c r="P169" s="126"/>
      <c r="Q169" s="126"/>
      <c r="R169" s="126"/>
      <c r="S169" s="126"/>
      <c r="T169" s="219"/>
      <c r="U169" s="219"/>
      <c r="V169" s="219"/>
      <c r="W169" s="219"/>
      <c r="X169" s="219"/>
      <c r="Y169" s="219"/>
      <c r="Z169" s="219"/>
      <c r="AA169" s="219"/>
      <c r="AB169" s="219"/>
      <c r="AC169" s="219"/>
      <c r="AD169" s="219"/>
      <c r="AE169" s="219"/>
      <c r="AF169" s="219"/>
      <c r="AG169" s="219"/>
      <c r="AH169" s="219"/>
      <c r="AI169" s="219"/>
      <c r="AJ169" s="219"/>
      <c r="AK169" s="219"/>
      <c r="AL169" s="219"/>
      <c r="AM169" s="219"/>
      <c r="AN169" s="219"/>
      <c r="AO169" s="219"/>
      <c r="AP169" s="219"/>
      <c r="AQ169" s="219"/>
      <c r="AR169" s="219"/>
      <c r="AS169" s="219"/>
      <c r="AT169" s="220"/>
      <c r="AU169" s="126"/>
      <c r="AV169" s="126"/>
      <c r="AW169" s="126"/>
    </row>
    <row r="170" spans="10:49" hidden="1" x14ac:dyDescent="0.3">
      <c r="O170" s="126"/>
      <c r="P170" s="126"/>
      <c r="Q170" s="126"/>
      <c r="R170" s="126"/>
      <c r="S170" s="126"/>
      <c r="T170" s="219"/>
      <c r="U170" s="219"/>
      <c r="V170" s="219"/>
      <c r="W170" s="219"/>
      <c r="X170" s="219"/>
      <c r="Y170" s="219"/>
      <c r="Z170" s="219"/>
      <c r="AA170" s="219"/>
      <c r="AB170" s="219"/>
      <c r="AC170" s="219"/>
      <c r="AD170" s="219"/>
      <c r="AE170" s="219"/>
      <c r="AF170" s="219"/>
      <c r="AG170" s="219"/>
      <c r="AH170" s="219"/>
      <c r="AI170" s="219"/>
      <c r="AJ170" s="219"/>
      <c r="AK170" s="219"/>
      <c r="AL170" s="219"/>
      <c r="AM170" s="219"/>
      <c r="AN170" s="219"/>
      <c r="AO170" s="219"/>
      <c r="AP170" s="219"/>
      <c r="AQ170" s="219"/>
      <c r="AR170" s="219"/>
      <c r="AS170" s="219"/>
      <c r="AT170" s="220"/>
      <c r="AU170" s="126"/>
      <c r="AV170" s="126"/>
      <c r="AW170" s="126"/>
    </row>
    <row r="171" spans="10:49" hidden="1" x14ac:dyDescent="0.3">
      <c r="O171" s="126"/>
      <c r="P171" s="126"/>
      <c r="Q171" s="126"/>
      <c r="R171" s="126"/>
      <c r="S171" s="126"/>
      <c r="T171" s="219"/>
      <c r="U171" s="219"/>
      <c r="V171" s="219"/>
      <c r="W171" s="219"/>
      <c r="X171" s="219"/>
      <c r="Y171" s="219"/>
      <c r="Z171" s="219"/>
      <c r="AA171" s="219"/>
      <c r="AB171" s="219"/>
      <c r="AC171" s="219"/>
      <c r="AD171" s="219"/>
      <c r="AE171" s="219"/>
      <c r="AF171" s="219"/>
      <c r="AG171" s="219"/>
      <c r="AH171" s="219"/>
      <c r="AI171" s="219"/>
      <c r="AJ171" s="219"/>
      <c r="AK171" s="219"/>
      <c r="AL171" s="219"/>
      <c r="AM171" s="219"/>
      <c r="AN171" s="219"/>
      <c r="AO171" s="219"/>
      <c r="AP171" s="219"/>
      <c r="AQ171" s="219"/>
      <c r="AR171" s="219"/>
      <c r="AS171" s="219"/>
      <c r="AT171" s="220"/>
      <c r="AU171" s="126"/>
      <c r="AV171" s="126"/>
      <c r="AW171" s="126"/>
    </row>
    <row r="172" spans="10:49" hidden="1" x14ac:dyDescent="0.3">
      <c r="O172" s="126"/>
      <c r="P172" s="126"/>
      <c r="Q172" s="126"/>
      <c r="R172" s="126"/>
      <c r="S172" s="126"/>
      <c r="T172" s="219"/>
      <c r="U172" s="219"/>
      <c r="V172" s="219"/>
      <c r="W172" s="219"/>
      <c r="X172" s="219"/>
      <c r="Y172" s="219"/>
      <c r="Z172" s="219"/>
      <c r="AA172" s="219"/>
      <c r="AB172" s="219"/>
      <c r="AC172" s="219"/>
      <c r="AD172" s="219"/>
      <c r="AE172" s="219"/>
      <c r="AF172" s="219"/>
      <c r="AG172" s="219"/>
      <c r="AH172" s="219"/>
      <c r="AI172" s="219"/>
      <c r="AJ172" s="219"/>
      <c r="AK172" s="219"/>
      <c r="AL172" s="219"/>
      <c r="AM172" s="219"/>
      <c r="AN172" s="219"/>
      <c r="AO172" s="219"/>
      <c r="AP172" s="219"/>
      <c r="AQ172" s="219"/>
      <c r="AR172" s="219"/>
      <c r="AS172" s="219"/>
      <c r="AT172" s="220"/>
      <c r="AU172" s="126"/>
      <c r="AV172" s="126"/>
      <c r="AW172" s="126"/>
    </row>
    <row r="173" spans="10:49" hidden="1" x14ac:dyDescent="0.3">
      <c r="O173" s="126"/>
      <c r="P173" s="126"/>
      <c r="Q173" s="126"/>
      <c r="R173" s="126"/>
      <c r="S173" s="126"/>
      <c r="T173" s="219"/>
      <c r="U173" s="219"/>
      <c r="V173" s="219"/>
      <c r="W173" s="219"/>
      <c r="X173" s="219"/>
      <c r="Y173" s="219"/>
      <c r="Z173" s="219"/>
      <c r="AA173" s="219"/>
      <c r="AB173" s="219"/>
      <c r="AC173" s="219"/>
      <c r="AD173" s="219"/>
      <c r="AE173" s="219"/>
      <c r="AF173" s="219"/>
      <c r="AG173" s="219"/>
      <c r="AH173" s="219"/>
      <c r="AI173" s="219"/>
      <c r="AJ173" s="219"/>
      <c r="AK173" s="219"/>
      <c r="AL173" s="219"/>
      <c r="AM173" s="219"/>
      <c r="AN173" s="219"/>
      <c r="AO173" s="219"/>
      <c r="AP173" s="219"/>
      <c r="AQ173" s="219"/>
      <c r="AR173" s="219"/>
      <c r="AS173" s="219"/>
      <c r="AT173" s="220"/>
      <c r="AU173" s="126"/>
      <c r="AV173" s="126"/>
      <c r="AW173" s="126"/>
    </row>
    <row r="174" spans="10:49" hidden="1" x14ac:dyDescent="0.3">
      <c r="O174" s="126"/>
      <c r="P174" s="126"/>
      <c r="Q174" s="126"/>
      <c r="R174" s="126"/>
      <c r="S174" s="126"/>
      <c r="T174" s="219"/>
      <c r="U174" s="219"/>
      <c r="V174" s="219"/>
      <c r="W174" s="219"/>
      <c r="X174" s="219"/>
      <c r="Y174" s="219"/>
      <c r="Z174" s="219"/>
      <c r="AA174" s="219"/>
      <c r="AB174" s="219"/>
      <c r="AC174" s="219"/>
      <c r="AD174" s="219"/>
      <c r="AE174" s="219"/>
      <c r="AF174" s="219"/>
      <c r="AG174" s="219"/>
      <c r="AH174" s="219"/>
      <c r="AI174" s="219"/>
      <c r="AJ174" s="219"/>
      <c r="AK174" s="219"/>
      <c r="AL174" s="219"/>
      <c r="AM174" s="219"/>
      <c r="AN174" s="219"/>
      <c r="AO174" s="219"/>
      <c r="AP174" s="219"/>
      <c r="AQ174" s="219"/>
      <c r="AR174" s="219"/>
      <c r="AS174" s="219"/>
      <c r="AT174" s="220"/>
      <c r="AU174" s="126"/>
      <c r="AV174" s="126"/>
      <c r="AW174" s="126"/>
    </row>
    <row r="175" spans="10:49" hidden="1" x14ac:dyDescent="0.3">
      <c r="O175" s="126"/>
      <c r="P175" s="126"/>
      <c r="Q175" s="126"/>
      <c r="R175" s="126"/>
      <c r="S175" s="126"/>
      <c r="T175" s="219"/>
      <c r="U175" s="219"/>
      <c r="V175" s="219"/>
      <c r="W175" s="219"/>
      <c r="X175" s="219"/>
      <c r="Y175" s="219"/>
      <c r="Z175" s="219"/>
      <c r="AA175" s="219"/>
      <c r="AB175" s="219"/>
      <c r="AC175" s="219"/>
      <c r="AD175" s="219"/>
      <c r="AE175" s="219"/>
      <c r="AF175" s="219"/>
      <c r="AG175" s="219"/>
      <c r="AH175" s="219"/>
      <c r="AI175" s="219"/>
      <c r="AJ175" s="219"/>
      <c r="AK175" s="219"/>
      <c r="AL175" s="219"/>
      <c r="AM175" s="219"/>
      <c r="AN175" s="219"/>
      <c r="AO175" s="219"/>
      <c r="AP175" s="219"/>
      <c r="AQ175" s="219"/>
      <c r="AR175" s="219"/>
      <c r="AS175" s="219"/>
      <c r="AT175" s="220"/>
      <c r="AU175" s="126"/>
      <c r="AV175" s="126"/>
      <c r="AW175" s="126"/>
    </row>
    <row r="176" spans="10:49" hidden="1" x14ac:dyDescent="0.3">
      <c r="O176" s="126"/>
      <c r="P176" s="126"/>
      <c r="Q176" s="126"/>
      <c r="R176" s="126"/>
      <c r="S176" s="126"/>
      <c r="T176" s="219"/>
      <c r="U176" s="219"/>
      <c r="V176" s="219"/>
      <c r="W176" s="219"/>
      <c r="X176" s="219"/>
      <c r="Y176" s="219"/>
      <c r="Z176" s="219"/>
      <c r="AA176" s="219"/>
      <c r="AB176" s="219"/>
      <c r="AC176" s="219"/>
      <c r="AD176" s="219"/>
      <c r="AE176" s="219"/>
      <c r="AF176" s="219"/>
      <c r="AG176" s="219"/>
      <c r="AH176" s="219"/>
      <c r="AI176" s="219"/>
      <c r="AJ176" s="219"/>
      <c r="AK176" s="219"/>
      <c r="AL176" s="219"/>
      <c r="AM176" s="219"/>
      <c r="AN176" s="219"/>
      <c r="AO176" s="219"/>
      <c r="AP176" s="219"/>
      <c r="AQ176" s="219"/>
      <c r="AR176" s="219"/>
      <c r="AS176" s="219"/>
      <c r="AT176" s="220"/>
      <c r="AU176" s="126"/>
      <c r="AV176" s="126"/>
      <c r="AW176" s="126"/>
    </row>
    <row r="177" spans="15:49" hidden="1" x14ac:dyDescent="0.3">
      <c r="O177" s="126"/>
      <c r="P177" s="126"/>
      <c r="Q177" s="126"/>
      <c r="R177" s="126"/>
      <c r="S177" s="126"/>
      <c r="T177" s="219"/>
      <c r="U177" s="219"/>
      <c r="V177" s="219"/>
      <c r="W177" s="219"/>
      <c r="X177" s="219"/>
      <c r="Y177" s="219"/>
      <c r="Z177" s="219"/>
      <c r="AA177" s="219"/>
      <c r="AB177" s="219"/>
      <c r="AC177" s="219"/>
      <c r="AD177" s="219"/>
      <c r="AE177" s="219"/>
      <c r="AF177" s="219"/>
      <c r="AG177" s="219"/>
      <c r="AH177" s="219"/>
      <c r="AI177" s="219"/>
      <c r="AJ177" s="219"/>
      <c r="AK177" s="219"/>
      <c r="AL177" s="219"/>
      <c r="AM177" s="219"/>
      <c r="AN177" s="219"/>
      <c r="AO177" s="219"/>
      <c r="AP177" s="219"/>
      <c r="AQ177" s="219"/>
      <c r="AR177" s="219"/>
      <c r="AS177" s="219"/>
      <c r="AT177" s="220"/>
      <c r="AU177" s="126"/>
      <c r="AV177" s="126"/>
      <c r="AW177" s="126"/>
    </row>
    <row r="178" spans="15:49" hidden="1" x14ac:dyDescent="0.3">
      <c r="O178" s="126"/>
      <c r="P178" s="126"/>
      <c r="Q178" s="126"/>
      <c r="R178" s="126"/>
      <c r="S178" s="126"/>
      <c r="T178" s="219"/>
      <c r="U178" s="219"/>
      <c r="V178" s="219"/>
      <c r="W178" s="219"/>
      <c r="X178" s="219"/>
      <c r="Y178" s="219"/>
      <c r="Z178" s="219"/>
      <c r="AA178" s="219"/>
      <c r="AB178" s="219"/>
      <c r="AC178" s="219"/>
      <c r="AD178" s="219"/>
      <c r="AE178" s="219"/>
      <c r="AF178" s="219"/>
      <c r="AG178" s="219"/>
      <c r="AH178" s="219"/>
      <c r="AI178" s="219"/>
      <c r="AJ178" s="219"/>
      <c r="AK178" s="219"/>
      <c r="AL178" s="219"/>
      <c r="AM178" s="219"/>
      <c r="AN178" s="219"/>
      <c r="AO178" s="219"/>
      <c r="AP178" s="219"/>
      <c r="AQ178" s="219"/>
      <c r="AR178" s="219"/>
      <c r="AS178" s="219"/>
      <c r="AT178" s="220"/>
      <c r="AU178" s="126"/>
      <c r="AV178" s="126"/>
      <c r="AW178" s="126"/>
    </row>
    <row r="179" spans="15:49" hidden="1" x14ac:dyDescent="0.3">
      <c r="O179" s="126"/>
      <c r="P179" s="126"/>
      <c r="Q179" s="126"/>
      <c r="R179" s="126"/>
      <c r="S179" s="126"/>
      <c r="T179" s="219"/>
      <c r="U179" s="219"/>
      <c r="V179" s="219"/>
      <c r="W179" s="219"/>
      <c r="X179" s="219"/>
      <c r="Y179" s="219"/>
      <c r="Z179" s="219"/>
      <c r="AA179" s="219"/>
      <c r="AB179" s="219"/>
      <c r="AC179" s="219"/>
      <c r="AD179" s="219"/>
      <c r="AE179" s="219"/>
      <c r="AF179" s="219"/>
      <c r="AG179" s="219"/>
      <c r="AH179" s="219"/>
      <c r="AI179" s="219"/>
      <c r="AJ179" s="219"/>
      <c r="AK179" s="219"/>
      <c r="AL179" s="219"/>
      <c r="AM179" s="219"/>
      <c r="AN179" s="219"/>
      <c r="AO179" s="219"/>
      <c r="AP179" s="219"/>
      <c r="AQ179" s="219"/>
      <c r="AR179" s="219"/>
      <c r="AS179" s="219"/>
      <c r="AT179" s="220"/>
      <c r="AU179" s="126"/>
      <c r="AV179" s="126"/>
      <c r="AW179" s="126"/>
    </row>
    <row r="180" spans="15:49" hidden="1" x14ac:dyDescent="0.3">
      <c r="O180" s="126"/>
      <c r="P180" s="126"/>
      <c r="Q180" s="126"/>
      <c r="R180" s="126"/>
      <c r="S180" s="126"/>
      <c r="T180" s="219"/>
      <c r="U180" s="219"/>
      <c r="V180" s="219"/>
      <c r="W180" s="219"/>
      <c r="X180" s="219"/>
      <c r="Y180" s="219"/>
      <c r="Z180" s="219"/>
      <c r="AA180" s="219"/>
      <c r="AB180" s="219"/>
      <c r="AC180" s="219"/>
      <c r="AD180" s="219"/>
      <c r="AE180" s="219"/>
      <c r="AF180" s="219"/>
      <c r="AG180" s="219"/>
      <c r="AH180" s="219"/>
      <c r="AI180" s="219"/>
      <c r="AJ180" s="219"/>
      <c r="AK180" s="219"/>
      <c r="AL180" s="219"/>
      <c r="AM180" s="219"/>
      <c r="AN180" s="219"/>
      <c r="AO180" s="219"/>
      <c r="AP180" s="219"/>
      <c r="AQ180" s="219"/>
      <c r="AR180" s="219"/>
      <c r="AS180" s="219"/>
      <c r="AT180" s="220"/>
      <c r="AU180" s="126"/>
      <c r="AV180" s="126"/>
      <c r="AW180" s="126"/>
    </row>
    <row r="181" spans="15:49" hidden="1" x14ac:dyDescent="0.3">
      <c r="O181" s="126"/>
      <c r="P181" s="126"/>
      <c r="Q181" s="126"/>
      <c r="R181" s="126"/>
      <c r="S181" s="126"/>
      <c r="T181" s="219"/>
      <c r="U181" s="219"/>
      <c r="V181" s="219"/>
      <c r="W181" s="219"/>
      <c r="X181" s="219"/>
      <c r="Y181" s="219"/>
      <c r="Z181" s="219"/>
      <c r="AA181" s="219"/>
      <c r="AB181" s="219"/>
      <c r="AC181" s="219"/>
      <c r="AD181" s="219"/>
      <c r="AE181" s="219"/>
      <c r="AF181" s="219"/>
      <c r="AG181" s="219"/>
      <c r="AH181" s="219"/>
      <c r="AI181" s="219"/>
      <c r="AJ181" s="219"/>
      <c r="AK181" s="219"/>
      <c r="AL181" s="219"/>
      <c r="AM181" s="219"/>
      <c r="AN181" s="219"/>
      <c r="AO181" s="219"/>
      <c r="AP181" s="219"/>
      <c r="AQ181" s="219"/>
      <c r="AR181" s="219"/>
      <c r="AS181" s="219"/>
      <c r="AT181" s="220"/>
      <c r="AU181" s="126"/>
      <c r="AV181" s="126"/>
      <c r="AW181" s="126"/>
    </row>
    <row r="182" spans="15:49" hidden="1" x14ac:dyDescent="0.3">
      <c r="O182" s="126"/>
      <c r="P182" s="126"/>
      <c r="Q182" s="126"/>
      <c r="R182" s="126"/>
      <c r="S182" s="126"/>
      <c r="T182" s="221"/>
      <c r="U182" s="221"/>
      <c r="V182" s="221"/>
      <c r="W182" s="221"/>
      <c r="X182" s="221"/>
      <c r="Y182" s="221"/>
      <c r="Z182" s="221"/>
      <c r="AA182" s="221"/>
      <c r="AB182" s="221"/>
      <c r="AC182" s="221"/>
      <c r="AD182" s="221"/>
      <c r="AE182" s="221"/>
      <c r="AF182" s="221"/>
      <c r="AG182" s="221"/>
      <c r="AH182" s="221"/>
      <c r="AI182" s="221"/>
      <c r="AJ182" s="221"/>
      <c r="AK182" s="221"/>
      <c r="AL182" s="221"/>
      <c r="AM182" s="221"/>
      <c r="AN182" s="221"/>
      <c r="AO182" s="221"/>
      <c r="AP182" s="221"/>
      <c r="AQ182" s="221"/>
      <c r="AR182" s="221"/>
      <c r="AS182" s="221"/>
      <c r="AT182" s="220"/>
      <c r="AU182" s="126"/>
      <c r="AV182" s="126"/>
      <c r="AW182" s="126"/>
    </row>
    <row r="183" spans="15:49" hidden="1" x14ac:dyDescent="0.3">
      <c r="O183" s="126"/>
      <c r="P183" s="126"/>
      <c r="Q183" s="126"/>
      <c r="R183" s="126"/>
      <c r="S183" s="126"/>
      <c r="T183" s="221"/>
      <c r="U183" s="221"/>
      <c r="V183" s="221"/>
      <c r="W183" s="221"/>
      <c r="X183" s="221"/>
      <c r="Y183" s="221"/>
      <c r="Z183" s="221"/>
      <c r="AA183" s="221"/>
      <c r="AB183" s="221"/>
      <c r="AC183" s="221"/>
      <c r="AD183" s="221"/>
      <c r="AE183" s="221"/>
      <c r="AF183" s="221"/>
      <c r="AG183" s="221"/>
      <c r="AH183" s="221"/>
      <c r="AI183" s="221"/>
      <c r="AJ183" s="221"/>
      <c r="AK183" s="221"/>
      <c r="AL183" s="221"/>
      <c r="AM183" s="221"/>
      <c r="AN183" s="221"/>
      <c r="AO183" s="221"/>
      <c r="AP183" s="221"/>
      <c r="AQ183" s="221"/>
      <c r="AR183" s="221"/>
      <c r="AS183" s="221"/>
      <c r="AT183" s="220"/>
      <c r="AU183" s="126"/>
      <c r="AV183" s="126"/>
      <c r="AW183" s="126"/>
    </row>
    <row r="184" spans="15:49" hidden="1" x14ac:dyDescent="0.3">
      <c r="O184" s="126"/>
      <c r="P184" s="126"/>
      <c r="Q184" s="126"/>
      <c r="R184" s="126"/>
      <c r="S184" s="126"/>
      <c r="T184" s="221"/>
      <c r="U184" s="221"/>
      <c r="V184" s="221"/>
      <c r="W184" s="221"/>
      <c r="X184" s="221"/>
      <c r="Y184" s="221"/>
      <c r="Z184" s="221"/>
      <c r="AA184" s="221"/>
      <c r="AB184" s="221"/>
      <c r="AC184" s="221"/>
      <c r="AD184" s="221"/>
      <c r="AE184" s="221"/>
      <c r="AF184" s="221"/>
      <c r="AG184" s="221"/>
      <c r="AH184" s="221"/>
      <c r="AI184" s="221"/>
      <c r="AJ184" s="221"/>
      <c r="AK184" s="221"/>
      <c r="AL184" s="221"/>
      <c r="AM184" s="221"/>
      <c r="AN184" s="221"/>
      <c r="AO184" s="221"/>
      <c r="AP184" s="221"/>
      <c r="AQ184" s="221"/>
      <c r="AR184" s="221"/>
      <c r="AS184" s="221"/>
      <c r="AT184" s="220"/>
      <c r="AU184" s="126"/>
      <c r="AV184" s="126"/>
      <c r="AW184" s="126"/>
    </row>
    <row r="185" spans="15:49" hidden="1" x14ac:dyDescent="0.3">
      <c r="O185" s="126"/>
      <c r="P185" s="126"/>
      <c r="Q185" s="126"/>
      <c r="R185" s="126"/>
      <c r="S185" s="126"/>
      <c r="T185" s="221"/>
      <c r="U185" s="221"/>
      <c r="V185" s="221"/>
      <c r="W185" s="221"/>
      <c r="X185" s="221"/>
      <c r="Y185" s="221"/>
      <c r="Z185" s="221"/>
      <c r="AA185" s="221"/>
      <c r="AB185" s="221"/>
      <c r="AC185" s="221"/>
      <c r="AD185" s="221"/>
      <c r="AE185" s="221"/>
      <c r="AF185" s="221"/>
      <c r="AG185" s="221"/>
      <c r="AH185" s="221"/>
      <c r="AI185" s="221"/>
      <c r="AJ185" s="221"/>
      <c r="AK185" s="221"/>
      <c r="AL185" s="221"/>
      <c r="AM185" s="221"/>
      <c r="AN185" s="221"/>
      <c r="AO185" s="221"/>
      <c r="AP185" s="221"/>
      <c r="AQ185" s="221"/>
      <c r="AR185" s="221"/>
      <c r="AS185" s="221"/>
      <c r="AT185" s="220"/>
      <c r="AU185" s="126"/>
      <c r="AV185" s="126"/>
      <c r="AW185" s="126"/>
    </row>
    <row r="186" spans="15:49" hidden="1" x14ac:dyDescent="0.3">
      <c r="O186" s="126"/>
      <c r="P186" s="126"/>
      <c r="Q186" s="126"/>
      <c r="R186" s="126"/>
      <c r="S186" s="126"/>
      <c r="T186" s="221"/>
      <c r="U186" s="221"/>
      <c r="V186" s="221"/>
      <c r="W186" s="221"/>
      <c r="X186" s="221"/>
      <c r="Y186" s="221"/>
      <c r="Z186" s="221"/>
      <c r="AA186" s="221"/>
      <c r="AB186" s="221"/>
      <c r="AC186" s="221"/>
      <c r="AD186" s="221"/>
      <c r="AE186" s="221"/>
      <c r="AF186" s="221"/>
      <c r="AG186" s="221"/>
      <c r="AH186" s="221"/>
      <c r="AI186" s="221"/>
      <c r="AJ186" s="221"/>
      <c r="AK186" s="221"/>
      <c r="AL186" s="221"/>
      <c r="AM186" s="221"/>
      <c r="AN186" s="221"/>
      <c r="AO186" s="221"/>
      <c r="AP186" s="221"/>
      <c r="AQ186" s="221"/>
      <c r="AR186" s="221"/>
      <c r="AS186" s="221"/>
      <c r="AT186" s="220"/>
      <c r="AU186" s="126"/>
      <c r="AV186" s="126"/>
      <c r="AW186" s="126"/>
    </row>
    <row r="187" spans="15:49" hidden="1" x14ac:dyDescent="0.3">
      <c r="O187" s="126"/>
      <c r="P187" s="126"/>
      <c r="Q187" s="126"/>
      <c r="R187" s="126"/>
      <c r="S187" s="126"/>
      <c r="T187" s="221"/>
      <c r="U187" s="221"/>
      <c r="V187" s="221"/>
      <c r="W187" s="221"/>
      <c r="X187" s="221"/>
      <c r="Y187" s="221"/>
      <c r="Z187" s="221"/>
      <c r="AA187" s="221"/>
      <c r="AB187" s="221"/>
      <c r="AC187" s="221"/>
      <c r="AD187" s="221"/>
      <c r="AE187" s="221"/>
      <c r="AF187" s="221"/>
      <c r="AG187" s="221"/>
      <c r="AH187" s="221"/>
      <c r="AI187" s="221"/>
      <c r="AJ187" s="221"/>
      <c r="AK187" s="221"/>
      <c r="AL187" s="221"/>
      <c r="AM187" s="221"/>
      <c r="AN187" s="221"/>
      <c r="AO187" s="221"/>
      <c r="AP187" s="221"/>
      <c r="AQ187" s="221"/>
      <c r="AR187" s="221"/>
      <c r="AS187" s="221"/>
      <c r="AT187" s="220"/>
      <c r="AU187" s="126"/>
      <c r="AV187" s="126"/>
      <c r="AW187" s="126"/>
    </row>
    <row r="188" spans="15:49" hidden="1" x14ac:dyDescent="0.3">
      <c r="O188" s="126"/>
      <c r="P188" s="126"/>
      <c r="Q188" s="126"/>
      <c r="R188" s="126"/>
      <c r="S188" s="126"/>
      <c r="T188" s="221"/>
      <c r="U188" s="221"/>
      <c r="V188" s="221"/>
      <c r="W188" s="221"/>
      <c r="X188" s="221"/>
      <c r="Y188" s="221"/>
      <c r="Z188" s="221"/>
      <c r="AA188" s="221"/>
      <c r="AB188" s="221"/>
      <c r="AC188" s="221"/>
      <c r="AD188" s="221"/>
      <c r="AE188" s="221"/>
      <c r="AF188" s="221"/>
      <c r="AG188" s="221"/>
      <c r="AH188" s="221"/>
      <c r="AI188" s="221"/>
      <c r="AJ188" s="221"/>
      <c r="AK188" s="221"/>
      <c r="AL188" s="221"/>
      <c r="AM188" s="221"/>
      <c r="AN188" s="221"/>
      <c r="AO188" s="221"/>
      <c r="AP188" s="221"/>
      <c r="AQ188" s="221"/>
      <c r="AR188" s="221"/>
      <c r="AS188" s="221"/>
      <c r="AT188" s="220"/>
      <c r="AU188" s="126"/>
      <c r="AV188" s="126"/>
      <c r="AW188" s="126"/>
    </row>
    <row r="189" spans="15:49" hidden="1" x14ac:dyDescent="0.3">
      <c r="O189" s="126"/>
      <c r="P189" s="126"/>
      <c r="Q189" s="126"/>
      <c r="R189" s="126"/>
      <c r="S189" s="126"/>
      <c r="T189" s="221"/>
      <c r="U189" s="221"/>
      <c r="V189" s="221"/>
      <c r="W189" s="221"/>
      <c r="X189" s="221"/>
      <c r="Y189" s="221"/>
      <c r="Z189" s="221"/>
      <c r="AA189" s="221"/>
      <c r="AB189" s="221"/>
      <c r="AC189" s="221"/>
      <c r="AD189" s="221"/>
      <c r="AE189" s="221"/>
      <c r="AF189" s="221"/>
      <c r="AG189" s="221"/>
      <c r="AH189" s="221"/>
      <c r="AI189" s="221"/>
      <c r="AJ189" s="221"/>
      <c r="AK189" s="221"/>
      <c r="AL189" s="221"/>
      <c r="AM189" s="221"/>
      <c r="AN189" s="221"/>
      <c r="AO189" s="221"/>
      <c r="AP189" s="221"/>
      <c r="AQ189" s="221"/>
      <c r="AR189" s="221"/>
      <c r="AS189" s="221"/>
      <c r="AT189" s="220"/>
      <c r="AU189" s="126"/>
      <c r="AV189" s="126"/>
      <c r="AW189" s="126"/>
    </row>
    <row r="190" spans="15:49" hidden="1" x14ac:dyDescent="0.3">
      <c r="O190" s="126"/>
      <c r="P190" s="126"/>
      <c r="Q190" s="126"/>
      <c r="R190" s="126"/>
      <c r="S190" s="126"/>
      <c r="T190" s="221"/>
      <c r="U190" s="221"/>
      <c r="V190" s="221"/>
      <c r="W190" s="221"/>
      <c r="X190" s="221"/>
      <c r="Y190" s="221"/>
      <c r="Z190" s="221"/>
      <c r="AA190" s="221"/>
      <c r="AB190" s="221"/>
      <c r="AC190" s="221"/>
      <c r="AD190" s="221"/>
      <c r="AE190" s="221"/>
      <c r="AF190" s="221"/>
      <c r="AG190" s="221"/>
      <c r="AH190" s="221"/>
      <c r="AI190" s="221"/>
      <c r="AJ190" s="221"/>
      <c r="AK190" s="221"/>
      <c r="AL190" s="221"/>
      <c r="AM190" s="221"/>
      <c r="AN190" s="221"/>
      <c r="AO190" s="221"/>
      <c r="AP190" s="221"/>
      <c r="AQ190" s="221"/>
      <c r="AR190" s="221"/>
      <c r="AS190" s="221"/>
      <c r="AT190" s="220"/>
      <c r="AU190" s="126"/>
      <c r="AV190" s="126"/>
      <c r="AW190" s="126"/>
    </row>
    <row r="191" spans="15:49" hidden="1" x14ac:dyDescent="0.3">
      <c r="O191" s="126"/>
      <c r="P191" s="126"/>
      <c r="Q191" s="126"/>
      <c r="R191" s="126"/>
      <c r="S191" s="126"/>
      <c r="T191" s="221"/>
      <c r="U191" s="221"/>
      <c r="V191" s="221"/>
      <c r="W191" s="221"/>
      <c r="X191" s="221"/>
      <c r="Y191" s="221"/>
      <c r="Z191" s="221"/>
      <c r="AA191" s="221"/>
      <c r="AB191" s="221"/>
      <c r="AC191" s="221"/>
      <c r="AD191" s="221"/>
      <c r="AE191" s="221"/>
      <c r="AF191" s="221"/>
      <c r="AG191" s="221"/>
      <c r="AH191" s="221"/>
      <c r="AI191" s="221"/>
      <c r="AJ191" s="221"/>
      <c r="AK191" s="221"/>
      <c r="AL191" s="221"/>
      <c r="AM191" s="221"/>
      <c r="AN191" s="221"/>
      <c r="AO191" s="221"/>
      <c r="AP191" s="221"/>
      <c r="AQ191" s="221"/>
      <c r="AR191" s="221"/>
      <c r="AS191" s="221"/>
      <c r="AT191" s="220"/>
      <c r="AU191" s="126"/>
      <c r="AV191" s="126"/>
      <c r="AW191" s="126"/>
    </row>
    <row r="192" spans="15:49" hidden="1" x14ac:dyDescent="0.3">
      <c r="O192" s="126"/>
      <c r="P192" s="126"/>
      <c r="Q192" s="126"/>
      <c r="R192" s="126"/>
      <c r="S192" s="126"/>
      <c r="T192" s="221"/>
      <c r="U192" s="221"/>
      <c r="V192" s="221"/>
      <c r="W192" s="221"/>
      <c r="X192" s="221"/>
      <c r="Y192" s="221"/>
      <c r="Z192" s="221"/>
      <c r="AA192" s="221"/>
      <c r="AB192" s="221"/>
      <c r="AC192" s="221"/>
      <c r="AD192" s="221"/>
      <c r="AE192" s="221"/>
      <c r="AF192" s="221"/>
      <c r="AG192" s="221"/>
      <c r="AH192" s="221"/>
      <c r="AI192" s="221"/>
      <c r="AJ192" s="221"/>
      <c r="AK192" s="221"/>
      <c r="AL192" s="221"/>
      <c r="AM192" s="221"/>
      <c r="AN192" s="221"/>
      <c r="AO192" s="221"/>
      <c r="AP192" s="221"/>
      <c r="AQ192" s="221"/>
      <c r="AR192" s="221"/>
      <c r="AS192" s="221"/>
      <c r="AT192" s="220"/>
      <c r="AU192" s="126"/>
      <c r="AV192" s="126"/>
      <c r="AW192" s="126"/>
    </row>
    <row r="193" spans="15:49" hidden="1" x14ac:dyDescent="0.3">
      <c r="O193" s="126"/>
      <c r="P193" s="126"/>
      <c r="Q193" s="126"/>
      <c r="R193" s="126"/>
      <c r="S193" s="126"/>
      <c r="T193" s="221"/>
      <c r="U193" s="221"/>
      <c r="V193" s="221"/>
      <c r="W193" s="221"/>
      <c r="X193" s="221"/>
      <c r="Y193" s="221"/>
      <c r="Z193" s="221"/>
      <c r="AA193" s="221"/>
      <c r="AB193" s="221"/>
      <c r="AC193" s="221"/>
      <c r="AD193" s="221"/>
      <c r="AE193" s="221"/>
      <c r="AF193" s="221"/>
      <c r="AG193" s="221"/>
      <c r="AH193" s="221"/>
      <c r="AI193" s="221"/>
      <c r="AJ193" s="221"/>
      <c r="AK193" s="221"/>
      <c r="AL193" s="221"/>
      <c r="AM193" s="221"/>
      <c r="AN193" s="221"/>
      <c r="AO193" s="221"/>
      <c r="AP193" s="221"/>
      <c r="AQ193" s="221"/>
      <c r="AR193" s="221"/>
      <c r="AS193" s="221"/>
      <c r="AT193" s="220"/>
      <c r="AU193" s="126"/>
      <c r="AV193" s="126"/>
      <c r="AW193" s="126"/>
    </row>
    <row r="194" spans="15:49" hidden="1" x14ac:dyDescent="0.3">
      <c r="O194" s="126"/>
      <c r="P194" s="126"/>
      <c r="Q194" s="126"/>
      <c r="R194" s="126"/>
      <c r="S194" s="126"/>
      <c r="T194" s="221"/>
      <c r="U194" s="221"/>
      <c r="V194" s="221"/>
      <c r="W194" s="221"/>
      <c r="X194" s="221"/>
      <c r="Y194" s="221"/>
      <c r="Z194" s="221"/>
      <c r="AA194" s="221"/>
      <c r="AB194" s="221"/>
      <c r="AC194" s="221"/>
      <c r="AD194" s="221"/>
      <c r="AE194" s="221"/>
      <c r="AF194" s="221"/>
      <c r="AG194" s="221"/>
      <c r="AH194" s="221"/>
      <c r="AI194" s="221"/>
      <c r="AJ194" s="221"/>
      <c r="AK194" s="221"/>
      <c r="AL194" s="221"/>
      <c r="AM194" s="221"/>
      <c r="AN194" s="221"/>
      <c r="AO194" s="221"/>
      <c r="AP194" s="221"/>
      <c r="AQ194" s="221"/>
      <c r="AR194" s="221"/>
      <c r="AS194" s="221"/>
      <c r="AT194" s="220"/>
      <c r="AU194" s="126"/>
      <c r="AV194" s="126"/>
      <c r="AW194" s="126"/>
    </row>
    <row r="195" spans="15:49" hidden="1" x14ac:dyDescent="0.3">
      <c r="O195" s="126"/>
      <c r="P195" s="126"/>
      <c r="Q195" s="126"/>
      <c r="R195" s="126"/>
      <c r="S195" s="126"/>
      <c r="T195" s="221"/>
      <c r="U195" s="221"/>
      <c r="V195" s="221"/>
      <c r="W195" s="221"/>
      <c r="X195" s="221"/>
      <c r="Y195" s="221"/>
      <c r="Z195" s="221"/>
      <c r="AA195" s="221"/>
      <c r="AB195" s="221"/>
      <c r="AC195" s="221"/>
      <c r="AD195" s="221"/>
      <c r="AE195" s="221"/>
      <c r="AF195" s="221"/>
      <c r="AG195" s="221"/>
      <c r="AH195" s="221"/>
      <c r="AI195" s="221"/>
      <c r="AJ195" s="221"/>
      <c r="AK195" s="221"/>
      <c r="AL195" s="221"/>
      <c r="AM195" s="221"/>
      <c r="AN195" s="221"/>
      <c r="AO195" s="221"/>
      <c r="AP195" s="221"/>
      <c r="AQ195" s="221"/>
      <c r="AR195" s="221"/>
      <c r="AS195" s="221"/>
      <c r="AT195" s="220"/>
      <c r="AU195" s="126"/>
      <c r="AV195" s="126"/>
      <c r="AW195" s="126"/>
    </row>
    <row r="196" spans="15:49" hidden="1" x14ac:dyDescent="0.3">
      <c r="O196" s="126"/>
      <c r="P196" s="126"/>
      <c r="Q196" s="126"/>
      <c r="R196" s="126"/>
      <c r="S196" s="126"/>
      <c r="T196" s="221"/>
      <c r="U196" s="221"/>
      <c r="V196" s="221"/>
      <c r="W196" s="221"/>
      <c r="X196" s="221"/>
      <c r="Y196" s="221"/>
      <c r="Z196" s="221"/>
      <c r="AA196" s="221"/>
      <c r="AB196" s="221"/>
      <c r="AC196" s="221"/>
      <c r="AD196" s="221"/>
      <c r="AE196" s="221"/>
      <c r="AF196" s="221"/>
      <c r="AG196" s="221"/>
      <c r="AH196" s="221"/>
      <c r="AI196" s="221"/>
      <c r="AJ196" s="221"/>
      <c r="AK196" s="221"/>
      <c r="AL196" s="221"/>
      <c r="AM196" s="221"/>
      <c r="AN196" s="221"/>
      <c r="AO196" s="221"/>
      <c r="AP196" s="221"/>
      <c r="AQ196" s="221"/>
      <c r="AR196" s="221"/>
      <c r="AS196" s="221"/>
      <c r="AT196" s="220"/>
      <c r="AU196" s="126"/>
      <c r="AV196" s="126"/>
      <c r="AW196" s="126"/>
    </row>
    <row r="197" spans="15:49" hidden="1" x14ac:dyDescent="0.3">
      <c r="O197" s="126"/>
      <c r="P197" s="126"/>
      <c r="Q197" s="126"/>
      <c r="R197" s="126"/>
      <c r="S197" s="126"/>
      <c r="T197" s="221"/>
      <c r="U197" s="221"/>
      <c r="V197" s="221"/>
      <c r="W197" s="221"/>
      <c r="X197" s="221"/>
      <c r="Y197" s="221"/>
      <c r="Z197" s="221"/>
      <c r="AA197" s="221"/>
      <c r="AB197" s="221"/>
      <c r="AC197" s="221"/>
      <c r="AD197" s="221"/>
      <c r="AE197" s="221"/>
      <c r="AF197" s="221"/>
      <c r="AG197" s="221"/>
      <c r="AH197" s="221"/>
      <c r="AI197" s="221"/>
      <c r="AJ197" s="221"/>
      <c r="AK197" s="221"/>
      <c r="AL197" s="221"/>
      <c r="AM197" s="221"/>
      <c r="AN197" s="221"/>
      <c r="AO197" s="221"/>
      <c r="AP197" s="221"/>
      <c r="AQ197" s="221"/>
      <c r="AR197" s="221"/>
      <c r="AS197" s="221"/>
      <c r="AT197" s="220"/>
      <c r="AU197" s="126"/>
      <c r="AV197" s="126"/>
      <c r="AW197" s="126"/>
    </row>
    <row r="198" spans="15:49" hidden="1" x14ac:dyDescent="0.3">
      <c r="O198" s="126"/>
      <c r="P198" s="126"/>
      <c r="Q198" s="126"/>
      <c r="R198" s="126"/>
      <c r="S198" s="126"/>
      <c r="T198" s="221"/>
      <c r="U198" s="221"/>
      <c r="V198" s="221"/>
      <c r="W198" s="221"/>
      <c r="X198" s="221"/>
      <c r="Y198" s="221"/>
      <c r="Z198" s="221"/>
      <c r="AA198" s="221"/>
      <c r="AB198" s="221"/>
      <c r="AC198" s="221"/>
      <c r="AD198" s="221"/>
      <c r="AE198" s="221"/>
      <c r="AF198" s="221"/>
      <c r="AG198" s="221"/>
      <c r="AH198" s="221"/>
      <c r="AI198" s="221"/>
      <c r="AJ198" s="221"/>
      <c r="AK198" s="221"/>
      <c r="AL198" s="221"/>
      <c r="AM198" s="221"/>
      <c r="AN198" s="221"/>
      <c r="AO198" s="221"/>
      <c r="AP198" s="221"/>
      <c r="AQ198" s="221"/>
      <c r="AR198" s="221"/>
      <c r="AS198" s="221"/>
      <c r="AT198" s="220"/>
      <c r="AU198" s="126"/>
      <c r="AV198" s="126"/>
      <c r="AW198" s="126"/>
    </row>
    <row r="199" spans="15:49" hidden="1" x14ac:dyDescent="0.3">
      <c r="O199" s="126"/>
      <c r="P199" s="126"/>
      <c r="Q199" s="126"/>
      <c r="R199" s="126"/>
      <c r="S199" s="126"/>
      <c r="T199" s="221"/>
      <c r="U199" s="221"/>
      <c r="V199" s="221"/>
      <c r="W199" s="221"/>
      <c r="X199" s="221"/>
      <c r="Y199" s="221"/>
      <c r="Z199" s="221"/>
      <c r="AA199" s="221"/>
      <c r="AB199" s="221"/>
      <c r="AC199" s="221"/>
      <c r="AD199" s="221"/>
      <c r="AE199" s="221"/>
      <c r="AF199" s="221"/>
      <c r="AG199" s="221"/>
      <c r="AH199" s="221"/>
      <c r="AI199" s="221"/>
      <c r="AJ199" s="221"/>
      <c r="AK199" s="221"/>
      <c r="AL199" s="221"/>
      <c r="AM199" s="221"/>
      <c r="AN199" s="221"/>
      <c r="AO199" s="221"/>
      <c r="AP199" s="221"/>
      <c r="AQ199" s="221"/>
      <c r="AR199" s="221"/>
      <c r="AS199" s="221"/>
      <c r="AT199" s="220"/>
      <c r="AU199" s="126"/>
      <c r="AV199" s="126"/>
      <c r="AW199" s="126"/>
    </row>
    <row r="200" spans="15:49" hidden="1" x14ac:dyDescent="0.3">
      <c r="O200" s="126"/>
      <c r="P200" s="126"/>
      <c r="Q200" s="126"/>
      <c r="R200" s="126"/>
      <c r="S200" s="126"/>
      <c r="T200" s="221"/>
      <c r="U200" s="221"/>
      <c r="V200" s="221"/>
      <c r="W200" s="221"/>
      <c r="X200" s="221"/>
      <c r="Y200" s="221"/>
      <c r="Z200" s="221"/>
      <c r="AA200" s="221"/>
      <c r="AB200" s="221"/>
      <c r="AC200" s="221"/>
      <c r="AD200" s="221"/>
      <c r="AE200" s="221"/>
      <c r="AF200" s="221"/>
      <c r="AG200" s="221"/>
      <c r="AH200" s="221"/>
      <c r="AI200" s="221"/>
      <c r="AJ200" s="221"/>
      <c r="AK200" s="221"/>
      <c r="AL200" s="221"/>
      <c r="AM200" s="221"/>
      <c r="AN200" s="221"/>
      <c r="AO200" s="221"/>
      <c r="AP200" s="221"/>
      <c r="AQ200" s="221"/>
      <c r="AR200" s="221"/>
      <c r="AS200" s="221"/>
      <c r="AT200" s="220"/>
      <c r="AU200" s="126"/>
      <c r="AV200" s="126"/>
      <c r="AW200" s="126"/>
    </row>
    <row r="201" spans="15:49" hidden="1" x14ac:dyDescent="0.3">
      <c r="O201" s="126"/>
      <c r="P201" s="126"/>
      <c r="Q201" s="126"/>
      <c r="R201" s="126"/>
      <c r="S201" s="126"/>
      <c r="T201" s="221"/>
      <c r="U201" s="221"/>
      <c r="V201" s="221"/>
      <c r="W201" s="221"/>
      <c r="X201" s="221"/>
      <c r="Y201" s="221"/>
      <c r="Z201" s="221"/>
      <c r="AA201" s="221"/>
      <c r="AB201" s="221"/>
      <c r="AC201" s="221"/>
      <c r="AD201" s="221"/>
      <c r="AE201" s="221"/>
      <c r="AF201" s="221"/>
      <c r="AG201" s="221"/>
      <c r="AH201" s="221"/>
      <c r="AI201" s="221"/>
      <c r="AJ201" s="221"/>
      <c r="AK201" s="221"/>
      <c r="AL201" s="221"/>
      <c r="AM201" s="221"/>
      <c r="AN201" s="221"/>
      <c r="AO201" s="221"/>
      <c r="AP201" s="221"/>
      <c r="AQ201" s="221"/>
      <c r="AR201" s="221"/>
      <c r="AS201" s="221"/>
      <c r="AT201" s="220"/>
      <c r="AU201" s="126"/>
      <c r="AV201" s="126"/>
      <c r="AW201" s="126"/>
    </row>
    <row r="202" spans="15:49" hidden="1" x14ac:dyDescent="0.3">
      <c r="O202" s="126"/>
      <c r="P202" s="126"/>
      <c r="Q202" s="126"/>
      <c r="R202" s="126"/>
      <c r="S202" s="126"/>
      <c r="T202" s="221"/>
      <c r="U202" s="221"/>
      <c r="V202" s="221"/>
      <c r="W202" s="221"/>
      <c r="X202" s="221"/>
      <c r="Y202" s="221"/>
      <c r="Z202" s="221"/>
      <c r="AA202" s="221"/>
      <c r="AB202" s="221"/>
      <c r="AC202" s="221"/>
      <c r="AD202" s="221"/>
      <c r="AE202" s="221"/>
      <c r="AF202" s="221"/>
      <c r="AG202" s="221"/>
      <c r="AH202" s="221"/>
      <c r="AI202" s="221"/>
      <c r="AJ202" s="221"/>
      <c r="AK202" s="221"/>
      <c r="AL202" s="221"/>
      <c r="AM202" s="221"/>
      <c r="AN202" s="221"/>
      <c r="AO202" s="221"/>
      <c r="AP202" s="221"/>
      <c r="AQ202" s="221"/>
      <c r="AR202" s="221"/>
      <c r="AS202" s="221"/>
      <c r="AT202" s="220"/>
      <c r="AU202" s="126"/>
      <c r="AV202" s="126"/>
      <c r="AW202" s="126"/>
    </row>
    <row r="203" spans="15:49" hidden="1" x14ac:dyDescent="0.3">
      <c r="O203" s="126"/>
      <c r="P203" s="126"/>
      <c r="Q203" s="126"/>
      <c r="R203" s="126"/>
      <c r="S203" s="126"/>
      <c r="T203" s="221"/>
      <c r="U203" s="221"/>
      <c r="V203" s="221"/>
      <c r="W203" s="221"/>
      <c r="X203" s="221"/>
      <c r="Y203" s="221"/>
      <c r="Z203" s="221"/>
      <c r="AA203" s="221"/>
      <c r="AB203" s="221"/>
      <c r="AC203" s="221"/>
      <c r="AD203" s="221"/>
      <c r="AE203" s="221"/>
      <c r="AF203" s="221"/>
      <c r="AG203" s="221"/>
      <c r="AH203" s="221"/>
      <c r="AI203" s="221"/>
      <c r="AJ203" s="221"/>
      <c r="AK203" s="221"/>
      <c r="AL203" s="221"/>
      <c r="AM203" s="221"/>
      <c r="AN203" s="221"/>
      <c r="AO203" s="221"/>
      <c r="AP203" s="221"/>
      <c r="AQ203" s="221"/>
      <c r="AR203" s="221"/>
      <c r="AS203" s="221"/>
      <c r="AT203" s="220"/>
      <c r="AU203" s="126"/>
      <c r="AV203" s="126"/>
      <c r="AW203" s="126"/>
    </row>
    <row r="204" spans="15:49" hidden="1" x14ac:dyDescent="0.3">
      <c r="O204" s="126"/>
      <c r="P204" s="126"/>
      <c r="Q204" s="126"/>
      <c r="R204" s="126"/>
      <c r="S204" s="126"/>
      <c r="T204" s="221"/>
      <c r="U204" s="221"/>
      <c r="V204" s="221"/>
      <c r="W204" s="221"/>
      <c r="X204" s="221"/>
      <c r="Y204" s="221"/>
      <c r="Z204" s="221"/>
      <c r="AA204" s="221"/>
      <c r="AB204" s="221"/>
      <c r="AC204" s="221"/>
      <c r="AD204" s="221"/>
      <c r="AE204" s="221"/>
      <c r="AF204" s="221"/>
      <c r="AG204" s="221"/>
      <c r="AH204" s="221"/>
      <c r="AI204" s="221"/>
      <c r="AJ204" s="221"/>
      <c r="AK204" s="221"/>
      <c r="AL204" s="221"/>
      <c r="AM204" s="221"/>
      <c r="AN204" s="221"/>
      <c r="AO204" s="221"/>
      <c r="AP204" s="221"/>
      <c r="AQ204" s="221"/>
      <c r="AR204" s="221"/>
      <c r="AS204" s="221"/>
      <c r="AT204" s="220"/>
      <c r="AU204" s="126"/>
      <c r="AV204" s="126"/>
      <c r="AW204" s="126"/>
    </row>
    <row r="205" spans="15:49" hidden="1" x14ac:dyDescent="0.3">
      <c r="O205" s="126"/>
      <c r="P205" s="126"/>
      <c r="Q205" s="126"/>
      <c r="R205" s="126"/>
      <c r="S205" s="126"/>
      <c r="T205" s="221"/>
      <c r="U205" s="221"/>
      <c r="V205" s="221"/>
      <c r="W205" s="221"/>
      <c r="X205" s="221"/>
      <c r="Y205" s="221"/>
      <c r="Z205" s="221"/>
      <c r="AA205" s="221"/>
      <c r="AB205" s="221"/>
      <c r="AC205" s="221"/>
      <c r="AD205" s="221"/>
      <c r="AE205" s="221"/>
      <c r="AF205" s="221"/>
      <c r="AG205" s="221"/>
      <c r="AH205" s="221"/>
      <c r="AI205" s="221"/>
      <c r="AJ205" s="221"/>
      <c r="AK205" s="221"/>
      <c r="AL205" s="221"/>
      <c r="AM205" s="221"/>
      <c r="AN205" s="221"/>
      <c r="AO205" s="221"/>
      <c r="AP205" s="221"/>
      <c r="AQ205" s="221"/>
      <c r="AR205" s="221"/>
      <c r="AS205" s="221"/>
      <c r="AT205" s="220"/>
      <c r="AU205" s="126"/>
      <c r="AV205" s="126"/>
      <c r="AW205" s="126"/>
    </row>
    <row r="206" spans="15:49" hidden="1" x14ac:dyDescent="0.3">
      <c r="O206" s="126"/>
      <c r="P206" s="126"/>
      <c r="Q206" s="126"/>
      <c r="R206" s="126"/>
      <c r="S206" s="126"/>
      <c r="T206" s="221"/>
      <c r="U206" s="221"/>
      <c r="V206" s="221"/>
      <c r="W206" s="221"/>
      <c r="X206" s="221"/>
      <c r="Y206" s="221"/>
      <c r="Z206" s="221"/>
      <c r="AA206" s="221"/>
      <c r="AB206" s="221"/>
      <c r="AC206" s="221"/>
      <c r="AD206" s="221"/>
      <c r="AE206" s="221"/>
      <c r="AF206" s="221"/>
      <c r="AG206" s="221"/>
      <c r="AH206" s="221"/>
      <c r="AI206" s="221"/>
      <c r="AJ206" s="221"/>
      <c r="AK206" s="221"/>
      <c r="AL206" s="221"/>
      <c r="AM206" s="221"/>
      <c r="AN206" s="221"/>
      <c r="AO206" s="221"/>
      <c r="AP206" s="221"/>
      <c r="AQ206" s="221"/>
      <c r="AR206" s="221"/>
      <c r="AS206" s="221"/>
      <c r="AT206" s="220"/>
      <c r="AU206" s="126"/>
      <c r="AV206" s="126"/>
      <c r="AW206" s="126"/>
    </row>
    <row r="207" spans="15:49" hidden="1" x14ac:dyDescent="0.3">
      <c r="O207" s="126"/>
      <c r="P207" s="126"/>
      <c r="Q207" s="126"/>
      <c r="R207" s="126"/>
      <c r="S207" s="126"/>
      <c r="T207" s="221"/>
      <c r="U207" s="221"/>
      <c r="V207" s="221"/>
      <c r="W207" s="221"/>
      <c r="X207" s="221"/>
      <c r="Y207" s="221"/>
      <c r="Z207" s="221"/>
      <c r="AA207" s="221"/>
      <c r="AB207" s="221"/>
      <c r="AC207" s="221"/>
      <c r="AD207" s="221"/>
      <c r="AE207" s="221"/>
      <c r="AF207" s="221"/>
      <c r="AG207" s="221"/>
      <c r="AH207" s="221"/>
      <c r="AI207" s="221"/>
      <c r="AJ207" s="221"/>
      <c r="AK207" s="221"/>
      <c r="AL207" s="221"/>
      <c r="AM207" s="221"/>
      <c r="AN207" s="221"/>
      <c r="AO207" s="221"/>
      <c r="AP207" s="221"/>
      <c r="AQ207" s="221"/>
      <c r="AR207" s="221"/>
      <c r="AS207" s="221"/>
      <c r="AT207" s="220"/>
      <c r="AU207" s="126"/>
      <c r="AV207" s="126"/>
      <c r="AW207" s="126"/>
    </row>
    <row r="208" spans="15:49" hidden="1" x14ac:dyDescent="0.3">
      <c r="O208" s="126"/>
      <c r="P208" s="126"/>
      <c r="Q208" s="126"/>
      <c r="R208" s="126"/>
      <c r="S208" s="126"/>
      <c r="T208" s="221"/>
      <c r="U208" s="221"/>
      <c r="V208" s="221"/>
      <c r="W208" s="221"/>
      <c r="X208" s="221"/>
      <c r="Y208" s="221"/>
      <c r="Z208" s="221"/>
      <c r="AA208" s="221"/>
      <c r="AB208" s="221"/>
      <c r="AC208" s="221"/>
      <c r="AD208" s="221"/>
      <c r="AE208" s="221"/>
      <c r="AF208" s="221"/>
      <c r="AG208" s="221"/>
      <c r="AH208" s="221"/>
      <c r="AI208" s="221"/>
      <c r="AJ208" s="221"/>
      <c r="AK208" s="221"/>
      <c r="AL208" s="221"/>
      <c r="AM208" s="221"/>
      <c r="AN208" s="221"/>
      <c r="AO208" s="221"/>
      <c r="AP208" s="221"/>
      <c r="AQ208" s="221"/>
      <c r="AR208" s="221"/>
      <c r="AS208" s="221"/>
      <c r="AT208" s="220"/>
      <c r="AU208" s="126"/>
      <c r="AV208" s="126"/>
      <c r="AW208" s="126"/>
    </row>
    <row r="209" spans="15:49" hidden="1" x14ac:dyDescent="0.3">
      <c r="O209" s="126"/>
      <c r="P209" s="126"/>
      <c r="Q209" s="126"/>
      <c r="R209" s="126"/>
      <c r="S209" s="126"/>
      <c r="T209" s="221"/>
      <c r="U209" s="221"/>
      <c r="V209" s="221"/>
      <c r="W209" s="221"/>
      <c r="X209" s="221"/>
      <c r="Y209" s="221"/>
      <c r="Z209" s="221"/>
      <c r="AA209" s="221"/>
      <c r="AB209" s="221"/>
      <c r="AC209" s="221"/>
      <c r="AD209" s="221"/>
      <c r="AE209" s="221"/>
      <c r="AF209" s="221"/>
      <c r="AG209" s="221"/>
      <c r="AH209" s="221"/>
      <c r="AI209" s="221"/>
      <c r="AJ209" s="221"/>
      <c r="AK209" s="221"/>
      <c r="AL209" s="221"/>
      <c r="AM209" s="221"/>
      <c r="AN209" s="221"/>
      <c r="AO209" s="221"/>
      <c r="AP209" s="221"/>
      <c r="AQ209" s="221"/>
      <c r="AR209" s="221"/>
      <c r="AS209" s="221"/>
      <c r="AT209" s="220"/>
      <c r="AU209" s="126"/>
      <c r="AV209" s="126"/>
      <c r="AW209" s="126"/>
    </row>
    <row r="210" spans="15:49" hidden="1" x14ac:dyDescent="0.3">
      <c r="O210" s="126"/>
      <c r="P210" s="126"/>
      <c r="Q210" s="126"/>
      <c r="R210" s="126"/>
      <c r="S210" s="126"/>
      <c r="T210" s="221"/>
      <c r="U210" s="221"/>
      <c r="V210" s="221"/>
      <c r="W210" s="221"/>
      <c r="X210" s="221"/>
      <c r="Y210" s="221"/>
      <c r="Z210" s="221"/>
      <c r="AA210" s="221"/>
      <c r="AB210" s="221"/>
      <c r="AC210" s="221"/>
      <c r="AD210" s="221"/>
      <c r="AE210" s="221"/>
      <c r="AF210" s="221"/>
      <c r="AG210" s="221"/>
      <c r="AH210" s="221"/>
      <c r="AI210" s="221"/>
      <c r="AJ210" s="221"/>
      <c r="AK210" s="221"/>
      <c r="AL210" s="221"/>
      <c r="AM210" s="221"/>
      <c r="AN210" s="221"/>
      <c r="AO210" s="221"/>
      <c r="AP210" s="221"/>
      <c r="AQ210" s="221"/>
      <c r="AR210" s="221"/>
      <c r="AS210" s="221"/>
      <c r="AT210" s="220"/>
      <c r="AU210" s="126"/>
      <c r="AV210" s="126"/>
      <c r="AW210" s="126"/>
    </row>
    <row r="211" spans="15:49" hidden="1" x14ac:dyDescent="0.3">
      <c r="O211" s="126"/>
      <c r="P211" s="126"/>
      <c r="Q211" s="126"/>
      <c r="R211" s="126"/>
      <c r="S211" s="126"/>
      <c r="T211" s="221"/>
      <c r="U211" s="221"/>
      <c r="V211" s="221"/>
      <c r="W211" s="221"/>
      <c r="X211" s="221"/>
      <c r="Y211" s="221"/>
      <c r="Z211" s="221"/>
      <c r="AA211" s="221"/>
      <c r="AB211" s="221"/>
      <c r="AC211" s="221"/>
      <c r="AD211" s="221"/>
      <c r="AE211" s="221"/>
      <c r="AF211" s="221"/>
      <c r="AG211" s="221"/>
      <c r="AH211" s="221"/>
      <c r="AI211" s="221"/>
      <c r="AJ211" s="221"/>
      <c r="AK211" s="221"/>
      <c r="AL211" s="221"/>
      <c r="AM211" s="221"/>
      <c r="AN211" s="221"/>
      <c r="AO211" s="221"/>
      <c r="AP211" s="221"/>
      <c r="AQ211" s="221"/>
      <c r="AR211" s="221"/>
      <c r="AS211" s="221"/>
      <c r="AT211" s="220"/>
      <c r="AU211" s="126"/>
      <c r="AV211" s="126"/>
      <c r="AW211" s="126"/>
    </row>
    <row r="212" spans="15:49" hidden="1" x14ac:dyDescent="0.3">
      <c r="O212" s="126"/>
      <c r="P212" s="126"/>
      <c r="Q212" s="126"/>
      <c r="R212" s="126"/>
      <c r="S212" s="126"/>
      <c r="T212" s="221"/>
      <c r="U212" s="221"/>
      <c r="V212" s="221"/>
      <c r="W212" s="221"/>
      <c r="X212" s="221"/>
      <c r="Y212" s="221"/>
      <c r="Z212" s="221"/>
      <c r="AA212" s="221"/>
      <c r="AB212" s="221"/>
      <c r="AC212" s="221"/>
      <c r="AD212" s="221"/>
      <c r="AE212" s="221"/>
      <c r="AF212" s="221"/>
      <c r="AG212" s="221"/>
      <c r="AH212" s="221"/>
      <c r="AI212" s="221"/>
      <c r="AJ212" s="221"/>
      <c r="AK212" s="221"/>
      <c r="AL212" s="221"/>
      <c r="AM212" s="221"/>
      <c r="AN212" s="221"/>
      <c r="AO212" s="221"/>
      <c r="AP212" s="221"/>
      <c r="AQ212" s="221"/>
      <c r="AR212" s="221"/>
      <c r="AS212" s="221"/>
      <c r="AT212" s="220"/>
      <c r="AU212" s="126"/>
      <c r="AV212" s="126"/>
      <c r="AW212" s="126"/>
    </row>
    <row r="213" spans="15:49" hidden="1" x14ac:dyDescent="0.3">
      <c r="O213" s="126"/>
      <c r="P213" s="126"/>
      <c r="Q213" s="126"/>
      <c r="R213" s="126"/>
      <c r="S213" s="126"/>
      <c r="T213" s="221"/>
      <c r="U213" s="221"/>
      <c r="V213" s="221"/>
      <c r="W213" s="221"/>
      <c r="X213" s="221"/>
      <c r="Y213" s="221"/>
      <c r="Z213" s="221"/>
      <c r="AA213" s="221"/>
      <c r="AB213" s="221"/>
      <c r="AC213" s="221"/>
      <c r="AD213" s="221"/>
      <c r="AE213" s="221"/>
      <c r="AF213" s="221"/>
      <c r="AG213" s="221"/>
      <c r="AH213" s="221"/>
      <c r="AI213" s="221"/>
      <c r="AJ213" s="221"/>
      <c r="AK213" s="221"/>
      <c r="AL213" s="221"/>
      <c r="AM213" s="221"/>
      <c r="AN213" s="221"/>
      <c r="AO213" s="221"/>
      <c r="AP213" s="221"/>
      <c r="AQ213" s="221"/>
      <c r="AR213" s="221"/>
      <c r="AS213" s="221"/>
      <c r="AT213" s="220"/>
      <c r="AU213" s="126"/>
      <c r="AV213" s="126"/>
      <c r="AW213" s="126"/>
    </row>
    <row r="214" spans="15:49" hidden="1" x14ac:dyDescent="0.3">
      <c r="O214" s="126"/>
      <c r="P214" s="126"/>
      <c r="Q214" s="126"/>
      <c r="R214" s="126"/>
      <c r="S214" s="126"/>
      <c r="T214" s="221"/>
      <c r="U214" s="221"/>
      <c r="V214" s="221"/>
      <c r="W214" s="221"/>
      <c r="X214" s="221"/>
      <c r="Y214" s="221"/>
      <c r="Z214" s="221"/>
      <c r="AA214" s="221"/>
      <c r="AB214" s="221"/>
      <c r="AC214" s="221"/>
      <c r="AD214" s="221"/>
      <c r="AE214" s="221"/>
      <c r="AF214" s="221"/>
      <c r="AG214" s="221"/>
      <c r="AH214" s="221"/>
      <c r="AI214" s="221"/>
      <c r="AJ214" s="221"/>
      <c r="AK214" s="221"/>
      <c r="AL214" s="221"/>
      <c r="AM214" s="221"/>
      <c r="AN214" s="221"/>
      <c r="AO214" s="221"/>
      <c r="AP214" s="221"/>
      <c r="AQ214" s="221"/>
      <c r="AR214" s="221"/>
      <c r="AS214" s="221"/>
      <c r="AT214" s="220"/>
      <c r="AU214" s="126"/>
      <c r="AV214" s="126"/>
      <c r="AW214" s="126"/>
    </row>
    <row r="215" spans="15:49" hidden="1" x14ac:dyDescent="0.3">
      <c r="O215" s="126"/>
      <c r="P215" s="126"/>
      <c r="Q215" s="126"/>
      <c r="R215" s="126"/>
      <c r="S215" s="126"/>
      <c r="T215" s="221"/>
      <c r="U215" s="221"/>
      <c r="V215" s="221"/>
      <c r="W215" s="221"/>
      <c r="X215" s="221"/>
      <c r="Y215" s="221"/>
      <c r="Z215" s="221"/>
      <c r="AA215" s="221"/>
      <c r="AB215" s="221"/>
      <c r="AC215" s="221"/>
      <c r="AD215" s="221"/>
      <c r="AE215" s="221"/>
      <c r="AF215" s="221"/>
      <c r="AG215" s="221"/>
      <c r="AH215" s="221"/>
      <c r="AI215" s="221"/>
      <c r="AJ215" s="221"/>
      <c r="AK215" s="221"/>
      <c r="AL215" s="221"/>
      <c r="AM215" s="221"/>
      <c r="AN215" s="221"/>
      <c r="AO215" s="221"/>
      <c r="AP215" s="221"/>
      <c r="AQ215" s="221"/>
      <c r="AR215" s="221"/>
      <c r="AS215" s="221"/>
      <c r="AT215" s="220"/>
      <c r="AU215" s="126"/>
      <c r="AV215" s="126"/>
      <c r="AW215" s="126"/>
    </row>
    <row r="216" spans="15:49" hidden="1" x14ac:dyDescent="0.3">
      <c r="O216" s="126"/>
      <c r="P216" s="126"/>
      <c r="Q216" s="126"/>
      <c r="R216" s="126"/>
      <c r="S216" s="126"/>
      <c r="T216" s="221"/>
      <c r="U216" s="221"/>
      <c r="V216" s="221"/>
      <c r="W216" s="221"/>
      <c r="X216" s="221"/>
      <c r="Y216" s="221"/>
      <c r="Z216" s="221"/>
      <c r="AA216" s="221"/>
      <c r="AB216" s="221"/>
      <c r="AC216" s="221"/>
      <c r="AD216" s="221"/>
      <c r="AE216" s="221"/>
      <c r="AF216" s="221"/>
      <c r="AG216" s="221"/>
      <c r="AH216" s="221"/>
      <c r="AI216" s="221"/>
      <c r="AJ216" s="221"/>
      <c r="AK216" s="221"/>
      <c r="AL216" s="221"/>
      <c r="AM216" s="221"/>
      <c r="AN216" s="221"/>
      <c r="AO216" s="221"/>
      <c r="AP216" s="221"/>
      <c r="AQ216" s="221"/>
      <c r="AR216" s="221"/>
      <c r="AS216" s="221"/>
      <c r="AT216" s="220"/>
      <c r="AU216" s="126"/>
      <c r="AV216" s="126"/>
      <c r="AW216" s="126"/>
    </row>
    <row r="217" spans="15:49" hidden="1" x14ac:dyDescent="0.3">
      <c r="O217" s="126"/>
      <c r="P217" s="126"/>
      <c r="Q217" s="126"/>
      <c r="R217" s="126"/>
      <c r="S217" s="126"/>
      <c r="T217" s="221"/>
      <c r="U217" s="221"/>
      <c r="V217" s="221"/>
      <c r="W217" s="221"/>
      <c r="X217" s="221"/>
      <c r="Y217" s="221"/>
      <c r="Z217" s="221"/>
      <c r="AA217" s="221"/>
      <c r="AB217" s="221"/>
      <c r="AC217" s="221"/>
      <c r="AD217" s="221"/>
      <c r="AE217" s="221"/>
      <c r="AF217" s="221"/>
      <c r="AG217" s="221"/>
      <c r="AH217" s="221"/>
      <c r="AI217" s="221"/>
      <c r="AJ217" s="221"/>
      <c r="AK217" s="221"/>
      <c r="AL217" s="221"/>
      <c r="AM217" s="221"/>
      <c r="AN217" s="221"/>
      <c r="AO217" s="221"/>
      <c r="AP217" s="221"/>
      <c r="AQ217" s="221"/>
      <c r="AR217" s="221"/>
      <c r="AS217" s="221"/>
      <c r="AT217" s="220"/>
      <c r="AU217" s="126"/>
      <c r="AV217" s="126"/>
      <c r="AW217" s="126"/>
    </row>
    <row r="218" spans="15:49" hidden="1" x14ac:dyDescent="0.3">
      <c r="O218" s="126"/>
      <c r="P218" s="126"/>
      <c r="Q218" s="126"/>
      <c r="R218" s="126"/>
      <c r="S218" s="126"/>
      <c r="T218" s="221"/>
      <c r="U218" s="221"/>
      <c r="V218" s="221"/>
      <c r="W218" s="221"/>
      <c r="X218" s="221"/>
      <c r="Y218" s="221"/>
      <c r="Z218" s="221"/>
      <c r="AA218" s="221"/>
      <c r="AB218" s="221"/>
      <c r="AC218" s="221"/>
      <c r="AD218" s="221"/>
      <c r="AE218" s="221"/>
      <c r="AF218" s="221"/>
      <c r="AG218" s="221"/>
      <c r="AH218" s="221"/>
      <c r="AI218" s="221"/>
      <c r="AJ218" s="221"/>
      <c r="AK218" s="221"/>
      <c r="AL218" s="221"/>
      <c r="AM218" s="221"/>
      <c r="AN218" s="221"/>
      <c r="AO218" s="221"/>
      <c r="AP218" s="221"/>
      <c r="AQ218" s="221"/>
      <c r="AR218" s="221"/>
      <c r="AS218" s="221"/>
      <c r="AT218" s="220"/>
      <c r="AU218" s="126"/>
      <c r="AV218" s="126"/>
      <c r="AW218" s="126"/>
    </row>
    <row r="219" spans="15:49" hidden="1" x14ac:dyDescent="0.3">
      <c r="O219" s="126"/>
      <c r="P219" s="126"/>
      <c r="Q219" s="126"/>
      <c r="R219" s="126"/>
      <c r="S219" s="126"/>
      <c r="T219" s="221"/>
      <c r="U219" s="221"/>
      <c r="V219" s="221"/>
      <c r="W219" s="221"/>
      <c r="X219" s="221"/>
      <c r="Y219" s="221"/>
      <c r="Z219" s="221"/>
      <c r="AA219" s="221"/>
      <c r="AB219" s="221"/>
      <c r="AC219" s="221"/>
      <c r="AD219" s="221"/>
      <c r="AE219" s="221"/>
      <c r="AF219" s="221"/>
      <c r="AG219" s="221"/>
      <c r="AH219" s="221"/>
      <c r="AI219" s="221"/>
      <c r="AJ219" s="221"/>
      <c r="AK219" s="221"/>
      <c r="AL219" s="221"/>
      <c r="AM219" s="221"/>
      <c r="AN219" s="221"/>
      <c r="AO219" s="221"/>
      <c r="AP219" s="221"/>
      <c r="AQ219" s="221"/>
      <c r="AR219" s="221"/>
      <c r="AS219" s="221"/>
      <c r="AT219" s="220"/>
      <c r="AU219" s="126"/>
      <c r="AV219" s="126"/>
      <c r="AW219" s="126"/>
    </row>
    <row r="220" spans="15:49" hidden="1" x14ac:dyDescent="0.3">
      <c r="O220" s="126"/>
      <c r="P220" s="126"/>
      <c r="Q220" s="126"/>
      <c r="R220" s="126"/>
      <c r="S220" s="126"/>
      <c r="T220" s="221"/>
      <c r="U220" s="221"/>
      <c r="V220" s="221"/>
      <c r="W220" s="221"/>
      <c r="X220" s="221"/>
      <c r="Y220" s="221"/>
      <c r="Z220" s="221"/>
      <c r="AA220" s="221"/>
      <c r="AB220" s="221"/>
      <c r="AC220" s="221"/>
      <c r="AD220" s="221"/>
      <c r="AE220" s="221"/>
      <c r="AF220" s="221"/>
      <c r="AG220" s="221"/>
      <c r="AH220" s="221"/>
      <c r="AI220" s="221"/>
      <c r="AJ220" s="221"/>
      <c r="AK220" s="221"/>
      <c r="AL220" s="221"/>
      <c r="AM220" s="221"/>
      <c r="AN220" s="221"/>
      <c r="AO220" s="221"/>
      <c r="AP220" s="221"/>
      <c r="AQ220" s="221"/>
      <c r="AR220" s="221"/>
      <c r="AS220" s="221"/>
      <c r="AT220" s="220"/>
      <c r="AU220" s="126"/>
      <c r="AV220" s="126"/>
      <c r="AW220" s="126"/>
    </row>
    <row r="221" spans="15:49" hidden="1" x14ac:dyDescent="0.3">
      <c r="O221" s="126"/>
      <c r="P221" s="126"/>
      <c r="Q221" s="126"/>
      <c r="R221" s="126"/>
      <c r="S221" s="126"/>
      <c r="T221" s="221"/>
      <c r="U221" s="221"/>
      <c r="V221" s="221"/>
      <c r="W221" s="221"/>
      <c r="X221" s="221"/>
      <c r="Y221" s="221"/>
      <c r="Z221" s="221"/>
      <c r="AA221" s="221"/>
      <c r="AB221" s="221"/>
      <c r="AC221" s="221"/>
      <c r="AD221" s="221"/>
      <c r="AE221" s="221"/>
      <c r="AF221" s="221"/>
      <c r="AG221" s="221"/>
      <c r="AH221" s="221"/>
      <c r="AI221" s="221"/>
      <c r="AJ221" s="221"/>
      <c r="AK221" s="221"/>
      <c r="AL221" s="221"/>
      <c r="AM221" s="221"/>
      <c r="AN221" s="221"/>
      <c r="AO221" s="221"/>
      <c r="AP221" s="221"/>
      <c r="AQ221" s="221"/>
      <c r="AR221" s="221"/>
      <c r="AS221" s="221"/>
      <c r="AT221" s="220"/>
      <c r="AU221" s="126"/>
      <c r="AV221" s="126"/>
      <c r="AW221" s="126"/>
    </row>
    <row r="222" spans="15:49" hidden="1" x14ac:dyDescent="0.3">
      <c r="O222" s="126"/>
      <c r="P222" s="126"/>
      <c r="Q222" s="126"/>
      <c r="R222" s="126"/>
      <c r="S222" s="126"/>
      <c r="T222" s="221"/>
      <c r="U222" s="221"/>
      <c r="V222" s="221"/>
      <c r="W222" s="221"/>
      <c r="X222" s="221"/>
      <c r="Y222" s="221"/>
      <c r="Z222" s="221"/>
      <c r="AA222" s="221"/>
      <c r="AB222" s="221"/>
      <c r="AC222" s="221"/>
      <c r="AD222" s="221"/>
      <c r="AE222" s="221"/>
      <c r="AF222" s="221"/>
      <c r="AG222" s="221"/>
      <c r="AH222" s="221"/>
      <c r="AI222" s="221"/>
      <c r="AJ222" s="221"/>
      <c r="AK222" s="221"/>
      <c r="AL222" s="221"/>
      <c r="AM222" s="221"/>
      <c r="AN222" s="221"/>
      <c r="AO222" s="221"/>
      <c r="AP222" s="221"/>
      <c r="AQ222" s="221"/>
      <c r="AR222" s="221"/>
      <c r="AS222" s="221"/>
      <c r="AT222" s="220"/>
      <c r="AU222" s="126"/>
      <c r="AV222" s="126"/>
      <c r="AW222" s="126"/>
    </row>
    <row r="223" spans="15:49" hidden="1" x14ac:dyDescent="0.3">
      <c r="O223" s="126"/>
      <c r="P223" s="126"/>
      <c r="Q223" s="126"/>
      <c r="R223" s="126"/>
      <c r="S223" s="126"/>
      <c r="T223" s="221"/>
      <c r="U223" s="221"/>
      <c r="V223" s="221"/>
      <c r="W223" s="221"/>
      <c r="X223" s="221"/>
      <c r="Y223" s="221"/>
      <c r="Z223" s="221"/>
      <c r="AA223" s="221"/>
      <c r="AB223" s="221"/>
      <c r="AC223" s="221"/>
      <c r="AD223" s="221"/>
      <c r="AE223" s="221"/>
      <c r="AF223" s="221"/>
      <c r="AG223" s="221"/>
      <c r="AH223" s="221"/>
      <c r="AI223" s="221"/>
      <c r="AJ223" s="221"/>
      <c r="AK223" s="221"/>
      <c r="AL223" s="221"/>
      <c r="AM223" s="221"/>
      <c r="AN223" s="221"/>
      <c r="AO223" s="221"/>
      <c r="AP223" s="221"/>
      <c r="AQ223" s="221"/>
      <c r="AR223" s="221"/>
      <c r="AS223" s="221"/>
      <c r="AT223" s="220"/>
      <c r="AU223" s="126"/>
      <c r="AV223" s="126"/>
      <c r="AW223" s="126"/>
    </row>
    <row r="224" spans="15:49" hidden="1" x14ac:dyDescent="0.3">
      <c r="O224" s="126"/>
      <c r="P224" s="126"/>
      <c r="Q224" s="126"/>
      <c r="R224" s="126"/>
      <c r="S224" s="126"/>
      <c r="T224" s="221"/>
      <c r="U224" s="221"/>
      <c r="V224" s="221"/>
      <c r="W224" s="221"/>
      <c r="X224" s="221"/>
      <c r="Y224" s="221"/>
      <c r="Z224" s="221"/>
      <c r="AA224" s="221"/>
      <c r="AB224" s="221"/>
      <c r="AC224" s="221"/>
      <c r="AD224" s="221"/>
      <c r="AE224" s="221"/>
      <c r="AF224" s="221"/>
      <c r="AG224" s="221"/>
      <c r="AH224" s="221"/>
      <c r="AI224" s="221"/>
      <c r="AJ224" s="221"/>
      <c r="AK224" s="221"/>
      <c r="AL224" s="221"/>
      <c r="AM224" s="221"/>
      <c r="AN224" s="221"/>
      <c r="AO224" s="221"/>
      <c r="AP224" s="221"/>
      <c r="AQ224" s="221"/>
      <c r="AR224" s="221"/>
      <c r="AS224" s="221"/>
      <c r="AT224" s="220"/>
      <c r="AU224" s="126"/>
      <c r="AV224" s="126"/>
      <c r="AW224" s="126"/>
    </row>
    <row r="225" spans="15:49" hidden="1" x14ac:dyDescent="0.3">
      <c r="O225" s="126"/>
      <c r="P225" s="126"/>
      <c r="Q225" s="126"/>
      <c r="R225" s="126"/>
      <c r="S225" s="126"/>
      <c r="T225" s="221"/>
      <c r="U225" s="221"/>
      <c r="V225" s="221"/>
      <c r="W225" s="221"/>
      <c r="X225" s="221"/>
      <c r="Y225" s="221"/>
      <c r="Z225" s="221"/>
      <c r="AA225" s="221"/>
      <c r="AB225" s="221"/>
      <c r="AC225" s="221"/>
      <c r="AD225" s="221"/>
      <c r="AE225" s="221"/>
      <c r="AF225" s="221"/>
      <c r="AG225" s="221"/>
      <c r="AH225" s="221"/>
      <c r="AI225" s="221"/>
      <c r="AJ225" s="221"/>
      <c r="AK225" s="221"/>
      <c r="AL225" s="221"/>
      <c r="AM225" s="221"/>
      <c r="AN225" s="221"/>
      <c r="AO225" s="221"/>
      <c r="AP225" s="221"/>
      <c r="AQ225" s="221"/>
      <c r="AR225" s="221"/>
      <c r="AS225" s="221"/>
      <c r="AT225" s="220"/>
      <c r="AU225" s="126"/>
      <c r="AV225" s="126"/>
      <c r="AW225" s="126"/>
    </row>
    <row r="226" spans="15:49" hidden="1" x14ac:dyDescent="0.3">
      <c r="O226" s="126"/>
      <c r="P226" s="126"/>
      <c r="Q226" s="126"/>
      <c r="R226" s="126"/>
      <c r="S226" s="126"/>
      <c r="T226" s="221"/>
      <c r="U226" s="221"/>
      <c r="V226" s="221"/>
      <c r="W226" s="221"/>
      <c r="X226" s="221"/>
      <c r="Y226" s="221"/>
      <c r="Z226" s="221"/>
      <c r="AA226" s="221"/>
      <c r="AB226" s="221"/>
      <c r="AC226" s="221"/>
      <c r="AD226" s="221"/>
      <c r="AE226" s="221"/>
      <c r="AF226" s="221"/>
      <c r="AG226" s="221"/>
      <c r="AH226" s="221"/>
      <c r="AI226" s="221"/>
      <c r="AJ226" s="221"/>
      <c r="AK226" s="221"/>
      <c r="AL226" s="221"/>
      <c r="AM226" s="221"/>
      <c r="AN226" s="221"/>
      <c r="AO226" s="221"/>
      <c r="AP226" s="221"/>
      <c r="AQ226" s="221"/>
      <c r="AR226" s="221"/>
      <c r="AS226" s="221"/>
      <c r="AT226" s="220"/>
      <c r="AU226" s="126"/>
      <c r="AV226" s="126"/>
      <c r="AW226" s="126"/>
    </row>
    <row r="227" spans="15:49" hidden="1" x14ac:dyDescent="0.3">
      <c r="O227" s="126"/>
      <c r="P227" s="126"/>
      <c r="Q227" s="126"/>
      <c r="R227" s="126"/>
      <c r="S227" s="126"/>
      <c r="T227" s="221"/>
      <c r="U227" s="221"/>
      <c r="V227" s="221"/>
      <c r="W227" s="221"/>
      <c r="X227" s="221"/>
      <c r="Y227" s="221"/>
      <c r="Z227" s="221"/>
      <c r="AA227" s="221"/>
      <c r="AB227" s="221"/>
      <c r="AC227" s="221"/>
      <c r="AD227" s="221"/>
      <c r="AE227" s="221"/>
      <c r="AF227" s="221"/>
      <c r="AG227" s="221"/>
      <c r="AH227" s="221"/>
      <c r="AI227" s="221"/>
      <c r="AJ227" s="221"/>
      <c r="AK227" s="221"/>
      <c r="AL227" s="221"/>
      <c r="AM227" s="221"/>
      <c r="AN227" s="221"/>
      <c r="AO227" s="221"/>
      <c r="AP227" s="221"/>
      <c r="AQ227" s="221"/>
      <c r="AR227" s="221"/>
      <c r="AS227" s="221"/>
      <c r="AT227" s="220"/>
      <c r="AU227" s="126"/>
      <c r="AV227" s="126"/>
      <c r="AW227" s="126"/>
    </row>
    <row r="228" spans="15:49" hidden="1" x14ac:dyDescent="0.3">
      <c r="O228" s="126"/>
      <c r="P228" s="126"/>
      <c r="Q228" s="126"/>
      <c r="R228" s="126"/>
      <c r="S228" s="126"/>
      <c r="T228" s="221"/>
      <c r="U228" s="221"/>
      <c r="V228" s="221"/>
      <c r="W228" s="221"/>
      <c r="X228" s="221"/>
      <c r="Y228" s="221"/>
      <c r="Z228" s="221"/>
      <c r="AA228" s="221"/>
      <c r="AB228" s="221"/>
      <c r="AC228" s="221"/>
      <c r="AD228" s="221"/>
      <c r="AE228" s="221"/>
      <c r="AF228" s="221"/>
      <c r="AG228" s="221"/>
      <c r="AH228" s="221"/>
      <c r="AI228" s="221"/>
      <c r="AJ228" s="221"/>
      <c r="AK228" s="221"/>
      <c r="AL228" s="221"/>
      <c r="AM228" s="221"/>
      <c r="AN228" s="221"/>
      <c r="AO228" s="221"/>
      <c r="AP228" s="221"/>
      <c r="AQ228" s="221"/>
      <c r="AR228" s="221"/>
      <c r="AS228" s="221"/>
      <c r="AT228" s="220"/>
      <c r="AU228" s="126"/>
      <c r="AV228" s="126"/>
      <c r="AW228" s="126"/>
    </row>
    <row r="229" spans="15:49" hidden="1" x14ac:dyDescent="0.3">
      <c r="O229" s="126"/>
      <c r="P229" s="126"/>
      <c r="Q229" s="126"/>
      <c r="R229" s="126"/>
      <c r="S229" s="126"/>
      <c r="T229" s="221"/>
      <c r="U229" s="221"/>
      <c r="V229" s="221"/>
      <c r="W229" s="221"/>
      <c r="X229" s="221"/>
      <c r="Y229" s="221"/>
      <c r="Z229" s="221"/>
      <c r="AA229" s="221"/>
      <c r="AB229" s="221"/>
      <c r="AC229" s="221"/>
      <c r="AD229" s="221"/>
      <c r="AE229" s="221"/>
      <c r="AF229" s="221"/>
      <c r="AG229" s="221"/>
      <c r="AH229" s="221"/>
      <c r="AI229" s="221"/>
      <c r="AJ229" s="221"/>
      <c r="AK229" s="221"/>
      <c r="AL229" s="221"/>
      <c r="AM229" s="221"/>
      <c r="AN229" s="221"/>
      <c r="AO229" s="221"/>
      <c r="AP229" s="221"/>
      <c r="AQ229" s="221"/>
      <c r="AR229" s="221"/>
      <c r="AS229" s="221"/>
      <c r="AT229" s="220"/>
      <c r="AU229" s="126"/>
      <c r="AV229" s="126"/>
      <c r="AW229" s="126"/>
    </row>
    <row r="230" spans="15:49" hidden="1" x14ac:dyDescent="0.3">
      <c r="O230" s="126"/>
      <c r="P230" s="126"/>
      <c r="Q230" s="126"/>
      <c r="R230" s="126"/>
      <c r="S230" s="126"/>
      <c r="T230" s="221"/>
      <c r="U230" s="221"/>
      <c r="V230" s="221"/>
      <c r="W230" s="221"/>
      <c r="X230" s="221"/>
      <c r="Y230" s="221"/>
      <c r="Z230" s="221"/>
      <c r="AA230" s="221"/>
      <c r="AB230" s="221"/>
      <c r="AC230" s="221"/>
      <c r="AD230" s="221"/>
      <c r="AE230" s="221"/>
      <c r="AF230" s="221"/>
      <c r="AG230" s="221"/>
      <c r="AH230" s="221"/>
      <c r="AI230" s="221"/>
      <c r="AJ230" s="221"/>
      <c r="AK230" s="221"/>
      <c r="AL230" s="221"/>
      <c r="AM230" s="221"/>
      <c r="AN230" s="221"/>
      <c r="AO230" s="221"/>
      <c r="AP230" s="221"/>
      <c r="AQ230" s="221"/>
      <c r="AR230" s="221"/>
      <c r="AS230" s="221"/>
      <c r="AT230" s="220"/>
      <c r="AU230" s="126"/>
      <c r="AV230" s="126"/>
      <c r="AW230" s="126"/>
    </row>
    <row r="231" spans="15:49" hidden="1" x14ac:dyDescent="0.3">
      <c r="O231" s="126"/>
      <c r="P231" s="126"/>
      <c r="Q231" s="126"/>
      <c r="R231" s="126"/>
      <c r="S231" s="126"/>
      <c r="T231" s="221"/>
      <c r="U231" s="221"/>
      <c r="V231" s="221"/>
      <c r="W231" s="221"/>
      <c r="X231" s="221"/>
      <c r="Y231" s="221"/>
      <c r="Z231" s="221"/>
      <c r="AA231" s="221"/>
      <c r="AB231" s="221"/>
      <c r="AC231" s="221"/>
      <c r="AD231" s="221"/>
      <c r="AE231" s="221"/>
      <c r="AF231" s="221"/>
      <c r="AG231" s="221"/>
      <c r="AH231" s="221"/>
      <c r="AI231" s="221"/>
      <c r="AJ231" s="221"/>
      <c r="AK231" s="221"/>
      <c r="AL231" s="221"/>
      <c r="AM231" s="221"/>
      <c r="AN231" s="221"/>
      <c r="AO231" s="221"/>
      <c r="AP231" s="221"/>
      <c r="AQ231" s="221"/>
      <c r="AR231" s="221"/>
      <c r="AS231" s="221"/>
      <c r="AT231" s="220"/>
      <c r="AU231" s="126"/>
      <c r="AV231" s="126"/>
      <c r="AW231" s="126"/>
    </row>
    <row r="232" spans="15:49" hidden="1" x14ac:dyDescent="0.3">
      <c r="O232" s="126"/>
      <c r="P232" s="126"/>
      <c r="Q232" s="126"/>
      <c r="R232" s="126"/>
      <c r="S232" s="126"/>
      <c r="T232" s="221"/>
      <c r="U232" s="221"/>
      <c r="V232" s="221"/>
      <c r="W232" s="221"/>
      <c r="X232" s="221"/>
      <c r="Y232" s="221"/>
      <c r="Z232" s="221"/>
      <c r="AA232" s="221"/>
      <c r="AB232" s="221"/>
      <c r="AC232" s="221"/>
      <c r="AD232" s="221"/>
      <c r="AE232" s="221"/>
      <c r="AF232" s="221"/>
      <c r="AG232" s="221"/>
      <c r="AH232" s="221"/>
      <c r="AI232" s="221"/>
      <c r="AJ232" s="221"/>
      <c r="AK232" s="221"/>
      <c r="AL232" s="221"/>
      <c r="AM232" s="221"/>
      <c r="AN232" s="221"/>
      <c r="AO232" s="221"/>
      <c r="AP232" s="221"/>
      <c r="AQ232" s="221"/>
      <c r="AR232" s="221"/>
      <c r="AS232" s="221"/>
      <c r="AT232" s="220"/>
      <c r="AU232" s="126"/>
      <c r="AV232" s="126"/>
      <c r="AW232" s="126"/>
    </row>
    <row r="233" spans="15:49" hidden="1" x14ac:dyDescent="0.3">
      <c r="O233" s="126"/>
      <c r="P233" s="126"/>
      <c r="Q233" s="126"/>
      <c r="R233" s="126"/>
      <c r="S233" s="126"/>
      <c r="T233" s="221"/>
      <c r="U233" s="221"/>
      <c r="V233" s="221"/>
      <c r="W233" s="221"/>
      <c r="X233" s="221"/>
      <c r="Y233" s="221"/>
      <c r="Z233" s="221"/>
      <c r="AA233" s="221"/>
      <c r="AB233" s="221"/>
      <c r="AC233" s="221"/>
      <c r="AD233" s="221"/>
      <c r="AE233" s="221"/>
      <c r="AF233" s="221"/>
      <c r="AG233" s="221"/>
      <c r="AH233" s="221"/>
      <c r="AI233" s="221"/>
      <c r="AJ233" s="221"/>
      <c r="AK233" s="221"/>
      <c r="AL233" s="221"/>
      <c r="AM233" s="221"/>
      <c r="AN233" s="221"/>
      <c r="AO233" s="221"/>
      <c r="AP233" s="221"/>
      <c r="AQ233" s="221"/>
      <c r="AR233" s="221"/>
      <c r="AS233" s="221"/>
      <c r="AT233" s="220"/>
      <c r="AU233" s="126"/>
      <c r="AV233" s="126"/>
      <c r="AW233" s="126"/>
    </row>
    <row r="234" spans="15:49" hidden="1" x14ac:dyDescent="0.3">
      <c r="O234" s="126"/>
      <c r="P234" s="126"/>
      <c r="Q234" s="126"/>
      <c r="R234" s="126"/>
      <c r="S234" s="126"/>
      <c r="T234" s="221"/>
      <c r="U234" s="221"/>
      <c r="V234" s="221"/>
      <c r="W234" s="221"/>
      <c r="X234" s="221"/>
      <c r="Y234" s="221"/>
      <c r="Z234" s="221"/>
      <c r="AA234" s="221"/>
      <c r="AB234" s="221"/>
      <c r="AC234" s="221"/>
      <c r="AD234" s="221"/>
      <c r="AE234" s="221"/>
      <c r="AF234" s="221"/>
      <c r="AG234" s="221"/>
      <c r="AH234" s="221"/>
      <c r="AI234" s="221"/>
      <c r="AJ234" s="221"/>
      <c r="AK234" s="221"/>
      <c r="AL234" s="221"/>
      <c r="AM234" s="221"/>
      <c r="AN234" s="221"/>
      <c r="AO234" s="221"/>
      <c r="AP234" s="221"/>
      <c r="AQ234" s="221"/>
      <c r="AR234" s="221"/>
      <c r="AS234" s="221"/>
      <c r="AT234" s="220"/>
      <c r="AU234" s="126"/>
      <c r="AV234" s="126"/>
      <c r="AW234" s="126"/>
    </row>
    <row r="235" spans="15:49" hidden="1" x14ac:dyDescent="0.3">
      <c r="O235" s="126"/>
      <c r="P235" s="126"/>
      <c r="Q235" s="126"/>
      <c r="R235" s="126"/>
      <c r="S235" s="126"/>
      <c r="T235" s="221"/>
      <c r="U235" s="221"/>
      <c r="V235" s="221"/>
      <c r="W235" s="221"/>
      <c r="X235" s="221"/>
      <c r="Y235" s="221"/>
      <c r="Z235" s="221"/>
      <c r="AA235" s="221"/>
      <c r="AB235" s="221"/>
      <c r="AC235" s="221"/>
      <c r="AD235" s="221"/>
      <c r="AE235" s="221"/>
      <c r="AF235" s="221"/>
      <c r="AG235" s="221"/>
      <c r="AH235" s="221"/>
      <c r="AI235" s="221"/>
      <c r="AJ235" s="221"/>
      <c r="AK235" s="221"/>
      <c r="AL235" s="221"/>
      <c r="AM235" s="221"/>
      <c r="AN235" s="221"/>
      <c r="AO235" s="221"/>
      <c r="AP235" s="221"/>
      <c r="AQ235" s="221"/>
      <c r="AR235" s="221"/>
      <c r="AS235" s="221"/>
      <c r="AT235" s="220"/>
      <c r="AU235" s="126"/>
      <c r="AV235" s="126"/>
      <c r="AW235" s="126"/>
    </row>
    <row r="236" spans="15:49" hidden="1" x14ac:dyDescent="0.3">
      <c r="O236" s="126"/>
      <c r="P236" s="126"/>
      <c r="Q236" s="126"/>
      <c r="R236" s="126"/>
      <c r="S236" s="126"/>
      <c r="T236" s="221"/>
      <c r="U236" s="221"/>
      <c r="V236" s="221"/>
      <c r="W236" s="221"/>
      <c r="X236" s="221"/>
      <c r="Y236" s="221"/>
      <c r="Z236" s="221"/>
      <c r="AA236" s="221"/>
      <c r="AB236" s="221"/>
      <c r="AC236" s="221"/>
      <c r="AD236" s="221"/>
      <c r="AE236" s="221"/>
      <c r="AF236" s="221"/>
      <c r="AG236" s="221"/>
      <c r="AH236" s="221"/>
      <c r="AI236" s="221"/>
      <c r="AJ236" s="221"/>
      <c r="AK236" s="221"/>
      <c r="AL236" s="221"/>
      <c r="AM236" s="221"/>
      <c r="AN236" s="221"/>
      <c r="AO236" s="221"/>
      <c r="AP236" s="221"/>
      <c r="AQ236" s="221"/>
      <c r="AR236" s="221"/>
      <c r="AS236" s="221"/>
      <c r="AT236" s="220"/>
      <c r="AU236" s="126"/>
      <c r="AV236" s="126"/>
      <c r="AW236" s="126"/>
    </row>
    <row r="237" spans="15:49" hidden="1" x14ac:dyDescent="0.3">
      <c r="O237" s="126"/>
      <c r="P237" s="126"/>
      <c r="Q237" s="126"/>
      <c r="R237" s="126"/>
      <c r="S237" s="126"/>
      <c r="T237" s="221"/>
      <c r="U237" s="221"/>
      <c r="V237" s="221"/>
      <c r="W237" s="221"/>
      <c r="X237" s="221"/>
      <c r="Y237" s="221"/>
      <c r="Z237" s="221"/>
      <c r="AA237" s="221"/>
      <c r="AB237" s="221"/>
      <c r="AC237" s="221"/>
      <c r="AD237" s="221"/>
      <c r="AE237" s="221"/>
      <c r="AF237" s="221"/>
      <c r="AG237" s="221"/>
      <c r="AH237" s="221"/>
      <c r="AI237" s="221"/>
      <c r="AJ237" s="221"/>
      <c r="AK237" s="221"/>
      <c r="AL237" s="221"/>
      <c r="AM237" s="221"/>
      <c r="AN237" s="221"/>
      <c r="AO237" s="221"/>
      <c r="AP237" s="221"/>
      <c r="AQ237" s="221"/>
      <c r="AR237" s="221"/>
      <c r="AS237" s="221"/>
      <c r="AT237" s="220"/>
      <c r="AU237" s="126"/>
      <c r="AV237" s="126"/>
      <c r="AW237" s="126"/>
    </row>
    <row r="238" spans="15:49" hidden="1" x14ac:dyDescent="0.3">
      <c r="O238" s="126"/>
      <c r="P238" s="126"/>
      <c r="Q238" s="126"/>
      <c r="R238" s="126"/>
      <c r="S238" s="126"/>
      <c r="T238" s="221"/>
      <c r="U238" s="221"/>
      <c r="V238" s="221"/>
      <c r="W238" s="221"/>
      <c r="X238" s="221"/>
      <c r="Y238" s="221"/>
      <c r="Z238" s="221"/>
      <c r="AA238" s="221"/>
      <c r="AB238" s="221"/>
      <c r="AC238" s="221"/>
      <c r="AD238" s="221"/>
      <c r="AE238" s="221"/>
      <c r="AF238" s="221"/>
      <c r="AG238" s="221"/>
      <c r="AH238" s="221"/>
      <c r="AI238" s="221"/>
      <c r="AJ238" s="221"/>
      <c r="AK238" s="221"/>
      <c r="AL238" s="221"/>
      <c r="AM238" s="221"/>
      <c r="AN238" s="221"/>
      <c r="AO238" s="221"/>
      <c r="AP238" s="221"/>
      <c r="AQ238" s="221"/>
      <c r="AR238" s="221"/>
      <c r="AS238" s="221"/>
      <c r="AT238" s="220"/>
      <c r="AU238" s="126"/>
      <c r="AV238" s="126"/>
      <c r="AW238" s="126"/>
    </row>
    <row r="239" spans="15:49" hidden="1" x14ac:dyDescent="0.3">
      <c r="O239" s="126"/>
      <c r="P239" s="126"/>
      <c r="Q239" s="126"/>
      <c r="R239" s="126"/>
      <c r="S239" s="126"/>
      <c r="T239" s="221"/>
      <c r="U239" s="221"/>
      <c r="V239" s="221"/>
      <c r="W239" s="221"/>
      <c r="X239" s="221"/>
      <c r="Y239" s="221"/>
      <c r="Z239" s="221"/>
      <c r="AA239" s="221"/>
      <c r="AB239" s="221"/>
      <c r="AC239" s="221"/>
      <c r="AD239" s="221"/>
      <c r="AE239" s="221"/>
      <c r="AF239" s="221"/>
      <c r="AG239" s="221"/>
      <c r="AH239" s="221"/>
      <c r="AI239" s="221"/>
      <c r="AJ239" s="221"/>
      <c r="AK239" s="221"/>
      <c r="AL239" s="221"/>
      <c r="AM239" s="221"/>
      <c r="AN239" s="221"/>
      <c r="AO239" s="221"/>
      <c r="AP239" s="221"/>
      <c r="AQ239" s="221"/>
      <c r="AR239" s="221"/>
      <c r="AS239" s="221"/>
      <c r="AT239" s="220"/>
      <c r="AU239" s="126"/>
      <c r="AV239" s="126"/>
      <c r="AW239" s="126"/>
    </row>
    <row r="240" spans="15:49" hidden="1" x14ac:dyDescent="0.3">
      <c r="O240" s="126"/>
      <c r="P240" s="126"/>
      <c r="Q240" s="126"/>
      <c r="R240" s="126"/>
      <c r="S240" s="126"/>
      <c r="T240" s="221"/>
      <c r="U240" s="221"/>
      <c r="V240" s="221"/>
      <c r="W240" s="221"/>
      <c r="X240" s="221"/>
      <c r="Y240" s="221"/>
      <c r="Z240" s="221"/>
      <c r="AA240" s="221"/>
      <c r="AB240" s="221"/>
      <c r="AC240" s="221"/>
      <c r="AD240" s="221"/>
      <c r="AE240" s="221"/>
      <c r="AF240" s="221"/>
      <c r="AG240" s="221"/>
      <c r="AH240" s="221"/>
      <c r="AI240" s="221"/>
      <c r="AJ240" s="221"/>
      <c r="AK240" s="221"/>
      <c r="AL240" s="221"/>
      <c r="AM240" s="221"/>
      <c r="AN240" s="221"/>
      <c r="AO240" s="221"/>
      <c r="AP240" s="221"/>
      <c r="AQ240" s="221"/>
      <c r="AR240" s="221"/>
      <c r="AS240" s="221"/>
      <c r="AT240" s="220"/>
      <c r="AU240" s="126"/>
      <c r="AV240" s="126"/>
      <c r="AW240" s="126"/>
    </row>
    <row r="241" spans="15:49" hidden="1" x14ac:dyDescent="0.3">
      <c r="O241" s="126"/>
      <c r="P241" s="126"/>
      <c r="Q241" s="126"/>
      <c r="R241" s="126"/>
      <c r="S241" s="126"/>
      <c r="T241" s="221"/>
      <c r="U241" s="221"/>
      <c r="V241" s="221"/>
      <c r="W241" s="221"/>
      <c r="X241" s="221"/>
      <c r="Y241" s="221"/>
      <c r="Z241" s="221"/>
      <c r="AA241" s="221"/>
      <c r="AB241" s="221"/>
      <c r="AC241" s="221"/>
      <c r="AD241" s="221"/>
      <c r="AE241" s="221"/>
      <c r="AF241" s="221"/>
      <c r="AG241" s="221"/>
      <c r="AH241" s="221"/>
      <c r="AI241" s="221"/>
      <c r="AJ241" s="221"/>
      <c r="AK241" s="221"/>
      <c r="AL241" s="221"/>
      <c r="AM241" s="221"/>
      <c r="AN241" s="221"/>
      <c r="AO241" s="221"/>
      <c r="AP241" s="221"/>
      <c r="AQ241" s="221"/>
      <c r="AR241" s="221"/>
      <c r="AS241" s="221"/>
      <c r="AT241" s="220"/>
      <c r="AU241" s="126"/>
      <c r="AV241" s="126"/>
      <c r="AW241" s="126"/>
    </row>
    <row r="242" spans="15:49" hidden="1" x14ac:dyDescent="0.3">
      <c r="O242" s="126"/>
      <c r="P242" s="126"/>
      <c r="Q242" s="126"/>
      <c r="R242" s="126"/>
      <c r="S242" s="126"/>
      <c r="T242" s="221"/>
      <c r="U242" s="221"/>
      <c r="V242" s="221"/>
      <c r="W242" s="221"/>
      <c r="X242" s="221"/>
      <c r="Y242" s="221"/>
      <c r="Z242" s="221"/>
      <c r="AA242" s="221"/>
      <c r="AB242" s="221"/>
      <c r="AC242" s="221"/>
      <c r="AD242" s="221"/>
      <c r="AE242" s="221"/>
      <c r="AF242" s="221"/>
      <c r="AG242" s="221"/>
      <c r="AH242" s="221"/>
      <c r="AI242" s="221"/>
      <c r="AJ242" s="221"/>
      <c r="AK242" s="221"/>
      <c r="AL242" s="221"/>
      <c r="AM242" s="221"/>
      <c r="AN242" s="221"/>
      <c r="AO242" s="221"/>
      <c r="AP242" s="221"/>
      <c r="AQ242" s="221"/>
      <c r="AR242" s="221"/>
      <c r="AS242" s="221"/>
      <c r="AT242" s="220"/>
      <c r="AU242" s="126"/>
      <c r="AV242" s="126"/>
      <c r="AW242" s="126"/>
    </row>
    <row r="243" spans="15:49" hidden="1" x14ac:dyDescent="0.3">
      <c r="O243" s="126"/>
      <c r="P243" s="126"/>
      <c r="Q243" s="126"/>
      <c r="R243" s="126"/>
      <c r="S243" s="126"/>
      <c r="T243" s="221"/>
      <c r="U243" s="221"/>
      <c r="V243" s="221"/>
      <c r="W243" s="221"/>
      <c r="X243" s="221"/>
      <c r="Y243" s="221"/>
      <c r="Z243" s="221"/>
      <c r="AA243" s="221"/>
      <c r="AB243" s="221"/>
      <c r="AC243" s="221"/>
      <c r="AD243" s="221"/>
      <c r="AE243" s="221"/>
      <c r="AF243" s="221"/>
      <c r="AG243" s="221"/>
      <c r="AH243" s="221"/>
      <c r="AI243" s="221"/>
      <c r="AJ243" s="221"/>
      <c r="AK243" s="221"/>
      <c r="AL243" s="221"/>
      <c r="AM243" s="221"/>
      <c r="AN243" s="221"/>
      <c r="AO243" s="221"/>
      <c r="AP243" s="221"/>
      <c r="AQ243" s="221"/>
      <c r="AR243" s="221"/>
      <c r="AS243" s="221"/>
      <c r="AT243" s="220"/>
      <c r="AU243" s="126"/>
      <c r="AV243" s="126"/>
      <c r="AW243" s="126"/>
    </row>
    <row r="244" spans="15:49" hidden="1" x14ac:dyDescent="0.3">
      <c r="O244" s="126"/>
      <c r="P244" s="126"/>
      <c r="Q244" s="126"/>
      <c r="R244" s="126"/>
      <c r="S244" s="126"/>
      <c r="T244" s="221"/>
      <c r="U244" s="221"/>
      <c r="V244" s="221"/>
      <c r="W244" s="221"/>
      <c r="X244" s="221"/>
      <c r="Y244" s="221"/>
      <c r="Z244" s="221"/>
      <c r="AA244" s="221"/>
      <c r="AB244" s="221"/>
      <c r="AC244" s="221"/>
      <c r="AD244" s="221"/>
      <c r="AE244" s="221"/>
      <c r="AF244" s="221"/>
      <c r="AG244" s="221"/>
      <c r="AH244" s="221"/>
      <c r="AI244" s="221"/>
      <c r="AJ244" s="221"/>
      <c r="AK244" s="221"/>
      <c r="AL244" s="221"/>
      <c r="AM244" s="221"/>
      <c r="AN244" s="221"/>
      <c r="AO244" s="221"/>
      <c r="AP244" s="221"/>
      <c r="AQ244" s="221"/>
      <c r="AR244" s="221"/>
      <c r="AS244" s="221"/>
      <c r="AT244" s="220"/>
      <c r="AU244" s="126"/>
      <c r="AV244" s="126"/>
      <c r="AW244" s="126"/>
    </row>
    <row r="245" spans="15:49" hidden="1" x14ac:dyDescent="0.3">
      <c r="O245" s="126"/>
      <c r="P245" s="126"/>
      <c r="Q245" s="126"/>
      <c r="R245" s="126"/>
      <c r="S245" s="126"/>
      <c r="T245" s="221"/>
      <c r="U245" s="221"/>
      <c r="V245" s="221"/>
      <c r="W245" s="221"/>
      <c r="X245" s="221"/>
      <c r="Y245" s="221"/>
      <c r="Z245" s="221"/>
      <c r="AA245" s="221"/>
      <c r="AB245" s="221"/>
      <c r="AC245" s="221"/>
      <c r="AD245" s="221"/>
      <c r="AE245" s="221"/>
      <c r="AF245" s="221"/>
      <c r="AG245" s="221"/>
      <c r="AH245" s="221"/>
      <c r="AI245" s="221"/>
      <c r="AJ245" s="221"/>
      <c r="AK245" s="221"/>
      <c r="AL245" s="221"/>
      <c r="AM245" s="221"/>
      <c r="AN245" s="221"/>
      <c r="AO245" s="221"/>
      <c r="AP245" s="221"/>
      <c r="AQ245" s="221"/>
      <c r="AR245" s="221"/>
      <c r="AS245" s="221"/>
      <c r="AT245" s="220"/>
      <c r="AU245" s="126"/>
      <c r="AV245" s="126"/>
      <c r="AW245" s="126"/>
    </row>
    <row r="246" spans="15:49" hidden="1" x14ac:dyDescent="0.3">
      <c r="O246" s="126"/>
      <c r="P246" s="126"/>
      <c r="Q246" s="126"/>
      <c r="R246" s="126"/>
      <c r="S246" s="126"/>
      <c r="T246" s="221"/>
      <c r="U246" s="221"/>
      <c r="V246" s="221"/>
      <c r="W246" s="221"/>
      <c r="X246" s="221"/>
      <c r="Y246" s="221"/>
      <c r="Z246" s="221"/>
      <c r="AA246" s="221"/>
      <c r="AB246" s="221"/>
      <c r="AC246" s="221"/>
      <c r="AD246" s="221"/>
      <c r="AE246" s="221"/>
      <c r="AF246" s="221"/>
      <c r="AG246" s="221"/>
      <c r="AH246" s="221"/>
      <c r="AI246" s="221"/>
      <c r="AJ246" s="221"/>
      <c r="AK246" s="221"/>
      <c r="AL246" s="221"/>
      <c r="AM246" s="221"/>
      <c r="AN246" s="221"/>
      <c r="AO246" s="221"/>
      <c r="AP246" s="221"/>
      <c r="AQ246" s="221"/>
      <c r="AR246" s="221"/>
      <c r="AS246" s="221"/>
      <c r="AT246" s="220"/>
      <c r="AU246" s="126"/>
      <c r="AV246" s="126"/>
      <c r="AW246" s="126"/>
    </row>
    <row r="247" spans="15:49" hidden="1" x14ac:dyDescent="0.3">
      <c r="O247" s="126"/>
      <c r="P247" s="126"/>
      <c r="Q247" s="126"/>
      <c r="R247" s="126"/>
      <c r="S247" s="126"/>
      <c r="T247" s="221"/>
      <c r="U247" s="221"/>
      <c r="V247" s="221"/>
      <c r="W247" s="221"/>
      <c r="X247" s="221"/>
      <c r="Y247" s="221"/>
      <c r="Z247" s="221"/>
      <c r="AA247" s="221"/>
      <c r="AB247" s="221"/>
      <c r="AC247" s="221"/>
      <c r="AD247" s="221"/>
      <c r="AE247" s="221"/>
      <c r="AF247" s="221"/>
      <c r="AG247" s="221"/>
      <c r="AH247" s="221"/>
      <c r="AI247" s="221"/>
      <c r="AJ247" s="221"/>
      <c r="AK247" s="221"/>
      <c r="AL247" s="221"/>
      <c r="AM247" s="221"/>
      <c r="AN247" s="221"/>
      <c r="AO247" s="221"/>
      <c r="AP247" s="221"/>
      <c r="AQ247" s="221"/>
      <c r="AR247" s="221"/>
      <c r="AS247" s="221"/>
      <c r="AT247" s="220"/>
      <c r="AU247" s="126"/>
      <c r="AV247" s="126"/>
      <c r="AW247" s="126"/>
    </row>
    <row r="248" spans="15:49" hidden="1" x14ac:dyDescent="0.3">
      <c r="O248" s="126"/>
      <c r="P248" s="126"/>
      <c r="Q248" s="126"/>
      <c r="R248" s="126"/>
      <c r="S248" s="126"/>
      <c r="T248" s="221"/>
      <c r="U248" s="221"/>
      <c r="V248" s="221"/>
      <c r="W248" s="221"/>
      <c r="X248" s="221"/>
      <c r="Y248" s="221"/>
      <c r="Z248" s="221"/>
      <c r="AA248" s="221"/>
      <c r="AB248" s="221"/>
      <c r="AC248" s="221"/>
      <c r="AD248" s="221"/>
      <c r="AE248" s="221"/>
      <c r="AF248" s="221"/>
      <c r="AG248" s="221"/>
      <c r="AH248" s="221"/>
      <c r="AI248" s="221"/>
      <c r="AJ248" s="221"/>
      <c r="AK248" s="221"/>
      <c r="AL248" s="221"/>
      <c r="AM248" s="221"/>
      <c r="AN248" s="221"/>
      <c r="AO248" s="221"/>
      <c r="AP248" s="221"/>
      <c r="AQ248" s="221"/>
      <c r="AR248" s="221"/>
      <c r="AS248" s="221"/>
      <c r="AT248" s="220"/>
      <c r="AU248" s="126"/>
      <c r="AV248" s="126"/>
      <c r="AW248" s="126"/>
    </row>
    <row r="249" spans="15:49" hidden="1" x14ac:dyDescent="0.3">
      <c r="O249" s="126"/>
      <c r="P249" s="126"/>
      <c r="Q249" s="126"/>
      <c r="R249" s="126"/>
      <c r="S249" s="126"/>
      <c r="T249" s="221"/>
      <c r="U249" s="221"/>
      <c r="V249" s="221"/>
      <c r="W249" s="221"/>
      <c r="X249" s="221"/>
      <c r="Y249" s="221"/>
      <c r="Z249" s="221"/>
      <c r="AA249" s="221"/>
      <c r="AB249" s="221"/>
      <c r="AC249" s="221"/>
      <c r="AD249" s="221"/>
      <c r="AE249" s="221"/>
      <c r="AF249" s="221"/>
      <c r="AG249" s="221"/>
      <c r="AH249" s="221"/>
      <c r="AI249" s="221"/>
      <c r="AJ249" s="221"/>
      <c r="AK249" s="221"/>
      <c r="AL249" s="221"/>
      <c r="AM249" s="221"/>
      <c r="AN249" s="221"/>
      <c r="AO249" s="221"/>
      <c r="AP249" s="221"/>
      <c r="AQ249" s="221"/>
      <c r="AR249" s="221"/>
      <c r="AS249" s="221"/>
      <c r="AT249" s="220"/>
      <c r="AU249" s="126"/>
      <c r="AV249" s="126"/>
      <c r="AW249" s="126"/>
    </row>
    <row r="250" spans="15:49" hidden="1" x14ac:dyDescent="0.3">
      <c r="O250" s="126"/>
      <c r="P250" s="126"/>
      <c r="Q250" s="126"/>
      <c r="R250" s="126"/>
      <c r="S250" s="126"/>
      <c r="T250" s="221"/>
      <c r="U250" s="221"/>
      <c r="V250" s="221"/>
      <c r="W250" s="221"/>
      <c r="X250" s="221"/>
      <c r="Y250" s="221"/>
      <c r="Z250" s="221"/>
      <c r="AA250" s="221"/>
      <c r="AB250" s="221"/>
      <c r="AC250" s="221"/>
      <c r="AD250" s="221"/>
      <c r="AE250" s="221"/>
      <c r="AF250" s="221"/>
      <c r="AG250" s="221"/>
      <c r="AH250" s="221"/>
      <c r="AI250" s="221"/>
      <c r="AJ250" s="221"/>
      <c r="AK250" s="221"/>
      <c r="AL250" s="221"/>
      <c r="AM250" s="221"/>
      <c r="AN250" s="221"/>
      <c r="AO250" s="221"/>
      <c r="AP250" s="221"/>
      <c r="AQ250" s="221"/>
      <c r="AR250" s="221"/>
      <c r="AS250" s="221"/>
      <c r="AT250" s="220"/>
      <c r="AU250" s="126"/>
      <c r="AV250" s="126"/>
      <c r="AW250" s="126"/>
    </row>
    <row r="251" spans="15:49" hidden="1" x14ac:dyDescent="0.3">
      <c r="O251" s="126"/>
      <c r="P251" s="126"/>
      <c r="Q251" s="126"/>
      <c r="R251" s="126"/>
      <c r="S251" s="126"/>
      <c r="T251" s="221"/>
      <c r="U251" s="221"/>
      <c r="V251" s="221"/>
      <c r="W251" s="221"/>
      <c r="X251" s="221"/>
      <c r="Y251" s="221"/>
      <c r="Z251" s="221"/>
      <c r="AA251" s="221"/>
      <c r="AB251" s="221"/>
      <c r="AC251" s="221"/>
      <c r="AD251" s="221"/>
      <c r="AE251" s="221"/>
      <c r="AF251" s="221"/>
      <c r="AG251" s="221"/>
      <c r="AH251" s="221"/>
      <c r="AI251" s="221"/>
      <c r="AJ251" s="221"/>
      <c r="AK251" s="221"/>
      <c r="AL251" s="221"/>
      <c r="AM251" s="221"/>
      <c r="AN251" s="221"/>
      <c r="AO251" s="221"/>
      <c r="AP251" s="221"/>
      <c r="AQ251" s="221"/>
      <c r="AR251" s="221"/>
      <c r="AS251" s="221"/>
      <c r="AT251" s="220"/>
      <c r="AU251" s="126"/>
      <c r="AV251" s="126"/>
      <c r="AW251" s="126"/>
    </row>
    <row r="252" spans="15:49" hidden="1" x14ac:dyDescent="0.3">
      <c r="O252" s="126"/>
      <c r="P252" s="126"/>
      <c r="Q252" s="126"/>
      <c r="R252" s="126"/>
      <c r="S252" s="126"/>
      <c r="T252" s="221"/>
      <c r="U252" s="221"/>
      <c r="V252" s="221"/>
      <c r="W252" s="221"/>
      <c r="X252" s="221"/>
      <c r="Y252" s="221"/>
      <c r="Z252" s="221"/>
      <c r="AA252" s="221"/>
      <c r="AB252" s="221"/>
      <c r="AC252" s="221"/>
      <c r="AD252" s="221"/>
      <c r="AE252" s="221"/>
      <c r="AF252" s="221"/>
      <c r="AG252" s="221"/>
      <c r="AH252" s="221"/>
      <c r="AI252" s="221"/>
      <c r="AJ252" s="221"/>
      <c r="AK252" s="221"/>
      <c r="AL252" s="221"/>
      <c r="AM252" s="221"/>
      <c r="AN252" s="221"/>
      <c r="AO252" s="221"/>
      <c r="AP252" s="221"/>
      <c r="AQ252" s="221"/>
      <c r="AR252" s="221"/>
      <c r="AS252" s="221"/>
      <c r="AT252" s="220"/>
      <c r="AU252" s="126"/>
      <c r="AV252" s="126"/>
      <c r="AW252" s="126"/>
    </row>
    <row r="253" spans="15:49" hidden="1" x14ac:dyDescent="0.3">
      <c r="O253" s="126"/>
      <c r="P253" s="126"/>
      <c r="Q253" s="126"/>
      <c r="R253" s="126"/>
      <c r="S253" s="126"/>
      <c r="T253" s="221"/>
      <c r="U253" s="221"/>
      <c r="V253" s="221"/>
      <c r="W253" s="221"/>
      <c r="X253" s="221"/>
      <c r="Y253" s="221"/>
      <c r="Z253" s="221"/>
      <c r="AA253" s="221"/>
      <c r="AB253" s="221"/>
      <c r="AC253" s="221"/>
      <c r="AD253" s="221"/>
      <c r="AE253" s="221"/>
      <c r="AF253" s="221"/>
      <c r="AG253" s="221"/>
      <c r="AH253" s="221"/>
      <c r="AI253" s="221"/>
      <c r="AJ253" s="221"/>
      <c r="AK253" s="221"/>
      <c r="AL253" s="221"/>
      <c r="AM253" s="221"/>
      <c r="AN253" s="221"/>
      <c r="AO253" s="221"/>
      <c r="AP253" s="221"/>
      <c r="AQ253" s="221"/>
      <c r="AR253" s="221"/>
      <c r="AS253" s="221"/>
      <c r="AT253" s="220"/>
      <c r="AU253" s="126"/>
      <c r="AV253" s="126"/>
      <c r="AW253" s="126"/>
    </row>
    <row r="254" spans="15:49" hidden="1" x14ac:dyDescent="0.3">
      <c r="O254" s="126"/>
      <c r="P254" s="126"/>
      <c r="Q254" s="126"/>
      <c r="R254" s="126"/>
      <c r="S254" s="126"/>
      <c r="T254" s="221"/>
      <c r="U254" s="221"/>
      <c r="V254" s="221"/>
      <c r="W254" s="221"/>
      <c r="X254" s="221"/>
      <c r="Y254" s="221"/>
      <c r="Z254" s="221"/>
      <c r="AA254" s="221"/>
      <c r="AB254" s="221"/>
      <c r="AC254" s="221"/>
      <c r="AD254" s="221"/>
      <c r="AE254" s="221"/>
      <c r="AF254" s="221"/>
      <c r="AG254" s="221"/>
      <c r="AH254" s="221"/>
      <c r="AI254" s="221"/>
      <c r="AJ254" s="221"/>
      <c r="AK254" s="221"/>
      <c r="AL254" s="221"/>
      <c r="AM254" s="221"/>
      <c r="AN254" s="221"/>
      <c r="AO254" s="221"/>
      <c r="AP254" s="221"/>
      <c r="AQ254" s="221"/>
      <c r="AR254" s="221"/>
      <c r="AS254" s="221"/>
      <c r="AT254" s="220"/>
      <c r="AU254" s="126"/>
      <c r="AV254" s="126"/>
      <c r="AW254" s="126"/>
    </row>
    <row r="255" spans="15:49" hidden="1" x14ac:dyDescent="0.3">
      <c r="O255" s="126"/>
      <c r="P255" s="126"/>
      <c r="Q255" s="126"/>
      <c r="R255" s="126"/>
      <c r="S255" s="126"/>
      <c r="T255" s="221"/>
      <c r="U255" s="221"/>
      <c r="V255" s="221"/>
      <c r="W255" s="221"/>
      <c r="X255" s="221"/>
      <c r="Y255" s="221"/>
      <c r="Z255" s="221"/>
      <c r="AA255" s="221"/>
      <c r="AB255" s="221"/>
      <c r="AC255" s="221"/>
      <c r="AD255" s="221"/>
      <c r="AE255" s="221"/>
      <c r="AF255" s="221"/>
      <c r="AG255" s="221"/>
      <c r="AH255" s="221"/>
      <c r="AI255" s="221"/>
      <c r="AJ255" s="221"/>
      <c r="AK255" s="221"/>
      <c r="AL255" s="221"/>
      <c r="AM255" s="221"/>
      <c r="AN255" s="221"/>
      <c r="AO255" s="221"/>
      <c r="AP255" s="221"/>
      <c r="AQ255" s="221"/>
      <c r="AR255" s="221"/>
      <c r="AS255" s="221"/>
      <c r="AT255" s="220"/>
      <c r="AU255" s="126"/>
      <c r="AV255" s="126"/>
      <c r="AW255" s="126"/>
    </row>
    <row r="256" spans="15:49" hidden="1" x14ac:dyDescent="0.3">
      <c r="O256" s="126"/>
      <c r="P256" s="126"/>
      <c r="Q256" s="126"/>
      <c r="R256" s="126"/>
      <c r="S256" s="126"/>
      <c r="T256" s="221"/>
      <c r="U256" s="221"/>
      <c r="V256" s="221"/>
      <c r="W256" s="221"/>
      <c r="X256" s="221"/>
      <c r="Y256" s="221"/>
      <c r="Z256" s="221"/>
      <c r="AA256" s="221"/>
      <c r="AB256" s="221"/>
      <c r="AC256" s="221"/>
      <c r="AD256" s="221"/>
      <c r="AE256" s="221"/>
      <c r="AF256" s="221"/>
      <c r="AG256" s="221"/>
      <c r="AH256" s="221"/>
      <c r="AI256" s="221"/>
      <c r="AJ256" s="221"/>
      <c r="AK256" s="221"/>
      <c r="AL256" s="221"/>
      <c r="AM256" s="221"/>
      <c r="AN256" s="221"/>
      <c r="AO256" s="221"/>
      <c r="AP256" s="221"/>
      <c r="AQ256" s="221"/>
      <c r="AR256" s="221"/>
      <c r="AS256" s="221"/>
      <c r="AT256" s="220"/>
      <c r="AU256" s="126"/>
      <c r="AV256" s="126"/>
      <c r="AW256" s="126"/>
    </row>
    <row r="257" spans="15:49" hidden="1" x14ac:dyDescent="0.3">
      <c r="O257" s="126"/>
      <c r="P257" s="126"/>
      <c r="Q257" s="126"/>
      <c r="R257" s="126"/>
      <c r="S257" s="126"/>
      <c r="T257" s="221"/>
      <c r="U257" s="221"/>
      <c r="V257" s="221"/>
      <c r="W257" s="221"/>
      <c r="X257" s="221"/>
      <c r="Y257" s="221"/>
      <c r="Z257" s="221"/>
      <c r="AA257" s="221"/>
      <c r="AB257" s="221"/>
      <c r="AC257" s="221"/>
      <c r="AD257" s="221"/>
      <c r="AE257" s="221"/>
      <c r="AF257" s="221"/>
      <c r="AG257" s="221"/>
      <c r="AH257" s="221"/>
      <c r="AI257" s="221"/>
      <c r="AJ257" s="221"/>
      <c r="AK257" s="221"/>
      <c r="AL257" s="221"/>
      <c r="AM257" s="221"/>
      <c r="AN257" s="221"/>
      <c r="AO257" s="221"/>
      <c r="AP257" s="221"/>
      <c r="AQ257" s="221"/>
      <c r="AR257" s="221"/>
      <c r="AS257" s="221"/>
      <c r="AT257" s="220"/>
      <c r="AU257" s="126"/>
      <c r="AV257" s="126"/>
      <c r="AW257" s="126"/>
    </row>
    <row r="258" spans="15:49" hidden="1" x14ac:dyDescent="0.3">
      <c r="O258" s="126"/>
      <c r="P258" s="126"/>
      <c r="Q258" s="126"/>
      <c r="R258" s="126"/>
      <c r="S258" s="126"/>
      <c r="T258" s="221"/>
      <c r="U258" s="221"/>
      <c r="V258" s="221"/>
      <c r="W258" s="221"/>
      <c r="X258" s="221"/>
      <c r="Y258" s="221"/>
      <c r="Z258" s="221"/>
      <c r="AA258" s="221"/>
      <c r="AB258" s="221"/>
      <c r="AC258" s="221"/>
      <c r="AD258" s="221"/>
      <c r="AE258" s="221"/>
      <c r="AF258" s="221"/>
      <c r="AG258" s="221"/>
      <c r="AH258" s="221"/>
      <c r="AI258" s="221"/>
      <c r="AJ258" s="221"/>
      <c r="AK258" s="221"/>
      <c r="AL258" s="221"/>
      <c r="AM258" s="221"/>
      <c r="AN258" s="221"/>
      <c r="AO258" s="221"/>
      <c r="AP258" s="221"/>
      <c r="AQ258" s="221"/>
      <c r="AR258" s="221"/>
      <c r="AS258" s="221"/>
      <c r="AT258" s="220"/>
      <c r="AU258" s="126"/>
      <c r="AV258" s="126"/>
      <c r="AW258" s="126"/>
    </row>
    <row r="259" spans="15:49" hidden="1" x14ac:dyDescent="0.3">
      <c r="O259" s="126"/>
      <c r="P259" s="126"/>
      <c r="Q259" s="126"/>
      <c r="R259" s="126"/>
      <c r="S259" s="126"/>
      <c r="T259" s="221"/>
      <c r="U259" s="221"/>
      <c r="V259" s="221"/>
      <c r="W259" s="221"/>
      <c r="X259" s="221"/>
      <c r="Y259" s="221"/>
      <c r="Z259" s="221"/>
      <c r="AA259" s="221"/>
      <c r="AB259" s="221"/>
      <c r="AC259" s="221"/>
      <c r="AD259" s="221"/>
      <c r="AE259" s="221"/>
      <c r="AF259" s="221"/>
      <c r="AG259" s="221"/>
      <c r="AH259" s="221"/>
      <c r="AI259" s="221"/>
      <c r="AJ259" s="221"/>
      <c r="AK259" s="221"/>
      <c r="AL259" s="221"/>
      <c r="AM259" s="221"/>
      <c r="AN259" s="221"/>
      <c r="AO259" s="221"/>
      <c r="AP259" s="221"/>
      <c r="AQ259" s="221"/>
      <c r="AR259" s="221"/>
      <c r="AS259" s="221"/>
      <c r="AT259" s="160"/>
      <c r="AU259" s="126"/>
      <c r="AV259" s="126"/>
      <c r="AW259" s="126"/>
    </row>
    <row r="260" spans="15:49" hidden="1" x14ac:dyDescent="0.3">
      <c r="O260" s="126"/>
      <c r="P260" s="126"/>
      <c r="Q260" s="126"/>
      <c r="R260" s="126"/>
      <c r="S260" s="126"/>
      <c r="T260" s="221"/>
      <c r="U260" s="221"/>
      <c r="V260" s="221"/>
      <c r="W260" s="221"/>
      <c r="X260" s="221"/>
      <c r="Y260" s="221"/>
      <c r="Z260" s="221"/>
      <c r="AA260" s="221"/>
      <c r="AB260" s="221"/>
      <c r="AC260" s="221"/>
      <c r="AD260" s="221"/>
      <c r="AE260" s="221"/>
      <c r="AF260" s="221"/>
      <c r="AG260" s="221"/>
      <c r="AH260" s="221"/>
      <c r="AI260" s="221"/>
      <c r="AJ260" s="221"/>
      <c r="AK260" s="221"/>
      <c r="AL260" s="221"/>
      <c r="AM260" s="221"/>
      <c r="AN260" s="221"/>
      <c r="AO260" s="221"/>
      <c r="AP260" s="221"/>
      <c r="AQ260" s="221"/>
      <c r="AR260" s="221"/>
      <c r="AS260" s="221"/>
      <c r="AT260" s="160"/>
      <c r="AU260" s="126"/>
      <c r="AV260" s="126"/>
      <c r="AW260" s="126"/>
    </row>
    <row r="261" spans="15:49" hidden="1" x14ac:dyDescent="0.3">
      <c r="O261" s="126"/>
      <c r="P261" s="126"/>
      <c r="Q261" s="126"/>
      <c r="R261" s="126"/>
      <c r="S261" s="126"/>
      <c r="T261" s="221"/>
      <c r="U261" s="221"/>
      <c r="V261" s="221"/>
      <c r="W261" s="221"/>
      <c r="X261" s="221"/>
      <c r="Y261" s="221"/>
      <c r="Z261" s="221"/>
      <c r="AA261" s="221"/>
      <c r="AB261" s="221"/>
      <c r="AC261" s="221"/>
      <c r="AD261" s="221"/>
      <c r="AE261" s="221"/>
      <c r="AF261" s="221"/>
      <c r="AG261" s="221"/>
      <c r="AH261" s="221"/>
      <c r="AI261" s="221"/>
      <c r="AJ261" s="221"/>
      <c r="AK261" s="221"/>
      <c r="AL261" s="221"/>
      <c r="AM261" s="221"/>
      <c r="AN261" s="221"/>
      <c r="AO261" s="221"/>
      <c r="AP261" s="221"/>
      <c r="AQ261" s="221"/>
      <c r="AR261" s="221"/>
      <c r="AS261" s="221"/>
      <c r="AT261" s="160"/>
      <c r="AU261" s="126"/>
      <c r="AV261" s="126"/>
      <c r="AW261" s="126"/>
    </row>
    <row r="262" spans="15:49" hidden="1" x14ac:dyDescent="0.3">
      <c r="O262" s="126"/>
      <c r="P262" s="126"/>
      <c r="Q262" s="126"/>
      <c r="R262" s="126"/>
      <c r="S262" s="126"/>
      <c r="T262" s="221"/>
      <c r="U262" s="221"/>
      <c r="V262" s="221"/>
      <c r="W262" s="221"/>
      <c r="X262" s="221"/>
      <c r="Y262" s="221"/>
      <c r="Z262" s="221"/>
      <c r="AA262" s="221"/>
      <c r="AB262" s="221"/>
      <c r="AC262" s="221"/>
      <c r="AD262" s="221"/>
      <c r="AE262" s="221"/>
      <c r="AF262" s="221"/>
      <c r="AG262" s="221"/>
      <c r="AH262" s="221"/>
      <c r="AI262" s="221"/>
      <c r="AJ262" s="221"/>
      <c r="AK262" s="221"/>
      <c r="AL262" s="221"/>
      <c r="AM262" s="221"/>
      <c r="AN262" s="221"/>
      <c r="AO262" s="221"/>
      <c r="AP262" s="221"/>
      <c r="AQ262" s="221"/>
      <c r="AR262" s="221"/>
      <c r="AS262" s="221"/>
      <c r="AT262" s="160"/>
      <c r="AU262" s="126"/>
      <c r="AV262" s="126"/>
      <c r="AW262" s="126"/>
    </row>
    <row r="263" spans="15:49" hidden="1" x14ac:dyDescent="0.3">
      <c r="O263" s="126"/>
      <c r="P263" s="126"/>
      <c r="Q263" s="126"/>
      <c r="R263" s="126"/>
      <c r="S263" s="126"/>
      <c r="T263" s="221"/>
      <c r="U263" s="221"/>
      <c r="V263" s="221"/>
      <c r="W263" s="221"/>
      <c r="X263" s="221"/>
      <c r="Y263" s="221"/>
      <c r="Z263" s="221"/>
      <c r="AA263" s="221"/>
      <c r="AB263" s="221"/>
      <c r="AC263" s="221"/>
      <c r="AD263" s="221"/>
      <c r="AE263" s="221"/>
      <c r="AF263" s="221"/>
      <c r="AG263" s="221"/>
      <c r="AH263" s="221"/>
      <c r="AI263" s="221"/>
      <c r="AJ263" s="221"/>
      <c r="AK263" s="221"/>
      <c r="AL263" s="221"/>
      <c r="AM263" s="221"/>
      <c r="AN263" s="221"/>
      <c r="AO263" s="221"/>
      <c r="AP263" s="221"/>
      <c r="AQ263" s="221"/>
      <c r="AR263" s="221"/>
      <c r="AS263" s="221"/>
      <c r="AT263" s="160"/>
      <c r="AU263" s="126"/>
      <c r="AV263" s="126"/>
      <c r="AW263" s="126"/>
    </row>
    <row r="264" spans="15:49" hidden="1" x14ac:dyDescent="0.3">
      <c r="O264" s="126"/>
      <c r="P264" s="126"/>
      <c r="Q264" s="126"/>
      <c r="R264" s="126"/>
      <c r="S264" s="126"/>
      <c r="T264" s="221"/>
      <c r="U264" s="221"/>
      <c r="V264" s="221"/>
      <c r="W264" s="221"/>
      <c r="X264" s="221"/>
      <c r="Y264" s="221"/>
      <c r="Z264" s="221"/>
      <c r="AA264" s="221"/>
      <c r="AB264" s="221"/>
      <c r="AC264" s="221"/>
      <c r="AD264" s="221"/>
      <c r="AE264" s="221"/>
      <c r="AF264" s="221"/>
      <c r="AG264" s="221"/>
      <c r="AH264" s="221"/>
      <c r="AI264" s="221"/>
      <c r="AJ264" s="221"/>
      <c r="AK264" s="221"/>
      <c r="AL264" s="221"/>
      <c r="AM264" s="221"/>
      <c r="AN264" s="221"/>
      <c r="AO264" s="221"/>
      <c r="AP264" s="221"/>
      <c r="AQ264" s="221"/>
      <c r="AR264" s="221"/>
      <c r="AS264" s="221"/>
      <c r="AT264" s="160"/>
      <c r="AU264" s="126"/>
      <c r="AV264" s="126"/>
      <c r="AW264" s="126"/>
    </row>
    <row r="265" spans="15:49" hidden="1" x14ac:dyDescent="0.3">
      <c r="O265" s="126"/>
      <c r="P265" s="126"/>
      <c r="Q265" s="126"/>
      <c r="R265" s="126"/>
      <c r="S265" s="126"/>
      <c r="T265" s="221"/>
      <c r="U265" s="221"/>
      <c r="V265" s="221"/>
      <c r="W265" s="221"/>
      <c r="X265" s="221"/>
      <c r="Y265" s="221"/>
      <c r="Z265" s="221"/>
      <c r="AA265" s="221"/>
      <c r="AB265" s="221"/>
      <c r="AC265" s="221"/>
      <c r="AD265" s="221"/>
      <c r="AE265" s="221"/>
      <c r="AF265" s="221"/>
      <c r="AG265" s="221"/>
      <c r="AH265" s="221"/>
      <c r="AI265" s="221"/>
      <c r="AJ265" s="221"/>
      <c r="AK265" s="221"/>
      <c r="AL265" s="221"/>
      <c r="AM265" s="221"/>
      <c r="AN265" s="221"/>
      <c r="AO265" s="221"/>
      <c r="AP265" s="221"/>
      <c r="AQ265" s="221"/>
      <c r="AR265" s="221"/>
      <c r="AS265" s="221"/>
      <c r="AT265" s="160"/>
      <c r="AU265" s="126"/>
      <c r="AV265" s="126"/>
      <c r="AW265" s="126"/>
    </row>
    <row r="266" spans="15:49" hidden="1" x14ac:dyDescent="0.3">
      <c r="O266" s="126"/>
      <c r="P266" s="126"/>
      <c r="Q266" s="126"/>
      <c r="R266" s="126"/>
      <c r="S266" s="126"/>
      <c r="T266" s="221"/>
      <c r="U266" s="221"/>
      <c r="V266" s="221"/>
      <c r="W266" s="221"/>
      <c r="X266" s="221"/>
      <c r="Y266" s="221"/>
      <c r="Z266" s="221"/>
      <c r="AA266" s="221"/>
      <c r="AB266" s="221"/>
      <c r="AC266" s="221"/>
      <c r="AD266" s="221"/>
      <c r="AE266" s="221"/>
      <c r="AF266" s="221"/>
      <c r="AG266" s="221"/>
      <c r="AH266" s="221"/>
      <c r="AI266" s="221"/>
      <c r="AJ266" s="221"/>
      <c r="AK266" s="221"/>
      <c r="AL266" s="221"/>
      <c r="AM266" s="221"/>
      <c r="AN266" s="221"/>
      <c r="AO266" s="221"/>
      <c r="AP266" s="221"/>
      <c r="AQ266" s="221"/>
      <c r="AR266" s="221"/>
      <c r="AS266" s="221"/>
      <c r="AT266" s="160"/>
      <c r="AU266" s="126"/>
      <c r="AV266" s="126"/>
      <c r="AW266" s="126"/>
    </row>
    <row r="267" spans="15:49" hidden="1" x14ac:dyDescent="0.3">
      <c r="O267" s="126"/>
      <c r="P267" s="126"/>
      <c r="Q267" s="126"/>
      <c r="R267" s="126"/>
      <c r="S267" s="126"/>
      <c r="T267" s="221"/>
      <c r="U267" s="221"/>
      <c r="V267" s="221"/>
      <c r="W267" s="221"/>
      <c r="X267" s="221"/>
      <c r="Y267" s="221"/>
      <c r="Z267" s="221"/>
      <c r="AA267" s="221"/>
      <c r="AB267" s="221"/>
      <c r="AC267" s="221"/>
      <c r="AD267" s="221"/>
      <c r="AE267" s="221"/>
      <c r="AF267" s="221"/>
      <c r="AG267" s="221"/>
      <c r="AH267" s="221"/>
      <c r="AI267" s="221"/>
      <c r="AJ267" s="221"/>
      <c r="AK267" s="221"/>
      <c r="AL267" s="221"/>
      <c r="AM267" s="221"/>
      <c r="AN267" s="221"/>
      <c r="AO267" s="221"/>
      <c r="AP267" s="221"/>
      <c r="AQ267" s="221"/>
      <c r="AR267" s="221"/>
      <c r="AS267" s="221"/>
      <c r="AT267" s="160"/>
      <c r="AU267" s="126"/>
      <c r="AV267" s="126"/>
      <c r="AW267" s="126"/>
    </row>
    <row r="268" spans="15:49" hidden="1" x14ac:dyDescent="0.3">
      <c r="O268" s="126"/>
      <c r="P268" s="126"/>
      <c r="Q268" s="126"/>
      <c r="R268" s="126"/>
      <c r="S268" s="126"/>
      <c r="T268" s="221"/>
      <c r="U268" s="221"/>
      <c r="V268" s="221"/>
      <c r="W268" s="221"/>
      <c r="X268" s="221"/>
      <c r="Y268" s="221"/>
      <c r="Z268" s="221"/>
      <c r="AA268" s="221"/>
      <c r="AB268" s="221"/>
      <c r="AC268" s="221"/>
      <c r="AD268" s="221"/>
      <c r="AE268" s="221"/>
      <c r="AF268" s="221"/>
      <c r="AG268" s="221"/>
      <c r="AH268" s="221"/>
      <c r="AI268" s="221"/>
      <c r="AJ268" s="221"/>
      <c r="AK268" s="221"/>
      <c r="AL268" s="221"/>
      <c r="AM268" s="221"/>
      <c r="AN268" s="221"/>
      <c r="AO268" s="221"/>
      <c r="AP268" s="221"/>
      <c r="AQ268" s="221"/>
      <c r="AR268" s="221"/>
      <c r="AS268" s="221"/>
      <c r="AT268" s="160"/>
      <c r="AU268" s="126"/>
      <c r="AV268" s="126"/>
      <c r="AW268" s="126"/>
    </row>
    <row r="269" spans="15:49" hidden="1" x14ac:dyDescent="0.3">
      <c r="O269" s="126"/>
      <c r="P269" s="126"/>
      <c r="Q269" s="126"/>
      <c r="R269" s="126"/>
      <c r="S269" s="126"/>
      <c r="T269" s="221"/>
      <c r="U269" s="221"/>
      <c r="V269" s="221"/>
      <c r="W269" s="221"/>
      <c r="X269" s="221"/>
      <c r="Y269" s="221"/>
      <c r="Z269" s="221"/>
      <c r="AA269" s="221"/>
      <c r="AB269" s="221"/>
      <c r="AC269" s="221"/>
      <c r="AD269" s="221"/>
      <c r="AE269" s="221"/>
      <c r="AF269" s="221"/>
      <c r="AG269" s="221"/>
      <c r="AH269" s="221"/>
      <c r="AI269" s="221"/>
      <c r="AJ269" s="221"/>
      <c r="AK269" s="221"/>
      <c r="AL269" s="221"/>
      <c r="AM269" s="221"/>
      <c r="AN269" s="221"/>
      <c r="AO269" s="221"/>
      <c r="AP269" s="221"/>
      <c r="AQ269" s="221"/>
      <c r="AR269" s="221"/>
      <c r="AS269" s="221"/>
      <c r="AT269" s="160"/>
      <c r="AU269" s="126"/>
      <c r="AV269" s="126"/>
      <c r="AW269" s="126"/>
    </row>
    <row r="270" spans="15:49" hidden="1" x14ac:dyDescent="0.3">
      <c r="O270" s="126"/>
      <c r="P270" s="126"/>
      <c r="Q270" s="126"/>
      <c r="R270" s="126"/>
      <c r="S270" s="126"/>
      <c r="T270" s="221"/>
      <c r="U270" s="221"/>
      <c r="V270" s="221"/>
      <c r="W270" s="221"/>
      <c r="X270" s="221"/>
      <c r="Y270" s="221"/>
      <c r="Z270" s="221"/>
      <c r="AA270" s="221"/>
      <c r="AB270" s="221"/>
      <c r="AC270" s="221"/>
      <c r="AD270" s="221"/>
      <c r="AE270" s="221"/>
      <c r="AF270" s="221"/>
      <c r="AG270" s="221"/>
      <c r="AH270" s="221"/>
      <c r="AI270" s="221"/>
      <c r="AJ270" s="221"/>
      <c r="AK270" s="221"/>
      <c r="AL270" s="221"/>
      <c r="AM270" s="221"/>
      <c r="AN270" s="221"/>
      <c r="AO270" s="221"/>
      <c r="AP270" s="221"/>
      <c r="AQ270" s="221"/>
      <c r="AR270" s="221"/>
      <c r="AS270" s="221"/>
      <c r="AT270" s="160"/>
      <c r="AU270" s="126"/>
      <c r="AV270" s="126"/>
      <c r="AW270" s="126"/>
    </row>
    <row r="271" spans="15:49" hidden="1" x14ac:dyDescent="0.3">
      <c r="O271" s="126"/>
      <c r="P271" s="126"/>
      <c r="Q271" s="126"/>
      <c r="R271" s="126"/>
      <c r="S271" s="126"/>
      <c r="T271" s="221"/>
      <c r="U271" s="221"/>
      <c r="V271" s="221"/>
      <c r="W271" s="221"/>
      <c r="X271" s="221"/>
      <c r="Y271" s="221"/>
      <c r="Z271" s="221"/>
      <c r="AA271" s="221"/>
      <c r="AB271" s="221"/>
      <c r="AC271" s="221"/>
      <c r="AD271" s="221"/>
      <c r="AE271" s="221"/>
      <c r="AF271" s="221"/>
      <c r="AG271" s="221"/>
      <c r="AH271" s="221"/>
      <c r="AI271" s="221"/>
      <c r="AJ271" s="221"/>
      <c r="AK271" s="221"/>
      <c r="AL271" s="221"/>
      <c r="AM271" s="221"/>
      <c r="AN271" s="221"/>
      <c r="AO271" s="221"/>
      <c r="AP271" s="221"/>
      <c r="AQ271" s="221"/>
      <c r="AR271" s="221"/>
      <c r="AS271" s="221"/>
      <c r="AT271" s="160"/>
      <c r="AU271" s="126"/>
      <c r="AV271" s="126"/>
      <c r="AW271" s="126"/>
    </row>
    <row r="272" spans="15:49" hidden="1" x14ac:dyDescent="0.3">
      <c r="O272" s="126"/>
      <c r="P272" s="126"/>
      <c r="Q272" s="126"/>
      <c r="R272" s="126"/>
      <c r="S272" s="126"/>
      <c r="T272" s="221"/>
      <c r="U272" s="221"/>
      <c r="V272" s="221"/>
      <c r="W272" s="221"/>
      <c r="X272" s="221"/>
      <c r="Y272" s="221"/>
      <c r="Z272" s="221"/>
      <c r="AA272" s="221"/>
      <c r="AB272" s="221"/>
      <c r="AC272" s="221"/>
      <c r="AD272" s="221"/>
      <c r="AE272" s="221"/>
      <c r="AF272" s="221"/>
      <c r="AG272" s="221"/>
      <c r="AH272" s="221"/>
      <c r="AI272" s="221"/>
      <c r="AJ272" s="221"/>
      <c r="AK272" s="221"/>
      <c r="AL272" s="221"/>
      <c r="AM272" s="221"/>
      <c r="AN272" s="221"/>
      <c r="AO272" s="221"/>
      <c r="AP272" s="221"/>
      <c r="AQ272" s="221"/>
      <c r="AR272" s="221"/>
      <c r="AS272" s="221"/>
      <c r="AT272" s="160"/>
      <c r="AU272" s="126"/>
      <c r="AV272" s="126"/>
      <c r="AW272" s="126"/>
    </row>
    <row r="273" spans="15:49" hidden="1" x14ac:dyDescent="0.3">
      <c r="O273" s="126"/>
      <c r="P273" s="126"/>
      <c r="Q273" s="126"/>
      <c r="R273" s="126"/>
      <c r="S273" s="126"/>
      <c r="T273" s="221"/>
      <c r="U273" s="221"/>
      <c r="V273" s="221"/>
      <c r="W273" s="221"/>
      <c r="X273" s="221"/>
      <c r="Y273" s="221"/>
      <c r="Z273" s="221"/>
      <c r="AA273" s="221"/>
      <c r="AB273" s="221"/>
      <c r="AC273" s="221"/>
      <c r="AD273" s="221"/>
      <c r="AE273" s="221"/>
      <c r="AF273" s="221"/>
      <c r="AG273" s="221"/>
      <c r="AH273" s="221"/>
      <c r="AI273" s="221"/>
      <c r="AJ273" s="221"/>
      <c r="AK273" s="221"/>
      <c r="AL273" s="221"/>
      <c r="AM273" s="221"/>
      <c r="AN273" s="221"/>
      <c r="AO273" s="221"/>
      <c r="AP273" s="221"/>
      <c r="AQ273" s="221"/>
      <c r="AR273" s="221"/>
      <c r="AS273" s="221"/>
      <c r="AT273" s="160"/>
      <c r="AU273" s="126"/>
      <c r="AV273" s="126"/>
      <c r="AW273" s="126"/>
    </row>
    <row r="274" spans="15:49" hidden="1" x14ac:dyDescent="0.3">
      <c r="O274" s="126"/>
      <c r="P274" s="126"/>
      <c r="Q274" s="126"/>
      <c r="R274" s="126"/>
      <c r="S274" s="126"/>
      <c r="T274" s="221"/>
      <c r="U274" s="221"/>
      <c r="V274" s="221"/>
      <c r="W274" s="221"/>
      <c r="X274" s="221"/>
      <c r="Y274" s="221"/>
      <c r="Z274" s="221"/>
      <c r="AA274" s="221"/>
      <c r="AB274" s="221"/>
      <c r="AC274" s="221"/>
      <c r="AD274" s="221"/>
      <c r="AE274" s="221"/>
      <c r="AF274" s="221"/>
      <c r="AG274" s="221"/>
      <c r="AH274" s="221"/>
      <c r="AI274" s="221"/>
      <c r="AJ274" s="221"/>
      <c r="AK274" s="221"/>
      <c r="AL274" s="221"/>
      <c r="AM274" s="221"/>
      <c r="AN274" s="221"/>
      <c r="AO274" s="221"/>
      <c r="AP274" s="221"/>
      <c r="AQ274" s="221"/>
      <c r="AR274" s="221"/>
      <c r="AS274" s="221"/>
      <c r="AT274" s="160"/>
      <c r="AU274" s="126"/>
      <c r="AV274" s="126"/>
      <c r="AW274" s="126"/>
    </row>
    <row r="275" spans="15:49" hidden="1" x14ac:dyDescent="0.3">
      <c r="O275" s="126"/>
      <c r="P275" s="126"/>
      <c r="Q275" s="126"/>
      <c r="R275" s="126"/>
      <c r="S275" s="126"/>
      <c r="T275" s="221"/>
      <c r="U275" s="221"/>
      <c r="V275" s="221"/>
      <c r="W275" s="221"/>
      <c r="X275" s="221"/>
      <c r="Y275" s="221"/>
      <c r="Z275" s="221"/>
      <c r="AA275" s="221"/>
      <c r="AB275" s="221"/>
      <c r="AC275" s="221"/>
      <c r="AD275" s="221"/>
      <c r="AE275" s="221"/>
      <c r="AF275" s="221"/>
      <c r="AG275" s="221"/>
      <c r="AH275" s="221"/>
      <c r="AI275" s="221"/>
      <c r="AJ275" s="221"/>
      <c r="AK275" s="221"/>
      <c r="AL275" s="221"/>
      <c r="AM275" s="221"/>
      <c r="AN275" s="221"/>
      <c r="AO275" s="221"/>
      <c r="AP275" s="221"/>
      <c r="AQ275" s="221"/>
      <c r="AR275" s="221"/>
      <c r="AS275" s="221"/>
      <c r="AT275" s="160"/>
      <c r="AU275" s="126"/>
      <c r="AV275" s="126"/>
      <c r="AW275" s="126"/>
    </row>
    <row r="276" spans="15:49" hidden="1" x14ac:dyDescent="0.3">
      <c r="O276" s="126"/>
      <c r="P276" s="126"/>
      <c r="Q276" s="126"/>
      <c r="R276" s="126"/>
      <c r="S276" s="126"/>
      <c r="T276" s="221"/>
      <c r="U276" s="221"/>
      <c r="V276" s="221"/>
      <c r="W276" s="221"/>
      <c r="X276" s="221"/>
      <c r="Y276" s="221"/>
      <c r="Z276" s="221"/>
      <c r="AA276" s="221"/>
      <c r="AB276" s="221"/>
      <c r="AC276" s="221"/>
      <c r="AD276" s="221"/>
      <c r="AE276" s="221"/>
      <c r="AF276" s="221"/>
      <c r="AG276" s="221"/>
      <c r="AH276" s="221"/>
      <c r="AI276" s="221"/>
      <c r="AJ276" s="221"/>
      <c r="AK276" s="221"/>
      <c r="AL276" s="221"/>
      <c r="AM276" s="221"/>
      <c r="AN276" s="221"/>
      <c r="AO276" s="221"/>
      <c r="AP276" s="221"/>
      <c r="AQ276" s="221"/>
      <c r="AR276" s="221"/>
      <c r="AS276" s="221"/>
      <c r="AT276" s="160"/>
      <c r="AU276" s="126"/>
      <c r="AV276" s="126"/>
      <c r="AW276" s="126"/>
    </row>
    <row r="277" spans="15:49" hidden="1" x14ac:dyDescent="0.3">
      <c r="O277" s="126"/>
      <c r="P277" s="126"/>
      <c r="Q277" s="126"/>
      <c r="R277" s="126"/>
      <c r="S277" s="126"/>
      <c r="T277" s="221"/>
      <c r="U277" s="221"/>
      <c r="V277" s="221"/>
      <c r="W277" s="221"/>
      <c r="X277" s="221"/>
      <c r="Y277" s="221"/>
      <c r="Z277" s="221"/>
      <c r="AA277" s="221"/>
      <c r="AB277" s="221"/>
      <c r="AC277" s="221"/>
      <c r="AD277" s="221"/>
      <c r="AE277" s="221"/>
      <c r="AF277" s="221"/>
      <c r="AG277" s="221"/>
      <c r="AH277" s="221"/>
      <c r="AI277" s="221"/>
      <c r="AJ277" s="221"/>
      <c r="AK277" s="221"/>
      <c r="AL277" s="221"/>
      <c r="AM277" s="221"/>
      <c r="AN277" s="221"/>
      <c r="AO277" s="221"/>
      <c r="AP277" s="221"/>
      <c r="AQ277" s="221"/>
      <c r="AR277" s="221"/>
      <c r="AS277" s="221"/>
      <c r="AT277" s="160"/>
      <c r="AU277" s="126"/>
      <c r="AV277" s="126"/>
      <c r="AW277" s="126"/>
    </row>
    <row r="278" spans="15:49" hidden="1" x14ac:dyDescent="0.3">
      <c r="O278" s="126"/>
      <c r="P278" s="126"/>
      <c r="Q278" s="126"/>
      <c r="R278" s="126"/>
      <c r="S278" s="126"/>
      <c r="T278" s="221"/>
      <c r="U278" s="221"/>
      <c r="V278" s="221"/>
      <c r="W278" s="221"/>
      <c r="X278" s="221"/>
      <c r="Y278" s="221"/>
      <c r="Z278" s="221"/>
      <c r="AA278" s="221"/>
      <c r="AB278" s="221"/>
      <c r="AC278" s="221"/>
      <c r="AD278" s="221"/>
      <c r="AE278" s="221"/>
      <c r="AF278" s="221"/>
      <c r="AG278" s="221"/>
      <c r="AH278" s="221"/>
      <c r="AI278" s="221"/>
      <c r="AJ278" s="221"/>
      <c r="AK278" s="221"/>
      <c r="AL278" s="221"/>
      <c r="AM278" s="221"/>
      <c r="AN278" s="221"/>
      <c r="AO278" s="221"/>
      <c r="AP278" s="221"/>
      <c r="AQ278" s="221"/>
      <c r="AR278" s="221"/>
      <c r="AS278" s="221"/>
      <c r="AT278" s="160"/>
      <c r="AU278" s="126"/>
      <c r="AV278" s="126"/>
      <c r="AW278" s="126"/>
    </row>
    <row r="279" spans="15:49" hidden="1" x14ac:dyDescent="0.3">
      <c r="O279" s="126"/>
      <c r="P279" s="126"/>
      <c r="Q279" s="126"/>
      <c r="R279" s="126"/>
      <c r="S279" s="126"/>
      <c r="T279" s="221"/>
      <c r="U279" s="221"/>
      <c r="V279" s="221"/>
      <c r="W279" s="221"/>
      <c r="X279" s="221"/>
      <c r="Y279" s="221"/>
      <c r="Z279" s="221"/>
      <c r="AA279" s="221"/>
      <c r="AB279" s="221"/>
      <c r="AC279" s="221"/>
      <c r="AD279" s="221"/>
      <c r="AE279" s="221"/>
      <c r="AF279" s="221"/>
      <c r="AG279" s="221"/>
      <c r="AH279" s="221"/>
      <c r="AI279" s="221"/>
      <c r="AJ279" s="221"/>
      <c r="AK279" s="221"/>
      <c r="AL279" s="221"/>
      <c r="AM279" s="221"/>
      <c r="AN279" s="221"/>
      <c r="AO279" s="221"/>
      <c r="AP279" s="221"/>
      <c r="AQ279" s="221"/>
      <c r="AR279" s="221"/>
      <c r="AS279" s="221"/>
      <c r="AT279" s="160"/>
      <c r="AU279" s="126"/>
      <c r="AV279" s="126"/>
      <c r="AW279" s="126"/>
    </row>
    <row r="280" spans="15:49" hidden="1" x14ac:dyDescent="0.3">
      <c r="O280" s="126"/>
      <c r="P280" s="126"/>
      <c r="Q280" s="126"/>
      <c r="R280" s="126"/>
      <c r="S280" s="126"/>
      <c r="T280" s="221"/>
      <c r="U280" s="221"/>
      <c r="V280" s="221"/>
      <c r="W280" s="221"/>
      <c r="X280" s="221"/>
      <c r="Y280" s="221"/>
      <c r="Z280" s="221"/>
      <c r="AA280" s="221"/>
      <c r="AB280" s="221"/>
      <c r="AC280" s="221"/>
      <c r="AD280" s="221"/>
      <c r="AE280" s="221"/>
      <c r="AF280" s="221"/>
      <c r="AG280" s="221"/>
      <c r="AH280" s="221"/>
      <c r="AI280" s="221"/>
      <c r="AJ280" s="221"/>
      <c r="AK280" s="221"/>
      <c r="AL280" s="221"/>
      <c r="AM280" s="221"/>
      <c r="AN280" s="221"/>
      <c r="AO280" s="221"/>
      <c r="AP280" s="221"/>
      <c r="AQ280" s="221"/>
      <c r="AR280" s="221"/>
      <c r="AS280" s="221"/>
      <c r="AT280" s="160"/>
      <c r="AU280" s="126"/>
      <c r="AV280" s="126"/>
      <c r="AW280" s="126"/>
    </row>
    <row r="281" spans="15:49" hidden="1" x14ac:dyDescent="0.3">
      <c r="O281" s="126"/>
      <c r="P281" s="126"/>
      <c r="Q281" s="126"/>
      <c r="R281" s="126"/>
      <c r="S281" s="126"/>
      <c r="T281" s="221"/>
      <c r="U281" s="221"/>
      <c r="V281" s="221"/>
      <c r="W281" s="221"/>
      <c r="X281" s="221"/>
      <c r="Y281" s="221"/>
      <c r="Z281" s="221"/>
      <c r="AA281" s="221"/>
      <c r="AB281" s="221"/>
      <c r="AC281" s="221"/>
      <c r="AD281" s="221"/>
      <c r="AE281" s="221"/>
      <c r="AF281" s="221"/>
      <c r="AG281" s="221"/>
      <c r="AH281" s="221"/>
      <c r="AI281" s="221"/>
      <c r="AJ281" s="221"/>
      <c r="AK281" s="221"/>
      <c r="AL281" s="221"/>
      <c r="AM281" s="221"/>
      <c r="AN281" s="221"/>
      <c r="AO281" s="221"/>
      <c r="AP281" s="221"/>
      <c r="AQ281" s="221"/>
      <c r="AR281" s="221"/>
      <c r="AS281" s="221"/>
      <c r="AT281" s="160"/>
      <c r="AU281" s="126"/>
      <c r="AV281" s="126"/>
      <c r="AW281" s="126"/>
    </row>
    <row r="282" spans="15:49" hidden="1" x14ac:dyDescent="0.3">
      <c r="O282" s="126"/>
      <c r="P282" s="126"/>
      <c r="Q282" s="126"/>
      <c r="R282" s="126"/>
      <c r="S282" s="126"/>
      <c r="T282" s="221"/>
      <c r="U282" s="221"/>
      <c r="V282" s="221"/>
      <c r="W282" s="221"/>
      <c r="X282" s="221"/>
      <c r="Y282" s="221"/>
      <c r="Z282" s="221"/>
      <c r="AA282" s="221"/>
      <c r="AB282" s="221"/>
      <c r="AC282" s="221"/>
      <c r="AD282" s="221"/>
      <c r="AE282" s="221"/>
      <c r="AF282" s="221"/>
      <c r="AG282" s="221"/>
      <c r="AH282" s="221"/>
      <c r="AI282" s="221"/>
      <c r="AJ282" s="221"/>
      <c r="AK282" s="221"/>
      <c r="AL282" s="221"/>
      <c r="AM282" s="221"/>
      <c r="AN282" s="221"/>
      <c r="AO282" s="221"/>
      <c r="AP282" s="221"/>
      <c r="AQ282" s="221"/>
      <c r="AR282" s="221"/>
      <c r="AS282" s="221"/>
      <c r="AT282" s="160"/>
      <c r="AU282" s="126"/>
      <c r="AV282" s="126"/>
      <c r="AW282" s="126"/>
    </row>
    <row r="283" spans="15:49" hidden="1" x14ac:dyDescent="0.3">
      <c r="O283" s="126"/>
      <c r="P283" s="126"/>
      <c r="Q283" s="126"/>
      <c r="R283" s="126"/>
      <c r="S283" s="126"/>
      <c r="T283" s="221"/>
      <c r="U283" s="221"/>
      <c r="V283" s="221"/>
      <c r="W283" s="221"/>
      <c r="X283" s="221"/>
      <c r="Y283" s="221"/>
      <c r="Z283" s="221"/>
      <c r="AA283" s="221"/>
      <c r="AB283" s="221"/>
      <c r="AC283" s="221"/>
      <c r="AD283" s="221"/>
      <c r="AE283" s="221"/>
      <c r="AF283" s="221"/>
      <c r="AG283" s="221"/>
      <c r="AH283" s="221"/>
      <c r="AI283" s="221"/>
      <c r="AJ283" s="221"/>
      <c r="AK283" s="221"/>
      <c r="AL283" s="221"/>
      <c r="AM283" s="221"/>
      <c r="AN283" s="221"/>
      <c r="AO283" s="221"/>
      <c r="AP283" s="221"/>
      <c r="AQ283" s="221"/>
      <c r="AR283" s="221"/>
      <c r="AS283" s="221"/>
      <c r="AT283" s="160"/>
      <c r="AU283" s="126"/>
      <c r="AV283" s="126"/>
      <c r="AW283" s="126"/>
    </row>
    <row r="284" spans="15:49" hidden="1" x14ac:dyDescent="0.3">
      <c r="O284" s="126"/>
      <c r="P284" s="126"/>
      <c r="Q284" s="126"/>
      <c r="R284" s="126"/>
      <c r="S284" s="126"/>
      <c r="T284" s="221"/>
      <c r="U284" s="221"/>
      <c r="V284" s="221"/>
      <c r="W284" s="221"/>
      <c r="X284" s="221"/>
      <c r="Y284" s="221"/>
      <c r="Z284" s="221"/>
      <c r="AA284" s="221"/>
      <c r="AB284" s="221"/>
      <c r="AC284" s="221"/>
      <c r="AD284" s="221"/>
      <c r="AE284" s="221"/>
      <c r="AF284" s="221"/>
      <c r="AG284" s="221"/>
      <c r="AH284" s="221"/>
      <c r="AI284" s="221"/>
      <c r="AJ284" s="221"/>
      <c r="AK284" s="221"/>
      <c r="AL284" s="221"/>
      <c r="AM284" s="221"/>
      <c r="AN284" s="221"/>
      <c r="AO284" s="221"/>
      <c r="AP284" s="221"/>
      <c r="AQ284" s="221"/>
      <c r="AR284" s="221"/>
      <c r="AS284" s="221"/>
      <c r="AT284" s="160"/>
      <c r="AU284" s="126"/>
      <c r="AV284" s="126"/>
      <c r="AW284" s="126"/>
    </row>
    <row r="285" spans="15:49" hidden="1" x14ac:dyDescent="0.3">
      <c r="O285" s="126"/>
      <c r="P285" s="126"/>
      <c r="Q285" s="126"/>
      <c r="R285" s="126"/>
      <c r="S285" s="126"/>
      <c r="T285" s="221"/>
      <c r="U285" s="221"/>
      <c r="V285" s="221"/>
      <c r="W285" s="221"/>
      <c r="X285" s="221"/>
      <c r="Y285" s="221"/>
      <c r="Z285" s="221"/>
      <c r="AA285" s="221"/>
      <c r="AB285" s="221"/>
      <c r="AC285" s="221"/>
      <c r="AD285" s="221"/>
      <c r="AE285" s="221"/>
      <c r="AF285" s="221"/>
      <c r="AG285" s="221"/>
      <c r="AH285" s="221"/>
      <c r="AI285" s="221"/>
      <c r="AJ285" s="221"/>
      <c r="AK285" s="221"/>
      <c r="AL285" s="221"/>
      <c r="AM285" s="221"/>
      <c r="AN285" s="221"/>
      <c r="AO285" s="221"/>
      <c r="AP285" s="221"/>
      <c r="AQ285" s="221"/>
      <c r="AR285" s="221"/>
      <c r="AS285" s="221"/>
      <c r="AT285" s="160"/>
      <c r="AU285" s="126"/>
      <c r="AV285" s="126"/>
      <c r="AW285" s="126"/>
    </row>
    <row r="286" spans="15:49" hidden="1" x14ac:dyDescent="0.3">
      <c r="O286" s="126"/>
      <c r="P286" s="126"/>
      <c r="Q286" s="126"/>
      <c r="R286" s="126"/>
      <c r="S286" s="126"/>
      <c r="T286" s="221"/>
      <c r="U286" s="221"/>
      <c r="V286" s="221"/>
      <c r="W286" s="221"/>
      <c r="X286" s="221"/>
      <c r="Y286" s="221"/>
      <c r="Z286" s="221"/>
      <c r="AA286" s="221"/>
      <c r="AB286" s="221"/>
      <c r="AC286" s="221"/>
      <c r="AD286" s="221"/>
      <c r="AE286" s="221"/>
      <c r="AF286" s="221"/>
      <c r="AG286" s="221"/>
      <c r="AH286" s="221"/>
      <c r="AI286" s="221"/>
      <c r="AJ286" s="221"/>
      <c r="AK286" s="221"/>
      <c r="AL286" s="221"/>
      <c r="AM286" s="221"/>
      <c r="AN286" s="221"/>
      <c r="AO286" s="221"/>
      <c r="AP286" s="221"/>
      <c r="AQ286" s="221"/>
      <c r="AR286" s="221"/>
      <c r="AS286" s="221"/>
      <c r="AT286" s="160"/>
      <c r="AU286" s="126"/>
      <c r="AV286" s="126"/>
      <c r="AW286" s="126"/>
    </row>
    <row r="287" spans="15:49" hidden="1" x14ac:dyDescent="0.3">
      <c r="O287" s="126"/>
      <c r="P287" s="126"/>
      <c r="Q287" s="126"/>
      <c r="R287" s="126"/>
      <c r="S287" s="126"/>
      <c r="T287" s="221"/>
      <c r="U287" s="221"/>
      <c r="V287" s="221"/>
      <c r="W287" s="221"/>
      <c r="X287" s="221"/>
      <c r="Y287" s="221"/>
      <c r="Z287" s="221"/>
      <c r="AA287" s="221"/>
      <c r="AB287" s="221"/>
      <c r="AC287" s="221"/>
      <c r="AD287" s="221"/>
      <c r="AE287" s="221"/>
      <c r="AF287" s="221"/>
      <c r="AG287" s="221"/>
      <c r="AH287" s="221"/>
      <c r="AI287" s="221"/>
      <c r="AJ287" s="221"/>
      <c r="AK287" s="221"/>
      <c r="AL287" s="221"/>
      <c r="AM287" s="221"/>
      <c r="AN287" s="221"/>
      <c r="AO287" s="221"/>
      <c r="AP287" s="221"/>
      <c r="AQ287" s="221"/>
      <c r="AR287" s="221"/>
      <c r="AS287" s="221"/>
      <c r="AT287" s="160"/>
      <c r="AU287" s="126"/>
      <c r="AV287" s="126"/>
      <c r="AW287" s="126"/>
    </row>
    <row r="288" spans="15:49" hidden="1" x14ac:dyDescent="0.3">
      <c r="O288" s="126"/>
      <c r="P288" s="126"/>
      <c r="Q288" s="126"/>
      <c r="R288" s="126"/>
      <c r="S288" s="126"/>
      <c r="T288" s="221"/>
      <c r="U288" s="221"/>
      <c r="V288" s="221"/>
      <c r="W288" s="221"/>
      <c r="X288" s="221"/>
      <c r="Y288" s="221"/>
      <c r="Z288" s="221"/>
      <c r="AA288" s="221"/>
      <c r="AB288" s="221"/>
      <c r="AC288" s="221"/>
      <c r="AD288" s="221"/>
      <c r="AE288" s="221"/>
      <c r="AF288" s="221"/>
      <c r="AG288" s="221"/>
      <c r="AH288" s="221"/>
      <c r="AI288" s="221"/>
      <c r="AJ288" s="221"/>
      <c r="AK288" s="221"/>
      <c r="AL288" s="221"/>
      <c r="AM288" s="221"/>
      <c r="AN288" s="221"/>
      <c r="AO288" s="221"/>
      <c r="AP288" s="221"/>
      <c r="AQ288" s="221"/>
      <c r="AR288" s="221"/>
      <c r="AS288" s="221"/>
      <c r="AT288" s="160"/>
      <c r="AU288" s="126"/>
      <c r="AV288" s="126"/>
      <c r="AW288" s="126"/>
    </row>
    <row r="289" spans="15:49" hidden="1" x14ac:dyDescent="0.3">
      <c r="O289" s="126"/>
      <c r="P289" s="126"/>
      <c r="Q289" s="126"/>
      <c r="R289" s="126"/>
      <c r="S289" s="126"/>
      <c r="T289" s="221"/>
      <c r="U289" s="221"/>
      <c r="V289" s="221"/>
      <c r="W289" s="221"/>
      <c r="X289" s="221"/>
      <c r="Y289" s="221"/>
      <c r="Z289" s="221"/>
      <c r="AA289" s="221"/>
      <c r="AB289" s="221"/>
      <c r="AC289" s="221"/>
      <c r="AD289" s="221"/>
      <c r="AE289" s="221"/>
      <c r="AF289" s="221"/>
      <c r="AG289" s="221"/>
      <c r="AH289" s="221"/>
      <c r="AI289" s="221"/>
      <c r="AJ289" s="221"/>
      <c r="AK289" s="221"/>
      <c r="AL289" s="221"/>
      <c r="AM289" s="221"/>
      <c r="AN289" s="221"/>
      <c r="AO289" s="221"/>
      <c r="AP289" s="221"/>
      <c r="AQ289" s="221"/>
      <c r="AR289" s="221"/>
      <c r="AS289" s="221"/>
      <c r="AT289" s="160"/>
      <c r="AU289" s="126"/>
      <c r="AV289" s="126"/>
      <c r="AW289" s="126"/>
    </row>
    <row r="290" spans="15:49" hidden="1" x14ac:dyDescent="0.3">
      <c r="O290" s="126"/>
      <c r="P290" s="126"/>
      <c r="Q290" s="126"/>
      <c r="R290" s="126"/>
      <c r="S290" s="126"/>
      <c r="T290" s="221"/>
      <c r="U290" s="221"/>
      <c r="V290" s="221"/>
      <c r="W290" s="221"/>
      <c r="X290" s="221"/>
      <c r="Y290" s="221"/>
      <c r="Z290" s="221"/>
      <c r="AA290" s="221"/>
      <c r="AB290" s="221"/>
      <c r="AC290" s="221"/>
      <c r="AD290" s="221"/>
      <c r="AE290" s="221"/>
      <c r="AF290" s="221"/>
      <c r="AG290" s="221"/>
      <c r="AH290" s="221"/>
      <c r="AI290" s="221"/>
      <c r="AJ290" s="221"/>
      <c r="AK290" s="221"/>
      <c r="AL290" s="221"/>
      <c r="AM290" s="221"/>
      <c r="AN290" s="221"/>
      <c r="AO290" s="221"/>
      <c r="AP290" s="221"/>
      <c r="AQ290" s="221"/>
      <c r="AR290" s="221"/>
      <c r="AS290" s="221"/>
      <c r="AT290" s="160"/>
      <c r="AU290" s="126"/>
      <c r="AV290" s="126"/>
      <c r="AW290" s="126"/>
    </row>
    <row r="291" spans="15:49" hidden="1" x14ac:dyDescent="0.3">
      <c r="O291" s="126"/>
      <c r="P291" s="126"/>
      <c r="Q291" s="126"/>
      <c r="R291" s="126"/>
      <c r="S291" s="126"/>
      <c r="T291" s="221"/>
      <c r="U291" s="221"/>
      <c r="V291" s="221"/>
      <c r="W291" s="221"/>
      <c r="X291" s="221"/>
      <c r="Y291" s="221"/>
      <c r="Z291" s="221"/>
      <c r="AA291" s="221"/>
      <c r="AB291" s="221"/>
      <c r="AC291" s="221"/>
      <c r="AD291" s="221"/>
      <c r="AE291" s="221"/>
      <c r="AF291" s="221"/>
      <c r="AG291" s="221"/>
      <c r="AH291" s="221"/>
      <c r="AI291" s="221"/>
      <c r="AJ291" s="221"/>
      <c r="AK291" s="221"/>
      <c r="AL291" s="221"/>
      <c r="AM291" s="221"/>
      <c r="AN291" s="221"/>
      <c r="AO291" s="221"/>
      <c r="AP291" s="221"/>
      <c r="AQ291" s="221"/>
      <c r="AR291" s="221"/>
      <c r="AS291" s="221"/>
      <c r="AT291" s="160"/>
      <c r="AU291" s="126"/>
      <c r="AV291" s="126"/>
      <c r="AW291" s="126"/>
    </row>
    <row r="292" spans="15:49" hidden="1" x14ac:dyDescent="0.3">
      <c r="O292" s="126"/>
      <c r="P292" s="126"/>
      <c r="Q292" s="126"/>
      <c r="R292" s="126"/>
      <c r="S292" s="126"/>
      <c r="T292" s="221"/>
      <c r="U292" s="221"/>
      <c r="V292" s="221"/>
      <c r="W292" s="221"/>
      <c r="X292" s="221"/>
      <c r="Y292" s="221"/>
      <c r="Z292" s="221"/>
      <c r="AA292" s="221"/>
      <c r="AB292" s="221"/>
      <c r="AC292" s="221"/>
      <c r="AD292" s="221"/>
      <c r="AE292" s="221"/>
      <c r="AF292" s="221"/>
      <c r="AG292" s="221"/>
      <c r="AH292" s="221"/>
      <c r="AI292" s="221"/>
      <c r="AJ292" s="221"/>
      <c r="AK292" s="221"/>
      <c r="AL292" s="221"/>
      <c r="AM292" s="221"/>
      <c r="AN292" s="221"/>
      <c r="AO292" s="221"/>
      <c r="AP292" s="221"/>
      <c r="AQ292" s="221"/>
      <c r="AR292" s="221"/>
      <c r="AS292" s="221"/>
      <c r="AT292" s="160"/>
      <c r="AU292" s="126"/>
      <c r="AV292" s="126"/>
      <c r="AW292" s="126"/>
    </row>
    <row r="293" spans="15:49" hidden="1" x14ac:dyDescent="0.3">
      <c r="O293" s="126"/>
      <c r="P293" s="126"/>
      <c r="Q293" s="126"/>
      <c r="R293" s="126"/>
      <c r="S293" s="126"/>
      <c r="T293" s="221"/>
      <c r="U293" s="221"/>
      <c r="V293" s="221"/>
      <c r="W293" s="221"/>
      <c r="X293" s="221"/>
      <c r="Y293" s="221"/>
      <c r="Z293" s="221"/>
      <c r="AA293" s="221"/>
      <c r="AB293" s="221"/>
      <c r="AC293" s="221"/>
      <c r="AD293" s="221"/>
      <c r="AE293" s="221"/>
      <c r="AF293" s="221"/>
      <c r="AG293" s="221"/>
      <c r="AH293" s="221"/>
      <c r="AI293" s="221"/>
      <c r="AJ293" s="221"/>
      <c r="AK293" s="221"/>
      <c r="AL293" s="221"/>
      <c r="AM293" s="221"/>
      <c r="AN293" s="221"/>
      <c r="AO293" s="221"/>
      <c r="AP293" s="221"/>
      <c r="AQ293" s="221"/>
      <c r="AR293" s="221"/>
      <c r="AS293" s="221"/>
      <c r="AT293" s="160"/>
      <c r="AU293" s="126"/>
      <c r="AV293" s="126"/>
      <c r="AW293" s="126"/>
    </row>
    <row r="294" spans="15:49" hidden="1" x14ac:dyDescent="0.3">
      <c r="O294" s="126"/>
      <c r="P294" s="126"/>
      <c r="Q294" s="126"/>
      <c r="R294" s="126"/>
      <c r="S294" s="126"/>
      <c r="T294" s="221"/>
      <c r="U294" s="221"/>
      <c r="V294" s="221"/>
      <c r="W294" s="221"/>
      <c r="X294" s="221"/>
      <c r="Y294" s="221"/>
      <c r="Z294" s="221"/>
      <c r="AA294" s="221"/>
      <c r="AB294" s="221"/>
      <c r="AC294" s="221"/>
      <c r="AD294" s="221"/>
      <c r="AE294" s="221"/>
      <c r="AF294" s="221"/>
      <c r="AG294" s="221"/>
      <c r="AH294" s="221"/>
      <c r="AI294" s="221"/>
      <c r="AJ294" s="221"/>
      <c r="AK294" s="221"/>
      <c r="AL294" s="221"/>
      <c r="AM294" s="221"/>
      <c r="AN294" s="221"/>
      <c r="AO294" s="221"/>
      <c r="AP294" s="221"/>
      <c r="AQ294" s="221"/>
      <c r="AR294" s="221"/>
      <c r="AS294" s="221"/>
      <c r="AT294" s="160"/>
      <c r="AU294" s="126"/>
      <c r="AV294" s="126"/>
      <c r="AW294" s="126"/>
    </row>
    <row r="295" spans="15:49" hidden="1" x14ac:dyDescent="0.3">
      <c r="O295" s="126"/>
      <c r="P295" s="126"/>
      <c r="Q295" s="126"/>
      <c r="R295" s="126"/>
      <c r="S295" s="126"/>
      <c r="T295" s="221"/>
      <c r="U295" s="221"/>
      <c r="V295" s="221"/>
      <c r="W295" s="221"/>
      <c r="X295" s="221"/>
      <c r="Y295" s="221"/>
      <c r="Z295" s="221"/>
      <c r="AA295" s="221"/>
      <c r="AB295" s="221"/>
      <c r="AC295" s="221"/>
      <c r="AD295" s="221"/>
      <c r="AE295" s="221"/>
      <c r="AF295" s="221"/>
      <c r="AG295" s="221"/>
      <c r="AH295" s="221"/>
      <c r="AI295" s="221"/>
      <c r="AJ295" s="221"/>
      <c r="AK295" s="221"/>
      <c r="AL295" s="221"/>
      <c r="AM295" s="221"/>
      <c r="AN295" s="221"/>
      <c r="AO295" s="221"/>
      <c r="AP295" s="221"/>
      <c r="AQ295" s="221"/>
      <c r="AR295" s="221"/>
      <c r="AS295" s="221"/>
      <c r="AT295" s="160"/>
      <c r="AU295" s="126"/>
      <c r="AV295" s="126"/>
      <c r="AW295" s="126"/>
    </row>
    <row r="296" spans="15:49" hidden="1" x14ac:dyDescent="0.3">
      <c r="O296" s="126"/>
      <c r="P296" s="126"/>
      <c r="Q296" s="126"/>
      <c r="R296" s="126"/>
      <c r="S296" s="126"/>
      <c r="T296" s="221"/>
      <c r="U296" s="221"/>
      <c r="V296" s="221"/>
      <c r="W296" s="221"/>
      <c r="X296" s="221"/>
      <c r="Y296" s="221"/>
      <c r="Z296" s="221"/>
      <c r="AA296" s="221"/>
      <c r="AB296" s="221"/>
      <c r="AC296" s="221"/>
      <c r="AD296" s="221"/>
      <c r="AE296" s="221"/>
      <c r="AF296" s="221"/>
      <c r="AG296" s="221"/>
      <c r="AH296" s="221"/>
      <c r="AI296" s="221"/>
      <c r="AJ296" s="221"/>
      <c r="AK296" s="221"/>
      <c r="AL296" s="221"/>
      <c r="AM296" s="221"/>
      <c r="AN296" s="221"/>
      <c r="AO296" s="221"/>
      <c r="AP296" s="221"/>
      <c r="AQ296" s="221"/>
      <c r="AR296" s="221"/>
      <c r="AS296" s="221"/>
      <c r="AT296" s="160"/>
      <c r="AU296" s="126"/>
      <c r="AV296" s="126"/>
      <c r="AW296" s="126"/>
    </row>
    <row r="297" spans="15:49" hidden="1" x14ac:dyDescent="0.3">
      <c r="O297" s="126"/>
      <c r="P297" s="126"/>
      <c r="Q297" s="126"/>
      <c r="R297" s="126"/>
      <c r="S297" s="126"/>
      <c r="T297" s="221"/>
      <c r="U297" s="221"/>
      <c r="V297" s="221"/>
      <c r="W297" s="221"/>
      <c r="X297" s="221"/>
      <c r="Y297" s="221"/>
      <c r="Z297" s="221"/>
      <c r="AA297" s="221"/>
      <c r="AB297" s="221"/>
      <c r="AC297" s="221"/>
      <c r="AD297" s="221"/>
      <c r="AE297" s="221"/>
      <c r="AF297" s="221"/>
      <c r="AG297" s="221"/>
      <c r="AH297" s="221"/>
      <c r="AI297" s="221"/>
      <c r="AJ297" s="221"/>
      <c r="AK297" s="221"/>
      <c r="AL297" s="221"/>
      <c r="AM297" s="221"/>
      <c r="AN297" s="221"/>
      <c r="AO297" s="221"/>
      <c r="AP297" s="221"/>
      <c r="AQ297" s="221"/>
      <c r="AR297" s="221"/>
      <c r="AS297" s="221"/>
      <c r="AT297" s="160"/>
      <c r="AU297" s="126"/>
      <c r="AV297" s="126"/>
      <c r="AW297" s="126"/>
    </row>
    <row r="298" spans="15:49" hidden="1" x14ac:dyDescent="0.3">
      <c r="O298" s="126"/>
      <c r="P298" s="126"/>
      <c r="Q298" s="126"/>
      <c r="R298" s="126"/>
      <c r="S298" s="126"/>
      <c r="T298" s="221"/>
      <c r="U298" s="221"/>
      <c r="V298" s="221"/>
      <c r="W298" s="221"/>
      <c r="X298" s="221"/>
      <c r="Y298" s="221"/>
      <c r="Z298" s="221"/>
      <c r="AA298" s="221"/>
      <c r="AB298" s="221"/>
      <c r="AC298" s="221"/>
      <c r="AD298" s="221"/>
      <c r="AE298" s="221"/>
      <c r="AF298" s="221"/>
      <c r="AG298" s="221"/>
      <c r="AH298" s="221"/>
      <c r="AI298" s="221"/>
      <c r="AJ298" s="221"/>
      <c r="AK298" s="221"/>
      <c r="AL298" s="221"/>
      <c r="AM298" s="221"/>
      <c r="AN298" s="221"/>
      <c r="AO298" s="221"/>
      <c r="AP298" s="221"/>
      <c r="AQ298" s="221"/>
      <c r="AR298" s="221"/>
      <c r="AS298" s="221"/>
      <c r="AT298" s="160"/>
      <c r="AU298" s="126"/>
      <c r="AV298" s="126"/>
      <c r="AW298" s="126"/>
    </row>
    <row r="299" spans="15:49" hidden="1" x14ac:dyDescent="0.3">
      <c r="O299" s="126"/>
      <c r="P299" s="126"/>
      <c r="Q299" s="126"/>
      <c r="R299" s="126"/>
      <c r="S299" s="126"/>
      <c r="T299" s="221"/>
      <c r="U299" s="221"/>
      <c r="V299" s="221"/>
      <c r="W299" s="221"/>
      <c r="X299" s="221"/>
      <c r="Y299" s="221"/>
      <c r="Z299" s="221"/>
      <c r="AA299" s="221"/>
      <c r="AB299" s="221"/>
      <c r="AC299" s="221"/>
      <c r="AD299" s="221"/>
      <c r="AE299" s="221"/>
      <c r="AF299" s="221"/>
      <c r="AG299" s="221"/>
      <c r="AH299" s="221"/>
      <c r="AI299" s="221"/>
      <c r="AJ299" s="221"/>
      <c r="AK299" s="221"/>
      <c r="AL299" s="221"/>
      <c r="AM299" s="221"/>
      <c r="AN299" s="221"/>
      <c r="AO299" s="221"/>
      <c r="AP299" s="221"/>
      <c r="AQ299" s="221"/>
      <c r="AR299" s="221"/>
      <c r="AS299" s="221"/>
      <c r="AT299" s="160"/>
      <c r="AU299" s="126"/>
      <c r="AV299" s="126"/>
      <c r="AW299" s="126"/>
    </row>
    <row r="300" spans="15:49" hidden="1" x14ac:dyDescent="0.3">
      <c r="O300" s="126"/>
      <c r="P300" s="126"/>
      <c r="Q300" s="126"/>
      <c r="R300" s="126"/>
      <c r="S300" s="126"/>
      <c r="T300" s="221"/>
      <c r="U300" s="221"/>
      <c r="V300" s="221"/>
      <c r="W300" s="221"/>
      <c r="X300" s="221"/>
      <c r="Y300" s="221"/>
      <c r="Z300" s="221"/>
      <c r="AA300" s="221"/>
      <c r="AB300" s="221"/>
      <c r="AC300" s="221"/>
      <c r="AD300" s="221"/>
      <c r="AE300" s="221"/>
      <c r="AF300" s="221"/>
      <c r="AG300" s="221"/>
      <c r="AH300" s="221"/>
      <c r="AI300" s="221"/>
      <c r="AJ300" s="221"/>
      <c r="AK300" s="221"/>
      <c r="AL300" s="221"/>
      <c r="AM300" s="221"/>
      <c r="AN300" s="221"/>
      <c r="AO300" s="221"/>
      <c r="AP300" s="221"/>
      <c r="AQ300" s="221"/>
      <c r="AR300" s="221"/>
      <c r="AS300" s="221"/>
      <c r="AT300" s="160"/>
      <c r="AU300" s="126"/>
      <c r="AV300" s="126"/>
      <c r="AW300" s="126"/>
    </row>
    <row r="301" spans="15:49" hidden="1" x14ac:dyDescent="0.3">
      <c r="O301" s="126"/>
      <c r="P301" s="126"/>
      <c r="Q301" s="126"/>
      <c r="R301" s="126"/>
      <c r="S301" s="126"/>
      <c r="T301" s="221"/>
      <c r="U301" s="221"/>
      <c r="V301" s="221"/>
      <c r="W301" s="221"/>
      <c r="X301" s="221"/>
      <c r="Y301" s="221"/>
      <c r="Z301" s="221"/>
      <c r="AA301" s="221"/>
      <c r="AB301" s="221"/>
      <c r="AC301" s="221"/>
      <c r="AD301" s="221"/>
      <c r="AE301" s="221"/>
      <c r="AF301" s="221"/>
      <c r="AG301" s="221"/>
      <c r="AH301" s="221"/>
      <c r="AI301" s="221"/>
      <c r="AJ301" s="221"/>
      <c r="AK301" s="221"/>
      <c r="AL301" s="221"/>
      <c r="AM301" s="221"/>
      <c r="AN301" s="221"/>
      <c r="AO301" s="221"/>
      <c r="AP301" s="221"/>
      <c r="AQ301" s="221"/>
      <c r="AR301" s="221"/>
      <c r="AS301" s="221"/>
      <c r="AT301" s="160"/>
      <c r="AU301" s="126"/>
      <c r="AV301" s="126"/>
      <c r="AW301" s="126"/>
    </row>
    <row r="302" spans="15:49" hidden="1" x14ac:dyDescent="0.3">
      <c r="O302" s="126"/>
      <c r="P302" s="126"/>
      <c r="Q302" s="126"/>
      <c r="R302" s="126"/>
      <c r="S302" s="126"/>
      <c r="T302" s="221"/>
      <c r="U302" s="221"/>
      <c r="V302" s="221"/>
      <c r="W302" s="221"/>
      <c r="X302" s="221"/>
      <c r="Y302" s="221"/>
      <c r="Z302" s="221"/>
      <c r="AA302" s="221"/>
      <c r="AB302" s="221"/>
      <c r="AC302" s="221"/>
      <c r="AD302" s="221"/>
      <c r="AE302" s="221"/>
      <c r="AF302" s="221"/>
      <c r="AG302" s="221"/>
      <c r="AH302" s="221"/>
      <c r="AI302" s="221"/>
      <c r="AJ302" s="221"/>
      <c r="AK302" s="221"/>
      <c r="AL302" s="221"/>
      <c r="AM302" s="221"/>
      <c r="AN302" s="221"/>
      <c r="AO302" s="221"/>
      <c r="AP302" s="221"/>
      <c r="AQ302" s="221"/>
      <c r="AR302" s="221"/>
      <c r="AS302" s="221"/>
      <c r="AT302" s="160"/>
      <c r="AU302" s="126"/>
      <c r="AV302" s="126"/>
      <c r="AW302" s="126"/>
    </row>
    <row r="303" spans="15:49" hidden="1" x14ac:dyDescent="0.3">
      <c r="O303" s="126"/>
      <c r="P303" s="126"/>
      <c r="Q303" s="126"/>
      <c r="R303" s="126"/>
      <c r="S303" s="126"/>
      <c r="T303" s="221"/>
      <c r="U303" s="221"/>
      <c r="V303" s="221"/>
      <c r="W303" s="221"/>
      <c r="X303" s="221"/>
      <c r="Y303" s="221"/>
      <c r="Z303" s="221"/>
      <c r="AA303" s="221"/>
      <c r="AB303" s="221"/>
      <c r="AC303" s="221"/>
      <c r="AD303" s="221"/>
      <c r="AE303" s="221"/>
      <c r="AF303" s="221"/>
      <c r="AG303" s="221"/>
      <c r="AH303" s="221"/>
      <c r="AI303" s="221"/>
      <c r="AJ303" s="221"/>
      <c r="AK303" s="221"/>
      <c r="AL303" s="221"/>
      <c r="AM303" s="221"/>
      <c r="AN303" s="221"/>
      <c r="AO303" s="221"/>
      <c r="AP303" s="221"/>
      <c r="AQ303" s="221"/>
      <c r="AR303" s="221"/>
      <c r="AS303" s="221"/>
      <c r="AT303" s="160"/>
      <c r="AU303" s="126"/>
      <c r="AV303" s="126"/>
      <c r="AW303" s="126"/>
    </row>
    <row r="304" spans="15:49" hidden="1" x14ac:dyDescent="0.3">
      <c r="O304" s="126"/>
      <c r="P304" s="126"/>
      <c r="Q304" s="126"/>
      <c r="R304" s="126"/>
      <c r="S304" s="126"/>
      <c r="T304" s="221"/>
      <c r="U304" s="221"/>
      <c r="V304" s="221"/>
      <c r="W304" s="221"/>
      <c r="X304" s="221"/>
      <c r="Y304" s="221"/>
      <c r="Z304" s="221"/>
      <c r="AA304" s="221"/>
      <c r="AB304" s="221"/>
      <c r="AC304" s="221"/>
      <c r="AD304" s="221"/>
      <c r="AE304" s="221"/>
      <c r="AF304" s="221"/>
      <c r="AG304" s="221"/>
      <c r="AH304" s="221"/>
      <c r="AI304" s="221"/>
      <c r="AJ304" s="221"/>
      <c r="AK304" s="221"/>
      <c r="AL304" s="221"/>
      <c r="AM304" s="221"/>
      <c r="AN304" s="221"/>
      <c r="AO304" s="221"/>
      <c r="AP304" s="221"/>
      <c r="AQ304" s="221"/>
      <c r="AR304" s="221"/>
      <c r="AS304" s="221"/>
      <c r="AT304" s="160"/>
      <c r="AU304" s="126"/>
      <c r="AV304" s="126"/>
      <c r="AW304" s="126"/>
    </row>
    <row r="305" spans="15:49" hidden="1" x14ac:dyDescent="0.3">
      <c r="O305" s="126"/>
      <c r="P305" s="126"/>
      <c r="Q305" s="126"/>
      <c r="R305" s="126"/>
      <c r="S305" s="126"/>
      <c r="T305" s="221"/>
      <c r="U305" s="221"/>
      <c r="V305" s="221"/>
      <c r="W305" s="221"/>
      <c r="X305" s="221"/>
      <c r="Y305" s="221"/>
      <c r="Z305" s="221"/>
      <c r="AA305" s="221"/>
      <c r="AB305" s="221"/>
      <c r="AC305" s="221"/>
      <c r="AD305" s="221"/>
      <c r="AE305" s="221"/>
      <c r="AF305" s="221"/>
      <c r="AG305" s="221"/>
      <c r="AH305" s="221"/>
      <c r="AI305" s="221"/>
      <c r="AJ305" s="221"/>
      <c r="AK305" s="221"/>
      <c r="AL305" s="221"/>
      <c r="AM305" s="221"/>
      <c r="AN305" s="221"/>
      <c r="AO305" s="221"/>
      <c r="AP305" s="221"/>
      <c r="AQ305" s="221"/>
      <c r="AR305" s="221"/>
      <c r="AS305" s="221"/>
      <c r="AT305" s="160"/>
      <c r="AU305" s="126"/>
      <c r="AV305" s="126"/>
      <c r="AW305" s="126"/>
    </row>
    <row r="306" spans="15:49" hidden="1" x14ac:dyDescent="0.3">
      <c r="O306" s="126"/>
      <c r="P306" s="126"/>
      <c r="Q306" s="126"/>
      <c r="R306" s="126"/>
      <c r="S306" s="126"/>
      <c r="T306" s="221"/>
      <c r="U306" s="221"/>
      <c r="V306" s="221"/>
      <c r="W306" s="221"/>
      <c r="X306" s="221"/>
      <c r="Y306" s="221"/>
      <c r="Z306" s="221"/>
      <c r="AA306" s="221"/>
      <c r="AB306" s="221"/>
      <c r="AC306" s="221"/>
      <c r="AD306" s="221"/>
      <c r="AE306" s="221"/>
      <c r="AF306" s="221"/>
      <c r="AG306" s="221"/>
      <c r="AH306" s="221"/>
      <c r="AI306" s="221"/>
      <c r="AJ306" s="221"/>
      <c r="AK306" s="221"/>
      <c r="AL306" s="221"/>
      <c r="AM306" s="221"/>
      <c r="AN306" s="221"/>
      <c r="AO306" s="221"/>
      <c r="AP306" s="221"/>
      <c r="AQ306" s="221"/>
      <c r="AR306" s="221"/>
      <c r="AS306" s="221"/>
      <c r="AT306" s="160"/>
      <c r="AU306" s="126"/>
      <c r="AV306" s="126"/>
      <c r="AW306" s="126"/>
    </row>
    <row r="307" spans="15:49" hidden="1" x14ac:dyDescent="0.3">
      <c r="O307" s="126"/>
      <c r="P307" s="126"/>
      <c r="Q307" s="126"/>
      <c r="R307" s="126"/>
      <c r="S307" s="126"/>
      <c r="T307" s="221"/>
      <c r="U307" s="221"/>
      <c r="V307" s="221"/>
      <c r="W307" s="221"/>
      <c r="X307" s="221"/>
      <c r="Y307" s="221"/>
      <c r="Z307" s="221"/>
      <c r="AA307" s="221"/>
      <c r="AB307" s="221"/>
      <c r="AC307" s="221"/>
      <c r="AD307" s="221"/>
      <c r="AE307" s="221"/>
      <c r="AF307" s="221"/>
      <c r="AG307" s="221"/>
      <c r="AH307" s="221"/>
      <c r="AI307" s="221"/>
      <c r="AJ307" s="221"/>
      <c r="AK307" s="221"/>
      <c r="AL307" s="221"/>
      <c r="AM307" s="221"/>
      <c r="AN307" s="221"/>
      <c r="AO307" s="221"/>
      <c r="AP307" s="221"/>
      <c r="AQ307" s="221"/>
      <c r="AR307" s="221"/>
      <c r="AS307" s="221"/>
      <c r="AT307" s="160"/>
      <c r="AU307" s="126"/>
      <c r="AV307" s="126"/>
      <c r="AW307" s="126"/>
    </row>
    <row r="308" spans="15:49" hidden="1" x14ac:dyDescent="0.3">
      <c r="O308" s="126"/>
      <c r="P308" s="126"/>
      <c r="Q308" s="126"/>
      <c r="R308" s="126"/>
      <c r="S308" s="126"/>
      <c r="T308" s="221"/>
      <c r="U308" s="221"/>
      <c r="V308" s="221"/>
      <c r="W308" s="221"/>
      <c r="X308" s="221"/>
      <c r="Y308" s="221"/>
      <c r="Z308" s="221"/>
      <c r="AA308" s="221"/>
      <c r="AB308" s="221"/>
      <c r="AC308" s="221"/>
      <c r="AD308" s="221"/>
      <c r="AE308" s="221"/>
      <c r="AF308" s="221"/>
      <c r="AG308" s="221"/>
      <c r="AH308" s="221"/>
      <c r="AI308" s="221"/>
      <c r="AJ308" s="221"/>
      <c r="AK308" s="221"/>
      <c r="AL308" s="221"/>
      <c r="AM308" s="221"/>
      <c r="AN308" s="221"/>
      <c r="AO308" s="221"/>
      <c r="AP308" s="221"/>
      <c r="AQ308" s="221"/>
      <c r="AR308" s="221"/>
      <c r="AS308" s="221"/>
      <c r="AT308" s="160"/>
      <c r="AU308" s="126"/>
      <c r="AV308" s="126"/>
      <c r="AW308" s="126"/>
    </row>
    <row r="309" spans="15:49" hidden="1" x14ac:dyDescent="0.3">
      <c r="O309" s="126"/>
      <c r="P309" s="126"/>
      <c r="Q309" s="126"/>
      <c r="R309" s="126"/>
      <c r="S309" s="126"/>
      <c r="T309" s="221"/>
      <c r="U309" s="221"/>
      <c r="V309" s="221"/>
      <c r="W309" s="221"/>
      <c r="X309" s="221"/>
      <c r="Y309" s="221"/>
      <c r="Z309" s="221"/>
      <c r="AA309" s="221"/>
      <c r="AB309" s="221"/>
      <c r="AC309" s="221"/>
      <c r="AD309" s="221"/>
      <c r="AE309" s="221"/>
      <c r="AF309" s="221"/>
      <c r="AG309" s="221"/>
      <c r="AH309" s="221"/>
      <c r="AI309" s="221"/>
      <c r="AJ309" s="221"/>
      <c r="AK309" s="221"/>
      <c r="AL309" s="221"/>
      <c r="AM309" s="221"/>
      <c r="AN309" s="221"/>
      <c r="AO309" s="221"/>
      <c r="AP309" s="221"/>
      <c r="AQ309" s="221"/>
      <c r="AR309" s="221"/>
      <c r="AS309" s="221"/>
      <c r="AT309" s="160"/>
      <c r="AU309" s="126"/>
      <c r="AV309" s="126"/>
      <c r="AW309" s="126"/>
    </row>
    <row r="310" spans="15:49" hidden="1" x14ac:dyDescent="0.3">
      <c r="O310" s="126"/>
      <c r="P310" s="126"/>
      <c r="Q310" s="126"/>
      <c r="R310" s="126"/>
      <c r="S310" s="126"/>
      <c r="T310" s="221"/>
      <c r="U310" s="221"/>
      <c r="V310" s="221"/>
      <c r="W310" s="221"/>
      <c r="X310" s="221"/>
      <c r="Y310" s="221"/>
      <c r="Z310" s="221"/>
      <c r="AA310" s="221"/>
      <c r="AB310" s="221"/>
      <c r="AC310" s="221"/>
      <c r="AD310" s="221"/>
      <c r="AE310" s="221"/>
      <c r="AF310" s="221"/>
      <c r="AG310" s="221"/>
      <c r="AH310" s="221"/>
      <c r="AI310" s="221"/>
      <c r="AJ310" s="221"/>
      <c r="AK310" s="221"/>
      <c r="AL310" s="221"/>
      <c r="AM310" s="221"/>
      <c r="AN310" s="221"/>
      <c r="AO310" s="221"/>
      <c r="AP310" s="221"/>
      <c r="AQ310" s="221"/>
      <c r="AR310" s="221"/>
      <c r="AS310" s="221"/>
      <c r="AT310" s="160"/>
      <c r="AU310" s="126"/>
      <c r="AV310" s="126"/>
      <c r="AW310" s="126"/>
    </row>
    <row r="311" spans="15:49" hidden="1" x14ac:dyDescent="0.3">
      <c r="O311" s="126"/>
      <c r="P311" s="126"/>
      <c r="Q311" s="126"/>
      <c r="R311" s="126"/>
      <c r="S311" s="126"/>
      <c r="T311" s="221"/>
      <c r="U311" s="221"/>
      <c r="V311" s="221"/>
      <c r="W311" s="221"/>
      <c r="X311" s="221"/>
      <c r="Y311" s="221"/>
      <c r="Z311" s="221"/>
      <c r="AA311" s="221"/>
      <c r="AB311" s="221"/>
      <c r="AC311" s="221"/>
      <c r="AD311" s="221"/>
      <c r="AE311" s="221"/>
      <c r="AF311" s="221"/>
      <c r="AG311" s="221"/>
      <c r="AH311" s="221"/>
      <c r="AI311" s="221"/>
      <c r="AJ311" s="221"/>
      <c r="AK311" s="221"/>
      <c r="AL311" s="221"/>
      <c r="AM311" s="221"/>
      <c r="AN311" s="221"/>
      <c r="AO311" s="221"/>
      <c r="AP311" s="221"/>
      <c r="AQ311" s="221"/>
      <c r="AR311" s="221"/>
      <c r="AS311" s="221"/>
      <c r="AT311" s="160"/>
      <c r="AU311" s="126"/>
      <c r="AV311" s="126"/>
      <c r="AW311" s="126"/>
    </row>
    <row r="312" spans="15:49" hidden="1" x14ac:dyDescent="0.3">
      <c r="O312" s="126"/>
      <c r="P312" s="126"/>
      <c r="Q312" s="126"/>
      <c r="R312" s="126"/>
      <c r="S312" s="126"/>
      <c r="T312" s="221"/>
      <c r="U312" s="221"/>
      <c r="V312" s="221"/>
      <c r="W312" s="221"/>
      <c r="X312" s="221"/>
      <c r="Y312" s="221"/>
      <c r="Z312" s="221"/>
      <c r="AA312" s="221"/>
      <c r="AB312" s="221"/>
      <c r="AC312" s="221"/>
      <c r="AD312" s="221"/>
      <c r="AE312" s="221"/>
      <c r="AF312" s="221"/>
      <c r="AG312" s="221"/>
      <c r="AH312" s="221"/>
      <c r="AI312" s="221"/>
      <c r="AJ312" s="221"/>
      <c r="AK312" s="221"/>
      <c r="AL312" s="221"/>
      <c r="AM312" s="221"/>
      <c r="AN312" s="221"/>
      <c r="AO312" s="221"/>
      <c r="AP312" s="221"/>
      <c r="AQ312" s="221"/>
      <c r="AR312" s="221"/>
      <c r="AS312" s="221"/>
      <c r="AT312" s="160"/>
      <c r="AU312" s="126"/>
      <c r="AV312" s="126"/>
      <c r="AW312" s="126"/>
    </row>
    <row r="313" spans="15:49" hidden="1" x14ac:dyDescent="0.3">
      <c r="O313" s="126"/>
      <c r="P313" s="126"/>
      <c r="Q313" s="126"/>
      <c r="R313" s="126"/>
      <c r="S313" s="126"/>
      <c r="T313" s="221"/>
      <c r="U313" s="221"/>
      <c r="V313" s="221"/>
      <c r="W313" s="221"/>
      <c r="X313" s="221"/>
      <c r="Y313" s="221"/>
      <c r="Z313" s="221"/>
      <c r="AA313" s="221"/>
      <c r="AB313" s="221"/>
      <c r="AC313" s="221"/>
      <c r="AD313" s="221"/>
      <c r="AE313" s="221"/>
      <c r="AF313" s="221"/>
      <c r="AG313" s="221"/>
      <c r="AH313" s="221"/>
      <c r="AI313" s="221"/>
      <c r="AJ313" s="221"/>
      <c r="AK313" s="221"/>
      <c r="AL313" s="221"/>
      <c r="AM313" s="221"/>
      <c r="AN313" s="221"/>
      <c r="AO313" s="221"/>
      <c r="AP313" s="221"/>
      <c r="AQ313" s="221"/>
      <c r="AR313" s="221"/>
      <c r="AS313" s="221"/>
      <c r="AT313" s="160"/>
      <c r="AU313" s="126"/>
      <c r="AV313" s="126"/>
      <c r="AW313" s="126"/>
    </row>
    <row r="314" spans="15:49" hidden="1" x14ac:dyDescent="0.3">
      <c r="O314" s="126"/>
      <c r="P314" s="126"/>
      <c r="Q314" s="126"/>
      <c r="R314" s="126"/>
      <c r="S314" s="126"/>
      <c r="T314" s="221"/>
      <c r="U314" s="221"/>
      <c r="V314" s="221"/>
      <c r="W314" s="221"/>
      <c r="X314" s="221"/>
      <c r="Y314" s="221"/>
      <c r="Z314" s="221"/>
      <c r="AA314" s="221"/>
      <c r="AB314" s="221"/>
      <c r="AC314" s="221"/>
      <c r="AD314" s="221"/>
      <c r="AE314" s="221"/>
      <c r="AF314" s="221"/>
      <c r="AG314" s="221"/>
      <c r="AH314" s="221"/>
      <c r="AI314" s="221"/>
      <c r="AJ314" s="221"/>
      <c r="AK314" s="221"/>
      <c r="AL314" s="221"/>
      <c r="AM314" s="221"/>
      <c r="AN314" s="221"/>
      <c r="AO314" s="221"/>
      <c r="AP314" s="221"/>
      <c r="AQ314" s="221"/>
      <c r="AR314" s="221"/>
      <c r="AS314" s="221"/>
      <c r="AT314" s="160"/>
      <c r="AU314" s="126"/>
      <c r="AV314" s="126"/>
      <c r="AW314" s="126"/>
    </row>
    <row r="315" spans="15:49" hidden="1" x14ac:dyDescent="0.3">
      <c r="O315" s="126"/>
      <c r="P315" s="126"/>
      <c r="Q315" s="126"/>
      <c r="R315" s="126"/>
      <c r="S315" s="126"/>
      <c r="T315" s="221"/>
      <c r="U315" s="221"/>
      <c r="V315" s="221"/>
      <c r="W315" s="221"/>
      <c r="X315" s="221"/>
      <c r="Y315" s="221"/>
      <c r="Z315" s="221"/>
      <c r="AA315" s="221"/>
      <c r="AB315" s="221"/>
      <c r="AC315" s="221"/>
      <c r="AD315" s="221"/>
      <c r="AE315" s="221"/>
      <c r="AF315" s="221"/>
      <c r="AG315" s="221"/>
      <c r="AH315" s="221"/>
      <c r="AI315" s="221"/>
      <c r="AJ315" s="221"/>
      <c r="AK315" s="221"/>
      <c r="AL315" s="221"/>
      <c r="AM315" s="221"/>
      <c r="AN315" s="221"/>
      <c r="AO315" s="221"/>
      <c r="AP315" s="221"/>
      <c r="AQ315" s="221"/>
      <c r="AR315" s="221"/>
      <c r="AS315" s="221"/>
      <c r="AT315" s="160"/>
      <c r="AU315" s="126"/>
      <c r="AV315" s="126"/>
      <c r="AW315" s="126"/>
    </row>
    <row r="316" spans="15:49" hidden="1" x14ac:dyDescent="0.3">
      <c r="O316" s="126"/>
      <c r="P316" s="126"/>
      <c r="Q316" s="126"/>
      <c r="R316" s="126"/>
      <c r="S316" s="126"/>
      <c r="T316" s="221"/>
      <c r="U316" s="221"/>
      <c r="V316" s="221"/>
      <c r="W316" s="221"/>
      <c r="X316" s="221"/>
      <c r="Y316" s="221"/>
      <c r="Z316" s="221"/>
      <c r="AA316" s="221"/>
      <c r="AB316" s="221"/>
      <c r="AC316" s="221"/>
      <c r="AD316" s="221"/>
      <c r="AE316" s="221"/>
      <c r="AF316" s="221"/>
      <c r="AG316" s="221"/>
      <c r="AH316" s="221"/>
      <c r="AI316" s="221"/>
      <c r="AJ316" s="221"/>
      <c r="AK316" s="221"/>
      <c r="AL316" s="221"/>
      <c r="AM316" s="221"/>
      <c r="AN316" s="221"/>
      <c r="AO316" s="221"/>
      <c r="AP316" s="221"/>
      <c r="AQ316" s="221"/>
      <c r="AR316" s="221"/>
      <c r="AS316" s="221"/>
      <c r="AT316" s="160"/>
      <c r="AU316" s="126"/>
      <c r="AV316" s="126"/>
      <c r="AW316" s="126"/>
    </row>
    <row r="317" spans="15:49" hidden="1" x14ac:dyDescent="0.3">
      <c r="O317" s="126"/>
      <c r="P317" s="126"/>
      <c r="Q317" s="126"/>
      <c r="R317" s="126"/>
      <c r="S317" s="126"/>
      <c r="T317" s="221"/>
      <c r="U317" s="221"/>
      <c r="V317" s="221"/>
      <c r="W317" s="221"/>
      <c r="X317" s="221"/>
      <c r="Y317" s="221"/>
      <c r="Z317" s="221"/>
      <c r="AA317" s="221"/>
      <c r="AB317" s="221"/>
      <c r="AC317" s="221"/>
      <c r="AD317" s="221"/>
      <c r="AE317" s="221"/>
      <c r="AF317" s="221"/>
      <c r="AG317" s="221"/>
      <c r="AH317" s="221"/>
      <c r="AI317" s="221"/>
      <c r="AJ317" s="221"/>
      <c r="AK317" s="221"/>
      <c r="AL317" s="221"/>
      <c r="AM317" s="221"/>
      <c r="AN317" s="221"/>
      <c r="AO317" s="221"/>
      <c r="AP317" s="221"/>
      <c r="AQ317" s="221"/>
      <c r="AR317" s="221"/>
      <c r="AS317" s="221"/>
      <c r="AT317" s="160"/>
      <c r="AU317" s="126"/>
      <c r="AV317" s="126"/>
      <c r="AW317" s="126"/>
    </row>
    <row r="318" spans="15:49" hidden="1" x14ac:dyDescent="0.3">
      <c r="O318" s="126"/>
      <c r="P318" s="126"/>
      <c r="Q318" s="126"/>
      <c r="R318" s="126"/>
      <c r="S318" s="126"/>
      <c r="T318" s="221"/>
      <c r="U318" s="221"/>
      <c r="V318" s="221"/>
      <c r="W318" s="221"/>
      <c r="X318" s="221"/>
      <c r="Y318" s="221"/>
      <c r="Z318" s="221"/>
      <c r="AA318" s="221"/>
      <c r="AB318" s="221"/>
      <c r="AC318" s="221"/>
      <c r="AD318" s="221"/>
      <c r="AE318" s="221"/>
      <c r="AF318" s="221"/>
      <c r="AG318" s="221"/>
      <c r="AH318" s="221"/>
      <c r="AI318" s="221"/>
      <c r="AJ318" s="221"/>
      <c r="AK318" s="221"/>
      <c r="AL318" s="221"/>
      <c r="AM318" s="221"/>
      <c r="AN318" s="221"/>
      <c r="AO318" s="221"/>
      <c r="AP318" s="221"/>
      <c r="AQ318" s="221"/>
      <c r="AR318" s="221"/>
      <c r="AS318" s="221"/>
      <c r="AT318" s="160"/>
      <c r="AU318" s="126"/>
      <c r="AV318" s="126"/>
      <c r="AW318" s="126"/>
    </row>
    <row r="319" spans="15:49" hidden="1" x14ac:dyDescent="0.3">
      <c r="O319" s="126"/>
      <c r="P319" s="126"/>
      <c r="Q319" s="126"/>
      <c r="R319" s="126"/>
      <c r="S319" s="126"/>
      <c r="T319" s="221"/>
      <c r="U319" s="221"/>
      <c r="V319" s="221"/>
      <c r="W319" s="221"/>
      <c r="X319" s="221"/>
      <c r="Y319" s="221"/>
      <c r="Z319" s="221"/>
      <c r="AA319" s="221"/>
      <c r="AB319" s="221"/>
      <c r="AC319" s="221"/>
      <c r="AD319" s="221"/>
      <c r="AE319" s="221"/>
      <c r="AF319" s="221"/>
      <c r="AG319" s="221"/>
      <c r="AH319" s="221"/>
      <c r="AI319" s="221"/>
      <c r="AJ319" s="221"/>
      <c r="AK319" s="221"/>
      <c r="AL319" s="221"/>
      <c r="AM319" s="221"/>
      <c r="AN319" s="221"/>
      <c r="AO319" s="221"/>
      <c r="AP319" s="221"/>
      <c r="AQ319" s="221"/>
      <c r="AR319" s="221"/>
      <c r="AS319" s="221"/>
      <c r="AT319" s="160"/>
      <c r="AU319" s="126"/>
      <c r="AV319" s="126"/>
      <c r="AW319" s="126"/>
    </row>
  </sheetData>
  <sheetProtection algorithmName="SHA-512" hashValue="cMueGCFzEaPegYXN7Qcbs61sd/xIW85oERfIeSZlIyAYFbWZbuwgrU243ffKkVs6WpQx7AXWBdzH+RWkcSljiQ==" saltValue="EWcBWG15rSnRmC4qozyASw==" spinCount="100000" sheet="1" objects="1" scenarios="1" selectLockedCells="1"/>
  <mergeCells count="22">
    <mergeCell ref="R12:R13"/>
    <mergeCell ref="J9:K9"/>
    <mergeCell ref="B11:B13"/>
    <mergeCell ref="J11:J13"/>
    <mergeCell ref="K11:K13"/>
    <mergeCell ref="L12:M13"/>
    <mergeCell ref="AX2:BD4"/>
    <mergeCell ref="AV4:AV5"/>
    <mergeCell ref="AV6:AV9"/>
    <mergeCell ref="L4:AU5"/>
    <mergeCell ref="AX5:BD17"/>
    <mergeCell ref="L6:AU8"/>
    <mergeCell ref="L9:AU9"/>
    <mergeCell ref="T11:AQ11"/>
    <mergeCell ref="AU11:AU13"/>
    <mergeCell ref="AT11:AT13"/>
    <mergeCell ref="S12:S13"/>
    <mergeCell ref="N12:N13"/>
    <mergeCell ref="AV11:AV13"/>
    <mergeCell ref="O12:O13"/>
    <mergeCell ref="P12:P13"/>
    <mergeCell ref="Q12:Q13"/>
  </mergeCells>
  <phoneticPr fontId="21" type="noConversion"/>
  <conditionalFormatting sqref="J4:J6 J111:J1048576 J9:J11">
    <cfRule type="cellIs" dxfId="34" priority="320" operator="equal">
      <formula>0</formula>
    </cfRule>
  </conditionalFormatting>
  <conditionalFormatting sqref="R111:S113 A14:B109 I14:AU110">
    <cfRule type="expression" dxfId="33" priority="60">
      <formula>$J14="falta"</formula>
    </cfRule>
  </conditionalFormatting>
  <conditionalFormatting sqref="C14:G110">
    <cfRule type="cellIs" dxfId="32" priority="56" operator="notBetween">
      <formula>-1.25</formula>
      <formula>1.25</formula>
    </cfRule>
  </conditionalFormatting>
  <conditionalFormatting sqref="D14:D110">
    <cfRule type="cellIs" dxfId="31" priority="54" operator="notBetween">
      <formula>-1.25</formula>
      <formula>1.25</formula>
    </cfRule>
  </conditionalFormatting>
  <conditionalFormatting sqref="C15 C17 C19 C21 C23 C25 C27 C29 C31 C33 C35 C37 C39 C41 C43 C45 C47 C49 C51 C53 C55 C57 C59 C61 C63 C65 C67 C69 C71 C73 C75 C77 C79 C81 C83 C85 C87 C89 C91 C93 C95 C97 C99 C101 C103 C105 C107 C109">
    <cfRule type="cellIs" dxfId="30" priority="52" operator="notBetween">
      <formula>-1.25</formula>
      <formula>1.25</formula>
    </cfRule>
  </conditionalFormatting>
  <conditionalFormatting sqref="D15 D17 D19 D21 D23 D25 D27 D29 D31 D33 D35 D37 D39 D41 D43 D45 D47 D49 D51 D53 D55 D57 D59 D61 D63 D65 D67 D69 D71 D73 D75 D77 D79 D81 D83 D85 D87 D89 D91 D93 D95 D97 D99 D101 D103 D105 D107 D109">
    <cfRule type="cellIs" dxfId="29" priority="50" operator="notBetween">
      <formula>-1.25</formula>
      <formula>1.25</formula>
    </cfRule>
  </conditionalFormatting>
  <conditionalFormatting sqref="C15 C17 C19 C21 C23 C25 C27 C29 C31 C33 C35 C37 C39 C41 C43 C45 C47 C49 C51 C53 C55 C57 C59 C61 C63 C65 C67 C69 C71 C73 C75 C77 C79 C81 C83 C85 C87 C89 C91 C93 C95 C97 C99 C101 C103 C105 C107 C109">
    <cfRule type="cellIs" dxfId="28" priority="48" operator="notBetween">
      <formula>-1.25</formula>
      <formula>1.25</formula>
    </cfRule>
  </conditionalFormatting>
  <conditionalFormatting sqref="D15 D17 D19 D21 D23 D25 D27 D29 D31 D33 D35 D37 D39 D41 D43 D45 D47 D49 D51 D53 D55 D57 D59 D61 D63 D65 D67 D69 D71 D73 D75 D77 D79 D81 D83 D85 D87 D89 D91 D93 D95 D97 D99 D101 D103 D105 D107 D109">
    <cfRule type="cellIs" dxfId="27" priority="46" operator="notBetween">
      <formula>-1.25</formula>
      <formula>1.25</formula>
    </cfRule>
  </conditionalFormatting>
  <conditionalFormatting sqref="C14:G110">
    <cfRule type="cellIs" dxfId="26" priority="45" operator="equal">
      <formula>0</formula>
    </cfRule>
  </conditionalFormatting>
  <conditionalFormatting sqref="E14:H110">
    <cfRule type="cellIs" dxfId="25" priority="43" operator="notBetween">
      <formula>-1.25</formula>
      <formula>1.25</formula>
    </cfRule>
  </conditionalFormatting>
  <conditionalFormatting sqref="F14:F110">
    <cfRule type="cellIs" dxfId="24" priority="41" operator="notBetween">
      <formula>-1.25</formula>
      <formula>1.25</formula>
    </cfRule>
  </conditionalFormatting>
  <conditionalFormatting sqref="E14:H110">
    <cfRule type="cellIs" dxfId="23" priority="40" operator="equal">
      <formula>0</formula>
    </cfRule>
  </conditionalFormatting>
  <conditionalFormatting sqref="E15 E17 E19 E21 E23 E25 E27 E29 E31 E33 E35 E37 E39 E41 E43 E45 E47 E49 E51 E53 E55 E57 E59 E61 E63 E65 E67 E69 E71 E73 E75 E77 E79 E81 E83 E85 E87 E89 E91 E93 E95 E97 E99 E101 E103 E105 E107 E109">
    <cfRule type="cellIs" dxfId="22" priority="36" operator="notBetween">
      <formula>-1.25</formula>
      <formula>1.25</formula>
    </cfRule>
  </conditionalFormatting>
  <conditionalFormatting sqref="E15 E17 E19 E21 E23 E25 E27 E29 E31 E33 E35 E37 E39 E41 E43 E45 E47 E49 E51 E53 E55 E57 E59 E61 E63 E65 E67 E69 E71 E73 E75 E77 E79 E81 E83 E85 E87 E89 E91 E93 E95 E97 E99 E101 E103 E105 E107 E109">
    <cfRule type="cellIs" dxfId="21" priority="34" operator="equal">
      <formula>0</formula>
    </cfRule>
  </conditionalFormatting>
  <conditionalFormatting sqref="G14:H110">
    <cfRule type="cellIs" dxfId="20" priority="19" operator="notBetween">
      <formula>-1.25</formula>
      <formula>1.25</formula>
    </cfRule>
  </conditionalFormatting>
  <conditionalFormatting sqref="G14:H110">
    <cfRule type="cellIs" dxfId="19" priority="18" operator="equal">
      <formula>0</formula>
    </cfRule>
  </conditionalFormatting>
  <conditionalFormatting sqref="A14:B109 M17:N110 C14:I110 J14:AU109">
    <cfRule type="expression" dxfId="18" priority="14">
      <formula>MOD(ROW(),2)=0</formula>
    </cfRule>
  </conditionalFormatting>
  <conditionalFormatting sqref="C14:H110">
    <cfRule type="expression" dxfId="17" priority="322">
      <formula>$J14="falta"</formula>
    </cfRule>
  </conditionalFormatting>
  <conditionalFormatting sqref="O14:R109">
    <cfRule type="expression" dxfId="16" priority="336">
      <formula>OR(C14&lt;-13,C14&gt;13)</formula>
    </cfRule>
  </conditionalFormatting>
  <conditionalFormatting sqref="AV14:AV109">
    <cfRule type="expression" dxfId="15" priority="370">
      <formula>MOD(ROW(),2)=0</formula>
    </cfRule>
  </conditionalFormatting>
  <conditionalFormatting sqref="AV4 AV6">
    <cfRule type="expression" dxfId="14" priority="9">
      <formula>$AV$4&gt;1</formula>
    </cfRule>
  </conditionalFormatting>
  <conditionalFormatting sqref="AV4:AV6 AV14:AV109">
    <cfRule type="expression" dxfId="13" priority="7">
      <formula>$AV$4=1</formula>
    </cfRule>
  </conditionalFormatting>
  <conditionalFormatting sqref="AV4:AV9">
    <cfRule type="expression" dxfId="12" priority="6">
      <formula>$AV$4=0</formula>
    </cfRule>
  </conditionalFormatting>
  <conditionalFormatting sqref="O12:Q13">
    <cfRule type="expression" dxfId="11" priority="4">
      <formula>O12=""</formula>
    </cfRule>
  </conditionalFormatting>
  <conditionalFormatting sqref="S12:S13">
    <cfRule type="expression" dxfId="10" priority="3">
      <formula>AND($R$12&lt;&gt;"",S12="")</formula>
    </cfRule>
  </conditionalFormatting>
  <conditionalFormatting sqref="AV14:AV109">
    <cfRule type="expression" dxfId="9" priority="10">
      <formula>AND($AV$4&gt;1,$AV14&gt;0)</formula>
    </cfRule>
    <cfRule type="expression" dxfId="8" priority="371">
      <formula>$J14="falta"</formula>
    </cfRule>
  </conditionalFormatting>
  <conditionalFormatting sqref="L12:N13">
    <cfRule type="expression" dxfId="7" priority="1">
      <formula>L12=""</formula>
    </cfRule>
  </conditionalFormatting>
  <dataValidations count="7">
    <dataValidation allowBlank="1" showInputMessage="1" showErrorMessage="1" error="Notas entre 0 e 0,2_x000a_Só é permitido colocar a &quot;,&quot;" sqref="AP110:AP129" xr:uid="{00000000-0002-0000-0400-00000A000000}"/>
    <dataValidation type="decimal" allowBlank="1" showInputMessage="1" showErrorMessage="1" error="Colocar a nota de 0 a 10._x000a_O separador tem de ser virgula e não ponto." prompt="Colocar a nota de 0 a 100._x000a_O separador tem de ser virgula e não ponto." sqref="L33:L109" xr:uid="{2CCD07AB-B3B0-45C3-BC16-C276AFF9EB25}">
      <formula1>0</formula1>
      <formula2>100</formula2>
    </dataValidation>
    <dataValidation type="whole" allowBlank="1" showInputMessage="1" showErrorMessage="1" error="Colocar a nota de 0 a 100._x000a_O separador tem de ser virgula e não ponto." sqref="O14:S109" xr:uid="{F4BC32F8-1E9F-4D52-B3C3-B428FE924563}">
      <formula1>0</formula1>
      <formula2>100</formula2>
    </dataValidation>
    <dataValidation type="decimal" allowBlank="1" showInputMessage="1" showErrorMessage="1" error="O separador tem de ser virgula e não ponto." prompt="O separador tem de ser virgula e não ponto." sqref="T14:AS109" xr:uid="{2A4B1927-B541-49EE-8B32-CF25C3788E41}">
      <formula1>0</formula1>
      <formula2>5</formula2>
    </dataValidation>
    <dataValidation type="decimal" allowBlank="1" showInputMessage="1" showErrorMessage="1" error="Colocar a nota de 0 a 10._x000a_O separador tem de ser virgula e não ponto." prompt="Colocar a nota de 0 a 50._x000a_O separador tem de ser virgula e não ponto." sqref="M34:N110" xr:uid="{13B7D061-A07F-4C36-8045-0CB8DEA50B8E}">
      <formula1>0</formula1>
      <formula2>50</formula2>
    </dataValidation>
    <dataValidation type="decimal" allowBlank="1" showInputMessage="1" showErrorMessage="1" error="Colocar a nota de 0 a 50._x000a_O separador tem de ser virgula e não ponto." prompt="Colocar a nota de 0 a 50._x000a_O separador tem de ser virgula e não ponto." sqref="M14:N33" xr:uid="{26C18B52-D58A-449D-8366-2224B428CC5A}">
      <formula1>0</formula1>
      <formula2>50</formula2>
    </dataValidation>
    <dataValidation type="decimal" allowBlank="1" showInputMessage="1" showErrorMessage="1" error="Colocar a nota de 0 a 100._x000a_O separador tem de ser virgula e não ponto." prompt="Colocar a nota de 0 a 100._x000a_O separador tem de ser virgula e não ponto." sqref="L14:L32" xr:uid="{7B3663D0-6D8B-4E6F-B565-04586E47AC0B}">
      <formula1>0</formula1>
      <formula2>100</formula2>
    </dataValidation>
  </dataValidations>
  <hyperlinks>
    <hyperlink ref="O10" location="'Juiz exe 1'!A1" display="exe 1" xr:uid="{00000000-0004-0000-0400-000000000000}"/>
    <hyperlink ref="P10" location="'Juiz exe 2'!A1" display="exe 2" xr:uid="{00000000-0004-0000-0400-000001000000}"/>
    <hyperlink ref="Q10" location="'Juiz art 1'!A1" display="art 1" xr:uid="{00000000-0004-0000-0400-000002000000}"/>
    <hyperlink ref="R10" location="'Juiz art 2'!A1" display="art 2" xr:uid="{00000000-0004-0000-0400-000003000000}"/>
    <hyperlink ref="S10" location="'Juiz art 2'!A1" display="art 2" xr:uid="{0B5597FC-385E-47A0-AC82-418F554ABDE4}"/>
  </hyperlinks>
  <printOptions horizontalCentered="1"/>
  <pageMargins left="0" right="0" top="0" bottom="0" header="0.31496062992125984" footer="0.31496062992125984"/>
  <pageSetup paperSize="9" scale="28" orientation="landscape" r:id="rId1"/>
  <ignoredErrors>
    <ignoredError sqref="AT14:AT1048576"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570C-0E98-4EFB-BF9A-674F244F2AF3}">
  <dimension ref="A1:AG37"/>
  <sheetViews>
    <sheetView showGridLines="0" showRowColHeaders="0" topLeftCell="C1" zoomScale="85" zoomScaleNormal="85" zoomScaleSheetLayoutView="100" workbookViewId="0">
      <pane ySplit="5" topLeftCell="A6" activePane="bottomLeft" state="frozen"/>
      <selection activeCell="C1" sqref="C1"/>
      <selection pane="bottomLeft" activeCell="A2" sqref="A2:AA2"/>
    </sheetView>
  </sheetViews>
  <sheetFormatPr defaultColWidth="0" defaultRowHeight="38.4" customHeight="1" zeroHeight="1" x14ac:dyDescent="0.3"/>
  <cols>
    <col min="1" max="2" width="8.88671875" style="49" hidden="1" customWidth="1"/>
    <col min="3" max="3" width="4.21875" style="184" customWidth="1"/>
    <col min="4" max="4" width="16.88671875" style="262" customWidth="1"/>
    <col min="5" max="5" width="5.88671875" style="262" customWidth="1"/>
    <col min="6" max="6" width="18.109375" style="262" customWidth="1"/>
    <col min="7" max="26" width="5" style="49" customWidth="1"/>
    <col min="27" max="27" width="11.109375" style="49" customWidth="1"/>
    <col min="28" max="28" width="2.44140625" style="49" customWidth="1"/>
    <col min="29" max="32" width="8.88671875" style="49" customWidth="1"/>
    <col min="33" max="33" width="0" style="49" hidden="1" customWidth="1"/>
    <col min="34" max="16384" width="8.88671875" style="49" hidden="1"/>
  </cols>
  <sheetData>
    <row r="1" spans="1:32" ht="13.8" hidden="1" x14ac:dyDescent="0.3"/>
    <row r="2" spans="1:32" ht="49.2" customHeight="1" x14ac:dyDescent="0.3">
      <c r="A2" s="567" t="s">
        <v>19256</v>
      </c>
      <c r="B2" s="567"/>
      <c r="C2" s="567"/>
      <c r="D2" s="567"/>
      <c r="E2" s="567"/>
      <c r="F2" s="567"/>
      <c r="G2" s="567"/>
      <c r="H2" s="567"/>
      <c r="I2" s="567"/>
      <c r="J2" s="567"/>
      <c r="K2" s="567"/>
      <c r="L2" s="567"/>
      <c r="M2" s="567"/>
      <c r="N2" s="567"/>
      <c r="O2" s="567"/>
      <c r="P2" s="567"/>
      <c r="Q2" s="567"/>
      <c r="R2" s="567"/>
      <c r="S2" s="567"/>
      <c r="T2" s="567"/>
      <c r="U2" s="567"/>
      <c r="V2" s="567"/>
      <c r="W2" s="567"/>
      <c r="X2" s="567"/>
      <c r="Y2" s="567"/>
      <c r="Z2" s="567"/>
      <c r="AA2" s="567"/>
      <c r="AB2" s="263"/>
      <c r="AC2" s="566" t="s">
        <v>19168</v>
      </c>
      <c r="AD2" s="566"/>
      <c r="AE2" s="566"/>
      <c r="AF2" s="566"/>
    </row>
    <row r="3" spans="1:32" ht="10.199999999999999" customHeight="1" x14ac:dyDescent="0.3">
      <c r="AC3" s="566"/>
      <c r="AD3" s="566"/>
      <c r="AE3" s="566"/>
      <c r="AF3" s="566"/>
    </row>
    <row r="4" spans="1:32" ht="52.2" customHeight="1" x14ac:dyDescent="0.3">
      <c r="C4" s="570" t="s">
        <v>19250</v>
      </c>
      <c r="D4" s="570"/>
      <c r="E4" s="570"/>
      <c r="F4" s="570"/>
      <c r="G4" s="570"/>
      <c r="H4" s="570"/>
      <c r="I4" s="570"/>
      <c r="J4" s="570"/>
      <c r="K4" s="570"/>
      <c r="L4" s="570"/>
      <c r="M4" s="570"/>
      <c r="N4" s="570"/>
      <c r="O4" s="570"/>
      <c r="P4" s="570"/>
      <c r="Q4" s="570"/>
      <c r="R4" s="570"/>
      <c r="S4" s="570"/>
      <c r="T4" s="570"/>
      <c r="U4" s="570"/>
      <c r="V4" s="570"/>
      <c r="W4" s="570"/>
      <c r="X4" s="570"/>
      <c r="Y4" s="570"/>
      <c r="Z4" s="570"/>
      <c r="AA4" s="570"/>
      <c r="AC4" s="565" t="s">
        <v>19190</v>
      </c>
      <c r="AD4" s="565"/>
      <c r="AE4" s="565"/>
      <c r="AF4" s="565"/>
    </row>
    <row r="5" spans="1:32" ht="52.2" customHeight="1" x14ac:dyDescent="0.3">
      <c r="C5" s="570"/>
      <c r="D5" s="570"/>
      <c r="E5" s="570"/>
      <c r="F5" s="570"/>
      <c r="G5" s="570"/>
      <c r="H5" s="570"/>
      <c r="I5" s="570"/>
      <c r="J5" s="570"/>
      <c r="K5" s="570"/>
      <c r="L5" s="570"/>
      <c r="M5" s="570"/>
      <c r="N5" s="570"/>
      <c r="O5" s="570"/>
      <c r="P5" s="570"/>
      <c r="Q5" s="570"/>
      <c r="R5" s="570"/>
      <c r="S5" s="570"/>
      <c r="T5" s="570"/>
      <c r="U5" s="570"/>
      <c r="V5" s="570"/>
      <c r="W5" s="570"/>
      <c r="X5" s="570"/>
      <c r="Y5" s="570"/>
      <c r="Z5" s="570"/>
      <c r="AA5" s="570"/>
      <c r="AC5" s="565"/>
      <c r="AD5" s="565"/>
      <c r="AE5" s="565"/>
      <c r="AF5" s="565"/>
    </row>
    <row r="6" spans="1:32" ht="9" customHeight="1" x14ac:dyDescent="0.3">
      <c r="C6" s="569" t="str">
        <f>menú!J11</f>
        <v>José Emanuel Rocha - 2011-2021</v>
      </c>
      <c r="D6" s="569"/>
      <c r="G6" s="264"/>
      <c r="H6" s="264"/>
      <c r="I6" s="264"/>
      <c r="J6" s="264"/>
      <c r="K6" s="265"/>
      <c r="AC6" s="565"/>
      <c r="AD6" s="565"/>
      <c r="AE6" s="565"/>
      <c r="AF6" s="565"/>
    </row>
    <row r="7" spans="1:32" ht="13.8" customHeight="1" x14ac:dyDescent="0.3">
      <c r="C7" s="564" t="s">
        <v>19255</v>
      </c>
      <c r="D7" s="568"/>
      <c r="E7" s="266" t="s">
        <v>7</v>
      </c>
      <c r="F7" s="309" t="s">
        <v>3</v>
      </c>
      <c r="G7" s="546" t="s">
        <v>19251</v>
      </c>
      <c r="H7" s="538"/>
      <c r="I7" s="538"/>
      <c r="J7" s="538"/>
      <c r="K7" s="539"/>
      <c r="L7" s="537" t="s">
        <v>19252</v>
      </c>
      <c r="M7" s="538"/>
      <c r="N7" s="538"/>
      <c r="O7" s="538"/>
      <c r="P7" s="539"/>
      <c r="Q7" s="537" t="s">
        <v>19253</v>
      </c>
      <c r="R7" s="538"/>
      <c r="S7" s="538"/>
      <c r="T7" s="538"/>
      <c r="U7" s="539"/>
      <c r="V7" s="537" t="s">
        <v>19254</v>
      </c>
      <c r="W7" s="538"/>
      <c r="X7" s="538"/>
      <c r="Y7" s="538"/>
      <c r="Z7" s="539"/>
      <c r="AA7" s="561" t="s">
        <v>19160</v>
      </c>
      <c r="AC7" s="565"/>
      <c r="AD7" s="565"/>
      <c r="AE7" s="565"/>
      <c r="AF7" s="565"/>
    </row>
    <row r="8" spans="1:32" ht="24" customHeight="1" x14ac:dyDescent="0.3">
      <c r="C8" s="568"/>
      <c r="D8" s="568"/>
      <c r="E8" s="267"/>
      <c r="F8" s="268"/>
      <c r="G8" s="547"/>
      <c r="H8" s="541"/>
      <c r="I8" s="541"/>
      <c r="J8" s="541"/>
      <c r="K8" s="542"/>
      <c r="L8" s="540"/>
      <c r="M8" s="541"/>
      <c r="N8" s="541"/>
      <c r="O8" s="541"/>
      <c r="P8" s="542"/>
      <c r="Q8" s="540"/>
      <c r="R8" s="541"/>
      <c r="S8" s="541"/>
      <c r="T8" s="541"/>
      <c r="U8" s="542"/>
      <c r="V8" s="540"/>
      <c r="W8" s="541"/>
      <c r="X8" s="541"/>
      <c r="Y8" s="541"/>
      <c r="Z8" s="542"/>
      <c r="AA8" s="562"/>
      <c r="AC8" s="565"/>
      <c r="AD8" s="565"/>
      <c r="AE8" s="565"/>
      <c r="AF8" s="565"/>
    </row>
    <row r="9" spans="1:32" s="269" customFormat="1" ht="6.6" customHeight="1" x14ac:dyDescent="0.3">
      <c r="C9" s="270"/>
      <c r="D9" s="271"/>
      <c r="E9" s="271"/>
      <c r="F9" s="271"/>
      <c r="G9" s="547"/>
      <c r="H9" s="541"/>
      <c r="I9" s="541"/>
      <c r="J9" s="541"/>
      <c r="K9" s="542"/>
      <c r="L9" s="540"/>
      <c r="M9" s="541"/>
      <c r="N9" s="541"/>
      <c r="O9" s="541"/>
      <c r="P9" s="542"/>
      <c r="Q9" s="540"/>
      <c r="R9" s="541"/>
      <c r="S9" s="541"/>
      <c r="T9" s="541"/>
      <c r="U9" s="542"/>
      <c r="V9" s="540"/>
      <c r="W9" s="541"/>
      <c r="X9" s="541"/>
      <c r="Y9" s="541"/>
      <c r="Z9" s="542"/>
      <c r="AA9" s="562"/>
      <c r="AC9" s="565"/>
      <c r="AD9" s="565"/>
      <c r="AE9" s="565"/>
      <c r="AF9" s="565"/>
    </row>
    <row r="10" spans="1:32" s="269" customFormat="1" ht="12" customHeight="1" x14ac:dyDescent="0.3">
      <c r="C10" s="564" t="s">
        <v>19162</v>
      </c>
      <c r="D10" s="564"/>
      <c r="E10" s="564"/>
      <c r="F10" s="564"/>
      <c r="G10" s="547"/>
      <c r="H10" s="541"/>
      <c r="I10" s="541"/>
      <c r="J10" s="541"/>
      <c r="K10" s="542"/>
      <c r="L10" s="540"/>
      <c r="M10" s="541"/>
      <c r="N10" s="541"/>
      <c r="O10" s="541"/>
      <c r="P10" s="542"/>
      <c r="Q10" s="540"/>
      <c r="R10" s="541"/>
      <c r="S10" s="541"/>
      <c r="T10" s="541"/>
      <c r="U10" s="542"/>
      <c r="V10" s="540"/>
      <c r="W10" s="541"/>
      <c r="X10" s="541"/>
      <c r="Y10" s="541"/>
      <c r="Z10" s="542"/>
      <c r="AA10" s="562"/>
      <c r="AC10" s="565"/>
      <c r="AD10" s="565"/>
      <c r="AE10" s="565"/>
      <c r="AF10" s="565"/>
    </row>
    <row r="11" spans="1:32" s="269" customFormat="1" ht="12" customHeight="1" x14ac:dyDescent="0.3">
      <c r="C11" s="564"/>
      <c r="D11" s="564"/>
      <c r="E11" s="564"/>
      <c r="F11" s="564"/>
      <c r="G11" s="548"/>
      <c r="H11" s="544"/>
      <c r="I11" s="544"/>
      <c r="J11" s="544"/>
      <c r="K11" s="545"/>
      <c r="L11" s="543"/>
      <c r="M11" s="544"/>
      <c r="N11" s="544"/>
      <c r="O11" s="544"/>
      <c r="P11" s="545"/>
      <c r="Q11" s="543"/>
      <c r="R11" s="544"/>
      <c r="S11" s="544"/>
      <c r="T11" s="544"/>
      <c r="U11" s="545"/>
      <c r="V11" s="543"/>
      <c r="W11" s="544"/>
      <c r="X11" s="544"/>
      <c r="Y11" s="544"/>
      <c r="Z11" s="545"/>
      <c r="AA11" s="563"/>
      <c r="AC11" s="565"/>
      <c r="AD11" s="565"/>
      <c r="AE11" s="565"/>
      <c r="AF11" s="565"/>
    </row>
    <row r="12" spans="1:32" ht="54" customHeight="1" x14ac:dyDescent="0.3">
      <c r="B12" s="49">
        <v>1</v>
      </c>
      <c r="C12" s="365">
        <f>IFERROR(INDEX('ordem de passagem'!$E$13:$E$150,MATCH('CC - nível 2'!$B12,'ordem de passagem'!$A$13:$A$150,0)),"")</f>
        <v>1</v>
      </c>
      <c r="D12" s="366" t="str">
        <f>IFERROR(INDEX('ordem de passagem'!$F$13:$F$150,MATCH('CC - nível 2'!$B12,'ordem de passagem'!$A$13:$A$150,0)),"")</f>
        <v>EB Frei Manuel de Santa Inês</v>
      </c>
      <c r="E12" s="366"/>
      <c r="F12" s="366"/>
      <c r="G12" s="533"/>
      <c r="H12" s="534"/>
      <c r="I12" s="534"/>
      <c r="J12" s="534"/>
      <c r="K12" s="535"/>
      <c r="L12" s="536"/>
      <c r="M12" s="534"/>
      <c r="N12" s="534"/>
      <c r="O12" s="534"/>
      <c r="P12" s="535"/>
      <c r="Q12" s="536"/>
      <c r="R12" s="534"/>
      <c r="S12" s="534"/>
      <c r="T12" s="534"/>
      <c r="U12" s="535"/>
      <c r="V12" s="536"/>
      <c r="W12" s="534"/>
      <c r="X12" s="534"/>
      <c r="Y12" s="534"/>
      <c r="Z12" s="535"/>
      <c r="AA12" s="273"/>
    </row>
    <row r="13" spans="1:32" ht="54" customHeight="1" x14ac:dyDescent="0.3">
      <c r="B13" s="49">
        <v>2</v>
      </c>
      <c r="C13" s="361">
        <f>IFERROR(INDEX('ordem de passagem'!$E$13:$E$150,MATCH('CC - nível 2'!$B13,'ordem de passagem'!$A$13:$A$150,0)),"")</f>
        <v>2</v>
      </c>
      <c r="D13" s="362" t="str">
        <f>IFERROR(INDEX('ordem de passagem'!$F$13:$F$150,MATCH('CC - nível 2'!$B13,'ordem de passagem'!$A$13:$A$150,0)),"")</f>
        <v>Colégio Luso Francês</v>
      </c>
      <c r="E13" s="362"/>
      <c r="F13" s="362"/>
      <c r="G13" s="557"/>
      <c r="H13" s="558"/>
      <c r="I13" s="558"/>
      <c r="J13" s="558"/>
      <c r="K13" s="559"/>
      <c r="L13" s="560"/>
      <c r="M13" s="558"/>
      <c r="N13" s="558"/>
      <c r="O13" s="558"/>
      <c r="P13" s="559"/>
      <c r="Q13" s="560"/>
      <c r="R13" s="558"/>
      <c r="S13" s="558"/>
      <c r="T13" s="558"/>
      <c r="U13" s="559"/>
      <c r="V13" s="560"/>
      <c r="W13" s="558"/>
      <c r="X13" s="558"/>
      <c r="Y13" s="558"/>
      <c r="Z13" s="559"/>
      <c r="AA13" s="276"/>
    </row>
    <row r="14" spans="1:32" ht="54" customHeight="1" x14ac:dyDescent="0.3">
      <c r="B14" s="49">
        <v>3</v>
      </c>
      <c r="C14" s="361">
        <f>IFERROR(INDEX('ordem de passagem'!$E$13:$E$150,MATCH('CC - nível 2'!$B14,'ordem de passagem'!$A$13:$A$150,0)),"")</f>
        <v>3</v>
      </c>
      <c r="D14" s="362" t="str">
        <f>IFERROR(INDEX('ordem de passagem'!$F$13:$F$150,MATCH('CC - nível 2'!$B14,'ordem de passagem'!$A$13:$A$150,0)),"")</f>
        <v>EB Frei Manuel de Santa Inês</v>
      </c>
      <c r="E14" s="362"/>
      <c r="F14" s="362"/>
      <c r="G14" s="557"/>
      <c r="H14" s="558"/>
      <c r="I14" s="558"/>
      <c r="J14" s="558"/>
      <c r="K14" s="559"/>
      <c r="L14" s="560"/>
      <c r="M14" s="558"/>
      <c r="N14" s="558"/>
      <c r="O14" s="558"/>
      <c r="P14" s="559"/>
      <c r="Q14" s="560"/>
      <c r="R14" s="558"/>
      <c r="S14" s="558"/>
      <c r="T14" s="558"/>
      <c r="U14" s="559"/>
      <c r="V14" s="560"/>
      <c r="W14" s="558"/>
      <c r="X14" s="558"/>
      <c r="Y14" s="558"/>
      <c r="Z14" s="559"/>
      <c r="AA14" s="276"/>
    </row>
    <row r="15" spans="1:32" ht="54" customHeight="1" x14ac:dyDescent="0.3">
      <c r="B15" s="49">
        <v>4</v>
      </c>
      <c r="C15" s="361">
        <f>IFERROR(INDEX('ordem de passagem'!$E$13:$E$150,MATCH('CC - nível 2'!$B15,'ordem de passagem'!$A$13:$A$150,0)),"")</f>
        <v>4</v>
      </c>
      <c r="D15" s="362" t="str">
        <f>IFERROR(INDEX('ordem de passagem'!$F$13:$F$150,MATCH('CC - nível 2'!$B15,'ordem de passagem'!$A$13:$A$150,0)),"")</f>
        <v>Colégio Luso Francês C</v>
      </c>
      <c r="E15" s="362"/>
      <c r="F15" s="362"/>
      <c r="G15" s="557"/>
      <c r="H15" s="558"/>
      <c r="I15" s="558"/>
      <c r="J15" s="558"/>
      <c r="K15" s="559"/>
      <c r="L15" s="560"/>
      <c r="M15" s="558"/>
      <c r="N15" s="558"/>
      <c r="O15" s="558"/>
      <c r="P15" s="559"/>
      <c r="Q15" s="560"/>
      <c r="R15" s="558"/>
      <c r="S15" s="558"/>
      <c r="T15" s="558"/>
      <c r="U15" s="559"/>
      <c r="V15" s="560"/>
      <c r="W15" s="558"/>
      <c r="X15" s="558"/>
      <c r="Y15" s="558"/>
      <c r="Z15" s="559"/>
      <c r="AA15" s="276"/>
    </row>
    <row r="16" spans="1:32" ht="54" customHeight="1" x14ac:dyDescent="0.3">
      <c r="B16" s="49">
        <v>5</v>
      </c>
      <c r="C16" s="361">
        <f>IFERROR(INDEX('ordem de passagem'!$E$13:$E$150,MATCH('CC - nível 2'!$B16,'ordem de passagem'!$A$13:$A$150,0)),"")</f>
        <v>5</v>
      </c>
      <c r="D16" s="362" t="str">
        <f>IFERROR(INDEX('ordem de passagem'!$F$13:$F$150,MATCH('CC - nível 2'!$B16,'ordem de passagem'!$A$13:$A$150,0)),"")</f>
        <v>Colégio Luso Francês B</v>
      </c>
      <c r="E16" s="362"/>
      <c r="F16" s="362"/>
      <c r="G16" s="557"/>
      <c r="H16" s="558"/>
      <c r="I16" s="558"/>
      <c r="J16" s="558"/>
      <c r="K16" s="559"/>
      <c r="L16" s="560"/>
      <c r="M16" s="558"/>
      <c r="N16" s="558"/>
      <c r="O16" s="558"/>
      <c r="P16" s="559"/>
      <c r="Q16" s="560"/>
      <c r="R16" s="558"/>
      <c r="S16" s="558"/>
      <c r="T16" s="558"/>
      <c r="U16" s="559"/>
      <c r="V16" s="560"/>
      <c r="W16" s="558"/>
      <c r="X16" s="558"/>
      <c r="Y16" s="558"/>
      <c r="Z16" s="559"/>
      <c r="AA16" s="276"/>
    </row>
    <row r="17" spans="2:27" ht="54" customHeight="1" x14ac:dyDescent="0.3">
      <c r="B17" s="49">
        <v>6</v>
      </c>
      <c r="C17" s="361">
        <f>IFERROR(INDEX('ordem de passagem'!$E$13:$E$150,MATCH('CC - nível 2'!$B17,'ordem de passagem'!$A$13:$A$150,0)),"")</f>
        <v>6</v>
      </c>
      <c r="D17" s="362" t="str">
        <f>IFERROR(INDEX('ordem de passagem'!$F$13:$F$150,MATCH('CC - nível 2'!$B17,'ordem de passagem'!$A$13:$A$150,0)),"")</f>
        <v>EB Frei Manuel de Santa Inês B</v>
      </c>
      <c r="E17" s="362"/>
      <c r="F17" s="362"/>
      <c r="G17" s="557"/>
      <c r="H17" s="558"/>
      <c r="I17" s="558"/>
      <c r="J17" s="558"/>
      <c r="K17" s="559"/>
      <c r="L17" s="560"/>
      <c r="M17" s="558"/>
      <c r="N17" s="558"/>
      <c r="O17" s="558"/>
      <c r="P17" s="559"/>
      <c r="Q17" s="560"/>
      <c r="R17" s="558"/>
      <c r="S17" s="558"/>
      <c r="T17" s="558"/>
      <c r="U17" s="559"/>
      <c r="V17" s="560"/>
      <c r="W17" s="558"/>
      <c r="X17" s="558"/>
      <c r="Y17" s="558"/>
      <c r="Z17" s="559"/>
      <c r="AA17" s="276"/>
    </row>
    <row r="18" spans="2:27" ht="54" customHeight="1" x14ac:dyDescent="0.3">
      <c r="B18" s="49">
        <v>7</v>
      </c>
      <c r="C18" s="361">
        <f>IFERROR(INDEX('ordem de passagem'!$E$13:$E$150,MATCH('CC - nível 2'!$B18,'ordem de passagem'!$A$13:$A$150,0)),"")</f>
        <v>7</v>
      </c>
      <c r="D18" s="362" t="str">
        <f>IFERROR(INDEX('ordem de passagem'!$F$13:$F$150,MATCH('CC - nível 2'!$B18,'ordem de passagem'!$A$13:$A$150,0)),"")</f>
        <v>ES D. Dinis A</v>
      </c>
      <c r="E18" s="362"/>
      <c r="F18" s="362"/>
      <c r="G18" s="557"/>
      <c r="H18" s="558"/>
      <c r="I18" s="558"/>
      <c r="J18" s="558"/>
      <c r="K18" s="559"/>
      <c r="L18" s="560"/>
      <c r="M18" s="558"/>
      <c r="N18" s="558"/>
      <c r="O18" s="558"/>
      <c r="P18" s="559"/>
      <c r="Q18" s="560"/>
      <c r="R18" s="558"/>
      <c r="S18" s="558"/>
      <c r="T18" s="558"/>
      <c r="U18" s="559"/>
      <c r="V18" s="560"/>
      <c r="W18" s="558"/>
      <c r="X18" s="558"/>
      <c r="Y18" s="558"/>
      <c r="Z18" s="559"/>
      <c r="AA18" s="276"/>
    </row>
    <row r="19" spans="2:27" ht="54" customHeight="1" x14ac:dyDescent="0.3">
      <c r="B19" s="49">
        <v>8</v>
      </c>
      <c r="C19" s="361">
        <f>IFERROR(INDEX('ordem de passagem'!$E$13:$E$150,MATCH('CC - nível 2'!$B19,'ordem de passagem'!$A$13:$A$150,0)),"")</f>
        <v>8</v>
      </c>
      <c r="D19" s="362" t="str">
        <f>IFERROR(INDEX('ordem de passagem'!$F$13:$F$150,MATCH('CC - nível 2'!$B19,'ordem de passagem'!$A$13:$A$150,0)),"")</f>
        <v>ES D. Dinis</v>
      </c>
      <c r="E19" s="362"/>
      <c r="F19" s="362"/>
      <c r="G19" s="557"/>
      <c r="H19" s="558"/>
      <c r="I19" s="558"/>
      <c r="J19" s="558"/>
      <c r="K19" s="559"/>
      <c r="L19" s="560"/>
      <c r="M19" s="558"/>
      <c r="N19" s="558"/>
      <c r="O19" s="558"/>
      <c r="P19" s="559"/>
      <c r="Q19" s="560"/>
      <c r="R19" s="558"/>
      <c r="S19" s="558"/>
      <c r="T19" s="558"/>
      <c r="U19" s="559"/>
      <c r="V19" s="560"/>
      <c r="W19" s="558"/>
      <c r="X19" s="558"/>
      <c r="Y19" s="558"/>
      <c r="Z19" s="559"/>
      <c r="AA19" s="276"/>
    </row>
    <row r="20" spans="2:27" ht="54" customHeight="1" x14ac:dyDescent="0.3">
      <c r="B20" s="49">
        <v>9</v>
      </c>
      <c r="C20" s="361">
        <f>IFERROR(INDEX('ordem de passagem'!$E$13:$E$150,MATCH('CC - nível 2'!$B20,'ordem de passagem'!$A$13:$A$150,0)),"")</f>
        <v>9</v>
      </c>
      <c r="D20" s="362" t="str">
        <f>IFERROR(INDEX('ordem de passagem'!$F$13:$F$150,MATCH('CC - nível 2'!$B20,'ordem de passagem'!$A$13:$A$150,0)),"")</f>
        <v>EB Esc. António Fernandes Sá A</v>
      </c>
      <c r="E20" s="362"/>
      <c r="F20" s="362"/>
      <c r="G20" s="557"/>
      <c r="H20" s="558"/>
      <c r="I20" s="558"/>
      <c r="J20" s="558"/>
      <c r="K20" s="559"/>
      <c r="L20" s="560"/>
      <c r="M20" s="558"/>
      <c r="N20" s="558"/>
      <c r="O20" s="558"/>
      <c r="P20" s="559"/>
      <c r="Q20" s="560"/>
      <c r="R20" s="558"/>
      <c r="S20" s="558"/>
      <c r="T20" s="558"/>
      <c r="U20" s="559"/>
      <c r="V20" s="560"/>
      <c r="W20" s="558"/>
      <c r="X20" s="558"/>
      <c r="Y20" s="558"/>
      <c r="Z20" s="559"/>
      <c r="AA20" s="276"/>
    </row>
    <row r="21" spans="2:27" ht="54" customHeight="1" x14ac:dyDescent="0.3">
      <c r="B21" s="49">
        <v>10</v>
      </c>
      <c r="C21" s="361">
        <f>IFERROR(INDEX('ordem de passagem'!$E$13:$E$150,MATCH('CC - nível 2'!$B21,'ordem de passagem'!$A$13:$A$150,0)),"")</f>
        <v>10</v>
      </c>
      <c r="D21" s="362" t="str">
        <f>IFERROR(INDEX('ordem de passagem'!$F$13:$F$150,MATCH('CC - nível 2'!$B21,'ordem de passagem'!$A$13:$A$150,0)),"")</f>
        <v>EB Adriano Correia de Oliveira</v>
      </c>
      <c r="E21" s="362"/>
      <c r="F21" s="362"/>
      <c r="G21" s="557"/>
      <c r="H21" s="558"/>
      <c r="I21" s="558"/>
      <c r="J21" s="558"/>
      <c r="K21" s="559"/>
      <c r="L21" s="560"/>
      <c r="M21" s="558"/>
      <c r="N21" s="558"/>
      <c r="O21" s="558"/>
      <c r="P21" s="559"/>
      <c r="Q21" s="560"/>
      <c r="R21" s="558"/>
      <c r="S21" s="558"/>
      <c r="T21" s="558"/>
      <c r="U21" s="559"/>
      <c r="V21" s="560"/>
      <c r="W21" s="558"/>
      <c r="X21" s="558"/>
      <c r="Y21" s="558"/>
      <c r="Z21" s="559"/>
      <c r="AA21" s="276"/>
    </row>
    <row r="22" spans="2:27" ht="54" customHeight="1" x14ac:dyDescent="0.3">
      <c r="B22" s="49">
        <v>11</v>
      </c>
      <c r="C22" s="361">
        <f>IFERROR(INDEX('ordem de passagem'!$E$13:$E$150,MATCH('CC - nível 2'!$B22,'ordem de passagem'!$A$13:$A$150,0)),"")</f>
        <v>11</v>
      </c>
      <c r="D22" s="362" t="str">
        <f>IFERROR(INDEX('ordem de passagem'!$F$13:$F$150,MATCH('CC - nível 2'!$B22,'ordem de passagem'!$A$13:$A$150,0)),"")</f>
        <v>EB Adriano Correia de Oliveira A</v>
      </c>
      <c r="E22" s="362"/>
      <c r="F22" s="362"/>
      <c r="G22" s="557"/>
      <c r="H22" s="558"/>
      <c r="I22" s="558"/>
      <c r="J22" s="558"/>
      <c r="K22" s="559"/>
      <c r="L22" s="560"/>
      <c r="M22" s="558"/>
      <c r="N22" s="558"/>
      <c r="O22" s="558"/>
      <c r="P22" s="559"/>
      <c r="Q22" s="560"/>
      <c r="R22" s="558"/>
      <c r="S22" s="558"/>
      <c r="T22" s="558"/>
      <c r="U22" s="559"/>
      <c r="V22" s="560"/>
      <c r="W22" s="558"/>
      <c r="X22" s="558"/>
      <c r="Y22" s="558"/>
      <c r="Z22" s="559"/>
      <c r="AA22" s="276"/>
    </row>
    <row r="23" spans="2:27" ht="54" customHeight="1" x14ac:dyDescent="0.3">
      <c r="B23" s="49">
        <v>12</v>
      </c>
      <c r="C23" s="361">
        <f>IFERROR(INDEX('ordem de passagem'!$E$13:$E$150,MATCH('CC - nível 2'!$B23,'ordem de passagem'!$A$13:$A$150,0)),"")</f>
        <v>12</v>
      </c>
      <c r="D23" s="362" t="str">
        <f>IFERROR(INDEX('ordem de passagem'!$F$13:$F$150,MATCH('CC - nível 2'!$B23,'ordem de passagem'!$A$13:$A$150,0)),"")</f>
        <v>EB Frei Manuel de Santa Inês C</v>
      </c>
      <c r="E23" s="362"/>
      <c r="F23" s="362"/>
      <c r="G23" s="557"/>
      <c r="H23" s="558"/>
      <c r="I23" s="558"/>
      <c r="J23" s="558"/>
      <c r="K23" s="559"/>
      <c r="L23" s="560"/>
      <c r="M23" s="558"/>
      <c r="N23" s="558"/>
      <c r="O23" s="558"/>
      <c r="P23" s="559"/>
      <c r="Q23" s="560"/>
      <c r="R23" s="558"/>
      <c r="S23" s="558"/>
      <c r="T23" s="558"/>
      <c r="U23" s="559"/>
      <c r="V23" s="560"/>
      <c r="W23" s="558"/>
      <c r="X23" s="558"/>
      <c r="Y23" s="558"/>
      <c r="Z23" s="559"/>
      <c r="AA23" s="276"/>
    </row>
    <row r="24" spans="2:27" ht="54" customHeight="1" x14ac:dyDescent="0.3">
      <c r="B24" s="49">
        <v>13</v>
      </c>
      <c r="C24" s="361">
        <f>IFERROR(INDEX('ordem de passagem'!$E$13:$E$150,MATCH('CC - nível 2'!$B24,'ordem de passagem'!$A$13:$A$150,0)),"")</f>
        <v>13</v>
      </c>
      <c r="D24" s="362" t="str">
        <f>IFERROR(INDEX('ordem de passagem'!$F$13:$F$150,MATCH('CC - nível 2'!$B24,'ordem de passagem'!$A$13:$A$150,0)),"")</f>
        <v>abcdesflkkhoifhouhsohfouhuh</v>
      </c>
      <c r="E24" s="362"/>
      <c r="F24" s="362"/>
      <c r="G24" s="557"/>
      <c r="H24" s="558"/>
      <c r="I24" s="558"/>
      <c r="J24" s="558"/>
      <c r="K24" s="559"/>
      <c r="L24" s="560"/>
      <c r="M24" s="558"/>
      <c r="N24" s="558"/>
      <c r="O24" s="558"/>
      <c r="P24" s="559"/>
      <c r="Q24" s="560"/>
      <c r="R24" s="558"/>
      <c r="S24" s="558"/>
      <c r="T24" s="558"/>
      <c r="U24" s="559"/>
      <c r="V24" s="560"/>
      <c r="W24" s="558"/>
      <c r="X24" s="558"/>
      <c r="Y24" s="558"/>
      <c r="Z24" s="559"/>
      <c r="AA24" s="276"/>
    </row>
    <row r="25" spans="2:27" ht="54" customHeight="1" x14ac:dyDescent="0.3">
      <c r="B25" s="49">
        <v>14</v>
      </c>
      <c r="C25" s="361" t="str">
        <f>IFERROR(INDEX('ordem de passagem'!$E$13:$E$150,MATCH('CC - nível 2'!$B25,'ordem de passagem'!$A$13:$A$150,0)),"")</f>
        <v>falta</v>
      </c>
      <c r="D25" s="362" t="str">
        <f>IFERROR(INDEX('ordem de passagem'!$F$13:$F$150,MATCH('CC - nível 2'!$B25,'ordem de passagem'!$A$13:$A$150,0)),"")</f>
        <v>ES D. Dinis B</v>
      </c>
      <c r="E25" s="362"/>
      <c r="F25" s="362"/>
      <c r="G25" s="557"/>
      <c r="H25" s="558"/>
      <c r="I25" s="558"/>
      <c r="J25" s="558"/>
      <c r="K25" s="559"/>
      <c r="L25" s="560"/>
      <c r="M25" s="558"/>
      <c r="N25" s="558"/>
      <c r="O25" s="558"/>
      <c r="P25" s="559"/>
      <c r="Q25" s="560"/>
      <c r="R25" s="558"/>
      <c r="S25" s="558"/>
      <c r="T25" s="558"/>
      <c r="U25" s="559"/>
      <c r="V25" s="560"/>
      <c r="W25" s="558"/>
      <c r="X25" s="558"/>
      <c r="Y25" s="558"/>
      <c r="Z25" s="559"/>
      <c r="AA25" s="276"/>
    </row>
    <row r="26" spans="2:27" ht="54" customHeight="1" x14ac:dyDescent="0.3">
      <c r="B26" s="49">
        <v>15</v>
      </c>
      <c r="C26" s="361">
        <f>IFERROR(INDEX('ordem de passagem'!$E$13:$E$150,MATCH('CC - nível 2'!$B26,'ordem de passagem'!$A$13:$A$150,0)),"")</f>
        <v>15</v>
      </c>
      <c r="D26" s="362" t="str">
        <f>IFERROR(INDEX('ordem de passagem'!$F$13:$F$150,MATCH('CC - nível 2'!$B26,'ordem de passagem'!$A$13:$A$150,0)),"")</f>
        <v>Colégio Internato Claret</v>
      </c>
      <c r="E26" s="362"/>
      <c r="F26" s="362"/>
      <c r="G26" s="557"/>
      <c r="H26" s="558"/>
      <c r="I26" s="558"/>
      <c r="J26" s="558"/>
      <c r="K26" s="559"/>
      <c r="L26" s="560"/>
      <c r="M26" s="558"/>
      <c r="N26" s="558"/>
      <c r="O26" s="558"/>
      <c r="P26" s="559"/>
      <c r="Q26" s="560"/>
      <c r="R26" s="558"/>
      <c r="S26" s="558"/>
      <c r="T26" s="558"/>
      <c r="U26" s="559"/>
      <c r="V26" s="560"/>
      <c r="W26" s="558"/>
      <c r="X26" s="558"/>
      <c r="Y26" s="558"/>
      <c r="Z26" s="559"/>
      <c r="AA26" s="276"/>
    </row>
    <row r="27" spans="2:27" ht="54" customHeight="1" x14ac:dyDescent="0.3">
      <c r="B27" s="49">
        <v>16</v>
      </c>
      <c r="C27" s="361">
        <f>IFERROR(INDEX('ordem de passagem'!$E$13:$E$150,MATCH('CC - nível 2'!$B27,'ordem de passagem'!$A$13:$A$150,0)),"")</f>
        <v>16</v>
      </c>
      <c r="D27" s="362" t="str">
        <f>IFERROR(INDEX('ordem de passagem'!$F$13:$F$150,MATCH('CC - nível 2'!$B27,'ordem de passagem'!$A$13:$A$150,0)),"")</f>
        <v>EBS Levante da Maia</v>
      </c>
      <c r="E27" s="362"/>
      <c r="F27" s="362"/>
      <c r="G27" s="557"/>
      <c r="H27" s="558"/>
      <c r="I27" s="558"/>
      <c r="J27" s="558"/>
      <c r="K27" s="559"/>
      <c r="L27" s="560"/>
      <c r="M27" s="558"/>
      <c r="N27" s="558"/>
      <c r="O27" s="558"/>
      <c r="P27" s="559"/>
      <c r="Q27" s="560"/>
      <c r="R27" s="558"/>
      <c r="S27" s="558"/>
      <c r="T27" s="558"/>
      <c r="U27" s="559"/>
      <c r="V27" s="560"/>
      <c r="W27" s="558"/>
      <c r="X27" s="558"/>
      <c r="Y27" s="558"/>
      <c r="Z27" s="559"/>
      <c r="AA27" s="276"/>
    </row>
    <row r="28" spans="2:27" ht="54" customHeight="1" x14ac:dyDescent="0.3">
      <c r="B28" s="49">
        <v>17</v>
      </c>
      <c r="C28" s="361">
        <f>IFERROR(INDEX('ordem de passagem'!$E$13:$E$150,MATCH('CC - nível 2'!$B28,'ordem de passagem'!$A$13:$A$150,0)),"")</f>
        <v>17</v>
      </c>
      <c r="D28" s="362" t="str">
        <f>IFERROR(INDEX('ordem de passagem'!$F$13:$F$150,MATCH('CC - nível 2'!$B28,'ordem de passagem'!$A$13:$A$150,0)),"")</f>
        <v>ES D. Dinis F</v>
      </c>
      <c r="E28" s="362"/>
      <c r="F28" s="362"/>
      <c r="G28" s="557"/>
      <c r="H28" s="558"/>
      <c r="I28" s="558"/>
      <c r="J28" s="558"/>
      <c r="K28" s="559"/>
      <c r="L28" s="560"/>
      <c r="M28" s="558"/>
      <c r="N28" s="558"/>
      <c r="O28" s="558"/>
      <c r="P28" s="559"/>
      <c r="Q28" s="560"/>
      <c r="R28" s="558"/>
      <c r="S28" s="558"/>
      <c r="T28" s="558"/>
      <c r="U28" s="559"/>
      <c r="V28" s="560"/>
      <c r="W28" s="558"/>
      <c r="X28" s="558"/>
      <c r="Y28" s="558"/>
      <c r="Z28" s="559"/>
      <c r="AA28" s="276"/>
    </row>
    <row r="29" spans="2:27" ht="54" customHeight="1" x14ac:dyDescent="0.3">
      <c r="B29" s="49">
        <v>18</v>
      </c>
      <c r="C29" s="361">
        <f>IFERROR(INDEX('ordem de passagem'!$E$13:$E$150,MATCH('CC - nível 2'!$B29,'ordem de passagem'!$A$13:$A$150,0)),"")</f>
        <v>18</v>
      </c>
      <c r="D29" s="362" t="str">
        <f>IFERROR(INDEX('ordem de passagem'!$F$13:$F$150,MATCH('CC - nível 2'!$B29,'ordem de passagem'!$A$13:$A$150,0)),"")</f>
        <v>EB Esc. António Fernandes Sá</v>
      </c>
      <c r="E29" s="362"/>
      <c r="F29" s="362"/>
      <c r="G29" s="557"/>
      <c r="H29" s="558"/>
      <c r="I29" s="558"/>
      <c r="J29" s="558"/>
      <c r="K29" s="559"/>
      <c r="L29" s="560"/>
      <c r="M29" s="558"/>
      <c r="N29" s="558"/>
      <c r="O29" s="558"/>
      <c r="P29" s="559"/>
      <c r="Q29" s="560"/>
      <c r="R29" s="558"/>
      <c r="S29" s="558"/>
      <c r="T29" s="558"/>
      <c r="U29" s="559"/>
      <c r="V29" s="560"/>
      <c r="W29" s="558"/>
      <c r="X29" s="558"/>
      <c r="Y29" s="558"/>
      <c r="Z29" s="559"/>
      <c r="AA29" s="276"/>
    </row>
    <row r="30" spans="2:27" ht="54" customHeight="1" x14ac:dyDescent="0.3">
      <c r="B30" s="49">
        <v>19</v>
      </c>
      <c r="C30" s="361">
        <f>IFERROR(INDEX('ordem de passagem'!$E$13:$E$150,MATCH('CC - nível 2'!$B30,'ordem de passagem'!$A$13:$A$150,0)),"")</f>
        <v>19</v>
      </c>
      <c r="D30" s="362" t="str">
        <f>IFERROR(INDEX('ordem de passagem'!$F$13:$F$150,MATCH('CC - nível 2'!$B30,'ordem de passagem'!$A$13:$A$150,0)),"")</f>
        <v>Colégio Internato Claret A</v>
      </c>
      <c r="E30" s="362"/>
      <c r="F30" s="362"/>
      <c r="G30" s="557"/>
      <c r="H30" s="558"/>
      <c r="I30" s="558"/>
      <c r="J30" s="558"/>
      <c r="K30" s="559"/>
      <c r="L30" s="560"/>
      <c r="M30" s="558"/>
      <c r="N30" s="558"/>
      <c r="O30" s="558"/>
      <c r="P30" s="559"/>
      <c r="Q30" s="560"/>
      <c r="R30" s="558"/>
      <c r="S30" s="558"/>
      <c r="T30" s="558"/>
      <c r="U30" s="559"/>
      <c r="V30" s="560"/>
      <c r="W30" s="558"/>
      <c r="X30" s="558"/>
      <c r="Y30" s="558"/>
      <c r="Z30" s="559"/>
      <c r="AA30" s="276"/>
    </row>
    <row r="31" spans="2:27" ht="54" customHeight="1" x14ac:dyDescent="0.3">
      <c r="B31" s="49">
        <v>20</v>
      </c>
      <c r="C31" s="367">
        <f>IFERROR(INDEX('ordem de passagem'!$E$13:$E$150,MATCH('CC - nível 2'!$B31,'ordem de passagem'!$A$13:$A$150,0)),"")</f>
        <v>20</v>
      </c>
      <c r="D31" s="368" t="str">
        <f>IFERROR(INDEX('ordem de passagem'!$F$13:$F$150,MATCH('CC - nível 2'!$B31,'ordem de passagem'!$A$13:$A$150,0)),"")</f>
        <v>ES D. Dinis E</v>
      </c>
      <c r="E31" s="368"/>
      <c r="F31" s="368"/>
      <c r="G31" s="549"/>
      <c r="H31" s="550"/>
      <c r="I31" s="550"/>
      <c r="J31" s="550"/>
      <c r="K31" s="551"/>
      <c r="L31" s="552"/>
      <c r="M31" s="550"/>
      <c r="N31" s="550"/>
      <c r="O31" s="550"/>
      <c r="P31" s="551"/>
      <c r="Q31" s="552"/>
      <c r="R31" s="550"/>
      <c r="S31" s="550"/>
      <c r="T31" s="550"/>
      <c r="U31" s="551"/>
      <c r="V31" s="552"/>
      <c r="W31" s="550"/>
      <c r="X31" s="550"/>
      <c r="Y31" s="550"/>
      <c r="Z31" s="551"/>
      <c r="AA31" s="277"/>
    </row>
    <row r="32" spans="2:27" ht="43.8" hidden="1" customHeight="1" x14ac:dyDescent="0.3">
      <c r="B32" s="49">
        <v>21</v>
      </c>
      <c r="C32" s="363">
        <f>IFERROR(INDEX('ordem de passagem'!$E$13:$E$150,MATCH('CC - nível 2'!$B32,'ordem de passagem'!$A$13:$A$150,0)),"")</f>
        <v>0</v>
      </c>
      <c r="D32" s="272">
        <f>IFERROR(INDEX('ordem de passagem'!$F$13:$F$150,MATCH('CC - nível 2'!$B32,'ordem de passagem'!$A$13:$A$150,0)),"")</f>
        <v>0</v>
      </c>
      <c r="E32" s="272"/>
      <c r="F32" s="272"/>
      <c r="G32" s="553"/>
      <c r="H32" s="554"/>
      <c r="I32" s="554"/>
      <c r="J32" s="554"/>
      <c r="K32" s="555"/>
      <c r="L32" s="556"/>
      <c r="M32" s="554"/>
      <c r="N32" s="554"/>
      <c r="O32" s="554"/>
      <c r="P32" s="555"/>
      <c r="Q32" s="556"/>
      <c r="R32" s="554"/>
      <c r="S32" s="554"/>
      <c r="T32" s="554"/>
      <c r="U32" s="555"/>
      <c r="V32" s="556"/>
      <c r="W32" s="554"/>
      <c r="X32" s="554"/>
      <c r="Y32" s="554"/>
      <c r="Z32" s="555"/>
      <c r="AA32" s="364"/>
    </row>
    <row r="33" spans="2:27" ht="43.8" hidden="1" customHeight="1" x14ac:dyDescent="0.3">
      <c r="B33" s="49">
        <v>22</v>
      </c>
      <c r="C33" s="274">
        <f>IFERROR(INDEX('ordem de passagem'!$E$13:$E$150,MATCH('CC - nível 2'!$B33,'ordem de passagem'!$A$13:$A$150,0)),"")</f>
        <v>0</v>
      </c>
      <c r="D33" s="275">
        <f>IFERROR(INDEX('ordem de passagem'!$F$13:$F$150,MATCH('CC - nível 2'!$B33,'ordem de passagem'!$A$13:$A$150,0)),"")</f>
        <v>0</v>
      </c>
      <c r="E33" s="275"/>
      <c r="F33" s="275"/>
      <c r="G33" s="533"/>
      <c r="H33" s="534"/>
      <c r="I33" s="534"/>
      <c r="J33" s="534"/>
      <c r="K33" s="535"/>
      <c r="L33" s="536"/>
      <c r="M33" s="534"/>
      <c r="N33" s="534"/>
      <c r="O33" s="534"/>
      <c r="P33" s="535"/>
      <c r="Q33" s="536"/>
      <c r="R33" s="534"/>
      <c r="S33" s="534"/>
      <c r="T33" s="534"/>
      <c r="U33" s="535"/>
      <c r="V33" s="536"/>
      <c r="W33" s="534"/>
      <c r="X33" s="534"/>
      <c r="Y33" s="534"/>
      <c r="Z33" s="535"/>
      <c r="AA33" s="276"/>
    </row>
    <row r="34" spans="2:27" ht="43.8" hidden="1" customHeight="1" x14ac:dyDescent="0.3">
      <c r="B34" s="49">
        <v>23</v>
      </c>
      <c r="C34" s="274">
        <f>IFERROR(INDEX('ordem de passagem'!$E$13:$E$150,MATCH('CC - nível 2'!$B34,'ordem de passagem'!$A$13:$A$150,0)),"")</f>
        <v>0</v>
      </c>
      <c r="D34" s="275">
        <f>IFERROR(INDEX('ordem de passagem'!$F$13:$F$150,MATCH('CC - nível 2'!$B34,'ordem de passagem'!$A$13:$A$150,0)),"")</f>
        <v>0</v>
      </c>
      <c r="E34" s="275"/>
      <c r="F34" s="275"/>
      <c r="G34" s="533"/>
      <c r="H34" s="534"/>
      <c r="I34" s="534"/>
      <c r="J34" s="534"/>
      <c r="K34" s="535"/>
      <c r="L34" s="536"/>
      <c r="M34" s="534"/>
      <c r="N34" s="534"/>
      <c r="O34" s="534"/>
      <c r="P34" s="535"/>
      <c r="Q34" s="536"/>
      <c r="R34" s="534"/>
      <c r="S34" s="534"/>
      <c r="T34" s="534"/>
      <c r="U34" s="535"/>
      <c r="V34" s="536"/>
      <c r="W34" s="534"/>
      <c r="X34" s="534"/>
      <c r="Y34" s="534"/>
      <c r="Z34" s="535"/>
      <c r="AA34" s="276"/>
    </row>
    <row r="35" spans="2:27" ht="43.8" hidden="1" customHeight="1" x14ac:dyDescent="0.3">
      <c r="B35" s="49">
        <v>24</v>
      </c>
      <c r="C35" s="274">
        <f>IFERROR(INDEX('ordem de passagem'!$E$13:$E$150,MATCH('CC - nível 2'!$B35,'ordem de passagem'!$A$13:$A$150,0)),"")</f>
        <v>0</v>
      </c>
      <c r="D35" s="275">
        <f>IFERROR(INDEX('ordem de passagem'!$F$13:$F$150,MATCH('CC - nível 2'!$B35,'ordem de passagem'!$A$13:$A$150,0)),"")</f>
        <v>0</v>
      </c>
      <c r="E35" s="275"/>
      <c r="F35" s="275"/>
      <c r="G35" s="533"/>
      <c r="H35" s="534"/>
      <c r="I35" s="534"/>
      <c r="J35" s="534"/>
      <c r="K35" s="535"/>
      <c r="L35" s="536"/>
      <c r="M35" s="534"/>
      <c r="N35" s="534"/>
      <c r="O35" s="534"/>
      <c r="P35" s="535"/>
      <c r="Q35" s="536"/>
      <c r="R35" s="534"/>
      <c r="S35" s="534"/>
      <c r="T35" s="534"/>
      <c r="U35" s="535"/>
      <c r="V35" s="536"/>
      <c r="W35" s="534"/>
      <c r="X35" s="534"/>
      <c r="Y35" s="534"/>
      <c r="Z35" s="535"/>
      <c r="AA35" s="276"/>
    </row>
    <row r="36" spans="2:27" ht="43.8" hidden="1" customHeight="1" x14ac:dyDescent="0.3">
      <c r="B36" s="49">
        <v>25</v>
      </c>
      <c r="C36" s="274">
        <f>IFERROR(INDEX('ordem de passagem'!$E$13:$E$150,MATCH('CC - nível 2'!$B36,'ordem de passagem'!$A$13:$A$150,0)),"")</f>
        <v>0</v>
      </c>
      <c r="D36" s="275">
        <f>IFERROR(INDEX('ordem de passagem'!$F$13:$F$150,MATCH('CC - nível 2'!$B36,'ordem de passagem'!$A$13:$A$150,0)),"")</f>
        <v>0</v>
      </c>
      <c r="E36" s="275"/>
      <c r="F36" s="275"/>
      <c r="G36" s="533"/>
      <c r="H36" s="534"/>
      <c r="I36" s="534"/>
      <c r="J36" s="534"/>
      <c r="K36" s="535"/>
      <c r="L36" s="536"/>
      <c r="M36" s="534"/>
      <c r="N36" s="534"/>
      <c r="O36" s="534"/>
      <c r="P36" s="535"/>
      <c r="Q36" s="536"/>
      <c r="R36" s="534"/>
      <c r="S36" s="534"/>
      <c r="T36" s="534"/>
      <c r="U36" s="535"/>
      <c r="V36" s="536"/>
      <c r="W36" s="534"/>
      <c r="X36" s="534"/>
      <c r="Y36" s="534"/>
      <c r="Z36" s="535"/>
      <c r="AA36" s="276"/>
    </row>
    <row r="37" spans="2:27" ht="43.8" hidden="1" customHeight="1" x14ac:dyDescent="0.3">
      <c r="B37" s="49">
        <v>26</v>
      </c>
      <c r="C37" s="274">
        <f>IFERROR(INDEX('ordem de passagem'!$E$13:$E$150,MATCH('CC - nível 2'!$B37,'ordem de passagem'!$A$13:$A$150,0)),"")</f>
        <v>0</v>
      </c>
      <c r="D37" s="275">
        <f>IFERROR(INDEX('ordem de passagem'!$F$13:$F$150,MATCH('CC - nível 2'!$B37,'ordem de passagem'!$A$13:$A$150,0)),"")</f>
        <v>0</v>
      </c>
      <c r="E37" s="275"/>
      <c r="F37" s="275"/>
      <c r="G37" s="533"/>
      <c r="H37" s="534"/>
      <c r="I37" s="534"/>
      <c r="J37" s="534"/>
      <c r="K37" s="535"/>
      <c r="L37" s="536"/>
      <c r="M37" s="534"/>
      <c r="N37" s="534"/>
      <c r="O37" s="534"/>
      <c r="P37" s="535"/>
      <c r="Q37" s="536"/>
      <c r="R37" s="534"/>
      <c r="S37" s="534"/>
      <c r="T37" s="534"/>
      <c r="U37" s="535"/>
      <c r="V37" s="536"/>
      <c r="W37" s="534"/>
      <c r="X37" s="534"/>
      <c r="Y37" s="534"/>
      <c r="Z37" s="535"/>
      <c r="AA37" s="276"/>
    </row>
  </sheetData>
  <sheetProtection algorithmName="SHA-512" hashValue="HFmLrHrmVBjqsFrl7FPHEfLwCOdNeADpGEGwNr5O07KZ85ky7r/pvIhY6Et0I3SadouvIDJ5crjCBWhyvOI85A==" saltValue="P/TMboc5X22Js9kOPRnejQ==" spinCount="100000" sheet="1" objects="1" scenarios="1" selectLockedCells="1"/>
  <mergeCells count="116">
    <mergeCell ref="C10:F11"/>
    <mergeCell ref="AC4:AF11"/>
    <mergeCell ref="AC2:AF3"/>
    <mergeCell ref="A2:AA2"/>
    <mergeCell ref="C7:D8"/>
    <mergeCell ref="C6:D6"/>
    <mergeCell ref="G13:K13"/>
    <mergeCell ref="L13:P13"/>
    <mergeCell ref="Q13:U13"/>
    <mergeCell ref="V13:Z13"/>
    <mergeCell ref="C4:AA5"/>
    <mergeCell ref="G12:K12"/>
    <mergeCell ref="L12:P12"/>
    <mergeCell ref="Q12:U12"/>
    <mergeCell ref="V12:Z12"/>
    <mergeCell ref="G17:K17"/>
    <mergeCell ref="L17:P17"/>
    <mergeCell ref="Q17:U17"/>
    <mergeCell ref="V17:Z17"/>
    <mergeCell ref="AA7:AA11"/>
    <mergeCell ref="G15:K15"/>
    <mergeCell ref="L15:P15"/>
    <mergeCell ref="Q15:U15"/>
    <mergeCell ref="V15:Z15"/>
    <mergeCell ref="G16:K16"/>
    <mergeCell ref="L16:P16"/>
    <mergeCell ref="Q16:U16"/>
    <mergeCell ref="V16:Z16"/>
    <mergeCell ref="G14:K14"/>
    <mergeCell ref="L14:P14"/>
    <mergeCell ref="Q14:U14"/>
    <mergeCell ref="V14:Z14"/>
    <mergeCell ref="G19:K19"/>
    <mergeCell ref="L19:P19"/>
    <mergeCell ref="Q19:U19"/>
    <mergeCell ref="V19:Z19"/>
    <mergeCell ref="G20:K20"/>
    <mergeCell ref="L20:P20"/>
    <mergeCell ref="Q20:U20"/>
    <mergeCell ref="V20:Z20"/>
    <mergeCell ref="G18:K18"/>
    <mergeCell ref="L18:P18"/>
    <mergeCell ref="Q18:U18"/>
    <mergeCell ref="V18:Z18"/>
    <mergeCell ref="G23:K23"/>
    <mergeCell ref="L23:P23"/>
    <mergeCell ref="Q23:U23"/>
    <mergeCell ref="V23:Z23"/>
    <mergeCell ref="G24:K24"/>
    <mergeCell ref="L24:P24"/>
    <mergeCell ref="Q24:U24"/>
    <mergeCell ref="V24:Z24"/>
    <mergeCell ref="G21:K21"/>
    <mergeCell ref="L21:P21"/>
    <mergeCell ref="Q21:U21"/>
    <mergeCell ref="V21:Z21"/>
    <mergeCell ref="G22:K22"/>
    <mergeCell ref="L22:P22"/>
    <mergeCell ref="Q22:U22"/>
    <mergeCell ref="V22:Z22"/>
    <mergeCell ref="G27:K27"/>
    <mergeCell ref="L27:P27"/>
    <mergeCell ref="Q27:U27"/>
    <mergeCell ref="V27:Z27"/>
    <mergeCell ref="G28:K28"/>
    <mergeCell ref="L28:P28"/>
    <mergeCell ref="Q28:U28"/>
    <mergeCell ref="V28:Z28"/>
    <mergeCell ref="G25:K25"/>
    <mergeCell ref="L25:P25"/>
    <mergeCell ref="Q25:U25"/>
    <mergeCell ref="V25:Z25"/>
    <mergeCell ref="G26:K26"/>
    <mergeCell ref="L26:P26"/>
    <mergeCell ref="Q26:U26"/>
    <mergeCell ref="V26:Z26"/>
    <mergeCell ref="G31:K31"/>
    <mergeCell ref="L31:P31"/>
    <mergeCell ref="Q31:U31"/>
    <mergeCell ref="V31:Z31"/>
    <mergeCell ref="G32:K32"/>
    <mergeCell ref="L32:P32"/>
    <mergeCell ref="Q32:U32"/>
    <mergeCell ref="V32:Z32"/>
    <mergeCell ref="G29:K29"/>
    <mergeCell ref="L29:P29"/>
    <mergeCell ref="Q29:U29"/>
    <mergeCell ref="V29:Z29"/>
    <mergeCell ref="G30:K30"/>
    <mergeCell ref="L30:P30"/>
    <mergeCell ref="Q30:U30"/>
    <mergeCell ref="V30:Z30"/>
    <mergeCell ref="G37:K37"/>
    <mergeCell ref="L37:P37"/>
    <mergeCell ref="Q37:U37"/>
    <mergeCell ref="V37:Z37"/>
    <mergeCell ref="L7:P11"/>
    <mergeCell ref="G7:K11"/>
    <mergeCell ref="Q7:U11"/>
    <mergeCell ref="V7:Z11"/>
    <mergeCell ref="G35:K35"/>
    <mergeCell ref="L35:P35"/>
    <mergeCell ref="Q35:U35"/>
    <mergeCell ref="V35:Z35"/>
    <mergeCell ref="G36:K36"/>
    <mergeCell ref="L36:P36"/>
    <mergeCell ref="Q36:U36"/>
    <mergeCell ref="V36:Z36"/>
    <mergeCell ref="G33:K33"/>
    <mergeCell ref="L33:P33"/>
    <mergeCell ref="Q33:U33"/>
    <mergeCell ref="V33:Z33"/>
    <mergeCell ref="G34:K34"/>
    <mergeCell ref="L34:P34"/>
    <mergeCell ref="Q34:U34"/>
    <mergeCell ref="V34:Z34"/>
  </mergeCells>
  <conditionalFormatting sqref="G7 L7">
    <cfRule type="cellIs" dxfId="6" priority="22" operator="equal">
      <formula>0</formula>
    </cfRule>
  </conditionalFormatting>
  <conditionalFormatting sqref="G12:G37 L12:L37 Q12:Q37 V12:V37">
    <cfRule type="cellIs" dxfId="5" priority="20" operator="equal">
      <formula>0</formula>
    </cfRule>
  </conditionalFormatting>
  <conditionalFormatting sqref="G12:G37 L12:L37 Q12:Q37 V12:V37">
    <cfRule type="expression" dxfId="4" priority="19">
      <formula>$H12="falta"</formula>
    </cfRule>
  </conditionalFormatting>
  <conditionalFormatting sqref="L12:L37 Q12:Q37 V12:V37">
    <cfRule type="cellIs" dxfId="3" priority="21" operator="equal">
      <formula>0</formula>
    </cfRule>
  </conditionalFormatting>
  <conditionalFormatting sqref="AA12:AA37 C12:G37 L12:L37 Q12:Q37 V12:V37">
    <cfRule type="expression" dxfId="2" priority="11">
      <formula>MOD(ROW(),2)=0</formula>
    </cfRule>
  </conditionalFormatting>
  <conditionalFormatting sqref="G12:G37 L12:L37 Q12:Q37 V12:V37">
    <cfRule type="cellIs" dxfId="1" priority="10" operator="equal">
      <formula>0</formula>
    </cfRule>
  </conditionalFormatting>
  <conditionalFormatting sqref="Q7 V7">
    <cfRule type="cellIs" dxfId="0" priority="1" operator="equal">
      <formula>0</formula>
    </cfRule>
  </conditionalFormatting>
  <printOptions horizontalCentered="1"/>
  <pageMargins left="0" right="0" top="0" bottom="0.39370078740157483" header="0.31496062992125984" footer="0.31496062992125984"/>
  <pageSetup paperSize="9" scale="63"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C4731-7BE7-4ED3-A1EC-CBBF6C1365CA}">
  <dimension ref="A1:U23"/>
  <sheetViews>
    <sheetView showGridLines="0" showRowColHeaders="0" zoomScale="90" zoomScaleNormal="90" zoomScaleSheetLayoutView="100" workbookViewId="0">
      <selection activeCell="C4" sqref="C4:H4"/>
    </sheetView>
  </sheetViews>
  <sheetFormatPr defaultColWidth="0" defaultRowHeight="22.2" zeroHeight="1" x14ac:dyDescent="0.3"/>
  <cols>
    <col min="1" max="1" width="1.33203125" style="134" customWidth="1"/>
    <col min="2" max="2" width="11.44140625" style="134" customWidth="1"/>
    <col min="3" max="3" width="11.109375" style="134" customWidth="1"/>
    <col min="4" max="4" width="12.6640625" style="134" customWidth="1"/>
    <col min="5" max="5" width="1.33203125" style="134" customWidth="1"/>
    <col min="6" max="7" width="12.6640625" style="134" customWidth="1"/>
    <col min="8" max="8" width="12.6640625" style="136" customWidth="1"/>
    <col min="9" max="9" width="1.33203125" style="134" customWidth="1"/>
    <col min="10" max="12" width="12.6640625" style="139" customWidth="1"/>
    <col min="13" max="13" width="1.33203125" style="134" customWidth="1"/>
    <col min="14" max="16" width="12.6640625" style="139" customWidth="1"/>
    <col min="17" max="17" width="2.5546875" style="134" customWidth="1"/>
    <col min="18" max="21" width="9.109375" style="134" customWidth="1"/>
    <col min="22" max="16384" width="9.109375" style="134" hidden="1"/>
  </cols>
  <sheetData>
    <row r="1" spans="1:21" ht="61.8" customHeight="1" x14ac:dyDescent="0.3">
      <c r="A1" s="133"/>
      <c r="B1" s="135"/>
      <c r="C1" s="150"/>
      <c r="D1" s="150"/>
      <c r="E1" s="150"/>
      <c r="F1" s="150"/>
      <c r="G1" s="374" t="s">
        <v>19166</v>
      </c>
      <c r="H1" s="374"/>
      <c r="I1" s="374"/>
      <c r="J1" s="374"/>
      <c r="K1" s="374"/>
      <c r="L1" s="373" t="s">
        <v>19165</v>
      </c>
      <c r="M1" s="373"/>
      <c r="N1" s="373"/>
      <c r="O1" s="373"/>
      <c r="P1" s="373"/>
      <c r="Q1" s="308"/>
      <c r="R1" s="372" t="s">
        <v>19168</v>
      </c>
      <c r="S1" s="372"/>
      <c r="T1" s="372"/>
      <c r="U1" s="372"/>
    </row>
    <row r="2" spans="1:21" ht="61.8" customHeight="1" x14ac:dyDescent="0.3">
      <c r="A2" s="133"/>
      <c r="B2" s="150"/>
      <c r="C2" s="150"/>
      <c r="D2" s="150"/>
      <c r="E2" s="150"/>
      <c r="F2" s="150"/>
      <c r="G2" s="374"/>
      <c r="H2" s="374"/>
      <c r="I2" s="374"/>
      <c r="J2" s="374"/>
      <c r="K2" s="374"/>
      <c r="L2" s="373"/>
      <c r="M2" s="373"/>
      <c r="N2" s="373"/>
      <c r="O2" s="373"/>
      <c r="P2" s="373"/>
      <c r="R2" s="371" t="s">
        <v>19202</v>
      </c>
      <c r="S2" s="371"/>
      <c r="T2" s="371"/>
      <c r="U2" s="371"/>
    </row>
    <row r="3" spans="1:21" s="133" customFormat="1" ht="7.2" customHeight="1" thickBot="1" x14ac:dyDescent="0.35">
      <c r="B3" s="136"/>
      <c r="C3" s="136"/>
      <c r="J3" s="376"/>
      <c r="K3" s="376"/>
      <c r="L3" s="376"/>
      <c r="M3" s="376"/>
      <c r="N3" s="376"/>
      <c r="O3" s="137"/>
      <c r="P3" s="137"/>
      <c r="R3" s="371"/>
      <c r="S3" s="371"/>
      <c r="T3" s="371"/>
      <c r="U3" s="371"/>
    </row>
    <row r="4" spans="1:21" ht="28.2" customHeight="1" thickBot="1" x14ac:dyDescent="0.35">
      <c r="A4" s="133"/>
      <c r="B4" s="138" t="s">
        <v>14</v>
      </c>
      <c r="C4" s="380">
        <v>44562</v>
      </c>
      <c r="D4" s="380"/>
      <c r="E4" s="380"/>
      <c r="F4" s="380"/>
      <c r="G4" s="380"/>
      <c r="H4" s="380"/>
      <c r="J4" s="138" t="s">
        <v>15</v>
      </c>
      <c r="K4" s="375" t="s">
        <v>19193</v>
      </c>
      <c r="L4" s="375"/>
      <c r="M4" s="375"/>
      <c r="N4" s="375"/>
      <c r="O4" s="375"/>
      <c r="P4" s="375"/>
      <c r="R4" s="371"/>
      <c r="S4" s="371"/>
      <c r="T4" s="371"/>
      <c r="U4" s="371"/>
    </row>
    <row r="5" spans="1:21" ht="6" customHeight="1" thickBot="1" x14ac:dyDescent="0.35">
      <c r="H5" s="134"/>
      <c r="J5" s="134"/>
      <c r="K5" s="140"/>
      <c r="L5" s="140"/>
      <c r="M5" s="140"/>
      <c r="N5" s="140"/>
      <c r="O5" s="140"/>
      <c r="P5" s="140"/>
      <c r="R5" s="371"/>
      <c r="S5" s="371"/>
      <c r="T5" s="371"/>
      <c r="U5" s="371"/>
    </row>
    <row r="6" spans="1:21" ht="28.2" customHeight="1" thickBot="1" x14ac:dyDescent="0.35">
      <c r="A6" s="133"/>
      <c r="B6" s="138" t="s">
        <v>105</v>
      </c>
      <c r="C6" s="380" t="s">
        <v>19194</v>
      </c>
      <c r="D6" s="380"/>
      <c r="E6" s="380"/>
      <c r="F6" s="380"/>
      <c r="G6" s="380"/>
      <c r="H6" s="380"/>
      <c r="J6" s="138" t="s">
        <v>0</v>
      </c>
      <c r="K6" s="375" t="s">
        <v>109</v>
      </c>
      <c r="L6" s="375"/>
      <c r="M6" s="375"/>
      <c r="N6" s="375"/>
      <c r="O6" s="375"/>
      <c r="P6" s="375"/>
      <c r="R6" s="371"/>
      <c r="S6" s="371"/>
      <c r="T6" s="371"/>
      <c r="U6" s="371"/>
    </row>
    <row r="7" spans="1:21" s="133" customFormat="1" ht="7.2" customHeight="1" thickBot="1" x14ac:dyDescent="0.35">
      <c r="B7" s="136"/>
      <c r="C7" s="136"/>
      <c r="J7" s="376"/>
      <c r="K7" s="376"/>
      <c r="L7" s="376"/>
      <c r="M7" s="376"/>
      <c r="N7" s="376"/>
      <c r="O7" s="137"/>
      <c r="P7" s="137"/>
    </row>
    <row r="8" spans="1:21" s="145" customFormat="1" ht="63.6" customHeight="1" thickBot="1" x14ac:dyDescent="0.35">
      <c r="B8" s="377" t="s">
        <v>19163</v>
      </c>
      <c r="C8" s="378"/>
      <c r="D8" s="379"/>
      <c r="E8" s="146"/>
      <c r="F8" s="377" t="s">
        <v>19164</v>
      </c>
      <c r="G8" s="378"/>
      <c r="H8" s="379"/>
      <c r="I8" s="146"/>
      <c r="J8" s="377" t="s">
        <v>19263</v>
      </c>
      <c r="K8" s="378"/>
      <c r="L8" s="379"/>
      <c r="M8" s="146"/>
      <c r="N8" s="377" t="s">
        <v>19242</v>
      </c>
      <c r="O8" s="378"/>
      <c r="P8" s="379"/>
    </row>
    <row r="9" spans="1:21" s="145" customFormat="1" ht="7.2" customHeight="1" thickTop="1" thickBot="1" x14ac:dyDescent="0.35">
      <c r="B9" s="147"/>
      <c r="C9" s="147"/>
      <c r="J9" s="148"/>
      <c r="K9" s="148"/>
      <c r="L9" s="148"/>
      <c r="M9" s="148"/>
      <c r="N9" s="148"/>
      <c r="O9" s="149"/>
      <c r="P9" s="149"/>
    </row>
    <row r="10" spans="1:21" s="145" customFormat="1" ht="63.6" customHeight="1" thickBot="1" x14ac:dyDescent="0.35">
      <c r="B10" s="381" t="s">
        <v>19243</v>
      </c>
      <c r="C10" s="382"/>
      <c r="D10" s="383"/>
      <c r="E10" s="146"/>
      <c r="F10" s="381" t="s">
        <v>19244</v>
      </c>
      <c r="G10" s="382"/>
      <c r="H10" s="383"/>
      <c r="I10" s="146"/>
      <c r="J10" s="381" t="s">
        <v>19245</v>
      </c>
      <c r="K10" s="382"/>
      <c r="L10" s="383"/>
      <c r="N10" s="381" t="s">
        <v>19246</v>
      </c>
      <c r="O10" s="382"/>
      <c r="P10" s="383"/>
    </row>
    <row r="11" spans="1:21" s="133" customFormat="1" ht="11.4" customHeight="1" thickTop="1" x14ac:dyDescent="0.3">
      <c r="B11" s="136"/>
      <c r="C11" s="136"/>
      <c r="J11" s="376" t="s">
        <v>76</v>
      </c>
      <c r="K11" s="376"/>
      <c r="L11" s="376"/>
      <c r="M11" s="376"/>
      <c r="N11" s="376"/>
      <c r="O11" s="376"/>
      <c r="P11" s="376"/>
    </row>
    <row r="12" spans="1:21" s="133" customFormat="1" ht="55.95" customHeight="1" x14ac:dyDescent="0.3">
      <c r="B12" s="141"/>
      <c r="C12" s="141"/>
      <c r="D12" s="141"/>
      <c r="E12" s="142"/>
      <c r="F12" s="141"/>
      <c r="G12" s="141"/>
      <c r="H12" s="141"/>
      <c r="I12" s="142"/>
      <c r="J12" s="142"/>
      <c r="K12" s="142"/>
      <c r="L12" s="142"/>
      <c r="M12" s="142"/>
      <c r="N12" s="142"/>
      <c r="O12" s="142"/>
      <c r="P12" s="142"/>
    </row>
    <row r="13" spans="1:21" ht="5.25" customHeight="1" x14ac:dyDescent="0.3">
      <c r="B13" s="141"/>
      <c r="C13" s="141"/>
      <c r="D13" s="141"/>
      <c r="E13" s="143"/>
      <c r="F13" s="141"/>
      <c r="G13" s="141"/>
      <c r="H13" s="141"/>
      <c r="I13" s="143"/>
      <c r="J13" s="144"/>
      <c r="K13" s="144"/>
      <c r="L13" s="144"/>
      <c r="M13" s="143"/>
      <c r="N13" s="144"/>
      <c r="O13" s="144"/>
      <c r="P13" s="144"/>
    </row>
    <row r="14" spans="1:21" x14ac:dyDescent="0.3">
      <c r="B14" s="141"/>
      <c r="C14" s="141"/>
      <c r="D14" s="141"/>
      <c r="E14" s="143"/>
      <c r="F14" s="141"/>
      <c r="G14" s="141"/>
      <c r="H14" s="141"/>
      <c r="I14" s="143"/>
      <c r="J14" s="144"/>
      <c r="K14" s="144"/>
      <c r="L14" s="144"/>
      <c r="M14" s="143"/>
      <c r="N14" s="144"/>
      <c r="O14" s="144"/>
      <c r="P14" s="144"/>
    </row>
    <row r="15" spans="1:21" x14ac:dyDescent="0.3">
      <c r="B15" s="141"/>
      <c r="C15" s="141"/>
      <c r="D15" s="141"/>
      <c r="E15" s="143"/>
      <c r="F15" s="141"/>
      <c r="G15" s="141"/>
      <c r="H15" s="141"/>
      <c r="I15" s="143"/>
      <c r="J15" s="144"/>
      <c r="K15" s="144"/>
      <c r="L15" s="144"/>
      <c r="M15" s="143"/>
      <c r="N15" s="144"/>
      <c r="O15" s="144"/>
      <c r="P15" s="144"/>
    </row>
    <row r="16" spans="1:21" x14ac:dyDescent="0.3">
      <c r="B16" s="136"/>
      <c r="C16" s="136"/>
      <c r="D16" s="136"/>
      <c r="F16" s="136"/>
      <c r="G16" s="136"/>
    </row>
    <row r="22" x14ac:dyDescent="0.3"/>
    <row r="23" x14ac:dyDescent="0.3"/>
  </sheetData>
  <sheetProtection algorithmName="SHA-512" hashValue="WQ8/UfRiBXUcEkYnd3Ab0MtLIXavHRk9UJpswlqxwLI8IXAK83XeP0wVwkgjvCHTJwpotCy/dEoaT4wzYduILQ==" saltValue="ejgcljoDggca6WuSXMFz0w==" spinCount="100000" sheet="1" objects="1" scenarios="1" selectLockedCells="1"/>
  <mergeCells count="19">
    <mergeCell ref="J11:P11"/>
    <mergeCell ref="N8:P8"/>
    <mergeCell ref="F8:H8"/>
    <mergeCell ref="C4:H4"/>
    <mergeCell ref="C6:H6"/>
    <mergeCell ref="J7:N7"/>
    <mergeCell ref="B8:D8"/>
    <mergeCell ref="J8:L8"/>
    <mergeCell ref="N10:P10"/>
    <mergeCell ref="B10:D10"/>
    <mergeCell ref="F10:H10"/>
    <mergeCell ref="J10:L10"/>
    <mergeCell ref="R2:U6"/>
    <mergeCell ref="R1:U1"/>
    <mergeCell ref="L1:P2"/>
    <mergeCell ref="G1:K2"/>
    <mergeCell ref="K4:P4"/>
    <mergeCell ref="K6:P6"/>
    <mergeCell ref="J3:N3"/>
  </mergeCells>
  <phoneticPr fontId="21" type="noConversion"/>
  <conditionalFormatting sqref="C4 C6">
    <cfRule type="cellIs" dxfId="58" priority="2" operator="equal">
      <formula>""</formula>
    </cfRule>
  </conditionalFormatting>
  <conditionalFormatting sqref="K4 K6">
    <cfRule type="cellIs" dxfId="57" priority="1" operator="equal">
      <formula>""</formula>
    </cfRule>
  </conditionalFormatting>
  <dataValidations count="4">
    <dataValidation allowBlank="1" showInputMessage="1" showErrorMessage="1" prompt="colocar o nome da prova" sqref="K4" xr:uid="{396E68E4-D30B-46FA-AE1D-94B4A13C95C7}"/>
    <dataValidation allowBlank="1" showInputMessage="1" showErrorMessage="1" prompt="Colocar a data por extenso" sqref="C6" xr:uid="{5AF86E7F-01CD-4B6E-B4C8-643C345C4593}"/>
    <dataValidation type="list" allowBlank="1" showInputMessage="1" showErrorMessage="1" prompt="selecionar a CLDE/DSR organizadora" sqref="K6" xr:uid="{57A93C54-AECD-46DD-ABB8-07D9F2F0528D}">
      <formula1>clde</formula1>
    </dataValidation>
    <dataValidation type="date" allowBlank="1" showInputMessage="1" showErrorMessage="1" prompt="Colocar a data segundo o exemplo: 1-1-2022" sqref="C4:H4" xr:uid="{4BF8D8D4-E184-40F1-9FCA-CCDB77CF33EE}">
      <formula1>44440</formula1>
      <formula2>47726</formula2>
    </dataValidation>
  </dataValidations>
  <pageMargins left="0.7" right="0.7" top="0.75" bottom="0.75" header="0.3" footer="0.3"/>
  <pageSetup paperSize="9" scale="6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7A80-5F35-47EF-A299-473CF9701971}">
  <dimension ref="A1:AE42"/>
  <sheetViews>
    <sheetView topLeftCell="AD1" zoomScaleNormal="100" workbookViewId="0">
      <selection activeCell="AE1" sqref="AB1:AE5"/>
    </sheetView>
  </sheetViews>
  <sheetFormatPr defaultRowHeight="13.8" x14ac:dyDescent="0.25"/>
  <cols>
    <col min="1" max="24" width="8.88671875" style="108"/>
    <col min="25" max="25" width="45.6640625" style="110" customWidth="1"/>
    <col min="26" max="26" width="40.77734375" style="108" customWidth="1"/>
    <col min="27" max="27" width="8.88671875" style="108"/>
    <col min="28" max="28" width="56.44140625" style="108" customWidth="1"/>
    <col min="29" max="29" width="59.109375" style="108" customWidth="1"/>
    <col min="30" max="30" width="69.77734375" style="108" bestFit="1" customWidth="1"/>
    <col min="31" max="31" width="57.6640625" style="108" bestFit="1" customWidth="1"/>
    <col min="32" max="32" width="60.33203125" style="108" customWidth="1"/>
    <col min="33" max="34" width="50.77734375" style="108" customWidth="1"/>
    <col min="35" max="16384" width="8.88671875" style="108"/>
  </cols>
  <sheetData>
    <row r="1" spans="1:31" ht="15.6" customHeight="1" x14ac:dyDescent="0.35">
      <c r="A1" s="107" t="s">
        <v>104</v>
      </c>
      <c r="B1" s="107" t="s">
        <v>96</v>
      </c>
      <c r="C1" s="107">
        <v>2</v>
      </c>
      <c r="D1" s="108" t="s">
        <v>81</v>
      </c>
      <c r="F1" s="107" t="s">
        <v>81</v>
      </c>
      <c r="G1" s="107" t="s">
        <v>82</v>
      </c>
      <c r="I1" s="108" t="s">
        <v>83</v>
      </c>
      <c r="J1" s="108" t="s">
        <v>84</v>
      </c>
      <c r="K1" s="108" t="s">
        <v>85</v>
      </c>
      <c r="L1" s="108" t="s">
        <v>86</v>
      </c>
      <c r="N1" s="108">
        <v>2</v>
      </c>
      <c r="O1" s="108" t="s">
        <v>93</v>
      </c>
      <c r="Q1" s="108" t="s">
        <v>23</v>
      </c>
      <c r="R1" s="108" t="s">
        <v>96</v>
      </c>
      <c r="T1" s="108" t="s">
        <v>25</v>
      </c>
      <c r="U1" s="108" t="s">
        <v>99</v>
      </c>
      <c r="W1" s="108" t="s">
        <v>23</v>
      </c>
      <c r="Y1" s="346" t="s">
        <v>87</v>
      </c>
      <c r="Z1" s="119" t="s">
        <v>124</v>
      </c>
      <c r="AA1" s="109" t="s">
        <v>26</v>
      </c>
      <c r="AB1" s="347" t="str">
        <f>AA1&amp;") "&amp;Y1</f>
        <v>a) Equipamentos de prova</v>
      </c>
      <c r="AC1" s="348" t="str">
        <f>AA6&amp;") "&amp;Y6</f>
        <v>f) Quedas nos elementos técnicos</v>
      </c>
      <c r="AD1" s="348" t="str">
        <f>AA11&amp;") "&amp;Y11</f>
        <v>k) Marcas no praticável</v>
      </c>
      <c r="AE1" s="349" t="str">
        <f>AA16&amp;") "&amp;Y16</f>
        <v>p) Tema da apresentação em não conformidade com o RE</v>
      </c>
    </row>
    <row r="2" spans="1:31" ht="15.6" customHeight="1" x14ac:dyDescent="0.35">
      <c r="A2" s="107" t="s">
        <v>21</v>
      </c>
      <c r="B2" s="107" t="s">
        <v>95</v>
      </c>
      <c r="C2" s="107">
        <v>3</v>
      </c>
      <c r="D2" s="108" t="s">
        <v>82</v>
      </c>
      <c r="F2" s="108">
        <v>2.5</v>
      </c>
      <c r="G2" s="108">
        <v>10</v>
      </c>
      <c r="I2" s="108">
        <v>1.8</v>
      </c>
      <c r="J2" s="108">
        <v>7.2</v>
      </c>
      <c r="K2" s="108">
        <v>1.8</v>
      </c>
      <c r="L2" s="108">
        <v>6</v>
      </c>
      <c r="M2" s="108" t="s">
        <v>115</v>
      </c>
      <c r="N2" s="108">
        <v>3</v>
      </c>
      <c r="O2" s="108" t="s">
        <v>94</v>
      </c>
      <c r="Q2" s="108" t="s">
        <v>24</v>
      </c>
      <c r="R2" s="108" t="s">
        <v>95</v>
      </c>
      <c r="T2" s="108" t="s">
        <v>97</v>
      </c>
      <c r="U2" s="108" t="s">
        <v>98</v>
      </c>
      <c r="Y2" s="346" t="s">
        <v>19205</v>
      </c>
      <c r="Z2" s="119" t="s">
        <v>125</v>
      </c>
      <c r="AA2" s="109" t="s">
        <v>27</v>
      </c>
      <c r="AB2" s="350" t="str">
        <f t="shared" ref="AB2:AB4" si="0">AA2&amp;") "&amp;Y2</f>
        <v>b) Tempo até 10'' inclusive, a mais ou a menos</v>
      </c>
      <c r="AC2" s="351" t="str">
        <f>AA7&amp;") "&amp;Y7</f>
        <v>g) Tempo a mais para iniciar o exercício/sair do praticável</v>
      </c>
      <c r="AD2" s="351" t="str">
        <f>AA12&amp;") "&amp;Y12</f>
        <v>l) Falta da apresentação do grupo no inicio e final da apresentação</v>
      </c>
      <c r="AE2" s="352" t="str">
        <f>AA17&amp;") "&amp;Y17</f>
        <v xml:space="preserve">q) Comportamento antidesportivo </v>
      </c>
    </row>
    <row r="3" spans="1:31" ht="15.6" customHeight="1" x14ac:dyDescent="0.35">
      <c r="A3" s="107" t="s">
        <v>22</v>
      </c>
      <c r="B3" s="107"/>
      <c r="C3" s="107"/>
      <c r="F3" s="108">
        <v>2</v>
      </c>
      <c r="G3" s="108">
        <v>9.75</v>
      </c>
      <c r="M3" s="108" t="s">
        <v>114</v>
      </c>
      <c r="T3" s="108" t="s">
        <v>103</v>
      </c>
      <c r="U3" s="108" t="s">
        <v>22</v>
      </c>
      <c r="Y3" s="346" t="s">
        <v>19206</v>
      </c>
      <c r="Z3" s="119" t="s">
        <v>126</v>
      </c>
      <c r="AA3" s="109" t="s">
        <v>28</v>
      </c>
      <c r="AB3" s="350" t="str">
        <f t="shared" si="0"/>
        <v>c) Tempo mais de 11'' inclusive, a mais ou a menos</v>
      </c>
      <c r="AC3" s="351" t="str">
        <f>AA8&amp;") "&amp;Y8</f>
        <v xml:space="preserve">h) Desmoronamentos nas figuras acrobáticas </v>
      </c>
      <c r="AD3" s="351" t="str">
        <f>AA13&amp;") "&amp;Y13</f>
        <v>m) Quedas nas projeções do volante</v>
      </c>
      <c r="AE3" s="355"/>
    </row>
    <row r="4" spans="1:31" ht="18" customHeight="1" x14ac:dyDescent="0.35">
      <c r="A4" s="107"/>
      <c r="B4" s="107"/>
      <c r="C4" s="107"/>
      <c r="F4" s="108">
        <v>1.5</v>
      </c>
      <c r="G4" s="108">
        <v>9.5</v>
      </c>
      <c r="Y4" s="346" t="s">
        <v>19207</v>
      </c>
      <c r="Z4" s="119" t="s">
        <v>127</v>
      </c>
      <c r="AA4" s="109" t="s">
        <v>29</v>
      </c>
      <c r="AB4" s="350" t="str">
        <f t="shared" si="0"/>
        <v>d) Perdas de aparelho/materiais portáteis</v>
      </c>
      <c r="AC4" s="351" t="str">
        <f>AA9&amp;") "&amp;Y9</f>
        <v>i) Intervenção/ajuda/entrada do professor no praticável.</v>
      </c>
      <c r="AD4" s="351" t="str">
        <f>AA14&amp;") "&amp;Y14</f>
        <v>n) Não utilização de proteção de chão no praticável</v>
      </c>
      <c r="AE4" s="355"/>
    </row>
    <row r="5" spans="1:31" ht="18" customHeight="1" x14ac:dyDescent="0.3">
      <c r="F5" s="108">
        <v>1</v>
      </c>
      <c r="G5" s="108">
        <v>9.25</v>
      </c>
      <c r="Y5" s="346" t="s">
        <v>19208</v>
      </c>
      <c r="Z5" s="119" t="s">
        <v>128</v>
      </c>
      <c r="AA5" s="109" t="s">
        <v>30</v>
      </c>
      <c r="AB5" s="353" t="str">
        <f>AA5&amp;") "&amp;Y5</f>
        <v>e) Saída de ginastas do praticável</v>
      </c>
      <c r="AC5" s="354" t="str">
        <f>AA10&amp;") "&amp;Y10</f>
        <v>j) Mudança de roupa descuidada</v>
      </c>
      <c r="AD5" s="354" t="str">
        <f>AA15&amp;") "&amp;Y15</f>
        <v>o) A letra da música compromete princípios pedagógicos e educativos</v>
      </c>
      <c r="AE5" s="356"/>
    </row>
    <row r="6" spans="1:31" ht="15.6" customHeight="1" x14ac:dyDescent="0.3">
      <c r="F6" s="108">
        <v>0.5</v>
      </c>
      <c r="G6" s="108">
        <v>9</v>
      </c>
      <c r="Y6" s="346" t="s">
        <v>19240</v>
      </c>
      <c r="Z6" s="119" t="s">
        <v>129</v>
      </c>
      <c r="AA6" s="109" t="s">
        <v>31</v>
      </c>
    </row>
    <row r="7" spans="1:31" ht="15.6" customHeight="1" x14ac:dyDescent="0.3">
      <c r="G7" s="108">
        <v>8.75</v>
      </c>
      <c r="Y7" s="346" t="s">
        <v>19241</v>
      </c>
      <c r="Z7" s="119" t="s">
        <v>130</v>
      </c>
      <c r="AA7" s="109" t="s">
        <v>32</v>
      </c>
    </row>
    <row r="8" spans="1:31" ht="15.6" customHeight="1" x14ac:dyDescent="0.3">
      <c r="G8" s="108">
        <v>8.5</v>
      </c>
      <c r="Y8" s="346" t="s">
        <v>19211</v>
      </c>
      <c r="Z8" s="119" t="s">
        <v>131</v>
      </c>
      <c r="AA8" s="109" t="s">
        <v>33</v>
      </c>
    </row>
    <row r="9" spans="1:31" ht="15.6" customHeight="1" x14ac:dyDescent="0.3">
      <c r="G9" s="108">
        <v>8.25</v>
      </c>
      <c r="Y9" s="346" t="s">
        <v>19212</v>
      </c>
      <c r="Z9" s="119" t="s">
        <v>132</v>
      </c>
      <c r="AA9" s="109" t="s">
        <v>34</v>
      </c>
    </row>
    <row r="10" spans="1:31" ht="15.6" customHeight="1" x14ac:dyDescent="0.3">
      <c r="G10" s="108">
        <v>8</v>
      </c>
      <c r="Y10" s="346" t="s">
        <v>19213</v>
      </c>
      <c r="Z10" s="119" t="s">
        <v>133</v>
      </c>
      <c r="AA10" s="109" t="s">
        <v>35</v>
      </c>
    </row>
    <row r="11" spans="1:31" ht="15.6" customHeight="1" x14ac:dyDescent="0.3">
      <c r="G11" s="108">
        <v>7.75</v>
      </c>
      <c r="Y11" s="346" t="s">
        <v>12</v>
      </c>
      <c r="Z11" s="119" t="s">
        <v>100</v>
      </c>
      <c r="AA11" s="109" t="s">
        <v>37</v>
      </c>
    </row>
    <row r="12" spans="1:31" ht="15.6" customHeight="1" x14ac:dyDescent="0.3">
      <c r="G12" s="108">
        <v>7.5</v>
      </c>
      <c r="Y12" s="346" t="s">
        <v>19214</v>
      </c>
      <c r="Z12" s="119" t="s">
        <v>134</v>
      </c>
      <c r="AA12" s="109" t="s">
        <v>36</v>
      </c>
    </row>
    <row r="13" spans="1:31" ht="15.6" customHeight="1" x14ac:dyDescent="0.3">
      <c r="G13" s="108">
        <v>7.25</v>
      </c>
      <c r="Y13" s="346" t="s">
        <v>19215</v>
      </c>
      <c r="Z13" s="119" t="s">
        <v>135</v>
      </c>
      <c r="AA13" s="109" t="s">
        <v>38</v>
      </c>
    </row>
    <row r="14" spans="1:31" ht="15.6" customHeight="1" x14ac:dyDescent="0.3">
      <c r="G14" s="108">
        <v>7</v>
      </c>
      <c r="Y14" s="346" t="s">
        <v>19216</v>
      </c>
      <c r="Z14" s="119" t="s">
        <v>136</v>
      </c>
      <c r="AA14" s="109" t="s">
        <v>39</v>
      </c>
    </row>
    <row r="15" spans="1:31" ht="15.6" customHeight="1" x14ac:dyDescent="0.3">
      <c r="G15" s="108">
        <v>6.75</v>
      </c>
      <c r="Y15" s="346" t="s">
        <v>19217</v>
      </c>
      <c r="Z15" s="119" t="s">
        <v>137</v>
      </c>
      <c r="AA15" s="109" t="s">
        <v>40</v>
      </c>
    </row>
    <row r="16" spans="1:31" ht="15.6" customHeight="1" x14ac:dyDescent="0.3">
      <c r="G16" s="108">
        <v>6.5</v>
      </c>
      <c r="Y16" s="346" t="s">
        <v>19218</v>
      </c>
      <c r="Z16" s="119" t="s">
        <v>138</v>
      </c>
      <c r="AA16" s="109" t="s">
        <v>41</v>
      </c>
    </row>
    <row r="17" spans="7:27" ht="15.6" customHeight="1" x14ac:dyDescent="0.3">
      <c r="G17" s="108">
        <v>6.25</v>
      </c>
      <c r="Y17" s="346" t="s">
        <v>88</v>
      </c>
      <c r="Z17" s="119" t="s">
        <v>139</v>
      </c>
      <c r="AA17" s="109" t="s">
        <v>70</v>
      </c>
    </row>
    <row r="18" spans="7:27" ht="15.6" customHeight="1" x14ac:dyDescent="0.3">
      <c r="G18" s="108">
        <v>6</v>
      </c>
      <c r="Y18" s="111"/>
      <c r="Z18" s="119" t="s">
        <v>109</v>
      </c>
      <c r="AA18" s="109" t="s">
        <v>42</v>
      </c>
    </row>
    <row r="19" spans="7:27" ht="15.6" customHeight="1" x14ac:dyDescent="0.3">
      <c r="G19" s="108">
        <v>5.75</v>
      </c>
      <c r="Y19" s="111"/>
      <c r="Z19" s="119" t="s">
        <v>140</v>
      </c>
      <c r="AA19" s="109" t="s">
        <v>43</v>
      </c>
    </row>
    <row r="20" spans="7:27" ht="15.6" customHeight="1" x14ac:dyDescent="0.3">
      <c r="G20" s="108">
        <v>5.5</v>
      </c>
      <c r="Y20" s="111"/>
      <c r="Z20" s="119" t="s">
        <v>141</v>
      </c>
      <c r="AA20" s="109" t="s">
        <v>44</v>
      </c>
    </row>
    <row r="21" spans="7:27" ht="15.6" customHeight="1" x14ac:dyDescent="0.3">
      <c r="G21" s="108">
        <v>5.25</v>
      </c>
      <c r="Y21" s="111"/>
      <c r="Z21" s="119" t="s">
        <v>142</v>
      </c>
      <c r="AA21" s="109" t="s">
        <v>71</v>
      </c>
    </row>
    <row r="22" spans="7:27" ht="15.6" customHeight="1" x14ac:dyDescent="0.3">
      <c r="G22" s="108">
        <v>5</v>
      </c>
      <c r="Y22" s="111"/>
      <c r="Z22" s="119" t="s">
        <v>143</v>
      </c>
      <c r="AA22" s="109" t="s">
        <v>72</v>
      </c>
    </row>
    <row r="23" spans="7:27" ht="15.6" customHeight="1" x14ac:dyDescent="0.3">
      <c r="G23" s="108">
        <v>4.75</v>
      </c>
      <c r="Y23" s="111"/>
      <c r="Z23" s="119" t="s">
        <v>144</v>
      </c>
      <c r="AA23" s="109" t="s">
        <v>73</v>
      </c>
    </row>
    <row r="24" spans="7:27" ht="15.6" customHeight="1" x14ac:dyDescent="0.3">
      <c r="G24" s="108">
        <v>4.5</v>
      </c>
      <c r="Y24" s="111"/>
      <c r="Z24" s="119" t="s">
        <v>145</v>
      </c>
      <c r="AA24" s="109" t="s">
        <v>74</v>
      </c>
    </row>
    <row r="25" spans="7:27" ht="15.6" customHeight="1" x14ac:dyDescent="0.25">
      <c r="G25" s="108">
        <v>4.25</v>
      </c>
    </row>
    <row r="26" spans="7:27" ht="15.6" customHeight="1" x14ac:dyDescent="0.25">
      <c r="G26" s="108">
        <v>4</v>
      </c>
    </row>
    <row r="27" spans="7:27" ht="15.6" customHeight="1" x14ac:dyDescent="0.25">
      <c r="G27" s="108">
        <v>3.75</v>
      </c>
    </row>
    <row r="28" spans="7:27" ht="15.6" customHeight="1" x14ac:dyDescent="0.25">
      <c r="G28" s="108">
        <v>3.5</v>
      </c>
    </row>
    <row r="29" spans="7:27" ht="15.6" customHeight="1" x14ac:dyDescent="0.25">
      <c r="G29" s="108">
        <v>3.25</v>
      </c>
    </row>
    <row r="30" spans="7:27" ht="15.6" customHeight="1" x14ac:dyDescent="0.25">
      <c r="G30" s="108">
        <v>3</v>
      </c>
    </row>
    <row r="31" spans="7:27" ht="15.6" customHeight="1" x14ac:dyDescent="0.25">
      <c r="G31" s="108">
        <v>2.75</v>
      </c>
    </row>
    <row r="32" spans="7:27" ht="15.6" customHeight="1" x14ac:dyDescent="0.25">
      <c r="G32" s="108">
        <v>2.5</v>
      </c>
    </row>
    <row r="33" spans="7:7" ht="15.6" customHeight="1" x14ac:dyDescent="0.25">
      <c r="G33" s="108">
        <v>2.25</v>
      </c>
    </row>
    <row r="34" spans="7:7" ht="15.6" customHeight="1" x14ac:dyDescent="0.25">
      <c r="G34" s="108">
        <v>2</v>
      </c>
    </row>
    <row r="35" spans="7:7" ht="15.6" customHeight="1" x14ac:dyDescent="0.25">
      <c r="G35" s="108">
        <v>1.75</v>
      </c>
    </row>
    <row r="36" spans="7:7" ht="15.6" customHeight="1" x14ac:dyDescent="0.25">
      <c r="G36" s="108">
        <v>1.5</v>
      </c>
    </row>
    <row r="37" spans="7:7" ht="15.6" customHeight="1" x14ac:dyDescent="0.25">
      <c r="G37" s="108">
        <v>1.25</v>
      </c>
    </row>
    <row r="38" spans="7:7" ht="15.6" customHeight="1" x14ac:dyDescent="0.25">
      <c r="G38" s="108">
        <v>1</v>
      </c>
    </row>
    <row r="39" spans="7:7" x14ac:dyDescent="0.25">
      <c r="G39" s="108">
        <v>0.75</v>
      </c>
    </row>
    <row r="40" spans="7:7" x14ac:dyDescent="0.25">
      <c r="G40" s="108">
        <v>0.5</v>
      </c>
    </row>
    <row r="41" spans="7:7" x14ac:dyDescent="0.25">
      <c r="G41" s="108">
        <v>0.25</v>
      </c>
    </row>
    <row r="42" spans="7:7" x14ac:dyDescent="0.25">
      <c r="G42" s="108">
        <v>0</v>
      </c>
    </row>
  </sheetData>
  <sheetProtection selectLockedCells="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dimension ref="A1:BM224"/>
  <sheetViews>
    <sheetView showGridLines="0" showRowColHeaders="0" zoomScale="55" zoomScaleNormal="55" zoomScaleSheetLayoutView="40" workbookViewId="0">
      <pane ySplit="2" topLeftCell="A3" activePane="bottomLeft" state="frozen"/>
      <selection activeCell="C1" sqref="C1"/>
      <selection pane="bottomLeft" activeCell="C10" sqref="C10:Q12"/>
    </sheetView>
  </sheetViews>
  <sheetFormatPr defaultColWidth="0" defaultRowHeight="24.6" zeroHeight="1" x14ac:dyDescent="0.4"/>
  <cols>
    <col min="1" max="1" width="9.109375" style="36" hidden="1" customWidth="1"/>
    <col min="2" max="2" width="9.109375" style="38" customWidth="1"/>
    <col min="3" max="5" width="25.21875" style="39" customWidth="1"/>
    <col min="6" max="6" width="29.33203125" style="40" customWidth="1"/>
    <col min="7" max="7" width="18.44140625" style="40" customWidth="1"/>
    <col min="8" max="10" width="14.33203125" style="41" customWidth="1"/>
    <col min="11" max="15" width="11.44140625" style="42" customWidth="1"/>
    <col min="16" max="16" width="11.88671875" style="42" customWidth="1"/>
    <col min="17" max="17" width="21.33203125" style="344" customWidth="1"/>
    <col min="18" max="19" width="4.109375" style="36" hidden="1" customWidth="1"/>
    <col min="20" max="24" width="9.109375" style="36" hidden="1" customWidth="1"/>
    <col min="25" max="65" width="0" style="36" hidden="1" customWidth="1"/>
    <col min="66" max="16384" width="9.109375" style="36" hidden="1"/>
  </cols>
  <sheetData>
    <row r="1" spans="2:65" ht="16.8" customHeight="1" x14ac:dyDescent="0.4">
      <c r="B1" s="37"/>
      <c r="C1" s="38"/>
      <c r="D1" s="38"/>
      <c r="E1" s="38"/>
      <c r="J1" s="38"/>
      <c r="K1" s="38"/>
      <c r="L1" s="38"/>
      <c r="M1" s="38"/>
      <c r="N1" s="38"/>
      <c r="O1" s="38"/>
      <c r="P1" s="38"/>
      <c r="Q1" s="330"/>
      <c r="AB1" s="45"/>
      <c r="AC1" s="43"/>
      <c r="AD1" s="43"/>
      <c r="AE1" s="43"/>
      <c r="AF1" s="43"/>
      <c r="AG1" s="43"/>
      <c r="AH1" s="44"/>
      <c r="AI1" s="43"/>
      <c r="AL1" s="45"/>
      <c r="AM1" s="43"/>
      <c r="AN1" s="43"/>
      <c r="AO1" s="43"/>
      <c r="AP1" s="43"/>
      <c r="AQ1" s="43"/>
      <c r="AR1" s="44"/>
      <c r="AS1" s="43"/>
      <c r="AV1" s="45"/>
      <c r="AW1" s="43"/>
      <c r="AX1" s="43"/>
      <c r="AY1" s="43"/>
      <c r="AZ1" s="43"/>
      <c r="BA1" s="43"/>
      <c r="BB1" s="44"/>
      <c r="BC1" s="43"/>
      <c r="BF1" s="45"/>
      <c r="BG1" s="43"/>
      <c r="BH1" s="43"/>
      <c r="BI1" s="43"/>
      <c r="BJ1" s="43"/>
      <c r="BK1" s="43"/>
      <c r="BL1" s="44"/>
      <c r="BM1" s="43"/>
    </row>
    <row r="2" spans="2:65" ht="51" customHeight="1" x14ac:dyDescent="0.4">
      <c r="B2" s="151"/>
      <c r="C2" s="387" t="s">
        <v>13</v>
      </c>
      <c r="D2" s="387"/>
      <c r="E2" s="388" t="s">
        <v>19235</v>
      </c>
      <c r="F2" s="388"/>
      <c r="G2" s="388"/>
      <c r="H2" s="388"/>
      <c r="I2" s="113"/>
      <c r="J2" s="113"/>
      <c r="K2" s="113"/>
      <c r="L2" s="113"/>
      <c r="M2" s="113"/>
      <c r="N2" s="113"/>
      <c r="O2" s="113"/>
      <c r="P2" s="113"/>
      <c r="Q2" s="331"/>
      <c r="AB2" s="45"/>
      <c r="AC2" s="43"/>
      <c r="AD2" s="43"/>
      <c r="AE2" s="43"/>
      <c r="AF2" s="43"/>
      <c r="AG2" s="43"/>
      <c r="AH2" s="44"/>
      <c r="AI2" s="43"/>
      <c r="AL2" s="45"/>
      <c r="AM2" s="43"/>
      <c r="AN2" s="43"/>
      <c r="AO2" s="43"/>
      <c r="AP2" s="43"/>
      <c r="AQ2" s="43"/>
      <c r="AR2" s="44"/>
      <c r="AS2" s="43"/>
      <c r="AV2" s="45"/>
      <c r="AW2" s="43"/>
      <c r="AX2" s="43"/>
      <c r="AY2" s="43"/>
      <c r="AZ2" s="43"/>
      <c r="BA2" s="43"/>
      <c r="BB2" s="44"/>
      <c r="BC2" s="43"/>
      <c r="BF2" s="45"/>
      <c r="BG2" s="43"/>
      <c r="BH2" s="43"/>
      <c r="BI2" s="43"/>
      <c r="BJ2" s="43"/>
      <c r="BK2" s="43"/>
      <c r="BL2" s="44"/>
      <c r="BM2" s="43"/>
    </row>
    <row r="3" spans="2:65" ht="16.8" customHeight="1" x14ac:dyDescent="0.35">
      <c r="B3" s="37"/>
      <c r="C3" s="38"/>
      <c r="D3" s="38"/>
      <c r="E3" s="38"/>
      <c r="G3" s="43"/>
      <c r="H3" s="43"/>
      <c r="I3" s="43"/>
      <c r="J3" s="43"/>
      <c r="K3" s="43"/>
      <c r="L3" s="43"/>
      <c r="M3" s="43"/>
      <c r="N3" s="43"/>
      <c r="O3" s="43"/>
      <c r="P3" s="43"/>
      <c r="Q3" s="332"/>
      <c r="S3" s="43"/>
      <c r="AB3" s="45"/>
      <c r="AC3" s="43"/>
      <c r="AD3" s="43"/>
      <c r="AE3" s="43"/>
      <c r="AF3" s="43"/>
      <c r="AG3" s="43"/>
      <c r="AH3" s="44"/>
      <c r="AI3" s="43"/>
      <c r="AL3" s="45"/>
      <c r="AM3" s="43"/>
      <c r="AN3" s="43"/>
      <c r="AO3" s="43"/>
      <c r="AP3" s="43"/>
      <c r="AQ3" s="43"/>
      <c r="AR3" s="44"/>
      <c r="AS3" s="43"/>
      <c r="AV3" s="45"/>
      <c r="AW3" s="43"/>
      <c r="AX3" s="43"/>
      <c r="AY3" s="43"/>
      <c r="AZ3" s="43"/>
      <c r="BA3" s="43"/>
      <c r="BB3" s="44"/>
      <c r="BC3" s="43"/>
      <c r="BF3" s="45"/>
      <c r="BG3" s="43"/>
      <c r="BH3" s="43"/>
      <c r="BI3" s="43"/>
      <c r="BJ3" s="43"/>
      <c r="BK3" s="43"/>
      <c r="BL3" s="44"/>
      <c r="BM3" s="43"/>
    </row>
    <row r="4" spans="2:65" ht="45.75" customHeight="1" x14ac:dyDescent="0.35">
      <c r="B4" s="46"/>
      <c r="C4" s="412" t="s">
        <v>19221</v>
      </c>
      <c r="D4" s="412"/>
      <c r="E4" s="412"/>
      <c r="F4" s="412"/>
      <c r="G4" s="412"/>
      <c r="H4" s="412"/>
      <c r="I4" s="412"/>
      <c r="J4" s="412"/>
      <c r="K4" s="412"/>
      <c r="L4" s="412"/>
      <c r="M4" s="412"/>
      <c r="N4" s="412"/>
      <c r="O4" s="412"/>
      <c r="P4" s="412"/>
      <c r="Q4" s="333"/>
    </row>
    <row r="5" spans="2:65" ht="15.75" customHeight="1" x14ac:dyDescent="0.3">
      <c r="B5" s="48"/>
      <c r="C5" s="412"/>
      <c r="D5" s="412"/>
      <c r="E5" s="412"/>
      <c r="F5" s="412"/>
      <c r="G5" s="412"/>
      <c r="H5" s="412"/>
      <c r="I5" s="412"/>
      <c r="J5" s="412"/>
      <c r="K5" s="412"/>
      <c r="L5" s="412"/>
      <c r="M5" s="412"/>
      <c r="N5" s="412"/>
      <c r="O5" s="412"/>
      <c r="P5" s="412"/>
      <c r="Q5" s="333"/>
      <c r="R5" s="47"/>
      <c r="S5" s="47"/>
    </row>
    <row r="6" spans="2:65" s="49" customFormat="1" ht="15" customHeight="1" x14ac:dyDescent="0.4">
      <c r="B6" s="48"/>
      <c r="C6" s="412"/>
      <c r="D6" s="412"/>
      <c r="E6" s="412"/>
      <c r="F6" s="412"/>
      <c r="G6" s="412"/>
      <c r="H6" s="412"/>
      <c r="I6" s="412"/>
      <c r="J6" s="412"/>
      <c r="K6" s="412"/>
      <c r="L6" s="412"/>
      <c r="M6" s="412"/>
      <c r="N6" s="412"/>
      <c r="O6" s="412"/>
      <c r="P6" s="412"/>
      <c r="Q6" s="334"/>
      <c r="R6" s="47"/>
      <c r="S6" s="47"/>
    </row>
    <row r="7" spans="2:65" s="49" customFormat="1" ht="15" customHeight="1" x14ac:dyDescent="0.3">
      <c r="B7" s="48"/>
      <c r="C7" s="412"/>
      <c r="D7" s="412"/>
      <c r="E7" s="412"/>
      <c r="F7" s="412"/>
      <c r="G7" s="412"/>
      <c r="H7" s="412"/>
      <c r="I7" s="412"/>
      <c r="J7" s="412"/>
      <c r="K7" s="412"/>
      <c r="L7" s="412"/>
      <c r="M7" s="412"/>
      <c r="N7" s="412"/>
      <c r="O7" s="412"/>
      <c r="P7" s="412"/>
      <c r="Q7" s="335"/>
      <c r="R7" s="50"/>
      <c r="S7" s="50"/>
    </row>
    <row r="8" spans="2:65" s="49" customFormat="1" ht="15" customHeight="1" x14ac:dyDescent="0.3">
      <c r="B8" s="51"/>
      <c r="C8" s="412"/>
      <c r="D8" s="412"/>
      <c r="E8" s="412"/>
      <c r="F8" s="412"/>
      <c r="G8" s="412"/>
      <c r="H8" s="412"/>
      <c r="I8" s="412"/>
      <c r="J8" s="412"/>
      <c r="K8" s="412"/>
      <c r="L8" s="412"/>
      <c r="M8" s="412"/>
      <c r="N8" s="412"/>
      <c r="O8" s="412"/>
      <c r="P8" s="412"/>
      <c r="Q8" s="335"/>
    </row>
    <row r="9" spans="2:65" s="49" customFormat="1" ht="15" customHeight="1" x14ac:dyDescent="0.3">
      <c r="B9" s="51"/>
      <c r="C9" s="393"/>
      <c r="D9" s="393"/>
      <c r="E9" s="393"/>
      <c r="F9" s="393"/>
      <c r="G9" s="393"/>
      <c r="H9" s="393"/>
      <c r="I9" s="393"/>
      <c r="J9" s="393"/>
      <c r="K9" s="393"/>
      <c r="L9" s="393"/>
      <c r="M9" s="393"/>
      <c r="N9" s="393"/>
      <c r="O9" s="393"/>
      <c r="P9" s="393"/>
      <c r="Q9" s="335"/>
    </row>
    <row r="10" spans="2:65" s="49" customFormat="1" ht="15" customHeight="1" x14ac:dyDescent="0.3">
      <c r="B10" s="51"/>
      <c r="C10" s="413" t="str">
        <f>"Classificações do "&amp;'ordem de passagem'!$E$9 &amp;"
"&amp;menú!J6&amp;" "&amp;menú!$K$6</f>
        <v>Classificações do 1º encontro de ginástica
CLDE Porto</v>
      </c>
      <c r="D10" s="413"/>
      <c r="E10" s="413"/>
      <c r="F10" s="413"/>
      <c r="G10" s="413"/>
      <c r="H10" s="413"/>
      <c r="I10" s="413"/>
      <c r="J10" s="413"/>
      <c r="K10" s="413"/>
      <c r="L10" s="413"/>
      <c r="M10" s="413"/>
      <c r="N10" s="413"/>
      <c r="O10" s="413"/>
      <c r="P10" s="413"/>
      <c r="Q10" s="413"/>
    </row>
    <row r="11" spans="2:65" s="49" customFormat="1" ht="27" customHeight="1" x14ac:dyDescent="0.3">
      <c r="B11" s="51"/>
      <c r="C11" s="413"/>
      <c r="D11" s="413"/>
      <c r="E11" s="413"/>
      <c r="F11" s="413"/>
      <c r="G11" s="413"/>
      <c r="H11" s="413"/>
      <c r="I11" s="413"/>
      <c r="J11" s="413"/>
      <c r="K11" s="413"/>
      <c r="L11" s="413"/>
      <c r="M11" s="413"/>
      <c r="N11" s="413"/>
      <c r="O11" s="413"/>
      <c r="P11" s="413"/>
      <c r="Q11" s="413"/>
    </row>
    <row r="12" spans="2:65" s="49" customFormat="1" ht="15" customHeight="1" x14ac:dyDescent="0.3">
      <c r="B12" s="51"/>
      <c r="C12" s="413"/>
      <c r="D12" s="413"/>
      <c r="E12" s="413"/>
      <c r="F12" s="413"/>
      <c r="G12" s="413"/>
      <c r="H12" s="413"/>
      <c r="I12" s="413"/>
      <c r="J12" s="413"/>
      <c r="K12" s="413"/>
      <c r="L12" s="413"/>
      <c r="M12" s="413"/>
      <c r="N12" s="413"/>
      <c r="O12" s="413"/>
      <c r="P12" s="413"/>
      <c r="Q12" s="413"/>
    </row>
    <row r="13" spans="2:65" s="49" customFormat="1" ht="17.399999999999999" customHeight="1" x14ac:dyDescent="0.3">
      <c r="B13" s="51"/>
      <c r="C13" s="52" t="str">
        <f>menú!J11</f>
        <v>José Emanuel Rocha - 2011-2021</v>
      </c>
      <c r="D13" s="52"/>
      <c r="E13" s="52"/>
      <c r="F13" s="53"/>
      <c r="G13" s="53"/>
      <c r="H13" s="404"/>
      <c r="I13" s="404"/>
      <c r="J13" s="404"/>
      <c r="K13" s="404"/>
      <c r="L13" s="404"/>
      <c r="M13" s="404"/>
      <c r="N13" s="404"/>
      <c r="O13" s="404"/>
      <c r="P13" s="404"/>
      <c r="Q13" s="404"/>
    </row>
    <row r="14" spans="2:65" s="49" customFormat="1" ht="3" customHeight="1" x14ac:dyDescent="0.3">
      <c r="Q14" s="336"/>
    </row>
    <row r="15" spans="2:65" s="54" customFormat="1" ht="23.4" customHeight="1" x14ac:dyDescent="0.3">
      <c r="B15" s="396" t="s">
        <v>102</v>
      </c>
      <c r="C15" s="414" t="s">
        <v>4</v>
      </c>
      <c r="D15" s="415"/>
      <c r="E15" s="416"/>
      <c r="F15" s="389" t="s">
        <v>17</v>
      </c>
      <c r="G15" s="390"/>
      <c r="H15" s="397" t="s">
        <v>19233</v>
      </c>
      <c r="I15" s="397" t="s">
        <v>19234</v>
      </c>
      <c r="J15" s="397" t="s">
        <v>101</v>
      </c>
      <c r="K15" s="402" t="s">
        <v>75</v>
      </c>
      <c r="L15" s="402"/>
      <c r="M15" s="402"/>
      <c r="N15" s="402"/>
      <c r="O15" s="403"/>
      <c r="P15" s="260"/>
      <c r="Q15" s="405" t="s">
        <v>1</v>
      </c>
    </row>
    <row r="16" spans="2:65" s="55" customFormat="1" ht="23.4" customHeight="1" x14ac:dyDescent="0.3">
      <c r="B16" s="396"/>
      <c r="C16" s="417"/>
      <c r="D16" s="418"/>
      <c r="E16" s="419"/>
      <c r="F16" s="391"/>
      <c r="G16" s="392"/>
      <c r="H16" s="397"/>
      <c r="I16" s="397"/>
      <c r="J16" s="397"/>
      <c r="K16" s="402"/>
      <c r="L16" s="402"/>
      <c r="M16" s="402"/>
      <c r="N16" s="402"/>
      <c r="O16" s="402"/>
      <c r="P16" s="261" t="s">
        <v>5</v>
      </c>
      <c r="Q16" s="406"/>
      <c r="R16" s="56"/>
      <c r="S16" s="56"/>
    </row>
    <row r="17" spans="1:19" ht="6.75" customHeight="1" x14ac:dyDescent="0.3">
      <c r="B17" s="57"/>
      <c r="C17" s="58"/>
      <c r="D17" s="58"/>
      <c r="E17" s="58"/>
      <c r="F17" s="59"/>
      <c r="G17" s="59"/>
      <c r="H17" s="60"/>
      <c r="I17" s="60"/>
      <c r="J17" s="60"/>
      <c r="K17" s="61"/>
      <c r="L17" s="61"/>
      <c r="M17" s="61"/>
      <c r="N17" s="61"/>
      <c r="O17" s="61"/>
      <c r="P17" s="61"/>
      <c r="Q17" s="337"/>
      <c r="R17" s="62"/>
      <c r="S17" s="62"/>
    </row>
    <row r="18" spans="1:19" s="64" customFormat="1" ht="45" customHeight="1" x14ac:dyDescent="0.3">
      <c r="A18" s="63">
        <v>1</v>
      </c>
      <c r="B18" s="327">
        <f t="shared" ref="B18:B37" si="0">IF(C18="","",A18)</f>
        <v>1</v>
      </c>
      <c r="C18" s="394" t="str">
        <f>IFERROR(INDEX('Classificação geral'!C$8:C$103,MATCH($A18,'Classificação geral'!$AI$8:$AI$108,0)),"")</f>
        <v>Colégio Luso Francês B</v>
      </c>
      <c r="D18" s="395"/>
      <c r="E18" s="395"/>
      <c r="F18" s="398" t="str">
        <f>IFERROR(INDEX('Classificação geral'!D$8:D$103,MATCH($A18,'Classificação geral'!$AI$8:$AI$108,0)),"")</f>
        <v>Porto</v>
      </c>
      <c r="G18" s="399"/>
      <c r="H18" s="328">
        <f>IFERROR(INDEX('Classificação geral'!G$8:G$103,MATCH($A18,'Classificação geral'!$AI$8:$AI$108,0)),"")</f>
        <v>50</v>
      </c>
      <c r="I18" s="328">
        <f>IFERROR(INDEX('Classificação geral'!H$8:H$103,MATCH($A18,'Classificação geral'!$AI$8:$AI$108,0)),"")</f>
        <v>50</v>
      </c>
      <c r="J18" s="328">
        <f>IFERROR(INDEX('Classificação geral'!F$8:F$103,MATCH($A18,'Classificação geral'!$AI$8:$AI$108,0)),"")</f>
        <v>92</v>
      </c>
      <c r="K18" s="329" t="str">
        <f>IFERROR(INDEX('Classificação geral'!ED$8:ED$103,MATCH($A18,'Classificação geral'!$AI$8:$AI$108,0)),"")</f>
        <v>b) 0,2</v>
      </c>
      <c r="L18" s="329" t="str">
        <f>IFERROR(INDEX('Classificação geral'!EE$8:EE$103,MATCH($A18,'Classificação geral'!$AI$8:$AI$108,0)),"")</f>
        <v/>
      </c>
      <c r="M18" s="329" t="str">
        <f>IFERROR(INDEX('Classificação geral'!EF$8:EF$103,MATCH($A18,'Classificação geral'!$AI$8:$AI$108,0)),"")</f>
        <v/>
      </c>
      <c r="N18" s="329" t="str">
        <f>IFERROR(INDEX('Classificação geral'!EG$8:EG$103,MATCH($A18,'Classificação geral'!$AI$8:$AI$108,0)),"")</f>
        <v/>
      </c>
      <c r="O18" s="329" t="str">
        <f>IFERROR(INDEX('Classificação geral'!EH$8:EH$103,MATCH($A18,'Classificação geral'!$AI$8:$AI$108,0)),"")</f>
        <v/>
      </c>
      <c r="P18" s="328">
        <f>IFERROR(INDEX('Classificação geral'!AG$8:AG$103,MATCH($A18,'Classificação geral'!$AI$8:$AI$108,0)),"")</f>
        <v>0.2</v>
      </c>
      <c r="Q18" s="345">
        <f>IFERROR(INDEX('Classificação geral'!E$8:E$103,MATCH($A18,'Classificação geral'!$AI$8:$AI$108,0)),"")</f>
        <v>191.80000009254999</v>
      </c>
      <c r="R18" s="65"/>
      <c r="S18" s="65"/>
    </row>
    <row r="19" spans="1:19" s="64" customFormat="1" ht="45" customHeight="1" x14ac:dyDescent="0.3">
      <c r="A19" s="63">
        <v>2</v>
      </c>
      <c r="B19" s="327">
        <f t="shared" si="0"/>
        <v>2</v>
      </c>
      <c r="C19" s="394" t="str">
        <f>IFERROR(INDEX('Classificação geral'!C$8:C$103,MATCH($A19,'Classificação geral'!$AI$8:$AI$108,0)),"")</f>
        <v>Colégio Luso Francês C</v>
      </c>
      <c r="D19" s="395"/>
      <c r="E19" s="395"/>
      <c r="F19" s="398" t="str">
        <f>IFERROR(INDEX('Classificação geral'!D$8:D$103,MATCH($A19,'Classificação geral'!$AI$8:$AI$108,0)),"")</f>
        <v>Porto</v>
      </c>
      <c r="G19" s="399"/>
      <c r="H19" s="328">
        <f>IFERROR(INDEX('Classificação geral'!G$8:G$103,MATCH($A19,'Classificação geral'!$AI$8:$AI$108,0)),"")</f>
        <v>50</v>
      </c>
      <c r="I19" s="328">
        <f>IFERROR(INDEX('Classificação geral'!H$8:H$103,MATCH($A19,'Classificação geral'!$AI$8:$AI$108,0)),"")</f>
        <v>50</v>
      </c>
      <c r="J19" s="328">
        <f>IFERROR(INDEX('Classificação geral'!F$8:F$103,MATCH($A19,'Classificação geral'!$AI$8:$AI$108,0)),"")</f>
        <v>92.333333333333329</v>
      </c>
      <c r="K19" s="329" t="str">
        <f>IFERROR(INDEX('Classificação geral'!ED$8:ED$103,MATCH($A19,'Classificação geral'!$AI$8:$AI$108,0)),"")</f>
        <v>b) 0,7</v>
      </c>
      <c r="L19" s="329" t="str">
        <f>IFERROR(INDEX('Classificação geral'!EE$8:EE$103,MATCH($A19,'Classificação geral'!$AI$8:$AI$108,0)),"")</f>
        <v/>
      </c>
      <c r="M19" s="329" t="str">
        <f>IFERROR(INDEX('Classificação geral'!EF$8:EF$103,MATCH($A19,'Classificação geral'!$AI$8:$AI$108,0)),"")</f>
        <v/>
      </c>
      <c r="N19" s="329" t="str">
        <f>IFERROR(INDEX('Classificação geral'!EG$8:EG$103,MATCH($A19,'Classificação geral'!$AI$8:$AI$108,0)),"")</f>
        <v/>
      </c>
      <c r="O19" s="329" t="str">
        <f>IFERROR(INDEX('Classificação geral'!EH$8:EH$103,MATCH($A19,'Classificação geral'!$AI$8:$AI$108,0)),"")</f>
        <v/>
      </c>
      <c r="P19" s="328">
        <f>IFERROR(INDEX('Classificação geral'!AG$8:AG$103,MATCH($A19,'Classificação geral'!$AI$8:$AI$108,0)),"")</f>
        <v>0.7</v>
      </c>
      <c r="Q19" s="345">
        <f>IFERROR(INDEX('Classificação geral'!E$8:E$103,MATCH($A19,'Classificação geral'!$AI$8:$AI$108,0)),"")</f>
        <v>191.63333342621664</v>
      </c>
      <c r="R19" s="65"/>
      <c r="S19" s="65"/>
    </row>
    <row r="20" spans="1:19" s="64" customFormat="1" ht="45" customHeight="1" x14ac:dyDescent="0.3">
      <c r="A20" s="63">
        <v>3</v>
      </c>
      <c r="B20" s="327">
        <f t="shared" si="0"/>
        <v>3</v>
      </c>
      <c r="C20" s="394" t="str">
        <f>IFERROR(INDEX('Classificação geral'!C$8:C$103,MATCH($A20,'Classificação geral'!$AI$8:$AI$108,0)),"")</f>
        <v>EB Frei Manuel de Santa Inês B</v>
      </c>
      <c r="D20" s="395"/>
      <c r="E20" s="395"/>
      <c r="F20" s="398" t="str">
        <f>IFERROR(INDEX('Classificação geral'!D$8:D$103,MATCH($A20,'Classificação geral'!$AI$8:$AI$108,0)),"")</f>
        <v>Porto</v>
      </c>
      <c r="G20" s="399"/>
      <c r="H20" s="328">
        <f>IFERROR(INDEX('Classificação geral'!G$8:G$103,MATCH($A20,'Classificação geral'!$AI$8:$AI$108,0)),"")</f>
        <v>50</v>
      </c>
      <c r="I20" s="328">
        <f>IFERROR(INDEX('Classificação geral'!H$8:H$103,MATCH($A20,'Classificação geral'!$AI$8:$AI$108,0)),"")</f>
        <v>50</v>
      </c>
      <c r="J20" s="328">
        <f>IFERROR(INDEX('Classificação geral'!F$8:F$103,MATCH($A20,'Classificação geral'!$AI$8:$AI$108,0)),"")</f>
        <v>91.666666666666671</v>
      </c>
      <c r="K20" s="329" t="str">
        <f>IFERROR(INDEX('Classificação geral'!ED$8:ED$103,MATCH($A20,'Classificação geral'!$AI$8:$AI$108,0)),"")</f>
        <v>b) 1</v>
      </c>
      <c r="L20" s="329" t="str">
        <f>IFERROR(INDEX('Classificação geral'!EE$8:EE$103,MATCH($A20,'Classificação geral'!$AI$8:$AI$108,0)),"")</f>
        <v/>
      </c>
      <c r="M20" s="329" t="str">
        <f>IFERROR(INDEX('Classificação geral'!EF$8:EF$103,MATCH($A20,'Classificação geral'!$AI$8:$AI$108,0)),"")</f>
        <v/>
      </c>
      <c r="N20" s="329" t="str">
        <f>IFERROR(INDEX('Classificação geral'!EG$8:EG$103,MATCH($A20,'Classificação geral'!$AI$8:$AI$108,0)),"")</f>
        <v/>
      </c>
      <c r="O20" s="329" t="str">
        <f>IFERROR(INDEX('Classificação geral'!EH$8:EH$103,MATCH($A20,'Classificação geral'!$AI$8:$AI$108,0)),"")</f>
        <v/>
      </c>
      <c r="P20" s="328">
        <f>IFERROR(INDEX('Classificação geral'!AG$8:AG$103,MATCH($A20,'Classificação geral'!$AI$8:$AI$108,0)),"")</f>
        <v>1</v>
      </c>
      <c r="Q20" s="345">
        <f>IFERROR(INDEX('Classificação geral'!E$8:E$103,MATCH($A20,'Classificação geral'!$AI$8:$AI$108,0)),"")</f>
        <v>190.66666675888334</v>
      </c>
      <c r="R20" s="65"/>
      <c r="S20" s="65"/>
    </row>
    <row r="21" spans="1:19" s="67" customFormat="1" ht="34.200000000000003" customHeight="1" x14ac:dyDescent="0.3">
      <c r="A21" s="66">
        <v>4</v>
      </c>
      <c r="B21" s="326">
        <f t="shared" si="0"/>
        <v>4</v>
      </c>
      <c r="C21" s="384" t="str">
        <f>IFERROR(INDEX('Classificação geral'!C$8:C$103,MATCH($A21,'Classificação geral'!$AI$8:$AI$108,0)),"")</f>
        <v>EB Adriano Correia de Oliveira</v>
      </c>
      <c r="D21" s="385"/>
      <c r="E21" s="385"/>
      <c r="F21" s="400" t="str">
        <f>IFERROR(INDEX('Classificação geral'!D$8:D$103,MATCH($A21,'Classificação geral'!$AI$8:$AI$108,0)),"")</f>
        <v>Porto</v>
      </c>
      <c r="G21" s="401"/>
      <c r="H21" s="104">
        <f>IFERROR(INDEX('Classificação geral'!G$8:G$103,MATCH($A21,'Classificação geral'!$AI$8:$AI$108,0)),"")</f>
        <v>50</v>
      </c>
      <c r="I21" s="104">
        <f>IFERROR(INDEX('Classificação geral'!H$8:H$103,MATCH($A21,'Classificação geral'!$AI$8:$AI$108,0)),"")</f>
        <v>50</v>
      </c>
      <c r="J21" s="105">
        <f>IFERROR(INDEX('Classificação geral'!F$8:F$103,MATCH($A21,'Classificação geral'!$AI$8:$AI$108,0)),"")</f>
        <v>90.333333333333329</v>
      </c>
      <c r="K21" s="106" t="str">
        <f>IFERROR(INDEX('Classificação geral'!ED$8:ED$103,MATCH($A21,'Classificação geral'!$AI$8:$AI$108,0)),"")</f>
        <v>a) 0,1</v>
      </c>
      <c r="L21" s="106" t="str">
        <f>IFERROR(INDEX('Classificação geral'!EE$8:EE$103,MATCH($A21,'Classificação geral'!$AI$8:$AI$108,0)),"")</f>
        <v/>
      </c>
      <c r="M21" s="106" t="str">
        <f>IFERROR(INDEX('Classificação geral'!EF$8:EF$103,MATCH($A21,'Classificação geral'!$AI$8:$AI$108,0)),"")</f>
        <v/>
      </c>
      <c r="N21" s="106" t="str">
        <f>IFERROR(INDEX('Classificação geral'!EG$8:EG$103,MATCH($A21,'Classificação geral'!$AI$8:$AI$108,0)),"")</f>
        <v/>
      </c>
      <c r="O21" s="106" t="str">
        <f>IFERROR(INDEX('Classificação geral'!EH$8:EH$103,MATCH($A21,'Classificação geral'!$AI$8:$AI$108,0)),"")</f>
        <v/>
      </c>
      <c r="P21" s="106">
        <f>IFERROR(INDEX('Classificação geral'!AG$8:AG$103,MATCH($A21,'Classificação geral'!$AI$8:$AI$108,0)),"")</f>
        <v>0.1</v>
      </c>
      <c r="Q21" s="338">
        <f>IFERROR(INDEX('Classificação geral'!E$8:E$103,MATCH($A21,'Classificação geral'!$AI$8:$AI$108,0)),"")</f>
        <v>190.23333342421665</v>
      </c>
      <c r="R21" s="68"/>
      <c r="S21" s="68"/>
    </row>
    <row r="22" spans="1:19" s="67" customFormat="1" ht="34.200000000000003" customHeight="1" x14ac:dyDescent="0.3">
      <c r="A22" s="66">
        <v>5</v>
      </c>
      <c r="B22" s="112">
        <f t="shared" si="0"/>
        <v>5</v>
      </c>
      <c r="C22" s="384" t="str">
        <f>IFERROR(INDEX('Classificação geral'!C$8:C$103,MATCH($A22,'Classificação geral'!$AI$8:$AI$108,0)),"")</f>
        <v>EB Adriano Correia de Oliveira A</v>
      </c>
      <c r="D22" s="385"/>
      <c r="E22" s="385"/>
      <c r="F22" s="400" t="str">
        <f>IFERROR(INDEX('Classificação geral'!D$8:D$103,MATCH($A22,'Classificação geral'!$AI$8:$AI$108,0)),"")</f>
        <v>Porto</v>
      </c>
      <c r="G22" s="401"/>
      <c r="H22" s="104">
        <f>IFERROR(INDEX('Classificação geral'!G$8:G$103,MATCH($A22,'Classificação geral'!$AI$8:$AI$108,0)),"")</f>
        <v>50</v>
      </c>
      <c r="I22" s="104">
        <f>IFERROR(INDEX('Classificação geral'!H$8:H$103,MATCH($A22,'Classificação geral'!$AI$8:$AI$108,0)),"")</f>
        <v>50</v>
      </c>
      <c r="J22" s="105">
        <f>IFERROR(INDEX('Classificação geral'!F$8:F$103,MATCH($A22,'Classificação geral'!$AI$8:$AI$108,0)),"")</f>
        <v>90</v>
      </c>
      <c r="K22" s="106" t="str">
        <f>IFERROR(INDEX('Classificação geral'!ED$8:ED$103,MATCH($A22,'Classificação geral'!$AI$8:$AI$108,0)),"")</f>
        <v>a) 0,2</v>
      </c>
      <c r="L22" s="106" t="str">
        <f>IFERROR(INDEX('Classificação geral'!EE$8:EE$103,MATCH($A22,'Classificação geral'!$AI$8:$AI$108,0)),"")</f>
        <v/>
      </c>
      <c r="M22" s="106" t="str">
        <f>IFERROR(INDEX('Classificação geral'!EF$8:EF$103,MATCH($A22,'Classificação geral'!$AI$8:$AI$108,0)),"")</f>
        <v/>
      </c>
      <c r="N22" s="106" t="str">
        <f>IFERROR(INDEX('Classificação geral'!EG$8:EG$103,MATCH($A22,'Classificação geral'!$AI$8:$AI$108,0)),"")</f>
        <v/>
      </c>
      <c r="O22" s="106" t="str">
        <f>IFERROR(INDEX('Classificação geral'!EH$8:EH$103,MATCH($A22,'Classificação geral'!$AI$8:$AI$108,0)),"")</f>
        <v/>
      </c>
      <c r="P22" s="106">
        <f>IFERROR(INDEX('Classificação geral'!AG$8:AG$103,MATCH($A22,'Classificação geral'!$AI$8:$AI$108,0)),"")</f>
        <v>0.2</v>
      </c>
      <c r="Q22" s="338">
        <f>IFERROR(INDEX('Classificação geral'!E$8:E$103,MATCH($A22,'Classificação geral'!$AI$8:$AI$108,0)),"")</f>
        <v>189.80000009054999</v>
      </c>
      <c r="R22" s="68"/>
      <c r="S22" s="68"/>
    </row>
    <row r="23" spans="1:19" s="67" customFormat="1" ht="34.200000000000003" customHeight="1" x14ac:dyDescent="0.3">
      <c r="A23" s="66">
        <v>6</v>
      </c>
      <c r="B23" s="112">
        <f t="shared" si="0"/>
        <v>6</v>
      </c>
      <c r="C23" s="384" t="str">
        <f>IFERROR(INDEX('Classificação geral'!C$8:C$103,MATCH($A23,'Classificação geral'!$AI$8:$AI$108,0)),"")</f>
        <v>EB Frei Manuel de Santa Inês C</v>
      </c>
      <c r="D23" s="385"/>
      <c r="E23" s="385"/>
      <c r="F23" s="400" t="str">
        <f>IFERROR(INDEX('Classificação geral'!D$8:D$103,MATCH($A23,'Classificação geral'!$AI$8:$AI$108,0)),"")</f>
        <v>Porto</v>
      </c>
      <c r="G23" s="401"/>
      <c r="H23" s="104">
        <f>IFERROR(INDEX('Classificação geral'!G$8:G$103,MATCH($A23,'Classificação geral'!$AI$8:$AI$108,0)),"")</f>
        <v>50</v>
      </c>
      <c r="I23" s="104">
        <f>IFERROR(INDEX('Classificação geral'!H$8:H$103,MATCH($A23,'Classificação geral'!$AI$8:$AI$108,0)),"")</f>
        <v>50</v>
      </c>
      <c r="J23" s="105">
        <f>IFERROR(INDEX('Classificação geral'!F$8:F$103,MATCH($A23,'Classificação geral'!$AI$8:$AI$108,0)),"")</f>
        <v>89.666666666666671</v>
      </c>
      <c r="K23" s="106" t="str">
        <f>IFERROR(INDEX('Classificação geral'!ED$8:ED$103,MATCH($A23,'Classificação geral'!$AI$8:$AI$108,0)),"")</f>
        <v>a) 0,3</v>
      </c>
      <c r="L23" s="106" t="str">
        <f>IFERROR(INDEX('Classificação geral'!EE$8:EE$103,MATCH($A23,'Classificação geral'!$AI$8:$AI$108,0)),"")</f>
        <v/>
      </c>
      <c r="M23" s="106" t="str">
        <f>IFERROR(INDEX('Classificação geral'!EF$8:EF$103,MATCH($A23,'Classificação geral'!$AI$8:$AI$108,0)),"")</f>
        <v/>
      </c>
      <c r="N23" s="106" t="str">
        <f>IFERROR(INDEX('Classificação geral'!EG$8:EG$103,MATCH($A23,'Classificação geral'!$AI$8:$AI$108,0)),"")</f>
        <v/>
      </c>
      <c r="O23" s="106" t="str">
        <f>IFERROR(INDEX('Classificação geral'!EH$8:EH$103,MATCH($A23,'Classificação geral'!$AI$8:$AI$108,0)),"")</f>
        <v/>
      </c>
      <c r="P23" s="106">
        <f>IFERROR(INDEX('Classificação geral'!AG$8:AG$103,MATCH($A23,'Classificação geral'!$AI$8:$AI$108,0)),"")</f>
        <v>0.3</v>
      </c>
      <c r="Q23" s="338">
        <f>IFERROR(INDEX('Classificação geral'!E$8:E$103,MATCH($A23,'Classificação geral'!$AI$8:$AI$108,0)),"")</f>
        <v>189.36666675688332</v>
      </c>
      <c r="R23" s="68"/>
      <c r="S23" s="68"/>
    </row>
    <row r="24" spans="1:19" s="67" customFormat="1" ht="34.200000000000003" customHeight="1" x14ac:dyDescent="0.3">
      <c r="A24" s="66">
        <v>7</v>
      </c>
      <c r="B24" s="112">
        <f t="shared" si="0"/>
        <v>7</v>
      </c>
      <c r="C24" s="384" t="str">
        <f>IFERROR(INDEX('Classificação geral'!C$8:C$103,MATCH($A24,'Classificação geral'!$AI$8:$AI$108,0)),"")</f>
        <v>abcdesflkkhoifhouhsohfouhuh</v>
      </c>
      <c r="D24" s="385"/>
      <c r="E24" s="385"/>
      <c r="F24" s="400" t="str">
        <f>IFERROR(INDEX('Classificação geral'!D$8:D$103,MATCH($A24,'Classificação geral'!$AI$8:$AI$108,0)),"")</f>
        <v>Porto</v>
      </c>
      <c r="G24" s="401"/>
      <c r="H24" s="104">
        <f>IFERROR(INDEX('Classificação geral'!G$8:G$103,MATCH($A24,'Classificação geral'!$AI$8:$AI$108,0)),"")</f>
        <v>50</v>
      </c>
      <c r="I24" s="104">
        <f>IFERROR(INDEX('Classificação geral'!H$8:H$103,MATCH($A24,'Classificação geral'!$AI$8:$AI$108,0)),"")</f>
        <v>50</v>
      </c>
      <c r="J24" s="105">
        <f>IFERROR(INDEX('Classificação geral'!F$8:F$103,MATCH($A24,'Classificação geral'!$AI$8:$AI$108,0)),"")</f>
        <v>89.333333333333329</v>
      </c>
      <c r="K24" s="106" t="str">
        <f>IFERROR(INDEX('Classificação geral'!ED$8:ED$103,MATCH($A24,'Classificação geral'!$AI$8:$AI$108,0)),"")</f>
        <v>a) 0,4</v>
      </c>
      <c r="L24" s="106" t="str">
        <f>IFERROR(INDEX('Classificação geral'!EE$8:EE$103,MATCH($A24,'Classificação geral'!$AI$8:$AI$108,0)),"")</f>
        <v/>
      </c>
      <c r="M24" s="106" t="str">
        <f>IFERROR(INDEX('Classificação geral'!EF$8:EF$103,MATCH($A24,'Classificação geral'!$AI$8:$AI$108,0)),"")</f>
        <v/>
      </c>
      <c r="N24" s="106" t="str">
        <f>IFERROR(INDEX('Classificação geral'!EG$8:EG$103,MATCH($A24,'Classificação geral'!$AI$8:$AI$108,0)),"")</f>
        <v/>
      </c>
      <c r="O24" s="106" t="str">
        <f>IFERROR(INDEX('Classificação geral'!EH$8:EH$103,MATCH($A24,'Classificação geral'!$AI$8:$AI$108,0)),"")</f>
        <v/>
      </c>
      <c r="P24" s="106">
        <f>IFERROR(INDEX('Classificação geral'!AG$8:AG$103,MATCH($A24,'Classificação geral'!$AI$8:$AI$108,0)),"")</f>
        <v>0.4</v>
      </c>
      <c r="Q24" s="338">
        <f>IFERROR(INDEX('Classificação geral'!E$8:E$103,MATCH($A24,'Classificação geral'!$AI$8:$AI$108,0)),"")</f>
        <v>188.93333342321662</v>
      </c>
      <c r="R24" s="68"/>
      <c r="S24" s="68"/>
    </row>
    <row r="25" spans="1:19" s="67" customFormat="1" ht="34.200000000000003" customHeight="1" x14ac:dyDescent="0.3">
      <c r="A25" s="66">
        <v>8</v>
      </c>
      <c r="B25" s="112">
        <f t="shared" si="0"/>
        <v>8</v>
      </c>
      <c r="C25" s="384" t="str">
        <f>IFERROR(INDEX('Classificação geral'!C$8:C$103,MATCH($A25,'Classificação geral'!$AI$8:$AI$108,0)),"")</f>
        <v>ES D. Dinis A</v>
      </c>
      <c r="D25" s="385"/>
      <c r="E25" s="385"/>
      <c r="F25" s="400" t="str">
        <f>IFERROR(INDEX('Classificação geral'!D$8:D$103,MATCH($A25,'Classificação geral'!$AI$8:$AI$108,0)),"")</f>
        <v>Porto</v>
      </c>
      <c r="G25" s="401"/>
      <c r="H25" s="104">
        <f>IFERROR(INDEX('Classificação geral'!G$8:G$103,MATCH($A25,'Classificação geral'!$AI$8:$AI$108,0)),"")</f>
        <v>50</v>
      </c>
      <c r="I25" s="104">
        <f>IFERROR(INDEX('Classificação geral'!H$8:H$103,MATCH($A25,'Classificação geral'!$AI$8:$AI$108,0)),"")</f>
        <v>50</v>
      </c>
      <c r="J25" s="105">
        <f>IFERROR(INDEX('Classificação geral'!F$8:F$103,MATCH($A25,'Classificação geral'!$AI$8:$AI$108,0)),"")</f>
        <v>91.333333333333329</v>
      </c>
      <c r="K25" s="106" t="str">
        <f>IFERROR(INDEX('Classificação geral'!ED$8:ED$103,MATCH($A25,'Classificação geral'!$AI$8:$AI$108,0)),"")</f>
        <v>b) 3</v>
      </c>
      <c r="L25" s="106" t="str">
        <f>IFERROR(INDEX('Classificação geral'!EE$8:EE$103,MATCH($A25,'Classificação geral'!$AI$8:$AI$108,0)),"")</f>
        <v/>
      </c>
      <c r="M25" s="106" t="str">
        <f>IFERROR(INDEX('Classificação geral'!EF$8:EF$103,MATCH($A25,'Classificação geral'!$AI$8:$AI$108,0)),"")</f>
        <v/>
      </c>
      <c r="N25" s="106" t="str">
        <f>IFERROR(INDEX('Classificação geral'!EG$8:EG$103,MATCH($A25,'Classificação geral'!$AI$8:$AI$108,0)),"")</f>
        <v/>
      </c>
      <c r="O25" s="106" t="str">
        <f>IFERROR(INDEX('Classificação geral'!EH$8:EH$103,MATCH($A25,'Classificação geral'!$AI$8:$AI$108,0)),"")</f>
        <v/>
      </c>
      <c r="P25" s="106">
        <f>IFERROR(INDEX('Classificação geral'!AG$8:AG$103,MATCH($A25,'Classificação geral'!$AI$8:$AI$108,0)),"")</f>
        <v>3</v>
      </c>
      <c r="Q25" s="338">
        <f>IFERROR(INDEX('Classificação geral'!E$8:E$103,MATCH($A25,'Classificação geral'!$AI$8:$AI$108,0)),"")</f>
        <v>188.33333342521664</v>
      </c>
      <c r="R25" s="68"/>
      <c r="S25" s="68"/>
    </row>
    <row r="26" spans="1:19" s="67" customFormat="1" ht="34.200000000000003" customHeight="1" x14ac:dyDescent="0.3">
      <c r="A26" s="66">
        <v>9</v>
      </c>
      <c r="B26" s="112">
        <f t="shared" si="0"/>
        <v>9</v>
      </c>
      <c r="C26" s="384" t="str">
        <f>IFERROR(INDEX('Classificação geral'!C$8:C$103,MATCH($A26,'Classificação geral'!$AI$8:$AI$108,0)),"")</f>
        <v>Colégio Luso Francês</v>
      </c>
      <c r="D26" s="385"/>
      <c r="E26" s="385"/>
      <c r="F26" s="400" t="str">
        <f>IFERROR(INDEX('Classificação geral'!D$8:D$103,MATCH($A26,'Classificação geral'!$AI$8:$AI$108,0)),"")</f>
        <v>Porto</v>
      </c>
      <c r="G26" s="401"/>
      <c r="H26" s="104">
        <f>IFERROR(INDEX('Classificação geral'!G$8:G$103,MATCH($A26,'Classificação geral'!$AI$8:$AI$108,0)),"")</f>
        <v>50</v>
      </c>
      <c r="I26" s="104">
        <f>IFERROR(INDEX('Classificação geral'!H$8:H$103,MATCH($A26,'Classificação geral'!$AI$8:$AI$108,0)),"")</f>
        <v>50</v>
      </c>
      <c r="J26" s="105">
        <f>IFERROR(INDEX('Classificação geral'!F$8:F$103,MATCH($A26,'Classificação geral'!$AI$8:$AI$108,0)),"")</f>
        <v>89</v>
      </c>
      <c r="K26" s="106" t="str">
        <f>IFERROR(INDEX('Classificação geral'!ED$8:ED$103,MATCH($A26,'Classificação geral'!$AI$8:$AI$108,0)),"")</f>
        <v>b) 1</v>
      </c>
      <c r="L26" s="106" t="str">
        <f>IFERROR(INDEX('Classificação geral'!EE$8:EE$103,MATCH($A26,'Classificação geral'!$AI$8:$AI$108,0)),"")</f>
        <v/>
      </c>
      <c r="M26" s="106" t="str">
        <f>IFERROR(INDEX('Classificação geral'!EF$8:EF$103,MATCH($A26,'Classificação geral'!$AI$8:$AI$108,0)),"")</f>
        <v/>
      </c>
      <c r="N26" s="106" t="str">
        <f>IFERROR(INDEX('Classificação geral'!EG$8:EG$103,MATCH($A26,'Classificação geral'!$AI$8:$AI$108,0)),"")</f>
        <v/>
      </c>
      <c r="O26" s="106" t="str">
        <f>IFERROR(INDEX('Classificação geral'!EH$8:EH$103,MATCH($A26,'Classificação geral'!$AI$8:$AI$108,0)),"")</f>
        <v/>
      </c>
      <c r="P26" s="106">
        <f>IFERROR(INDEX('Classificação geral'!AG$8:AG$103,MATCH($A26,'Classificação geral'!$AI$8:$AI$108,0)),"")</f>
        <v>1</v>
      </c>
      <c r="Q26" s="338">
        <f>IFERROR(INDEX('Classificação geral'!E$8:E$103,MATCH($A26,'Classificação geral'!$AI$8:$AI$108,0)),"")</f>
        <v>188.00000008954999</v>
      </c>
      <c r="R26" s="68"/>
      <c r="S26" s="68"/>
    </row>
    <row r="27" spans="1:19" s="67" customFormat="1" ht="34.200000000000003" customHeight="1" x14ac:dyDescent="0.3">
      <c r="A27" s="66">
        <v>10</v>
      </c>
      <c r="B27" s="112">
        <f t="shared" si="0"/>
        <v>10</v>
      </c>
      <c r="C27" s="384" t="str">
        <f>IFERROR(INDEX('Classificação geral'!C$8:C$103,MATCH($A27,'Classificação geral'!$AI$8:$AI$108,0)),"")</f>
        <v>EB Frei Manuel de Santa Inês</v>
      </c>
      <c r="D27" s="385"/>
      <c r="E27" s="385"/>
      <c r="F27" s="400" t="str">
        <f>IFERROR(INDEX('Classificação geral'!D$8:D$103,MATCH($A27,'Classificação geral'!$AI$8:$AI$108,0)),"")</f>
        <v>Porto</v>
      </c>
      <c r="G27" s="401"/>
      <c r="H27" s="104">
        <f>IFERROR(INDEX('Classificação geral'!G$8:G$103,MATCH($A27,'Classificação geral'!$AI$8:$AI$108,0)),"")</f>
        <v>50</v>
      </c>
      <c r="I27" s="104">
        <f>IFERROR(INDEX('Classificação geral'!H$8:H$103,MATCH($A27,'Classificação geral'!$AI$8:$AI$108,0)),"")</f>
        <v>50</v>
      </c>
      <c r="J27" s="105">
        <f>IFERROR(INDEX('Classificação geral'!F$8:F$103,MATCH($A27,'Classificação geral'!$AI$8:$AI$108,0)),"")</f>
        <v>88.666666666666671</v>
      </c>
      <c r="K27" s="106" t="str">
        <f>IFERROR(INDEX('Classificação geral'!ED$8:ED$103,MATCH($A27,'Classificação geral'!$AI$8:$AI$108,0)),"")</f>
        <v>b) 1</v>
      </c>
      <c r="L27" s="106" t="str">
        <f>IFERROR(INDEX('Classificação geral'!EE$8:EE$103,MATCH($A27,'Classificação geral'!$AI$8:$AI$108,0)),"")</f>
        <v/>
      </c>
      <c r="M27" s="106" t="str">
        <f>IFERROR(INDEX('Classificação geral'!EF$8:EF$103,MATCH($A27,'Classificação geral'!$AI$8:$AI$108,0)),"")</f>
        <v/>
      </c>
      <c r="N27" s="106" t="str">
        <f>IFERROR(INDEX('Classificação geral'!EG$8:EG$103,MATCH($A27,'Classificação geral'!$AI$8:$AI$108,0)),"")</f>
        <v/>
      </c>
      <c r="O27" s="106" t="str">
        <f>IFERROR(INDEX('Classificação geral'!EH$8:EH$103,MATCH($A27,'Classificação geral'!$AI$8:$AI$108,0)),"")</f>
        <v/>
      </c>
      <c r="P27" s="106">
        <f>IFERROR(INDEX('Classificação geral'!AG$8:AG$103,MATCH($A27,'Classificação geral'!$AI$8:$AI$108,0)),"")</f>
        <v>1</v>
      </c>
      <c r="Q27" s="338">
        <f>IFERROR(INDEX('Classificação geral'!E$8:E$103,MATCH($A27,'Classificação geral'!$AI$8:$AI$108,0)),"")</f>
        <v>187.66666675588334</v>
      </c>
      <c r="R27" s="68"/>
      <c r="S27" s="68"/>
    </row>
    <row r="28" spans="1:19" s="67" customFormat="1" ht="34.200000000000003" customHeight="1" x14ac:dyDescent="0.3">
      <c r="A28" s="66">
        <v>11</v>
      </c>
      <c r="B28" s="112">
        <f t="shared" si="0"/>
        <v>11</v>
      </c>
      <c r="C28" s="384" t="str">
        <f>IFERROR(INDEX('Classificação geral'!C$8:C$103,MATCH($A28,'Classificação geral'!$AI$8:$AI$108,0)),"")</f>
        <v>ES D. Dinis</v>
      </c>
      <c r="D28" s="385"/>
      <c r="E28" s="385"/>
      <c r="F28" s="400" t="str">
        <f>IFERROR(INDEX('Classificação geral'!D$8:D$103,MATCH($A28,'Classificação geral'!$AI$8:$AI$108,0)),"")</f>
        <v>Porto</v>
      </c>
      <c r="G28" s="401"/>
      <c r="H28" s="104">
        <f>IFERROR(INDEX('Classificação geral'!G$8:G$103,MATCH($A28,'Classificação geral'!$AI$8:$AI$108,0)),"")</f>
        <v>50</v>
      </c>
      <c r="I28" s="104">
        <f>IFERROR(INDEX('Classificação geral'!H$8:H$103,MATCH($A28,'Classificação geral'!$AI$8:$AI$108,0)),"")</f>
        <v>50</v>
      </c>
      <c r="J28" s="105">
        <f>IFERROR(INDEX('Classificação geral'!F$8:F$103,MATCH($A28,'Classificação geral'!$AI$8:$AI$108,0)),"")</f>
        <v>91</v>
      </c>
      <c r="K28" s="106" t="str">
        <f>IFERROR(INDEX('Classificação geral'!ED$8:ED$103,MATCH($A28,'Classificação geral'!$AI$8:$AI$108,0)),"")</f>
        <v>b) 4</v>
      </c>
      <c r="L28" s="106" t="str">
        <f>IFERROR(INDEX('Classificação geral'!EE$8:EE$103,MATCH($A28,'Classificação geral'!$AI$8:$AI$108,0)),"")</f>
        <v/>
      </c>
      <c r="M28" s="106" t="str">
        <f>IFERROR(INDEX('Classificação geral'!EF$8:EF$103,MATCH($A28,'Classificação geral'!$AI$8:$AI$108,0)),"")</f>
        <v/>
      </c>
      <c r="N28" s="106" t="str">
        <f>IFERROR(INDEX('Classificação geral'!EG$8:EG$103,MATCH($A28,'Classificação geral'!$AI$8:$AI$108,0)),"")</f>
        <v/>
      </c>
      <c r="O28" s="106" t="str">
        <f>IFERROR(INDEX('Classificação geral'!EH$8:EH$103,MATCH($A28,'Classificação geral'!$AI$8:$AI$108,0)),"")</f>
        <v/>
      </c>
      <c r="P28" s="106">
        <f>IFERROR(INDEX('Classificação geral'!AG$8:AG$103,MATCH($A28,'Classificação geral'!$AI$8:$AI$108,0)),"")</f>
        <v>4</v>
      </c>
      <c r="Q28" s="338">
        <f>IFERROR(INDEX('Classificação geral'!E$8:E$103,MATCH($A28,'Classificação geral'!$AI$8:$AI$108,0)),"")</f>
        <v>187.00000009154999</v>
      </c>
      <c r="R28" s="68"/>
      <c r="S28" s="68"/>
    </row>
    <row r="29" spans="1:19" s="67" customFormat="1" ht="34.200000000000003" customHeight="1" x14ac:dyDescent="0.3">
      <c r="A29" s="66">
        <v>12</v>
      </c>
      <c r="B29" s="112">
        <f t="shared" si="0"/>
        <v>12</v>
      </c>
      <c r="C29" s="384" t="str">
        <f>IFERROR(INDEX('Classificação geral'!C$8:C$103,MATCH($A29,'Classificação geral'!$AI$8:$AI$108,0)),"")</f>
        <v>Colégio Internato Claret</v>
      </c>
      <c r="D29" s="385"/>
      <c r="E29" s="385"/>
      <c r="F29" s="400" t="str">
        <f>IFERROR(INDEX('Classificação geral'!D$8:D$103,MATCH($A29,'Classificação geral'!$AI$8:$AI$108,0)),"")</f>
        <v>Porto</v>
      </c>
      <c r="G29" s="401"/>
      <c r="H29" s="104">
        <f>IFERROR(INDEX('Classificação geral'!G$8:G$103,MATCH($A29,'Classificação geral'!$AI$8:$AI$108,0)),"")</f>
        <v>50</v>
      </c>
      <c r="I29" s="104">
        <f>IFERROR(INDEX('Classificação geral'!H$8:H$103,MATCH($A29,'Classificação geral'!$AI$8:$AI$108,0)),"")</f>
        <v>50</v>
      </c>
      <c r="J29" s="105">
        <f>IFERROR(INDEX('Classificação geral'!F$8:F$103,MATCH($A29,'Classificação geral'!$AI$8:$AI$108,0)),"")</f>
        <v>86.666666666666671</v>
      </c>
      <c r="K29" s="106" t="str">
        <f>IFERROR(INDEX('Classificação geral'!ED$8:ED$103,MATCH($A29,'Classificação geral'!$AI$8:$AI$108,0)),"")</f>
        <v>a) 0,5</v>
      </c>
      <c r="L29" s="106" t="str">
        <f>IFERROR(INDEX('Classificação geral'!EE$8:EE$103,MATCH($A29,'Classificação geral'!$AI$8:$AI$108,0)),"")</f>
        <v/>
      </c>
      <c r="M29" s="106" t="str">
        <f>IFERROR(INDEX('Classificação geral'!EF$8:EF$103,MATCH($A29,'Classificação geral'!$AI$8:$AI$108,0)),"")</f>
        <v/>
      </c>
      <c r="N29" s="106" t="str">
        <f>IFERROR(INDEX('Classificação geral'!EG$8:EG$103,MATCH($A29,'Classificação geral'!$AI$8:$AI$108,0)),"")</f>
        <v/>
      </c>
      <c r="O29" s="106" t="str">
        <f>IFERROR(INDEX('Classificação geral'!EH$8:EH$103,MATCH($A29,'Classificação geral'!$AI$8:$AI$108,0)),"")</f>
        <v/>
      </c>
      <c r="P29" s="106">
        <f>IFERROR(INDEX('Classificação geral'!AG$8:AG$103,MATCH($A29,'Classificação geral'!$AI$8:$AI$108,0)),"")</f>
        <v>0.5</v>
      </c>
      <c r="Q29" s="338">
        <f>IFERROR(INDEX('Classificação geral'!E$8:E$103,MATCH($A29,'Classificação geral'!$AI$8:$AI$108,0)),"")</f>
        <v>186.16666675388333</v>
      </c>
      <c r="R29" s="68"/>
      <c r="S29" s="68"/>
    </row>
    <row r="30" spans="1:19" s="67" customFormat="1" ht="34.200000000000003" customHeight="1" x14ac:dyDescent="0.3">
      <c r="A30" s="66">
        <v>13</v>
      </c>
      <c r="B30" s="112">
        <f t="shared" si="0"/>
        <v>13</v>
      </c>
      <c r="C30" s="384" t="str">
        <f>IFERROR(INDEX('Classificação geral'!C$8:C$103,MATCH($A30,'Classificação geral'!$AI$8:$AI$108,0)),"")</f>
        <v>EBS Levante da Maia</v>
      </c>
      <c r="D30" s="385"/>
      <c r="E30" s="385"/>
      <c r="F30" s="400" t="str">
        <f>IFERROR(INDEX('Classificação geral'!D$8:D$103,MATCH($A30,'Classificação geral'!$AI$8:$AI$108,0)),"")</f>
        <v>Porto</v>
      </c>
      <c r="G30" s="401"/>
      <c r="H30" s="104">
        <f>IFERROR(INDEX('Classificação geral'!G$8:G$103,MATCH($A30,'Classificação geral'!$AI$8:$AI$108,0)),"")</f>
        <v>50</v>
      </c>
      <c r="I30" s="104">
        <f>IFERROR(INDEX('Classificação geral'!H$8:H$103,MATCH($A30,'Classificação geral'!$AI$8:$AI$108,0)),"")</f>
        <v>50</v>
      </c>
      <c r="J30" s="105">
        <f>IFERROR(INDEX('Classificação geral'!F$8:F$103,MATCH($A30,'Classificação geral'!$AI$8:$AI$108,0)),"")</f>
        <v>86.666666666666671</v>
      </c>
      <c r="K30" s="106" t="str">
        <f>IFERROR(INDEX('Classificação geral'!ED$8:ED$103,MATCH($A30,'Classificação geral'!$AI$8:$AI$108,0)),"")</f>
        <v>a) 0,6</v>
      </c>
      <c r="L30" s="106" t="str">
        <f>IFERROR(INDEX('Classificação geral'!EE$8:EE$103,MATCH($A30,'Classificação geral'!$AI$8:$AI$108,0)),"")</f>
        <v/>
      </c>
      <c r="M30" s="106" t="str">
        <f>IFERROR(INDEX('Classificação geral'!EF$8:EF$103,MATCH($A30,'Classificação geral'!$AI$8:$AI$108,0)),"")</f>
        <v/>
      </c>
      <c r="N30" s="106" t="str">
        <f>IFERROR(INDEX('Classificação geral'!EG$8:EG$103,MATCH($A30,'Classificação geral'!$AI$8:$AI$108,0)),"")</f>
        <v/>
      </c>
      <c r="O30" s="106" t="str">
        <f>IFERROR(INDEX('Classificação geral'!EH$8:EH$103,MATCH($A30,'Classificação geral'!$AI$8:$AI$108,0)),"")</f>
        <v/>
      </c>
      <c r="P30" s="106">
        <f>IFERROR(INDEX('Classificação geral'!AG$8:AG$103,MATCH($A30,'Classificação geral'!$AI$8:$AI$108,0)),"")</f>
        <v>0.6</v>
      </c>
      <c r="Q30" s="338">
        <f>IFERROR(INDEX('Classificação geral'!E$8:E$103,MATCH($A30,'Classificação geral'!$AI$8:$AI$108,0)),"")</f>
        <v>186.06666675388334</v>
      </c>
      <c r="R30" s="68"/>
      <c r="S30" s="68"/>
    </row>
    <row r="31" spans="1:19" s="67" customFormat="1" ht="34.200000000000003" customHeight="1" x14ac:dyDescent="0.3">
      <c r="A31" s="66">
        <v>14</v>
      </c>
      <c r="B31" s="112">
        <f t="shared" si="0"/>
        <v>14</v>
      </c>
      <c r="C31" s="384" t="str">
        <f>IFERROR(INDEX('Classificação geral'!C$8:C$103,MATCH($A31,'Classificação geral'!$AI$8:$AI$108,0)),"")</f>
        <v>ES D. Dinis F</v>
      </c>
      <c r="D31" s="385"/>
      <c r="E31" s="385"/>
      <c r="F31" s="400" t="str">
        <f>IFERROR(INDEX('Classificação geral'!D$8:D$103,MATCH($A31,'Classificação geral'!$AI$8:$AI$108,0)),"")</f>
        <v>Porto</v>
      </c>
      <c r="G31" s="401"/>
      <c r="H31" s="104">
        <f>IFERROR(INDEX('Classificação geral'!G$8:G$103,MATCH($A31,'Classificação geral'!$AI$8:$AI$108,0)),"")</f>
        <v>50</v>
      </c>
      <c r="I31" s="104">
        <f>IFERROR(INDEX('Classificação geral'!H$8:H$103,MATCH($A31,'Classificação geral'!$AI$8:$AI$108,0)),"")</f>
        <v>50</v>
      </c>
      <c r="J31" s="105">
        <f>IFERROR(INDEX('Classificação geral'!F$8:F$103,MATCH($A31,'Classificação geral'!$AI$8:$AI$108,0)),"")</f>
        <v>86.666666666666671</v>
      </c>
      <c r="K31" s="106" t="str">
        <f>IFERROR(INDEX('Classificação geral'!ED$8:ED$103,MATCH($A31,'Classificação geral'!$AI$8:$AI$108,0)),"")</f>
        <v>a) 0,7</v>
      </c>
      <c r="L31" s="106" t="str">
        <f>IFERROR(INDEX('Classificação geral'!EE$8:EE$103,MATCH($A31,'Classificação geral'!$AI$8:$AI$108,0)),"")</f>
        <v/>
      </c>
      <c r="M31" s="106" t="str">
        <f>IFERROR(INDEX('Classificação geral'!EF$8:EF$103,MATCH($A31,'Classificação geral'!$AI$8:$AI$108,0)),"")</f>
        <v/>
      </c>
      <c r="N31" s="106" t="str">
        <f>IFERROR(INDEX('Classificação geral'!EG$8:EG$103,MATCH($A31,'Classificação geral'!$AI$8:$AI$108,0)),"")</f>
        <v/>
      </c>
      <c r="O31" s="106" t="str">
        <f>IFERROR(INDEX('Classificação geral'!EH$8:EH$103,MATCH($A31,'Classificação geral'!$AI$8:$AI$108,0)),"")</f>
        <v/>
      </c>
      <c r="P31" s="106">
        <f>IFERROR(INDEX('Classificação geral'!AG$8:AG$103,MATCH($A31,'Classificação geral'!$AI$8:$AI$108,0)),"")</f>
        <v>0.7</v>
      </c>
      <c r="Q31" s="338">
        <f>IFERROR(INDEX('Classificação geral'!E$8:E$103,MATCH($A31,'Classificação geral'!$AI$8:$AI$108,0)),"")</f>
        <v>185.96666675388335</v>
      </c>
      <c r="R31" s="68"/>
      <c r="S31" s="68"/>
    </row>
    <row r="32" spans="1:19" s="67" customFormat="1" ht="34.200000000000003" customHeight="1" x14ac:dyDescent="0.3">
      <c r="A32" s="66">
        <v>15</v>
      </c>
      <c r="B32" s="112">
        <f t="shared" si="0"/>
        <v>15</v>
      </c>
      <c r="C32" s="384" t="str">
        <f>IFERROR(INDEX('Classificação geral'!C$8:C$103,MATCH($A32,'Classificação geral'!$AI$8:$AI$108,0)),"")</f>
        <v>EB Esc. António Fernandes Sá</v>
      </c>
      <c r="D32" s="385"/>
      <c r="E32" s="385"/>
      <c r="F32" s="400" t="str">
        <f>IFERROR(INDEX('Classificação geral'!D$8:D$103,MATCH($A32,'Classificação geral'!$AI$8:$AI$108,0)),"")</f>
        <v>Porto</v>
      </c>
      <c r="G32" s="401"/>
      <c r="H32" s="104">
        <f>IFERROR(INDEX('Classificação geral'!G$8:G$103,MATCH($A32,'Classificação geral'!$AI$8:$AI$108,0)),"")</f>
        <v>50</v>
      </c>
      <c r="I32" s="104">
        <f>IFERROR(INDEX('Classificação geral'!H$8:H$103,MATCH($A32,'Classificação geral'!$AI$8:$AI$108,0)),"")</f>
        <v>50</v>
      </c>
      <c r="J32" s="105">
        <f>IFERROR(INDEX('Classificação geral'!F$8:F$103,MATCH($A32,'Classificação geral'!$AI$8:$AI$108,0)),"")</f>
        <v>86.666666666666671</v>
      </c>
      <c r="K32" s="106" t="str">
        <f>IFERROR(INDEX('Classificação geral'!ED$8:ED$103,MATCH($A32,'Classificação geral'!$AI$8:$AI$108,0)),"")</f>
        <v>a) 0,8</v>
      </c>
      <c r="L32" s="106" t="str">
        <f>IFERROR(INDEX('Classificação geral'!EE$8:EE$103,MATCH($A32,'Classificação geral'!$AI$8:$AI$108,0)),"")</f>
        <v/>
      </c>
      <c r="M32" s="106" t="str">
        <f>IFERROR(INDEX('Classificação geral'!EF$8:EF$103,MATCH($A32,'Classificação geral'!$AI$8:$AI$108,0)),"")</f>
        <v/>
      </c>
      <c r="N32" s="106" t="str">
        <f>IFERROR(INDEX('Classificação geral'!EG$8:EG$103,MATCH($A32,'Classificação geral'!$AI$8:$AI$108,0)),"")</f>
        <v/>
      </c>
      <c r="O32" s="106" t="str">
        <f>IFERROR(INDEX('Classificação geral'!EH$8:EH$103,MATCH($A32,'Classificação geral'!$AI$8:$AI$108,0)),"")</f>
        <v/>
      </c>
      <c r="P32" s="106">
        <f>IFERROR(INDEX('Classificação geral'!AG$8:AG$103,MATCH($A32,'Classificação geral'!$AI$8:$AI$108,0)),"")</f>
        <v>0.8</v>
      </c>
      <c r="Q32" s="338">
        <f>IFERROR(INDEX('Classificação geral'!E$8:E$103,MATCH($A32,'Classificação geral'!$AI$8:$AI$108,0)),"")</f>
        <v>185.86666675388332</v>
      </c>
      <c r="R32" s="68"/>
      <c r="S32" s="68"/>
    </row>
    <row r="33" spans="1:19" s="67" customFormat="1" ht="34.200000000000003" customHeight="1" x14ac:dyDescent="0.3">
      <c r="A33" s="66">
        <v>16</v>
      </c>
      <c r="B33" s="112">
        <f t="shared" si="0"/>
        <v>16</v>
      </c>
      <c r="C33" s="384" t="str">
        <f>IFERROR(INDEX('Classificação geral'!C$8:C$103,MATCH($A33,'Classificação geral'!$AI$8:$AI$108,0)),"")</f>
        <v>Colégio Internato Claret A</v>
      </c>
      <c r="D33" s="385"/>
      <c r="E33" s="385"/>
      <c r="F33" s="400" t="str">
        <f>IFERROR(INDEX('Classificação geral'!D$8:D$103,MATCH($A33,'Classificação geral'!$AI$8:$AI$108,0)),"")</f>
        <v>Porto</v>
      </c>
      <c r="G33" s="401"/>
      <c r="H33" s="104">
        <f>IFERROR(INDEX('Classificação geral'!G$8:G$103,MATCH($A33,'Classificação geral'!$AI$8:$AI$108,0)),"")</f>
        <v>50</v>
      </c>
      <c r="I33" s="104">
        <f>IFERROR(INDEX('Classificação geral'!H$8:H$103,MATCH($A33,'Classificação geral'!$AI$8:$AI$108,0)),"")</f>
        <v>50</v>
      </c>
      <c r="J33" s="105">
        <f>IFERROR(INDEX('Classificação geral'!F$8:F$103,MATCH($A33,'Classificação geral'!$AI$8:$AI$108,0)),"")</f>
        <v>86.666666666666671</v>
      </c>
      <c r="K33" s="106" t="str">
        <f>IFERROR(INDEX('Classificação geral'!ED$8:ED$103,MATCH($A33,'Classificação geral'!$AI$8:$AI$108,0)),"")</f>
        <v>a) 0,9</v>
      </c>
      <c r="L33" s="106" t="str">
        <f>IFERROR(INDEX('Classificação geral'!EE$8:EE$103,MATCH($A33,'Classificação geral'!$AI$8:$AI$108,0)),"")</f>
        <v/>
      </c>
      <c r="M33" s="106" t="str">
        <f>IFERROR(INDEX('Classificação geral'!EF$8:EF$103,MATCH($A33,'Classificação geral'!$AI$8:$AI$108,0)),"")</f>
        <v/>
      </c>
      <c r="N33" s="106" t="str">
        <f>IFERROR(INDEX('Classificação geral'!EG$8:EG$103,MATCH($A33,'Classificação geral'!$AI$8:$AI$108,0)),"")</f>
        <v/>
      </c>
      <c r="O33" s="106" t="str">
        <f>IFERROR(INDEX('Classificação geral'!EH$8:EH$103,MATCH($A33,'Classificação geral'!$AI$8:$AI$108,0)),"")</f>
        <v/>
      </c>
      <c r="P33" s="106">
        <f>IFERROR(INDEX('Classificação geral'!AG$8:AG$103,MATCH($A33,'Classificação geral'!$AI$8:$AI$108,0)),"")</f>
        <v>0.9</v>
      </c>
      <c r="Q33" s="338">
        <f>IFERROR(INDEX('Classificação geral'!E$8:E$103,MATCH($A33,'Classificação geral'!$AI$8:$AI$108,0)),"")</f>
        <v>185.76666675388333</v>
      </c>
      <c r="R33" s="68"/>
      <c r="S33" s="68"/>
    </row>
    <row r="34" spans="1:19" s="67" customFormat="1" ht="34.200000000000003" customHeight="1" x14ac:dyDescent="0.3">
      <c r="A34" s="66">
        <v>17</v>
      </c>
      <c r="B34" s="112">
        <f t="shared" si="0"/>
        <v>17</v>
      </c>
      <c r="C34" s="384" t="str">
        <f>IFERROR(INDEX('Classificação geral'!C$8:C$103,MATCH($A34,'Classificação geral'!$AI$8:$AI$108,0)),"")</f>
        <v>EB Esc. António Fernandes Sá A</v>
      </c>
      <c r="D34" s="385"/>
      <c r="E34" s="385"/>
      <c r="F34" s="400" t="str">
        <f>IFERROR(INDEX('Classificação geral'!D$8:D$103,MATCH($A34,'Classificação geral'!$AI$8:$AI$108,0)),"")</f>
        <v>Porto</v>
      </c>
      <c r="G34" s="401"/>
      <c r="H34" s="104">
        <f>IFERROR(INDEX('Classificação geral'!G$8:G$103,MATCH($A34,'Classificação geral'!$AI$8:$AI$108,0)),"")</f>
        <v>50</v>
      </c>
      <c r="I34" s="104">
        <f>IFERROR(INDEX('Classificação geral'!H$8:H$103,MATCH($A34,'Classificação geral'!$AI$8:$AI$108,0)),"")</f>
        <v>50</v>
      </c>
      <c r="J34" s="105">
        <f>IFERROR(INDEX('Classificação geral'!F$8:F$103,MATCH($A34,'Classificação geral'!$AI$8:$AI$108,0)),"")</f>
        <v>90.666666666666671</v>
      </c>
      <c r="K34" s="106" t="str">
        <f>IFERROR(INDEX('Classificação geral'!ED$8:ED$103,MATCH($A34,'Classificação geral'!$AI$8:$AI$108,0)),"")</f>
        <v>b) 5</v>
      </c>
      <c r="L34" s="106" t="str">
        <f>IFERROR(INDEX('Classificação geral'!EE$8:EE$103,MATCH($A34,'Classificação geral'!$AI$8:$AI$108,0)),"")</f>
        <v/>
      </c>
      <c r="M34" s="106" t="str">
        <f>IFERROR(INDEX('Classificação geral'!EF$8:EF$103,MATCH($A34,'Classificação geral'!$AI$8:$AI$108,0)),"")</f>
        <v/>
      </c>
      <c r="N34" s="106" t="str">
        <f>IFERROR(INDEX('Classificação geral'!EG$8:EG$103,MATCH($A34,'Classificação geral'!$AI$8:$AI$108,0)),"")</f>
        <v/>
      </c>
      <c r="O34" s="106" t="str">
        <f>IFERROR(INDEX('Classificação geral'!EH$8:EH$103,MATCH($A34,'Classificação geral'!$AI$8:$AI$108,0)),"")</f>
        <v/>
      </c>
      <c r="P34" s="106">
        <f>IFERROR(INDEX('Classificação geral'!AG$8:AG$103,MATCH($A34,'Classificação geral'!$AI$8:$AI$108,0)),"")</f>
        <v>5</v>
      </c>
      <c r="Q34" s="338">
        <f>IFERROR(INDEX('Classificação geral'!E$8:E$103,MATCH($A34,'Classificação geral'!$AI$8:$AI$108,0)),"")</f>
        <v>185.66666675788335</v>
      </c>
      <c r="R34" s="68"/>
      <c r="S34" s="68"/>
    </row>
    <row r="35" spans="1:19" s="67" customFormat="1" ht="34.200000000000003" customHeight="1" x14ac:dyDescent="0.3">
      <c r="A35" s="66">
        <v>18</v>
      </c>
      <c r="B35" s="112">
        <f t="shared" si="0"/>
        <v>18</v>
      </c>
      <c r="C35" s="384" t="str">
        <f>IFERROR(INDEX('Classificação geral'!C$8:C$103,MATCH($A35,'Classificação geral'!$AI$8:$AI$108,0)),"")</f>
        <v>EB Frei Manuel de Santa Inês</v>
      </c>
      <c r="D35" s="385"/>
      <c r="E35" s="385"/>
      <c r="F35" s="400" t="str">
        <f>IFERROR(INDEX('Classificação geral'!D$8:D$103,MATCH($A35,'Classificação geral'!$AI$8:$AI$108,0)),"")</f>
        <v>Porto</v>
      </c>
      <c r="G35" s="401"/>
      <c r="H35" s="104">
        <f>IFERROR(INDEX('Classificação geral'!G$8:G$103,MATCH($A35,'Classificação geral'!$AI$8:$AI$108,0)),"")</f>
        <v>44</v>
      </c>
      <c r="I35" s="104">
        <f>IFERROR(INDEX('Classificação geral'!H$8:H$103,MATCH($A35,'Classificação geral'!$AI$8:$AI$108,0)),"")</f>
        <v>50</v>
      </c>
      <c r="J35" s="105">
        <f>IFERROR(INDEX('Classificação geral'!F$8:F$103,MATCH($A35,'Classificação geral'!$AI$8:$AI$108,0)),"")</f>
        <v>86.666666666666671</v>
      </c>
      <c r="K35" s="106" t="str">
        <f>IFERROR(INDEX('Classificação geral'!ED$8:ED$103,MATCH($A35,'Classificação geral'!$AI$8:$AI$108,0)),"")</f>
        <v>b) 1</v>
      </c>
      <c r="L35" s="106" t="str">
        <f>IFERROR(INDEX('Classificação geral'!EE$8:EE$103,MATCH($A35,'Classificação geral'!$AI$8:$AI$108,0)),"")</f>
        <v/>
      </c>
      <c r="M35" s="106" t="str">
        <f>IFERROR(INDEX('Classificação geral'!EF$8:EF$103,MATCH($A35,'Classificação geral'!$AI$8:$AI$108,0)),"")</f>
        <v/>
      </c>
      <c r="N35" s="106" t="str">
        <f>IFERROR(INDEX('Classificação geral'!EG$8:EG$103,MATCH($A35,'Classificação geral'!$AI$8:$AI$108,0)),"")</f>
        <v/>
      </c>
      <c r="O35" s="106" t="str">
        <f>IFERROR(INDEX('Classificação geral'!EH$8:EH$103,MATCH($A35,'Classificação geral'!$AI$8:$AI$108,0)),"")</f>
        <v/>
      </c>
      <c r="P35" s="106">
        <f>IFERROR(INDEX('Classificação geral'!AG$8:AG$103,MATCH($A35,'Classificação geral'!$AI$8:$AI$108,0)),"")</f>
        <v>1</v>
      </c>
      <c r="Q35" s="338">
        <f>IFERROR(INDEX('Classificação geral'!E$8:E$103,MATCH($A35,'Classificação geral'!$AI$8:$AI$108,0)),"")</f>
        <v>179.66666675382334</v>
      </c>
      <c r="R35" s="68"/>
      <c r="S35" s="68"/>
    </row>
    <row r="36" spans="1:19" s="67" customFormat="1" ht="34.200000000000003" customHeight="1" x14ac:dyDescent="0.3">
      <c r="A36" s="66">
        <v>19</v>
      </c>
      <c r="B36" s="112">
        <f t="shared" si="0"/>
        <v>19</v>
      </c>
      <c r="C36" s="384" t="str">
        <f>IFERROR(INDEX('Classificação geral'!C$8:C$103,MATCH($A36,'Classificação geral'!$AI$8:$AI$108,0)),"")</f>
        <v>ES D. Dinis E</v>
      </c>
      <c r="D36" s="385"/>
      <c r="E36" s="385"/>
      <c r="F36" s="400" t="str">
        <f>IFERROR(INDEX('Classificação geral'!D$8:D$103,MATCH($A36,'Classificação geral'!$AI$8:$AI$108,0)),"")</f>
        <v>Porto</v>
      </c>
      <c r="G36" s="401"/>
      <c r="H36" s="104">
        <f>IFERROR(INDEX('Classificação geral'!G$8:G$103,MATCH($A36,'Classificação geral'!$AI$8:$AI$108,0)),"")</f>
        <v>50</v>
      </c>
      <c r="I36" s="104">
        <f>IFERROR(INDEX('Classificação geral'!H$8:H$103,MATCH($A36,'Classificação geral'!$AI$8:$AI$108,0)),"")</f>
        <v>50</v>
      </c>
      <c r="J36" s="105">
        <f>IFERROR(INDEX('Classificação geral'!F$8:F$103,MATCH($A36,'Classificação geral'!$AI$8:$AI$108,0)),"")</f>
        <v>70</v>
      </c>
      <c r="K36" s="106" t="str">
        <f>IFERROR(INDEX('Classificação geral'!ED$8:ED$103,MATCH($A36,'Classificação geral'!$AI$8:$AI$108,0)),"")</f>
        <v>a) 0,12</v>
      </c>
      <c r="L36" s="106" t="str">
        <f>IFERROR(INDEX('Classificação geral'!EE$8:EE$103,MATCH($A36,'Classificação geral'!$AI$8:$AI$108,0)),"")</f>
        <v/>
      </c>
      <c r="M36" s="106" t="str">
        <f>IFERROR(INDEX('Classificação geral'!EF$8:EF$103,MATCH($A36,'Classificação geral'!$AI$8:$AI$108,0)),"")</f>
        <v/>
      </c>
      <c r="N36" s="106" t="str">
        <f>IFERROR(INDEX('Classificação geral'!EG$8:EG$103,MATCH($A36,'Classificação geral'!$AI$8:$AI$108,0)),"")</f>
        <v/>
      </c>
      <c r="O36" s="106" t="str">
        <f>IFERROR(INDEX('Classificação geral'!EH$8:EH$103,MATCH($A36,'Classificação geral'!$AI$8:$AI$108,0)),"")</f>
        <v/>
      </c>
      <c r="P36" s="106">
        <f>IFERROR(INDEX('Classificação geral'!AG$8:AG$103,MATCH($A36,'Classificação geral'!$AI$8:$AI$108,0)),"")</f>
        <v>0.12</v>
      </c>
      <c r="Q36" s="338">
        <f>IFERROR(INDEX('Classificação geral'!E$8:E$103,MATCH($A36,'Classificação geral'!$AI$8:$AI$108,0)),"")</f>
        <v>169.88000007054998</v>
      </c>
      <c r="R36" s="68"/>
      <c r="S36" s="68"/>
    </row>
    <row r="37" spans="1:19" s="67" customFormat="1" ht="34.200000000000003" customHeight="1" x14ac:dyDescent="0.3">
      <c r="A37" s="66">
        <v>20</v>
      </c>
      <c r="B37" s="112">
        <f t="shared" si="0"/>
        <v>20</v>
      </c>
      <c r="C37" s="384" t="str">
        <f>IFERROR(INDEX('Classificação geral'!C$8:C$103,MATCH($A37,'Classificação geral'!$AI$8:$AI$108,0)),"")</f>
        <v>ES D. Dinis B</v>
      </c>
      <c r="D37" s="385"/>
      <c r="E37" s="385"/>
      <c r="F37" s="400" t="str">
        <f>IFERROR(INDEX('Classificação geral'!D$8:D$103,MATCH($A37,'Classificação geral'!$AI$8:$AI$108,0)),"")</f>
        <v>Porto</v>
      </c>
      <c r="G37" s="401"/>
      <c r="H37" s="104">
        <f>IFERROR(INDEX('Classificação geral'!G$8:G$103,MATCH($A37,'Classificação geral'!$AI$8:$AI$108,0)),"")</f>
        <v>50</v>
      </c>
      <c r="I37" s="104">
        <f>IFERROR(INDEX('Classificação geral'!H$8:H$103,MATCH($A37,'Classificação geral'!$AI$8:$AI$108,0)),"")</f>
        <v>50</v>
      </c>
      <c r="J37" s="105">
        <f>IFERROR(INDEX('Classificação geral'!F$8:F$103,MATCH($A37,'Classificação geral'!$AI$8:$AI$108,0)),"")</f>
        <v>0</v>
      </c>
      <c r="K37" s="106" t="str">
        <f>IFERROR(INDEX('Classificação geral'!ED$8:ED$103,MATCH($A37,'Classificação geral'!$AI$8:$AI$108,0)),"")</f>
        <v/>
      </c>
      <c r="L37" s="106" t="str">
        <f>IFERROR(INDEX('Classificação geral'!EE$8:EE$103,MATCH($A37,'Classificação geral'!$AI$8:$AI$108,0)),"")</f>
        <v/>
      </c>
      <c r="M37" s="106" t="str">
        <f>IFERROR(INDEX('Classificação geral'!EF$8:EF$103,MATCH($A37,'Classificação geral'!$AI$8:$AI$108,0)),"")</f>
        <v/>
      </c>
      <c r="N37" s="106" t="str">
        <f>IFERROR(INDEX('Classificação geral'!EG$8:EG$103,MATCH($A37,'Classificação geral'!$AI$8:$AI$108,0)),"")</f>
        <v/>
      </c>
      <c r="O37" s="106" t="str">
        <f>IFERROR(INDEX('Classificação geral'!EH$8:EH$103,MATCH($A37,'Classificação geral'!$AI$8:$AI$108,0)),"")</f>
        <v/>
      </c>
      <c r="P37" s="106">
        <f>IFERROR(INDEX('Classificação geral'!AG$8:AG$103,MATCH($A37,'Classificação geral'!$AI$8:$AI$108,0)),"")</f>
        <v>0</v>
      </c>
      <c r="Q37" s="338">
        <f>IFERROR(INDEX('Classificação geral'!E$8:E$103,MATCH($A37,'Classificação geral'!$AI$8:$AI$108,0)),"")</f>
        <v>0</v>
      </c>
      <c r="R37" s="68"/>
      <c r="S37" s="68"/>
    </row>
    <row r="38" spans="1:19" s="67" customFormat="1" ht="34.200000000000003" hidden="1" customHeight="1" x14ac:dyDescent="0.3">
      <c r="A38" s="66">
        <v>21</v>
      </c>
      <c r="B38" s="112" t="str">
        <f t="shared" ref="B38:B52" si="1">IF(C38="","",A38)</f>
        <v/>
      </c>
      <c r="C38" s="384" t="str">
        <f>IFERROR(INDEX('Classificação geral'!C$8:C$103,MATCH($A38,'Classificação geral'!$AI$8:$AI$108,0)),"")</f>
        <v/>
      </c>
      <c r="D38" s="385"/>
      <c r="E38" s="385"/>
      <c r="F38" s="400" t="str">
        <f>IFERROR(INDEX('Classificação geral'!D$8:D$103,MATCH($A38,'Classificação geral'!$AI$8:$AI$108,0)),"")</f>
        <v/>
      </c>
      <c r="G38" s="401"/>
      <c r="H38" s="104" t="str">
        <f>IFERROR(INDEX('Classificação geral'!G$8:G$103,MATCH($A38,'Classificação geral'!$AI$8:$AI$108,0)),"")</f>
        <v/>
      </c>
      <c r="I38" s="104" t="str">
        <f>IFERROR(INDEX('Classificação geral'!H$8:H$103,MATCH($A38,'Classificação geral'!$AI$8:$AI$108,0)),"")</f>
        <v/>
      </c>
      <c r="J38" s="105" t="str">
        <f>IFERROR(INDEX('Classificação geral'!F$8:F$103,MATCH($A38,'Classificação geral'!$AI$8:$AI$108,0)),"")</f>
        <v/>
      </c>
      <c r="K38" s="106" t="str">
        <f>IFERROR(INDEX('Classificação geral'!ED$8:ED$103,MATCH($A38,'Classificação geral'!$AI$8:$AI$108,0)),"")</f>
        <v/>
      </c>
      <c r="L38" s="106" t="str">
        <f>IFERROR(INDEX('Classificação geral'!EE$8:EE$103,MATCH($A38,'Classificação geral'!$AI$8:$AI$108,0)),"")</f>
        <v/>
      </c>
      <c r="M38" s="106" t="str">
        <f>IFERROR(INDEX('Classificação geral'!EF$8:EF$103,MATCH($A38,'Classificação geral'!$AI$8:$AI$108,0)),"")</f>
        <v/>
      </c>
      <c r="N38" s="106" t="str">
        <f>IFERROR(INDEX('Classificação geral'!EG$8:EG$103,MATCH($A38,'Classificação geral'!$AI$8:$AI$108,0)),"")</f>
        <v/>
      </c>
      <c r="O38" s="106" t="str">
        <f>IFERROR(INDEX('Classificação geral'!EH$8:EH$103,MATCH($A38,'Classificação geral'!$AI$8:$AI$108,0)),"")</f>
        <v/>
      </c>
      <c r="P38" s="106" t="str">
        <f>IFERROR(INDEX('Classificação geral'!AG$8:AG$103,MATCH($A38,'Classificação geral'!$AI$8:$AI$108,0)),"")</f>
        <v/>
      </c>
      <c r="Q38" s="338" t="str">
        <f>IFERROR(INDEX('Classificação geral'!E$8:E$103,MATCH($A38,'Classificação geral'!$AI$8:$AI$108,0)),"")</f>
        <v/>
      </c>
      <c r="R38" s="68"/>
      <c r="S38" s="68"/>
    </row>
    <row r="39" spans="1:19" s="67" customFormat="1" ht="34.200000000000003" hidden="1" customHeight="1" x14ac:dyDescent="0.3">
      <c r="A39" s="66">
        <v>22</v>
      </c>
      <c r="B39" s="112" t="str">
        <f t="shared" si="1"/>
        <v/>
      </c>
      <c r="C39" s="384" t="str">
        <f>IFERROR(INDEX('Classificação geral'!C$8:C$103,MATCH($A39,'Classificação geral'!$AI$8:$AI$108,0)),"")</f>
        <v/>
      </c>
      <c r="D39" s="385"/>
      <c r="E39" s="385"/>
      <c r="F39" s="400" t="str">
        <f>IFERROR(INDEX('Classificação geral'!D$8:D$103,MATCH($A39,'Classificação geral'!$AI$8:$AI$108,0)),"")</f>
        <v/>
      </c>
      <c r="G39" s="401"/>
      <c r="H39" s="104" t="str">
        <f>IFERROR(INDEX('Classificação geral'!G$8:G$103,MATCH($A39,'Classificação geral'!$AI$8:$AI$108,0)),"")</f>
        <v/>
      </c>
      <c r="I39" s="104" t="str">
        <f>IFERROR(INDEX('Classificação geral'!H$8:H$103,MATCH($A39,'Classificação geral'!$AI$8:$AI$108,0)),"")</f>
        <v/>
      </c>
      <c r="J39" s="105" t="str">
        <f>IFERROR(INDEX('Classificação geral'!F$8:F$103,MATCH($A39,'Classificação geral'!$AI$8:$AI$108,0)),"")</f>
        <v/>
      </c>
      <c r="K39" s="106" t="str">
        <f>IFERROR(INDEX('Classificação geral'!ED$8:ED$103,MATCH($A39,'Classificação geral'!$AI$8:$AI$108,0)),"")</f>
        <v/>
      </c>
      <c r="L39" s="106" t="str">
        <f>IFERROR(INDEX('Classificação geral'!EE$8:EE$103,MATCH($A39,'Classificação geral'!$AI$8:$AI$108,0)),"")</f>
        <v/>
      </c>
      <c r="M39" s="106" t="str">
        <f>IFERROR(INDEX('Classificação geral'!EF$8:EF$103,MATCH($A39,'Classificação geral'!$AI$8:$AI$108,0)),"")</f>
        <v/>
      </c>
      <c r="N39" s="106" t="str">
        <f>IFERROR(INDEX('Classificação geral'!EG$8:EG$103,MATCH($A39,'Classificação geral'!$AI$8:$AI$108,0)),"")</f>
        <v/>
      </c>
      <c r="O39" s="106" t="str">
        <f>IFERROR(INDEX('Classificação geral'!EH$8:EH$103,MATCH($A39,'Classificação geral'!$AI$8:$AI$108,0)),"")</f>
        <v/>
      </c>
      <c r="P39" s="106" t="str">
        <f>IFERROR(INDEX('Classificação geral'!AG$8:AG$103,MATCH($A39,'Classificação geral'!$AI$8:$AI$108,0)),"")</f>
        <v/>
      </c>
      <c r="Q39" s="338" t="str">
        <f>IFERROR(INDEX('Classificação geral'!E$8:E$103,MATCH($A39,'Classificação geral'!$AI$8:$AI$108,0)),"")</f>
        <v/>
      </c>
      <c r="R39" s="68"/>
      <c r="S39" s="68"/>
    </row>
    <row r="40" spans="1:19" s="67" customFormat="1" ht="34.200000000000003" hidden="1" customHeight="1" x14ac:dyDescent="0.3">
      <c r="A40" s="66">
        <v>23</v>
      </c>
      <c r="B40" s="112" t="str">
        <f t="shared" si="1"/>
        <v/>
      </c>
      <c r="C40" s="384" t="str">
        <f>IFERROR(INDEX('Classificação geral'!C$8:C$103,MATCH($A40,'Classificação geral'!$AI$8:$AI$108,0)),"")</f>
        <v/>
      </c>
      <c r="D40" s="385"/>
      <c r="E40" s="385"/>
      <c r="F40" s="400" t="str">
        <f>IFERROR(INDEX('Classificação geral'!D$8:D$103,MATCH($A40,'Classificação geral'!$AI$8:$AI$108,0)),"")</f>
        <v/>
      </c>
      <c r="G40" s="401"/>
      <c r="H40" s="104" t="str">
        <f>IFERROR(INDEX('Classificação geral'!G$8:G$103,MATCH($A40,'Classificação geral'!$AI$8:$AI$108,0)),"")</f>
        <v/>
      </c>
      <c r="I40" s="104" t="str">
        <f>IFERROR(INDEX('Classificação geral'!H$8:H$103,MATCH($A40,'Classificação geral'!$AI$8:$AI$108,0)),"")</f>
        <v/>
      </c>
      <c r="J40" s="105" t="str">
        <f>IFERROR(INDEX('Classificação geral'!F$8:F$103,MATCH($A40,'Classificação geral'!$AI$8:$AI$108,0)),"")</f>
        <v/>
      </c>
      <c r="K40" s="106" t="str">
        <f>IFERROR(INDEX('Classificação geral'!ED$8:ED$103,MATCH($A40,'Classificação geral'!$AI$8:$AI$108,0)),"")</f>
        <v/>
      </c>
      <c r="L40" s="106" t="str">
        <f>IFERROR(INDEX('Classificação geral'!EE$8:EE$103,MATCH($A40,'Classificação geral'!$AI$8:$AI$108,0)),"")</f>
        <v/>
      </c>
      <c r="M40" s="106" t="str">
        <f>IFERROR(INDEX('Classificação geral'!EF$8:EF$103,MATCH($A40,'Classificação geral'!$AI$8:$AI$108,0)),"")</f>
        <v/>
      </c>
      <c r="N40" s="106" t="str">
        <f>IFERROR(INDEX('Classificação geral'!EG$8:EG$103,MATCH($A40,'Classificação geral'!$AI$8:$AI$108,0)),"")</f>
        <v/>
      </c>
      <c r="O40" s="106" t="str">
        <f>IFERROR(INDEX('Classificação geral'!EH$8:EH$103,MATCH($A40,'Classificação geral'!$AI$8:$AI$108,0)),"")</f>
        <v/>
      </c>
      <c r="P40" s="106" t="str">
        <f>IFERROR(INDEX('Classificação geral'!AG$8:AG$103,MATCH($A40,'Classificação geral'!$AI$8:$AI$108,0)),"")</f>
        <v/>
      </c>
      <c r="Q40" s="338" t="str">
        <f>IFERROR(INDEX('Classificação geral'!E$8:E$103,MATCH($A40,'Classificação geral'!$AI$8:$AI$108,0)),"")</f>
        <v/>
      </c>
      <c r="R40" s="68"/>
      <c r="S40" s="68"/>
    </row>
    <row r="41" spans="1:19" s="67" customFormat="1" ht="34.200000000000003" hidden="1" customHeight="1" x14ac:dyDescent="0.3">
      <c r="A41" s="66">
        <v>24</v>
      </c>
      <c r="B41" s="112" t="str">
        <f t="shared" si="1"/>
        <v/>
      </c>
      <c r="C41" s="384" t="str">
        <f>IFERROR(INDEX('Classificação geral'!C$8:C$103,MATCH($A41,'Classificação geral'!$AI$8:$AI$108,0)),"")</f>
        <v/>
      </c>
      <c r="D41" s="385"/>
      <c r="E41" s="385"/>
      <c r="F41" s="400" t="str">
        <f>IFERROR(INDEX('Classificação geral'!D$8:D$103,MATCH($A41,'Classificação geral'!$AI$8:$AI$108,0)),"")</f>
        <v/>
      </c>
      <c r="G41" s="401"/>
      <c r="H41" s="104" t="str">
        <f>IFERROR(INDEX('Classificação geral'!G$8:G$103,MATCH($A41,'Classificação geral'!$AI$8:$AI$108,0)),"")</f>
        <v/>
      </c>
      <c r="I41" s="104" t="str">
        <f>IFERROR(INDEX('Classificação geral'!H$8:H$103,MATCH($A41,'Classificação geral'!$AI$8:$AI$108,0)),"")</f>
        <v/>
      </c>
      <c r="J41" s="105" t="str">
        <f>IFERROR(INDEX('Classificação geral'!F$8:F$103,MATCH($A41,'Classificação geral'!$AI$8:$AI$108,0)),"")</f>
        <v/>
      </c>
      <c r="K41" s="106" t="str">
        <f>IFERROR(INDEX('Classificação geral'!ED$8:ED$103,MATCH($A41,'Classificação geral'!$AI$8:$AI$108,0)),"")</f>
        <v/>
      </c>
      <c r="L41" s="106" t="str">
        <f>IFERROR(INDEX('Classificação geral'!EE$8:EE$103,MATCH($A41,'Classificação geral'!$AI$8:$AI$108,0)),"")</f>
        <v/>
      </c>
      <c r="M41" s="106" t="str">
        <f>IFERROR(INDEX('Classificação geral'!EF$8:EF$103,MATCH($A41,'Classificação geral'!$AI$8:$AI$108,0)),"")</f>
        <v/>
      </c>
      <c r="N41" s="106" t="str">
        <f>IFERROR(INDEX('Classificação geral'!EG$8:EG$103,MATCH($A41,'Classificação geral'!$AI$8:$AI$108,0)),"")</f>
        <v/>
      </c>
      <c r="O41" s="106" t="str">
        <f>IFERROR(INDEX('Classificação geral'!EH$8:EH$103,MATCH($A41,'Classificação geral'!$AI$8:$AI$108,0)),"")</f>
        <v/>
      </c>
      <c r="P41" s="106" t="str">
        <f>IFERROR(INDEX('Classificação geral'!AG$8:AG$103,MATCH($A41,'Classificação geral'!$AI$8:$AI$108,0)),"")</f>
        <v/>
      </c>
      <c r="Q41" s="338" t="str">
        <f>IFERROR(INDEX('Classificação geral'!E$8:E$103,MATCH($A41,'Classificação geral'!$AI$8:$AI$108,0)),"")</f>
        <v/>
      </c>
      <c r="R41" s="68"/>
      <c r="S41" s="68"/>
    </row>
    <row r="42" spans="1:19" s="67" customFormat="1" ht="34.200000000000003" hidden="1" customHeight="1" x14ac:dyDescent="0.3">
      <c r="A42" s="66">
        <v>25</v>
      </c>
      <c r="B42" s="112" t="str">
        <f t="shared" si="1"/>
        <v/>
      </c>
      <c r="C42" s="384" t="str">
        <f>IFERROR(INDEX('Classificação geral'!C$8:C$103,MATCH($A42,'Classificação geral'!$AI$8:$AI$108,0)),"")</f>
        <v/>
      </c>
      <c r="D42" s="385"/>
      <c r="E42" s="385"/>
      <c r="F42" s="400" t="str">
        <f>IFERROR(INDEX('Classificação geral'!D$8:D$103,MATCH($A42,'Classificação geral'!$AI$8:$AI$108,0)),"")</f>
        <v/>
      </c>
      <c r="G42" s="401"/>
      <c r="H42" s="104" t="str">
        <f>IFERROR(INDEX('Classificação geral'!G$8:G$103,MATCH($A42,'Classificação geral'!$AI$8:$AI$108,0)),"")</f>
        <v/>
      </c>
      <c r="I42" s="104" t="str">
        <f>IFERROR(INDEX('Classificação geral'!H$8:H$103,MATCH($A42,'Classificação geral'!$AI$8:$AI$108,0)),"")</f>
        <v/>
      </c>
      <c r="J42" s="105" t="str">
        <f>IFERROR(INDEX('Classificação geral'!F$8:F$103,MATCH($A42,'Classificação geral'!$AI$8:$AI$108,0)),"")</f>
        <v/>
      </c>
      <c r="K42" s="106" t="str">
        <f>IFERROR(INDEX('Classificação geral'!ED$8:ED$103,MATCH($A42,'Classificação geral'!$AI$8:$AI$108,0)),"")</f>
        <v/>
      </c>
      <c r="L42" s="106" t="str">
        <f>IFERROR(INDEX('Classificação geral'!EE$8:EE$103,MATCH($A42,'Classificação geral'!$AI$8:$AI$108,0)),"")</f>
        <v/>
      </c>
      <c r="M42" s="106" t="str">
        <f>IFERROR(INDEX('Classificação geral'!EF$8:EF$103,MATCH($A42,'Classificação geral'!$AI$8:$AI$108,0)),"")</f>
        <v/>
      </c>
      <c r="N42" s="106" t="str">
        <f>IFERROR(INDEX('Classificação geral'!EG$8:EG$103,MATCH($A42,'Classificação geral'!$AI$8:$AI$108,0)),"")</f>
        <v/>
      </c>
      <c r="O42" s="106" t="str">
        <f>IFERROR(INDEX('Classificação geral'!EH$8:EH$103,MATCH($A42,'Classificação geral'!$AI$8:$AI$108,0)),"")</f>
        <v/>
      </c>
      <c r="P42" s="106" t="str">
        <f>IFERROR(INDEX('Classificação geral'!AG$8:AG$103,MATCH($A42,'Classificação geral'!$AI$8:$AI$108,0)),"")</f>
        <v/>
      </c>
      <c r="Q42" s="338" t="str">
        <f>IFERROR(INDEX('Classificação geral'!E$8:E$103,MATCH($A42,'Classificação geral'!$AI$8:$AI$108,0)),"")</f>
        <v/>
      </c>
      <c r="R42" s="68"/>
      <c r="S42" s="68"/>
    </row>
    <row r="43" spans="1:19" s="67" customFormat="1" ht="34.200000000000003" hidden="1" customHeight="1" x14ac:dyDescent="0.3">
      <c r="A43" s="66">
        <v>26</v>
      </c>
      <c r="B43" s="112" t="str">
        <f t="shared" si="1"/>
        <v/>
      </c>
      <c r="C43" s="384" t="str">
        <f>IFERROR(INDEX('Classificação geral'!C$8:C$103,MATCH($A43,'Classificação geral'!$AI$8:$AI$108,0)),"")</f>
        <v/>
      </c>
      <c r="D43" s="385"/>
      <c r="E43" s="385"/>
      <c r="F43" s="400" t="str">
        <f>IFERROR(INDEX('Classificação geral'!D$8:D$103,MATCH($A43,'Classificação geral'!$AI$8:$AI$108,0)),"")</f>
        <v/>
      </c>
      <c r="G43" s="401"/>
      <c r="H43" s="104" t="str">
        <f>IFERROR(INDEX('Classificação geral'!G$8:G$103,MATCH($A43,'Classificação geral'!$AI$8:$AI$108,0)),"")</f>
        <v/>
      </c>
      <c r="I43" s="104" t="str">
        <f>IFERROR(INDEX('Classificação geral'!H$8:H$103,MATCH($A43,'Classificação geral'!$AI$8:$AI$108,0)),"")</f>
        <v/>
      </c>
      <c r="J43" s="105" t="str">
        <f>IFERROR(INDEX('Classificação geral'!F$8:F$103,MATCH($A43,'Classificação geral'!$AI$8:$AI$108,0)),"")</f>
        <v/>
      </c>
      <c r="K43" s="106" t="str">
        <f>IFERROR(INDEX('Classificação geral'!ED$8:ED$103,MATCH($A43,'Classificação geral'!$AI$8:$AI$108,0)),"")</f>
        <v/>
      </c>
      <c r="L43" s="106" t="str">
        <f>IFERROR(INDEX('Classificação geral'!EE$8:EE$103,MATCH($A43,'Classificação geral'!$AI$8:$AI$108,0)),"")</f>
        <v/>
      </c>
      <c r="M43" s="106" t="str">
        <f>IFERROR(INDEX('Classificação geral'!EF$8:EF$103,MATCH($A43,'Classificação geral'!$AI$8:$AI$108,0)),"")</f>
        <v/>
      </c>
      <c r="N43" s="106" t="str">
        <f>IFERROR(INDEX('Classificação geral'!EG$8:EG$103,MATCH($A43,'Classificação geral'!$AI$8:$AI$108,0)),"")</f>
        <v/>
      </c>
      <c r="O43" s="106" t="str">
        <f>IFERROR(INDEX('Classificação geral'!EH$8:EH$103,MATCH($A43,'Classificação geral'!$AI$8:$AI$108,0)),"")</f>
        <v/>
      </c>
      <c r="P43" s="106" t="str">
        <f>IFERROR(INDEX('Classificação geral'!AG$8:AG$103,MATCH($A43,'Classificação geral'!$AI$8:$AI$108,0)),"")</f>
        <v/>
      </c>
      <c r="Q43" s="338" t="str">
        <f>IFERROR(INDEX('Classificação geral'!E$8:E$103,MATCH($A43,'Classificação geral'!$AI$8:$AI$108,0)),"")</f>
        <v/>
      </c>
      <c r="R43" s="68"/>
      <c r="S43" s="68"/>
    </row>
    <row r="44" spans="1:19" s="67" customFormat="1" ht="34.200000000000003" hidden="1" customHeight="1" x14ac:dyDescent="0.3">
      <c r="A44" s="66">
        <v>27</v>
      </c>
      <c r="B44" s="112" t="str">
        <f t="shared" si="1"/>
        <v/>
      </c>
      <c r="C44" s="384" t="str">
        <f>IFERROR(INDEX('Classificação geral'!C$8:C$103,MATCH($A44,'Classificação geral'!$AI$8:$AI$108,0)),"")</f>
        <v/>
      </c>
      <c r="D44" s="385"/>
      <c r="E44" s="385"/>
      <c r="F44" s="400" t="str">
        <f>IFERROR(INDEX('Classificação geral'!D$8:D$103,MATCH($A44,'Classificação geral'!$AI$8:$AI$108,0)),"")</f>
        <v/>
      </c>
      <c r="G44" s="401"/>
      <c r="H44" s="104" t="str">
        <f>IFERROR(INDEX('Classificação geral'!G$8:G$103,MATCH($A44,'Classificação geral'!$AI$8:$AI$108,0)),"")</f>
        <v/>
      </c>
      <c r="I44" s="104" t="str">
        <f>IFERROR(INDEX('Classificação geral'!H$8:H$103,MATCH($A44,'Classificação geral'!$AI$8:$AI$108,0)),"")</f>
        <v/>
      </c>
      <c r="J44" s="105" t="str">
        <f>IFERROR(INDEX('Classificação geral'!F$8:F$103,MATCH($A44,'Classificação geral'!$AI$8:$AI$108,0)),"")</f>
        <v/>
      </c>
      <c r="K44" s="106" t="str">
        <f>IFERROR(INDEX('Classificação geral'!ED$8:ED$103,MATCH($A44,'Classificação geral'!$AI$8:$AI$108,0)),"")</f>
        <v/>
      </c>
      <c r="L44" s="106" t="str">
        <f>IFERROR(INDEX('Classificação geral'!EE$8:EE$103,MATCH($A44,'Classificação geral'!$AI$8:$AI$108,0)),"")</f>
        <v/>
      </c>
      <c r="M44" s="106" t="str">
        <f>IFERROR(INDEX('Classificação geral'!EF$8:EF$103,MATCH($A44,'Classificação geral'!$AI$8:$AI$108,0)),"")</f>
        <v/>
      </c>
      <c r="N44" s="106" t="str">
        <f>IFERROR(INDEX('Classificação geral'!EG$8:EG$103,MATCH($A44,'Classificação geral'!$AI$8:$AI$108,0)),"")</f>
        <v/>
      </c>
      <c r="O44" s="106" t="str">
        <f>IFERROR(INDEX('Classificação geral'!EH$8:EH$103,MATCH($A44,'Classificação geral'!$AI$8:$AI$108,0)),"")</f>
        <v/>
      </c>
      <c r="P44" s="106" t="str">
        <f>IFERROR(INDEX('Classificação geral'!AG$8:AG$103,MATCH($A44,'Classificação geral'!$AI$8:$AI$108,0)),"")</f>
        <v/>
      </c>
      <c r="Q44" s="338" t="str">
        <f>IFERROR(INDEX('Classificação geral'!E$8:E$103,MATCH($A44,'Classificação geral'!$AI$8:$AI$108,0)),"")</f>
        <v/>
      </c>
      <c r="R44" s="68"/>
      <c r="S44" s="68"/>
    </row>
    <row r="45" spans="1:19" s="67" customFormat="1" ht="34.200000000000003" hidden="1" customHeight="1" x14ac:dyDescent="0.3">
      <c r="A45" s="66">
        <v>28</v>
      </c>
      <c r="B45" s="112" t="str">
        <f t="shared" si="1"/>
        <v/>
      </c>
      <c r="C45" s="384" t="str">
        <f>IFERROR(INDEX('Classificação geral'!C$8:C$103,MATCH($A45,'Classificação geral'!$AI$8:$AI$108,0)),"")</f>
        <v/>
      </c>
      <c r="D45" s="385"/>
      <c r="E45" s="385"/>
      <c r="F45" s="400" t="str">
        <f>IFERROR(INDEX('Classificação geral'!D$8:D$103,MATCH($A45,'Classificação geral'!$AI$8:$AI$108,0)),"")</f>
        <v/>
      </c>
      <c r="G45" s="401"/>
      <c r="H45" s="104" t="str">
        <f>IFERROR(INDEX('Classificação geral'!G$8:G$103,MATCH($A45,'Classificação geral'!$AI$8:$AI$108,0)),"")</f>
        <v/>
      </c>
      <c r="I45" s="104" t="str">
        <f>IFERROR(INDEX('Classificação geral'!H$8:H$103,MATCH($A45,'Classificação geral'!$AI$8:$AI$108,0)),"")</f>
        <v/>
      </c>
      <c r="J45" s="105" t="str">
        <f>IFERROR(INDEX('Classificação geral'!F$8:F$103,MATCH($A45,'Classificação geral'!$AI$8:$AI$108,0)),"")</f>
        <v/>
      </c>
      <c r="K45" s="106" t="str">
        <f>IFERROR(INDEX('Classificação geral'!ED$8:ED$103,MATCH($A45,'Classificação geral'!$AI$8:$AI$108,0)),"")</f>
        <v/>
      </c>
      <c r="L45" s="106" t="str">
        <f>IFERROR(INDEX('Classificação geral'!EE$8:EE$103,MATCH($A45,'Classificação geral'!$AI$8:$AI$108,0)),"")</f>
        <v/>
      </c>
      <c r="M45" s="106" t="str">
        <f>IFERROR(INDEX('Classificação geral'!EF$8:EF$103,MATCH($A45,'Classificação geral'!$AI$8:$AI$108,0)),"")</f>
        <v/>
      </c>
      <c r="N45" s="106" t="str">
        <f>IFERROR(INDEX('Classificação geral'!EG$8:EG$103,MATCH($A45,'Classificação geral'!$AI$8:$AI$108,0)),"")</f>
        <v/>
      </c>
      <c r="O45" s="106" t="str">
        <f>IFERROR(INDEX('Classificação geral'!EH$8:EH$103,MATCH($A45,'Classificação geral'!$AI$8:$AI$108,0)),"")</f>
        <v/>
      </c>
      <c r="P45" s="106" t="str">
        <f>IFERROR(INDEX('Classificação geral'!AG$8:AG$103,MATCH($A45,'Classificação geral'!$AI$8:$AI$108,0)),"")</f>
        <v/>
      </c>
      <c r="Q45" s="338" t="str">
        <f>IFERROR(INDEX('Classificação geral'!E$8:E$103,MATCH($A45,'Classificação geral'!$AI$8:$AI$108,0)),"")</f>
        <v/>
      </c>
      <c r="R45" s="68"/>
      <c r="S45" s="68"/>
    </row>
    <row r="46" spans="1:19" s="67" customFormat="1" ht="34.200000000000003" hidden="1" customHeight="1" x14ac:dyDescent="0.3">
      <c r="A46" s="66">
        <v>29</v>
      </c>
      <c r="B46" s="112" t="str">
        <f t="shared" si="1"/>
        <v/>
      </c>
      <c r="C46" s="384" t="str">
        <f>IFERROR(INDEX('Classificação geral'!C$8:C$103,MATCH($A46,'Classificação geral'!$AI$8:$AI$108,0)),"")</f>
        <v/>
      </c>
      <c r="D46" s="385"/>
      <c r="E46" s="385"/>
      <c r="F46" s="400" t="str">
        <f>IFERROR(INDEX('Classificação geral'!D$8:D$103,MATCH($A46,'Classificação geral'!$AI$8:$AI$108,0)),"")</f>
        <v/>
      </c>
      <c r="G46" s="401"/>
      <c r="H46" s="104" t="str">
        <f>IFERROR(INDEX('Classificação geral'!G$8:G$103,MATCH($A46,'Classificação geral'!$AI$8:$AI$108,0)),"")</f>
        <v/>
      </c>
      <c r="I46" s="104" t="str">
        <f>IFERROR(INDEX('Classificação geral'!H$8:H$103,MATCH($A46,'Classificação geral'!$AI$8:$AI$108,0)),"")</f>
        <v/>
      </c>
      <c r="J46" s="105" t="str">
        <f>IFERROR(INDEX('Classificação geral'!F$8:F$103,MATCH($A46,'Classificação geral'!$AI$8:$AI$108,0)),"")</f>
        <v/>
      </c>
      <c r="K46" s="106" t="str">
        <f>IFERROR(INDEX('Classificação geral'!ED$8:ED$103,MATCH($A46,'Classificação geral'!$AI$8:$AI$108,0)),"")</f>
        <v/>
      </c>
      <c r="L46" s="106" t="str">
        <f>IFERROR(INDEX('Classificação geral'!EE$8:EE$103,MATCH($A46,'Classificação geral'!$AI$8:$AI$108,0)),"")</f>
        <v/>
      </c>
      <c r="M46" s="106" t="str">
        <f>IFERROR(INDEX('Classificação geral'!EF$8:EF$103,MATCH($A46,'Classificação geral'!$AI$8:$AI$108,0)),"")</f>
        <v/>
      </c>
      <c r="N46" s="106" t="str">
        <f>IFERROR(INDEX('Classificação geral'!EG$8:EG$103,MATCH($A46,'Classificação geral'!$AI$8:$AI$108,0)),"")</f>
        <v/>
      </c>
      <c r="O46" s="106" t="str">
        <f>IFERROR(INDEX('Classificação geral'!EH$8:EH$103,MATCH($A46,'Classificação geral'!$AI$8:$AI$108,0)),"")</f>
        <v/>
      </c>
      <c r="P46" s="106" t="str">
        <f>IFERROR(INDEX('Classificação geral'!AG$8:AG$103,MATCH($A46,'Classificação geral'!$AI$8:$AI$108,0)),"")</f>
        <v/>
      </c>
      <c r="Q46" s="338" t="str">
        <f>IFERROR(INDEX('Classificação geral'!E$8:E$103,MATCH($A46,'Classificação geral'!$AI$8:$AI$108,0)),"")</f>
        <v/>
      </c>
      <c r="R46" s="68"/>
      <c r="S46" s="68"/>
    </row>
    <row r="47" spans="1:19" s="67" customFormat="1" ht="34.200000000000003" hidden="1" customHeight="1" x14ac:dyDescent="0.3">
      <c r="A47" s="66">
        <v>30</v>
      </c>
      <c r="B47" s="112" t="str">
        <f t="shared" si="1"/>
        <v/>
      </c>
      <c r="C47" s="384" t="str">
        <f>IFERROR(INDEX('Classificação geral'!C$8:C$103,MATCH($A47,'Classificação geral'!$AI$8:$AI$108,0)),"")</f>
        <v/>
      </c>
      <c r="D47" s="385"/>
      <c r="E47" s="385"/>
      <c r="F47" s="400" t="str">
        <f>IFERROR(INDEX('Classificação geral'!D$8:D$103,MATCH($A47,'Classificação geral'!$AI$8:$AI$108,0)),"")</f>
        <v/>
      </c>
      <c r="G47" s="401"/>
      <c r="H47" s="104" t="str">
        <f>IFERROR(INDEX('Classificação geral'!G$8:G$103,MATCH($A47,'Classificação geral'!$AI$8:$AI$108,0)),"")</f>
        <v/>
      </c>
      <c r="I47" s="104" t="str">
        <f>IFERROR(INDEX('Classificação geral'!H$8:H$103,MATCH($A47,'Classificação geral'!$AI$8:$AI$108,0)),"")</f>
        <v/>
      </c>
      <c r="J47" s="105" t="str">
        <f>IFERROR(INDEX('Classificação geral'!F$8:F$103,MATCH($A47,'Classificação geral'!$AI$8:$AI$108,0)),"")</f>
        <v/>
      </c>
      <c r="K47" s="106" t="str">
        <f>IFERROR(INDEX('Classificação geral'!ED$8:ED$103,MATCH($A47,'Classificação geral'!$AI$8:$AI$108,0)),"")</f>
        <v/>
      </c>
      <c r="L47" s="106" t="str">
        <f>IFERROR(INDEX('Classificação geral'!EE$8:EE$103,MATCH($A47,'Classificação geral'!$AI$8:$AI$108,0)),"")</f>
        <v/>
      </c>
      <c r="M47" s="106" t="str">
        <f>IFERROR(INDEX('Classificação geral'!EF$8:EF$103,MATCH($A47,'Classificação geral'!$AI$8:$AI$108,0)),"")</f>
        <v/>
      </c>
      <c r="N47" s="106" t="str">
        <f>IFERROR(INDEX('Classificação geral'!EG$8:EG$103,MATCH($A47,'Classificação geral'!$AI$8:$AI$108,0)),"")</f>
        <v/>
      </c>
      <c r="O47" s="106" t="str">
        <f>IFERROR(INDEX('Classificação geral'!EH$8:EH$103,MATCH($A47,'Classificação geral'!$AI$8:$AI$108,0)),"")</f>
        <v/>
      </c>
      <c r="P47" s="106" t="str">
        <f>IFERROR(INDEX('Classificação geral'!AG$8:AG$103,MATCH($A47,'Classificação geral'!$AI$8:$AI$108,0)),"")</f>
        <v/>
      </c>
      <c r="Q47" s="338" t="str">
        <f>IFERROR(INDEX('Classificação geral'!E$8:E$103,MATCH($A47,'Classificação geral'!$AI$8:$AI$108,0)),"")</f>
        <v/>
      </c>
      <c r="R47" s="68"/>
      <c r="S47" s="68"/>
    </row>
    <row r="48" spans="1:19" s="67" customFormat="1" ht="34.200000000000003" hidden="1" customHeight="1" x14ac:dyDescent="0.3">
      <c r="A48" s="66">
        <v>31</v>
      </c>
      <c r="B48" s="112" t="str">
        <f t="shared" si="1"/>
        <v/>
      </c>
      <c r="C48" s="384" t="str">
        <f>IFERROR(INDEX('Classificação geral'!C$8:C$103,MATCH($A48,'Classificação geral'!$AI$8:$AI$108,0)),"")</f>
        <v/>
      </c>
      <c r="D48" s="385"/>
      <c r="E48" s="385"/>
      <c r="F48" s="400" t="str">
        <f>IFERROR(INDEX('Classificação geral'!D$8:D$103,MATCH($A48,'Classificação geral'!$AI$8:$AI$108,0)),"")</f>
        <v/>
      </c>
      <c r="G48" s="401"/>
      <c r="H48" s="104" t="str">
        <f>IFERROR(INDEX('Classificação geral'!G$8:G$103,MATCH($A48,'Classificação geral'!$AI$8:$AI$108,0)),"")</f>
        <v/>
      </c>
      <c r="I48" s="104" t="str">
        <f>IFERROR(INDEX('Classificação geral'!H$8:H$103,MATCH($A48,'Classificação geral'!$AI$8:$AI$108,0)),"")</f>
        <v/>
      </c>
      <c r="J48" s="105" t="str">
        <f>IFERROR(INDEX('Classificação geral'!F$8:F$103,MATCH($A48,'Classificação geral'!$AI$8:$AI$108,0)),"")</f>
        <v/>
      </c>
      <c r="K48" s="106" t="str">
        <f>IFERROR(INDEX('Classificação geral'!ED$8:ED$103,MATCH($A48,'Classificação geral'!$AI$8:$AI$108,0)),"")</f>
        <v/>
      </c>
      <c r="L48" s="106" t="str">
        <f>IFERROR(INDEX('Classificação geral'!EE$8:EE$103,MATCH($A48,'Classificação geral'!$AI$8:$AI$108,0)),"")</f>
        <v/>
      </c>
      <c r="M48" s="106" t="str">
        <f>IFERROR(INDEX('Classificação geral'!EF$8:EF$103,MATCH($A48,'Classificação geral'!$AI$8:$AI$108,0)),"")</f>
        <v/>
      </c>
      <c r="N48" s="106" t="str">
        <f>IFERROR(INDEX('Classificação geral'!EG$8:EG$103,MATCH($A48,'Classificação geral'!$AI$8:$AI$108,0)),"")</f>
        <v/>
      </c>
      <c r="O48" s="106" t="str">
        <f>IFERROR(INDEX('Classificação geral'!EH$8:EH$103,MATCH($A48,'Classificação geral'!$AI$8:$AI$108,0)),"")</f>
        <v/>
      </c>
      <c r="P48" s="106" t="str">
        <f>IFERROR(INDEX('Classificação geral'!AG$8:AG$103,MATCH($A48,'Classificação geral'!$AI$8:$AI$108,0)),"")</f>
        <v/>
      </c>
      <c r="Q48" s="338" t="str">
        <f>IFERROR(INDEX('Classificação geral'!E$8:E$103,MATCH($A48,'Classificação geral'!$AI$8:$AI$108,0)),"")</f>
        <v/>
      </c>
      <c r="R48" s="68"/>
      <c r="S48" s="68"/>
    </row>
    <row r="49" spans="1:19" s="67" customFormat="1" ht="34.200000000000003" hidden="1" customHeight="1" x14ac:dyDescent="0.3">
      <c r="A49" s="66">
        <v>32</v>
      </c>
      <c r="B49" s="112" t="str">
        <f t="shared" si="1"/>
        <v/>
      </c>
      <c r="C49" s="384" t="str">
        <f>IFERROR(INDEX('Classificação geral'!C$8:C$103,MATCH($A49,'Classificação geral'!$AI$8:$AI$108,0)),"")</f>
        <v/>
      </c>
      <c r="D49" s="385"/>
      <c r="E49" s="385"/>
      <c r="F49" s="400" t="str">
        <f>IFERROR(INDEX('Classificação geral'!D$8:D$103,MATCH($A49,'Classificação geral'!$AI$8:$AI$108,0)),"")</f>
        <v/>
      </c>
      <c r="G49" s="401"/>
      <c r="H49" s="104" t="str">
        <f>IFERROR(INDEX('Classificação geral'!G$8:G$103,MATCH($A49,'Classificação geral'!$AI$8:$AI$108,0)),"")</f>
        <v/>
      </c>
      <c r="I49" s="104" t="str">
        <f>IFERROR(INDEX('Classificação geral'!H$8:H$103,MATCH($A49,'Classificação geral'!$AI$8:$AI$108,0)),"")</f>
        <v/>
      </c>
      <c r="J49" s="105" t="str">
        <f>IFERROR(INDEX('Classificação geral'!F$8:F$103,MATCH($A49,'Classificação geral'!$AI$8:$AI$108,0)),"")</f>
        <v/>
      </c>
      <c r="K49" s="106" t="str">
        <f>IFERROR(INDEX('Classificação geral'!ED$8:ED$103,MATCH($A49,'Classificação geral'!$AI$8:$AI$108,0)),"")</f>
        <v/>
      </c>
      <c r="L49" s="106" t="str">
        <f>IFERROR(INDEX('Classificação geral'!EE$8:EE$103,MATCH($A49,'Classificação geral'!$AI$8:$AI$108,0)),"")</f>
        <v/>
      </c>
      <c r="M49" s="106" t="str">
        <f>IFERROR(INDEX('Classificação geral'!EF$8:EF$103,MATCH($A49,'Classificação geral'!$AI$8:$AI$108,0)),"")</f>
        <v/>
      </c>
      <c r="N49" s="106" t="str">
        <f>IFERROR(INDEX('Classificação geral'!EG$8:EG$103,MATCH($A49,'Classificação geral'!$AI$8:$AI$108,0)),"")</f>
        <v/>
      </c>
      <c r="O49" s="106" t="str">
        <f>IFERROR(INDEX('Classificação geral'!EH$8:EH$103,MATCH($A49,'Classificação geral'!$AI$8:$AI$108,0)),"")</f>
        <v/>
      </c>
      <c r="P49" s="106" t="str">
        <f>IFERROR(INDEX('Classificação geral'!AG$8:AG$103,MATCH($A49,'Classificação geral'!$AI$8:$AI$108,0)),"")</f>
        <v/>
      </c>
      <c r="Q49" s="338" t="str">
        <f>IFERROR(INDEX('Classificação geral'!E$8:E$103,MATCH($A49,'Classificação geral'!$AI$8:$AI$108,0)),"")</f>
        <v/>
      </c>
      <c r="R49" s="68"/>
      <c r="S49" s="68"/>
    </row>
    <row r="50" spans="1:19" s="67" customFormat="1" ht="34.200000000000003" hidden="1" customHeight="1" x14ac:dyDescent="0.3">
      <c r="A50" s="66">
        <v>33</v>
      </c>
      <c r="B50" s="112" t="str">
        <f t="shared" si="1"/>
        <v/>
      </c>
      <c r="C50" s="384" t="str">
        <f>IFERROR(INDEX('Classificação geral'!C$8:C$103,MATCH($A50,'Classificação geral'!$AI$8:$AI$108,0)),"")</f>
        <v/>
      </c>
      <c r="D50" s="385"/>
      <c r="E50" s="385"/>
      <c r="F50" s="400" t="str">
        <f>IFERROR(INDEX('Classificação geral'!D$8:D$103,MATCH($A50,'Classificação geral'!$AI$8:$AI$108,0)),"")</f>
        <v/>
      </c>
      <c r="G50" s="401"/>
      <c r="H50" s="104" t="str">
        <f>IFERROR(INDEX('Classificação geral'!G$8:G$103,MATCH($A50,'Classificação geral'!$AI$8:$AI$108,0)),"")</f>
        <v/>
      </c>
      <c r="I50" s="104" t="str">
        <f>IFERROR(INDEX('Classificação geral'!H$8:H$103,MATCH($A50,'Classificação geral'!$AI$8:$AI$108,0)),"")</f>
        <v/>
      </c>
      <c r="J50" s="105" t="str">
        <f>IFERROR(INDEX('Classificação geral'!F$8:F$103,MATCH($A50,'Classificação geral'!$AI$8:$AI$108,0)),"")</f>
        <v/>
      </c>
      <c r="K50" s="106" t="str">
        <f>IFERROR(INDEX('Classificação geral'!ED$8:ED$103,MATCH($A50,'Classificação geral'!$AI$8:$AI$108,0)),"")</f>
        <v/>
      </c>
      <c r="L50" s="106" t="str">
        <f>IFERROR(INDEX('Classificação geral'!EE$8:EE$103,MATCH($A50,'Classificação geral'!$AI$8:$AI$108,0)),"")</f>
        <v/>
      </c>
      <c r="M50" s="106" t="str">
        <f>IFERROR(INDEX('Classificação geral'!EF$8:EF$103,MATCH($A50,'Classificação geral'!$AI$8:$AI$108,0)),"")</f>
        <v/>
      </c>
      <c r="N50" s="106" t="str">
        <f>IFERROR(INDEX('Classificação geral'!EG$8:EG$103,MATCH($A50,'Classificação geral'!$AI$8:$AI$108,0)),"")</f>
        <v/>
      </c>
      <c r="O50" s="106" t="str">
        <f>IFERROR(INDEX('Classificação geral'!EH$8:EH$103,MATCH($A50,'Classificação geral'!$AI$8:$AI$108,0)),"")</f>
        <v/>
      </c>
      <c r="P50" s="106" t="str">
        <f>IFERROR(INDEX('Classificação geral'!AG$8:AG$103,MATCH($A50,'Classificação geral'!$AI$8:$AI$108,0)),"")</f>
        <v/>
      </c>
      <c r="Q50" s="338" t="str">
        <f>IFERROR(INDEX('Classificação geral'!E$8:E$103,MATCH($A50,'Classificação geral'!$AI$8:$AI$108,0)),"")</f>
        <v/>
      </c>
      <c r="R50" s="68"/>
      <c r="S50" s="68"/>
    </row>
    <row r="51" spans="1:19" s="67" customFormat="1" ht="34.200000000000003" hidden="1" customHeight="1" x14ac:dyDescent="0.3">
      <c r="A51" s="66">
        <v>34</v>
      </c>
      <c r="B51" s="112" t="str">
        <f t="shared" si="1"/>
        <v/>
      </c>
      <c r="C51" s="384" t="str">
        <f>IFERROR(INDEX('Classificação geral'!C$8:C$103,MATCH($A51,'Classificação geral'!$AI$8:$AI$108,0)),"")</f>
        <v/>
      </c>
      <c r="D51" s="385"/>
      <c r="E51" s="385"/>
      <c r="F51" s="400" t="str">
        <f>IFERROR(INDEX('Classificação geral'!D$8:D$103,MATCH($A51,'Classificação geral'!$AI$8:$AI$108,0)),"")</f>
        <v/>
      </c>
      <c r="G51" s="401"/>
      <c r="H51" s="104" t="str">
        <f>IFERROR(INDEX('Classificação geral'!G$8:G$103,MATCH($A51,'Classificação geral'!$AI$8:$AI$108,0)),"")</f>
        <v/>
      </c>
      <c r="I51" s="104" t="str">
        <f>IFERROR(INDEX('Classificação geral'!H$8:H$103,MATCH($A51,'Classificação geral'!$AI$8:$AI$108,0)),"")</f>
        <v/>
      </c>
      <c r="J51" s="105" t="str">
        <f>IFERROR(INDEX('Classificação geral'!F$8:F$103,MATCH($A51,'Classificação geral'!$AI$8:$AI$108,0)),"")</f>
        <v/>
      </c>
      <c r="K51" s="106" t="str">
        <f>IFERROR(INDEX('Classificação geral'!ED$8:ED$103,MATCH($A51,'Classificação geral'!$AI$8:$AI$108,0)),"")</f>
        <v/>
      </c>
      <c r="L51" s="106" t="str">
        <f>IFERROR(INDEX('Classificação geral'!EE$8:EE$103,MATCH($A51,'Classificação geral'!$AI$8:$AI$108,0)),"")</f>
        <v/>
      </c>
      <c r="M51" s="106" t="str">
        <f>IFERROR(INDEX('Classificação geral'!EF$8:EF$103,MATCH($A51,'Classificação geral'!$AI$8:$AI$108,0)),"")</f>
        <v/>
      </c>
      <c r="N51" s="106" t="str">
        <f>IFERROR(INDEX('Classificação geral'!EG$8:EG$103,MATCH($A51,'Classificação geral'!$AI$8:$AI$108,0)),"")</f>
        <v/>
      </c>
      <c r="O51" s="106" t="str">
        <f>IFERROR(INDEX('Classificação geral'!EH$8:EH$103,MATCH($A51,'Classificação geral'!$AI$8:$AI$108,0)),"")</f>
        <v/>
      </c>
      <c r="P51" s="106" t="str">
        <f>IFERROR(INDEX('Classificação geral'!AG$8:AG$103,MATCH($A51,'Classificação geral'!$AI$8:$AI$108,0)),"")</f>
        <v/>
      </c>
      <c r="Q51" s="338" t="str">
        <f>IFERROR(INDEX('Classificação geral'!E$8:E$103,MATCH($A51,'Classificação geral'!$AI$8:$AI$108,0)),"")</f>
        <v/>
      </c>
      <c r="R51" s="68"/>
      <c r="S51" s="68"/>
    </row>
    <row r="52" spans="1:19" s="69" customFormat="1" ht="34.200000000000003" hidden="1" customHeight="1" x14ac:dyDescent="0.3">
      <c r="A52" s="66">
        <v>35</v>
      </c>
      <c r="B52" s="112" t="str">
        <f t="shared" si="1"/>
        <v/>
      </c>
      <c r="C52" s="384" t="str">
        <f>IFERROR(INDEX('Classificação geral'!C$8:C$103,MATCH($A52,'Classificação geral'!$AI$8:$AI$108,0)),"")</f>
        <v/>
      </c>
      <c r="D52" s="385"/>
      <c r="E52" s="385"/>
      <c r="F52" s="400" t="str">
        <f>IFERROR(INDEX('Classificação geral'!D$8:D$103,MATCH($A52,'Classificação geral'!$AI$8:$AI$108,0)),"")</f>
        <v/>
      </c>
      <c r="G52" s="401"/>
      <c r="H52" s="104" t="str">
        <f>IFERROR(INDEX('Classificação geral'!G$8:G$103,MATCH($A52,'Classificação geral'!$AI$8:$AI$108,0)),"")</f>
        <v/>
      </c>
      <c r="I52" s="104" t="str">
        <f>IFERROR(INDEX('Classificação geral'!H$8:H$103,MATCH($A52,'Classificação geral'!$AI$8:$AI$108,0)),"")</f>
        <v/>
      </c>
      <c r="J52" s="105" t="str">
        <f>IFERROR(INDEX('Classificação geral'!F$8:F$103,MATCH($A52,'Classificação geral'!$AI$8:$AI$108,0)),"")</f>
        <v/>
      </c>
      <c r="K52" s="106" t="str">
        <f>IFERROR(INDEX('Classificação geral'!ED$8:ED$103,MATCH($A52,'Classificação geral'!$AI$8:$AI$108,0)),"")</f>
        <v/>
      </c>
      <c r="L52" s="106" t="str">
        <f>IFERROR(INDEX('Classificação geral'!EE$8:EE$103,MATCH($A52,'Classificação geral'!$AI$8:$AI$108,0)),"")</f>
        <v/>
      </c>
      <c r="M52" s="106" t="str">
        <f>IFERROR(INDEX('Classificação geral'!EF$8:EF$103,MATCH($A52,'Classificação geral'!$AI$8:$AI$108,0)),"")</f>
        <v/>
      </c>
      <c r="N52" s="106" t="str">
        <f>IFERROR(INDEX('Classificação geral'!EG$8:EG$103,MATCH($A52,'Classificação geral'!$AI$8:$AI$108,0)),"")</f>
        <v/>
      </c>
      <c r="O52" s="106" t="str">
        <f>IFERROR(INDEX('Classificação geral'!EH$8:EH$103,MATCH($A52,'Classificação geral'!$AI$8:$AI$108,0)),"")</f>
        <v/>
      </c>
      <c r="P52" s="106" t="str">
        <f>IFERROR(INDEX('Classificação geral'!AG$8:AG$103,MATCH($A52,'Classificação geral'!$AI$8:$AI$108,0)),"")</f>
        <v/>
      </c>
      <c r="Q52" s="338" t="str">
        <f>IFERROR(INDEX('Classificação geral'!E$8:E$103,MATCH($A52,'Classificação geral'!$AI$8:$AI$108,0)),"")</f>
        <v/>
      </c>
      <c r="R52" s="68"/>
      <c r="S52" s="68"/>
    </row>
    <row r="53" spans="1:19" s="67" customFormat="1" ht="34.200000000000003" hidden="1" customHeight="1" x14ac:dyDescent="0.3">
      <c r="A53" s="66">
        <v>36</v>
      </c>
      <c r="B53" s="112"/>
      <c r="C53" s="384"/>
      <c r="D53" s="385"/>
      <c r="E53" s="385"/>
      <c r="F53" s="384"/>
      <c r="G53" s="411"/>
      <c r="H53" s="104"/>
      <c r="I53" s="104"/>
      <c r="J53" s="105"/>
      <c r="K53" s="106"/>
      <c r="L53" s="106"/>
      <c r="M53" s="106"/>
      <c r="N53" s="106"/>
      <c r="O53" s="106"/>
      <c r="P53" s="106"/>
      <c r="Q53" s="338"/>
      <c r="R53" s="68"/>
      <c r="S53" s="68"/>
    </row>
    <row r="54" spans="1:19" s="67" customFormat="1" ht="34.200000000000003" hidden="1" customHeight="1" x14ac:dyDescent="0.3">
      <c r="A54" s="66">
        <v>37</v>
      </c>
      <c r="B54" s="112"/>
      <c r="C54" s="384"/>
      <c r="D54" s="385"/>
      <c r="E54" s="385"/>
      <c r="F54" s="384"/>
      <c r="G54" s="411"/>
      <c r="H54" s="104"/>
      <c r="I54" s="104"/>
      <c r="J54" s="105"/>
      <c r="K54" s="106"/>
      <c r="L54" s="106"/>
      <c r="M54" s="106"/>
      <c r="N54" s="106"/>
      <c r="O54" s="106"/>
      <c r="P54" s="106"/>
      <c r="Q54" s="338"/>
      <c r="R54" s="68"/>
      <c r="S54" s="68"/>
    </row>
    <row r="55" spans="1:19" s="67" customFormat="1" ht="34.200000000000003" hidden="1" customHeight="1" x14ac:dyDescent="0.3">
      <c r="A55" s="66">
        <v>38</v>
      </c>
      <c r="B55" s="112"/>
      <c r="C55" s="384"/>
      <c r="D55" s="385"/>
      <c r="E55" s="385"/>
      <c r="F55" s="384"/>
      <c r="G55" s="411"/>
      <c r="H55" s="104"/>
      <c r="I55" s="104"/>
      <c r="J55" s="105"/>
      <c r="K55" s="106"/>
      <c r="L55" s="106"/>
      <c r="M55" s="106"/>
      <c r="N55" s="106"/>
      <c r="O55" s="106"/>
      <c r="P55" s="106"/>
      <c r="Q55" s="338"/>
      <c r="R55" s="68"/>
      <c r="S55" s="68"/>
    </row>
    <row r="56" spans="1:19" s="67" customFormat="1" ht="34.200000000000003" hidden="1" customHeight="1" x14ac:dyDescent="0.3">
      <c r="A56" s="66">
        <v>39</v>
      </c>
      <c r="B56" s="112"/>
      <c r="C56" s="384"/>
      <c r="D56" s="385"/>
      <c r="E56" s="385"/>
      <c r="F56" s="384"/>
      <c r="G56" s="411"/>
      <c r="H56" s="104"/>
      <c r="I56" s="104"/>
      <c r="J56" s="105"/>
      <c r="K56" s="106"/>
      <c r="L56" s="106"/>
      <c r="M56" s="106"/>
      <c r="N56" s="106"/>
      <c r="O56" s="106"/>
      <c r="P56" s="106"/>
      <c r="Q56" s="338"/>
      <c r="R56" s="68"/>
      <c r="S56" s="68"/>
    </row>
    <row r="57" spans="1:19" s="67" customFormat="1" ht="34.200000000000003" hidden="1" customHeight="1" x14ac:dyDescent="0.3">
      <c r="A57" s="66">
        <v>40</v>
      </c>
      <c r="B57" s="112"/>
      <c r="C57" s="384"/>
      <c r="D57" s="385"/>
      <c r="E57" s="385"/>
      <c r="F57" s="384"/>
      <c r="G57" s="411"/>
      <c r="H57" s="104"/>
      <c r="I57" s="104"/>
      <c r="J57" s="105"/>
      <c r="K57" s="106"/>
      <c r="L57" s="106"/>
      <c r="M57" s="106"/>
      <c r="N57" s="106"/>
      <c r="O57" s="106"/>
      <c r="P57" s="106"/>
      <c r="Q57" s="338"/>
      <c r="R57" s="68"/>
      <c r="S57" s="68"/>
    </row>
    <row r="58" spans="1:19" s="67" customFormat="1" ht="34.200000000000003" hidden="1" customHeight="1" x14ac:dyDescent="0.3">
      <c r="A58" s="66">
        <v>41</v>
      </c>
      <c r="B58" s="112"/>
      <c r="C58" s="384"/>
      <c r="D58" s="385"/>
      <c r="E58" s="385"/>
      <c r="F58" s="384"/>
      <c r="G58" s="411"/>
      <c r="H58" s="104"/>
      <c r="I58" s="104"/>
      <c r="J58" s="105"/>
      <c r="K58" s="106"/>
      <c r="L58" s="106"/>
      <c r="M58" s="106"/>
      <c r="N58" s="106"/>
      <c r="O58" s="106"/>
      <c r="P58" s="106"/>
      <c r="Q58" s="338"/>
      <c r="R58" s="68"/>
      <c r="S58" s="68"/>
    </row>
    <row r="59" spans="1:19" s="67" customFormat="1" ht="34.200000000000003" hidden="1" customHeight="1" x14ac:dyDescent="0.3">
      <c r="A59" s="66">
        <v>42</v>
      </c>
      <c r="B59" s="112"/>
      <c r="C59" s="384"/>
      <c r="D59" s="385"/>
      <c r="E59" s="385"/>
      <c r="F59" s="384"/>
      <c r="G59" s="411"/>
      <c r="H59" s="104"/>
      <c r="I59" s="104"/>
      <c r="J59" s="105"/>
      <c r="K59" s="106"/>
      <c r="L59" s="106"/>
      <c r="M59" s="106"/>
      <c r="N59" s="106"/>
      <c r="O59" s="106"/>
      <c r="P59" s="106"/>
      <c r="Q59" s="338"/>
      <c r="R59" s="68"/>
      <c r="S59" s="68"/>
    </row>
    <row r="60" spans="1:19" s="67" customFormat="1" ht="34.200000000000003" hidden="1" customHeight="1" x14ac:dyDescent="0.3">
      <c r="A60" s="66">
        <v>43</v>
      </c>
      <c r="B60" s="112"/>
      <c r="C60" s="384"/>
      <c r="D60" s="385"/>
      <c r="E60" s="385"/>
      <c r="F60" s="384"/>
      <c r="G60" s="411"/>
      <c r="H60" s="104"/>
      <c r="I60" s="104"/>
      <c r="J60" s="105"/>
      <c r="K60" s="106"/>
      <c r="L60" s="106"/>
      <c r="M60" s="106"/>
      <c r="N60" s="106"/>
      <c r="O60" s="106"/>
      <c r="P60" s="106"/>
      <c r="Q60" s="338"/>
      <c r="R60" s="68"/>
      <c r="S60" s="68"/>
    </row>
    <row r="61" spans="1:19" s="67" customFormat="1" ht="34.200000000000003" hidden="1" customHeight="1" x14ac:dyDescent="0.3">
      <c r="A61" s="66">
        <v>44</v>
      </c>
      <c r="B61" s="112"/>
      <c r="C61" s="384"/>
      <c r="D61" s="385"/>
      <c r="E61" s="385"/>
      <c r="F61" s="384"/>
      <c r="G61" s="411"/>
      <c r="H61" s="104"/>
      <c r="I61" s="104"/>
      <c r="J61" s="105"/>
      <c r="K61" s="106"/>
      <c r="L61" s="106"/>
      <c r="M61" s="106"/>
      <c r="N61" s="106"/>
      <c r="O61" s="106"/>
      <c r="P61" s="106"/>
      <c r="Q61" s="338"/>
      <c r="R61" s="68"/>
      <c r="S61" s="68"/>
    </row>
    <row r="62" spans="1:19" s="67" customFormat="1" ht="34.200000000000003" hidden="1" customHeight="1" x14ac:dyDescent="0.3">
      <c r="A62" s="66">
        <v>45</v>
      </c>
      <c r="B62" s="112"/>
      <c r="C62" s="384"/>
      <c r="D62" s="385"/>
      <c r="E62" s="385"/>
      <c r="F62" s="384"/>
      <c r="G62" s="411"/>
      <c r="H62" s="104"/>
      <c r="I62" s="104"/>
      <c r="J62" s="105"/>
      <c r="K62" s="106"/>
      <c r="L62" s="106"/>
      <c r="M62" s="106"/>
      <c r="N62" s="106"/>
      <c r="O62" s="106"/>
      <c r="P62" s="106"/>
      <c r="Q62" s="338"/>
      <c r="R62" s="68"/>
      <c r="S62" s="68"/>
    </row>
    <row r="63" spans="1:19" s="67" customFormat="1" ht="34.200000000000003" hidden="1" customHeight="1" x14ac:dyDescent="0.3">
      <c r="A63" s="66">
        <v>46</v>
      </c>
      <c r="B63" s="112"/>
      <c r="C63" s="384"/>
      <c r="D63" s="385"/>
      <c r="E63" s="385"/>
      <c r="F63" s="384"/>
      <c r="G63" s="411"/>
      <c r="H63" s="104"/>
      <c r="I63" s="104"/>
      <c r="J63" s="105"/>
      <c r="K63" s="106"/>
      <c r="L63" s="106"/>
      <c r="M63" s="106"/>
      <c r="N63" s="106"/>
      <c r="O63" s="106"/>
      <c r="P63" s="106"/>
      <c r="Q63" s="338"/>
      <c r="R63" s="68"/>
      <c r="S63" s="68"/>
    </row>
    <row r="64" spans="1:19" s="67" customFormat="1" ht="34.200000000000003" hidden="1" customHeight="1" x14ac:dyDescent="0.3">
      <c r="A64" s="66">
        <v>47</v>
      </c>
      <c r="B64" s="112"/>
      <c r="C64" s="384"/>
      <c r="D64" s="385"/>
      <c r="E64" s="385"/>
      <c r="F64" s="384"/>
      <c r="G64" s="411"/>
      <c r="H64" s="104"/>
      <c r="I64" s="104"/>
      <c r="J64" s="105"/>
      <c r="K64" s="106"/>
      <c r="L64" s="106"/>
      <c r="M64" s="106"/>
      <c r="N64" s="106"/>
      <c r="O64" s="106"/>
      <c r="P64" s="106"/>
      <c r="Q64" s="338"/>
      <c r="R64" s="68"/>
      <c r="S64" s="68"/>
    </row>
    <row r="65" spans="1:19" s="67" customFormat="1" ht="34.200000000000003" hidden="1" customHeight="1" x14ac:dyDescent="0.3">
      <c r="A65" s="66">
        <v>48</v>
      </c>
      <c r="B65" s="112"/>
      <c r="C65" s="384"/>
      <c r="D65" s="385"/>
      <c r="E65" s="385"/>
      <c r="F65" s="384"/>
      <c r="G65" s="411"/>
      <c r="H65" s="104"/>
      <c r="I65" s="104"/>
      <c r="J65" s="105"/>
      <c r="K65" s="106"/>
      <c r="L65" s="106"/>
      <c r="M65" s="106"/>
      <c r="N65" s="106"/>
      <c r="O65" s="106"/>
      <c r="P65" s="106"/>
      <c r="Q65" s="338"/>
      <c r="R65" s="68"/>
      <c r="S65" s="68"/>
    </row>
    <row r="66" spans="1:19" s="67" customFormat="1" ht="34.200000000000003" hidden="1" customHeight="1" x14ac:dyDescent="0.3">
      <c r="A66" s="66">
        <v>49</v>
      </c>
      <c r="B66" s="112"/>
      <c r="C66" s="384"/>
      <c r="D66" s="385"/>
      <c r="E66" s="385"/>
      <c r="F66" s="384"/>
      <c r="G66" s="411"/>
      <c r="H66" s="104"/>
      <c r="I66" s="104"/>
      <c r="J66" s="105"/>
      <c r="K66" s="106"/>
      <c r="L66" s="106"/>
      <c r="M66" s="106"/>
      <c r="N66" s="106"/>
      <c r="O66" s="106"/>
      <c r="P66" s="106"/>
      <c r="Q66" s="338"/>
      <c r="R66" s="68"/>
      <c r="S66" s="68"/>
    </row>
    <row r="67" spans="1:19" s="67" customFormat="1" ht="34.200000000000003" hidden="1" customHeight="1" x14ac:dyDescent="0.3">
      <c r="A67" s="66">
        <v>50</v>
      </c>
      <c r="B67" s="112"/>
      <c r="C67" s="384"/>
      <c r="D67" s="385"/>
      <c r="E67" s="385"/>
      <c r="F67" s="384"/>
      <c r="G67" s="411"/>
      <c r="H67" s="104"/>
      <c r="I67" s="104"/>
      <c r="J67" s="105"/>
      <c r="K67" s="106"/>
      <c r="L67" s="106"/>
      <c r="M67" s="106"/>
      <c r="N67" s="106"/>
      <c r="O67" s="106"/>
      <c r="P67" s="106"/>
      <c r="Q67" s="338"/>
      <c r="R67" s="68"/>
      <c r="S67" s="68"/>
    </row>
    <row r="68" spans="1:19" s="70" customFormat="1" ht="34.200000000000003" hidden="1" customHeight="1" x14ac:dyDescent="0.3">
      <c r="A68" s="66">
        <v>51</v>
      </c>
      <c r="B68" s="112"/>
      <c r="C68" s="384"/>
      <c r="D68" s="385"/>
      <c r="E68" s="385"/>
      <c r="F68" s="384"/>
      <c r="G68" s="411"/>
      <c r="H68" s="104"/>
      <c r="I68" s="104"/>
      <c r="J68" s="105"/>
      <c r="K68" s="106"/>
      <c r="L68" s="106"/>
      <c r="M68" s="106"/>
      <c r="N68" s="106"/>
      <c r="O68" s="106"/>
      <c r="P68" s="106"/>
      <c r="Q68" s="338"/>
      <c r="R68" s="71"/>
      <c r="S68" s="71"/>
    </row>
    <row r="69" spans="1:19" s="70" customFormat="1" ht="34.200000000000003" hidden="1" customHeight="1" x14ac:dyDescent="0.3">
      <c r="A69" s="66">
        <v>52</v>
      </c>
      <c r="B69" s="112"/>
      <c r="C69" s="384"/>
      <c r="D69" s="385"/>
      <c r="E69" s="385"/>
      <c r="F69" s="384"/>
      <c r="G69" s="411"/>
      <c r="H69" s="104"/>
      <c r="I69" s="104"/>
      <c r="J69" s="105"/>
      <c r="K69" s="106"/>
      <c r="L69" s="106"/>
      <c r="M69" s="106"/>
      <c r="N69" s="106"/>
      <c r="O69" s="106"/>
      <c r="P69" s="106"/>
      <c r="Q69" s="338"/>
      <c r="R69" s="71"/>
      <c r="S69" s="71"/>
    </row>
    <row r="70" spans="1:19" s="70" customFormat="1" ht="34.200000000000003" hidden="1" customHeight="1" x14ac:dyDescent="0.3">
      <c r="A70" s="66">
        <v>53</v>
      </c>
      <c r="B70" s="112"/>
      <c r="C70" s="384"/>
      <c r="D70" s="385"/>
      <c r="E70" s="385"/>
      <c r="F70" s="384"/>
      <c r="G70" s="411"/>
      <c r="H70" s="104"/>
      <c r="I70" s="104"/>
      <c r="J70" s="105"/>
      <c r="K70" s="106"/>
      <c r="L70" s="106"/>
      <c r="M70" s="106"/>
      <c r="N70" s="106"/>
      <c r="O70" s="106"/>
      <c r="P70" s="106"/>
      <c r="Q70" s="338"/>
      <c r="R70" s="71"/>
      <c r="S70" s="71"/>
    </row>
    <row r="71" spans="1:19" s="70" customFormat="1" ht="34.200000000000003" hidden="1" customHeight="1" x14ac:dyDescent="0.3">
      <c r="A71" s="66">
        <v>54</v>
      </c>
      <c r="B71" s="112"/>
      <c r="C71" s="384"/>
      <c r="D71" s="385"/>
      <c r="E71" s="385"/>
      <c r="F71" s="384"/>
      <c r="G71" s="411"/>
      <c r="H71" s="104"/>
      <c r="I71" s="104"/>
      <c r="J71" s="105"/>
      <c r="K71" s="106"/>
      <c r="L71" s="106"/>
      <c r="M71" s="106"/>
      <c r="N71" s="106"/>
      <c r="O71" s="106"/>
      <c r="P71" s="106"/>
      <c r="Q71" s="338"/>
      <c r="R71" s="71"/>
      <c r="S71" s="71"/>
    </row>
    <row r="72" spans="1:19" s="72" customFormat="1" ht="34.200000000000003" hidden="1" customHeight="1" x14ac:dyDescent="0.3">
      <c r="A72" s="66">
        <v>55</v>
      </c>
      <c r="B72" s="112"/>
      <c r="C72" s="384"/>
      <c r="D72" s="385"/>
      <c r="E72" s="385"/>
      <c r="F72" s="384"/>
      <c r="G72" s="411"/>
      <c r="H72" s="104"/>
      <c r="I72" s="104"/>
      <c r="J72" s="105"/>
      <c r="K72" s="106"/>
      <c r="L72" s="106"/>
      <c r="M72" s="106"/>
      <c r="N72" s="106"/>
      <c r="O72" s="106"/>
      <c r="P72" s="106"/>
      <c r="Q72" s="338"/>
      <c r="R72" s="71"/>
      <c r="S72" s="71"/>
    </row>
    <row r="73" spans="1:19" s="70" customFormat="1" ht="34.200000000000003" hidden="1" customHeight="1" x14ac:dyDescent="0.3">
      <c r="A73" s="66">
        <v>56</v>
      </c>
      <c r="B73" s="112"/>
      <c r="C73" s="384"/>
      <c r="D73" s="385"/>
      <c r="E73" s="385"/>
      <c r="F73" s="384"/>
      <c r="G73" s="411"/>
      <c r="H73" s="104"/>
      <c r="I73" s="104"/>
      <c r="J73" s="105"/>
      <c r="K73" s="106"/>
      <c r="L73" s="106"/>
      <c r="M73" s="106"/>
      <c r="N73" s="106"/>
      <c r="O73" s="106"/>
      <c r="P73" s="106"/>
      <c r="Q73" s="338"/>
      <c r="R73" s="71"/>
      <c r="S73" s="71"/>
    </row>
    <row r="74" spans="1:19" s="70" customFormat="1" ht="34.200000000000003" hidden="1" customHeight="1" x14ac:dyDescent="0.3">
      <c r="B74" s="73"/>
      <c r="C74" s="74"/>
      <c r="D74" s="74"/>
      <c r="E74" s="74"/>
      <c r="F74" s="75"/>
      <c r="G74" s="75"/>
      <c r="H74" s="76"/>
      <c r="I74" s="76"/>
      <c r="J74" s="76"/>
      <c r="K74" s="77"/>
      <c r="L74" s="77"/>
      <c r="M74" s="77"/>
      <c r="N74" s="77"/>
      <c r="O74" s="77"/>
      <c r="P74" s="77"/>
      <c r="Q74" s="339"/>
      <c r="R74" s="78"/>
      <c r="S74" s="78"/>
    </row>
    <row r="75" spans="1:19" s="70" customFormat="1" ht="21.75" hidden="1" customHeight="1" x14ac:dyDescent="0.3">
      <c r="B75" s="73"/>
      <c r="C75" s="74"/>
      <c r="D75" s="74"/>
      <c r="E75" s="74"/>
      <c r="F75" s="75"/>
      <c r="G75" s="75"/>
      <c r="H75" s="76"/>
      <c r="I75" s="76"/>
      <c r="J75" s="76"/>
      <c r="K75" s="77"/>
      <c r="L75" s="77"/>
      <c r="M75" s="77"/>
      <c r="N75" s="77"/>
      <c r="O75" s="77"/>
      <c r="P75" s="77"/>
      <c r="Q75" s="340"/>
      <c r="R75" s="78"/>
      <c r="S75" s="78"/>
    </row>
    <row r="76" spans="1:19" s="70" customFormat="1" ht="21.75" hidden="1" customHeight="1" x14ac:dyDescent="0.3">
      <c r="B76" s="73"/>
      <c r="C76" s="74"/>
      <c r="D76" s="74"/>
      <c r="E76" s="74"/>
      <c r="F76" s="75"/>
      <c r="G76" s="75"/>
      <c r="H76" s="76"/>
      <c r="I76" s="76"/>
      <c r="J76" s="76"/>
      <c r="K76" s="77"/>
      <c r="L76" s="77"/>
      <c r="M76" s="77"/>
      <c r="N76" s="77"/>
      <c r="O76" s="77"/>
      <c r="P76" s="77"/>
      <c r="Q76" s="340"/>
      <c r="R76" s="78"/>
      <c r="S76" s="78"/>
    </row>
    <row r="77" spans="1:19" s="70" customFormat="1" ht="21.75" hidden="1" customHeight="1" x14ac:dyDescent="0.3">
      <c r="B77" s="73"/>
      <c r="C77" s="79"/>
      <c r="D77" s="79"/>
      <c r="E77" s="79"/>
      <c r="F77" s="80"/>
      <c r="G77" s="80"/>
      <c r="H77" s="81"/>
      <c r="I77" s="81"/>
      <c r="J77" s="81"/>
      <c r="K77" s="82"/>
      <c r="L77" s="82"/>
      <c r="M77" s="82"/>
      <c r="N77" s="82"/>
      <c r="O77" s="82"/>
      <c r="P77" s="82"/>
      <c r="Q77" s="341"/>
      <c r="R77" s="71"/>
      <c r="S77" s="71"/>
    </row>
    <row r="78" spans="1:19" s="70" customFormat="1" ht="21.75" hidden="1" customHeight="1" x14ac:dyDescent="0.3">
      <c r="B78" s="73"/>
      <c r="C78" s="79"/>
      <c r="D78" s="79"/>
      <c r="E78" s="79"/>
      <c r="F78" s="80"/>
      <c r="G78" s="80"/>
      <c r="H78" s="81"/>
      <c r="I78" s="81"/>
      <c r="J78" s="81"/>
      <c r="K78" s="82"/>
      <c r="L78" s="82"/>
      <c r="M78" s="82"/>
      <c r="N78" s="82"/>
      <c r="O78" s="82"/>
      <c r="P78" s="82"/>
      <c r="Q78" s="341"/>
      <c r="R78" s="71"/>
      <c r="S78" s="71"/>
    </row>
    <row r="79" spans="1:19" s="70" customFormat="1" ht="21.75" hidden="1" customHeight="1" x14ac:dyDescent="0.3">
      <c r="B79" s="73"/>
      <c r="C79" s="79"/>
      <c r="D79" s="79"/>
      <c r="E79" s="79"/>
      <c r="F79" s="80"/>
      <c r="G79" s="80"/>
      <c r="H79" s="81"/>
      <c r="I79" s="81"/>
      <c r="J79" s="81"/>
      <c r="K79" s="82"/>
      <c r="L79" s="82"/>
      <c r="M79" s="82"/>
      <c r="N79" s="82"/>
      <c r="O79" s="82"/>
      <c r="P79" s="82"/>
      <c r="Q79" s="341"/>
      <c r="R79" s="71"/>
      <c r="S79" s="71"/>
    </row>
    <row r="80" spans="1:19" s="70" customFormat="1" ht="21.75" hidden="1" customHeight="1" x14ac:dyDescent="0.3">
      <c r="B80" s="73"/>
      <c r="C80" s="79"/>
      <c r="D80" s="79"/>
      <c r="E80" s="79"/>
      <c r="F80" s="80"/>
      <c r="G80" s="80"/>
      <c r="H80" s="81"/>
      <c r="I80" s="81"/>
      <c r="J80" s="81"/>
      <c r="K80" s="82"/>
      <c r="L80" s="82"/>
      <c r="M80" s="82"/>
      <c r="N80" s="82"/>
      <c r="O80" s="82"/>
      <c r="P80" s="82"/>
      <c r="Q80" s="341"/>
      <c r="R80" s="71"/>
      <c r="S80" s="71"/>
    </row>
    <row r="81" spans="2:19" s="70" customFormat="1" ht="21.75" hidden="1" customHeight="1" x14ac:dyDescent="0.3">
      <c r="B81" s="73"/>
      <c r="C81" s="79"/>
      <c r="D81" s="79"/>
      <c r="E81" s="79"/>
      <c r="F81" s="80"/>
      <c r="G81" s="80"/>
      <c r="H81" s="81"/>
      <c r="I81" s="81"/>
      <c r="J81" s="81"/>
      <c r="K81" s="82"/>
      <c r="L81" s="82"/>
      <c r="M81" s="82"/>
      <c r="N81" s="82"/>
      <c r="O81" s="82"/>
      <c r="P81" s="82"/>
      <c r="Q81" s="341"/>
      <c r="R81" s="71"/>
      <c r="S81" s="71"/>
    </row>
    <row r="82" spans="2:19" s="70" customFormat="1" ht="21.75" hidden="1" customHeight="1" x14ac:dyDescent="0.3">
      <c r="B82" s="73"/>
      <c r="C82" s="79"/>
      <c r="D82" s="79"/>
      <c r="E82" s="79"/>
      <c r="F82" s="80"/>
      <c r="G82" s="80"/>
      <c r="H82" s="81"/>
      <c r="I82" s="81"/>
      <c r="J82" s="81"/>
      <c r="K82" s="82"/>
      <c r="L82" s="82"/>
      <c r="M82" s="82"/>
      <c r="N82" s="82"/>
      <c r="O82" s="82"/>
      <c r="P82" s="82"/>
      <c r="Q82" s="341"/>
      <c r="R82" s="71"/>
      <c r="S82" s="71"/>
    </row>
    <row r="83" spans="2:19" s="70" customFormat="1" ht="21.75" hidden="1" customHeight="1" x14ac:dyDescent="0.3">
      <c r="B83" s="73"/>
      <c r="C83" s="79"/>
      <c r="D83" s="79"/>
      <c r="E83" s="79"/>
      <c r="F83" s="80"/>
      <c r="G83" s="80"/>
      <c r="H83" s="81"/>
      <c r="I83" s="81"/>
      <c r="J83" s="81"/>
      <c r="K83" s="82"/>
      <c r="L83" s="82"/>
      <c r="M83" s="82"/>
      <c r="N83" s="82"/>
      <c r="O83" s="82"/>
      <c r="P83" s="82"/>
      <c r="Q83" s="341"/>
      <c r="R83" s="71"/>
      <c r="S83" s="71"/>
    </row>
    <row r="84" spans="2:19" s="70" customFormat="1" ht="21.75" hidden="1" customHeight="1" x14ac:dyDescent="0.3">
      <c r="B84" s="73"/>
      <c r="C84" s="79"/>
      <c r="D84" s="79"/>
      <c r="E84" s="79"/>
      <c r="F84" s="80"/>
      <c r="G84" s="80"/>
      <c r="H84" s="81"/>
      <c r="I84" s="81"/>
      <c r="J84" s="81"/>
      <c r="K84" s="82"/>
      <c r="L84" s="82"/>
      <c r="M84" s="82"/>
      <c r="N84" s="82"/>
      <c r="O84" s="82"/>
      <c r="P84" s="82"/>
      <c r="Q84" s="341"/>
      <c r="R84" s="71"/>
      <c r="S84" s="71"/>
    </row>
    <row r="85" spans="2:19" s="70" customFormat="1" ht="21.75" hidden="1" customHeight="1" x14ac:dyDescent="0.3">
      <c r="B85" s="73"/>
      <c r="C85" s="79"/>
      <c r="D85" s="79"/>
      <c r="E85" s="79"/>
      <c r="F85" s="80"/>
      <c r="G85" s="80"/>
      <c r="H85" s="81"/>
      <c r="I85" s="81"/>
      <c r="J85" s="81"/>
      <c r="K85" s="82"/>
      <c r="L85" s="82"/>
      <c r="M85" s="82"/>
      <c r="N85" s="82"/>
      <c r="O85" s="82"/>
      <c r="P85" s="82"/>
      <c r="Q85" s="341"/>
      <c r="R85" s="71"/>
      <c r="S85" s="71"/>
    </row>
    <row r="86" spans="2:19" s="70" customFormat="1" ht="21.75" hidden="1" customHeight="1" x14ac:dyDescent="0.3">
      <c r="B86" s="73"/>
      <c r="C86" s="79"/>
      <c r="D86" s="79"/>
      <c r="E86" s="79"/>
      <c r="F86" s="80"/>
      <c r="G86" s="80"/>
      <c r="H86" s="81"/>
      <c r="I86" s="81"/>
      <c r="J86" s="81"/>
      <c r="K86" s="82"/>
      <c r="L86" s="82"/>
      <c r="M86" s="82"/>
      <c r="N86" s="82"/>
      <c r="O86" s="82"/>
      <c r="P86" s="82"/>
      <c r="Q86" s="341"/>
      <c r="R86" s="71"/>
      <c r="S86" s="71"/>
    </row>
    <row r="87" spans="2:19" s="70" customFormat="1" ht="21.75" hidden="1" customHeight="1" x14ac:dyDescent="0.3">
      <c r="B87" s="73"/>
      <c r="C87" s="79"/>
      <c r="D87" s="79"/>
      <c r="E87" s="79"/>
      <c r="F87" s="80"/>
      <c r="G87" s="80"/>
      <c r="H87" s="81"/>
      <c r="I87" s="81"/>
      <c r="J87" s="81"/>
      <c r="K87" s="82"/>
      <c r="L87" s="82"/>
      <c r="M87" s="82"/>
      <c r="N87" s="82"/>
      <c r="O87" s="82"/>
      <c r="P87" s="82"/>
      <c r="Q87" s="341"/>
      <c r="R87" s="71"/>
      <c r="S87" s="71"/>
    </row>
    <row r="88" spans="2:19" s="70" customFormat="1" ht="21.75" hidden="1" customHeight="1" x14ac:dyDescent="0.3">
      <c r="B88" s="73"/>
      <c r="C88" s="79"/>
      <c r="D88" s="79"/>
      <c r="E88" s="79"/>
      <c r="F88" s="80"/>
      <c r="G88" s="80"/>
      <c r="H88" s="81"/>
      <c r="I88" s="81"/>
      <c r="J88" s="81"/>
      <c r="K88" s="82"/>
      <c r="L88" s="82"/>
      <c r="M88" s="82"/>
      <c r="N88" s="82"/>
      <c r="O88" s="82"/>
      <c r="P88" s="82"/>
      <c r="Q88" s="341"/>
      <c r="R88" s="71"/>
      <c r="S88" s="71"/>
    </row>
    <row r="89" spans="2:19" s="70" customFormat="1" ht="21.75" hidden="1" customHeight="1" x14ac:dyDescent="0.3">
      <c r="B89" s="73"/>
      <c r="C89" s="79"/>
      <c r="D89" s="79"/>
      <c r="E89" s="79"/>
      <c r="F89" s="80"/>
      <c r="G89" s="80"/>
      <c r="H89" s="81"/>
      <c r="I89" s="81"/>
      <c r="J89" s="81"/>
      <c r="K89" s="82"/>
      <c r="L89" s="82"/>
      <c r="M89" s="82"/>
      <c r="N89" s="82"/>
      <c r="O89" s="82"/>
      <c r="P89" s="82"/>
      <c r="Q89" s="341"/>
      <c r="R89" s="71"/>
      <c r="S89" s="71"/>
    </row>
    <row r="90" spans="2:19" s="70" customFormat="1" ht="21.75" hidden="1" customHeight="1" x14ac:dyDescent="0.3">
      <c r="B90" s="73"/>
      <c r="C90" s="79"/>
      <c r="D90" s="79"/>
      <c r="E90" s="79"/>
      <c r="F90" s="80"/>
      <c r="G90" s="80"/>
      <c r="H90" s="81"/>
      <c r="I90" s="81"/>
      <c r="J90" s="81"/>
      <c r="K90" s="82"/>
      <c r="L90" s="82"/>
      <c r="M90" s="82"/>
      <c r="N90" s="82"/>
      <c r="O90" s="82"/>
      <c r="P90" s="82"/>
      <c r="Q90" s="341"/>
      <c r="R90" s="71"/>
      <c r="S90" s="71"/>
    </row>
    <row r="91" spans="2:19" s="70" customFormat="1" ht="21.75" hidden="1" customHeight="1" x14ac:dyDescent="0.3">
      <c r="B91" s="73"/>
      <c r="C91" s="79"/>
      <c r="D91" s="79"/>
      <c r="E91" s="79"/>
      <c r="F91" s="80"/>
      <c r="G91" s="80"/>
      <c r="H91" s="81"/>
      <c r="I91" s="81"/>
      <c r="J91" s="81"/>
      <c r="K91" s="82"/>
      <c r="L91" s="82"/>
      <c r="M91" s="82"/>
      <c r="N91" s="82"/>
      <c r="O91" s="82"/>
      <c r="P91" s="82"/>
      <c r="Q91" s="341"/>
      <c r="R91" s="71"/>
      <c r="S91" s="71"/>
    </row>
    <row r="92" spans="2:19" s="70" customFormat="1" ht="21.75" hidden="1" customHeight="1" x14ac:dyDescent="0.3">
      <c r="B92" s="73"/>
      <c r="C92" s="79"/>
      <c r="D92" s="79"/>
      <c r="E92" s="79"/>
      <c r="F92" s="80"/>
      <c r="G92" s="80"/>
      <c r="H92" s="81"/>
      <c r="I92" s="81"/>
      <c r="J92" s="81"/>
      <c r="K92" s="82"/>
      <c r="L92" s="82"/>
      <c r="M92" s="82"/>
      <c r="N92" s="82"/>
      <c r="O92" s="82"/>
      <c r="P92" s="82"/>
      <c r="Q92" s="341"/>
      <c r="R92" s="71"/>
      <c r="S92" s="71"/>
    </row>
    <row r="93" spans="2:19" s="70" customFormat="1" ht="21.75" hidden="1" customHeight="1" x14ac:dyDescent="0.3">
      <c r="B93" s="73"/>
      <c r="C93" s="79"/>
      <c r="D93" s="79"/>
      <c r="E93" s="79"/>
      <c r="F93" s="80"/>
      <c r="G93" s="80"/>
      <c r="H93" s="81"/>
      <c r="I93" s="81"/>
      <c r="J93" s="81"/>
      <c r="K93" s="82"/>
      <c r="L93" s="82"/>
      <c r="M93" s="82"/>
      <c r="N93" s="82"/>
      <c r="O93" s="82"/>
      <c r="P93" s="82"/>
      <c r="Q93" s="341"/>
      <c r="R93" s="71"/>
      <c r="S93" s="71"/>
    </row>
    <row r="94" spans="2:19" s="70" customFormat="1" ht="21.75" hidden="1" customHeight="1" x14ac:dyDescent="0.3">
      <c r="B94" s="73"/>
      <c r="C94" s="79"/>
      <c r="D94" s="79"/>
      <c r="E94" s="79"/>
      <c r="F94" s="80"/>
      <c r="G94" s="80"/>
      <c r="H94" s="81"/>
      <c r="I94" s="81"/>
      <c r="J94" s="81"/>
      <c r="K94" s="82"/>
      <c r="L94" s="82"/>
      <c r="M94" s="82"/>
      <c r="N94" s="82"/>
      <c r="O94" s="82"/>
      <c r="P94" s="82"/>
      <c r="Q94" s="341"/>
      <c r="R94" s="71"/>
      <c r="S94" s="71"/>
    </row>
    <row r="95" spans="2:19" s="70" customFormat="1" ht="21.75" hidden="1" customHeight="1" x14ac:dyDescent="0.3">
      <c r="B95" s="73"/>
      <c r="C95" s="79"/>
      <c r="D95" s="79"/>
      <c r="E95" s="79"/>
      <c r="F95" s="80"/>
      <c r="G95" s="80"/>
      <c r="H95" s="81"/>
      <c r="I95" s="81"/>
      <c r="J95" s="81"/>
      <c r="K95" s="82"/>
      <c r="L95" s="82"/>
      <c r="M95" s="82"/>
      <c r="N95" s="82"/>
      <c r="O95" s="82"/>
      <c r="P95" s="82"/>
      <c r="Q95" s="341"/>
      <c r="R95" s="71"/>
      <c r="S95" s="71"/>
    </row>
    <row r="96" spans="2:19" s="70" customFormat="1" ht="21.75" hidden="1" customHeight="1" x14ac:dyDescent="0.3">
      <c r="B96" s="73"/>
      <c r="C96" s="79"/>
      <c r="D96" s="79"/>
      <c r="E96" s="79"/>
      <c r="F96" s="80"/>
      <c r="G96" s="80"/>
      <c r="H96" s="81"/>
      <c r="I96" s="81"/>
      <c r="J96" s="81"/>
      <c r="K96" s="82"/>
      <c r="L96" s="82"/>
      <c r="M96" s="82"/>
      <c r="N96" s="82"/>
      <c r="O96" s="82"/>
      <c r="P96" s="82"/>
      <c r="Q96" s="341"/>
      <c r="R96" s="71"/>
      <c r="S96" s="71"/>
    </row>
    <row r="97" spans="2:19" s="70" customFormat="1" ht="21.75" hidden="1" customHeight="1" x14ac:dyDescent="0.3">
      <c r="B97" s="73"/>
      <c r="C97" s="79"/>
      <c r="D97" s="79"/>
      <c r="E97" s="79"/>
      <c r="F97" s="80"/>
      <c r="G97" s="80"/>
      <c r="H97" s="81"/>
      <c r="I97" s="81"/>
      <c r="J97" s="81"/>
      <c r="K97" s="82"/>
      <c r="L97" s="82"/>
      <c r="M97" s="82"/>
      <c r="N97" s="82"/>
      <c r="O97" s="82"/>
      <c r="P97" s="82"/>
      <c r="Q97" s="341"/>
      <c r="R97" s="71"/>
      <c r="S97" s="71"/>
    </row>
    <row r="98" spans="2:19" s="70" customFormat="1" ht="21.75" hidden="1" customHeight="1" x14ac:dyDescent="0.3">
      <c r="B98" s="73"/>
      <c r="C98" s="79"/>
      <c r="D98" s="79"/>
      <c r="E98" s="79"/>
      <c r="F98" s="80"/>
      <c r="G98" s="80"/>
      <c r="H98" s="81"/>
      <c r="I98" s="81"/>
      <c r="J98" s="81"/>
      <c r="K98" s="82"/>
      <c r="L98" s="82"/>
      <c r="M98" s="82"/>
      <c r="N98" s="82"/>
      <c r="O98" s="82"/>
      <c r="P98" s="82"/>
      <c r="Q98" s="341"/>
      <c r="R98" s="71"/>
      <c r="S98" s="71"/>
    </row>
    <row r="99" spans="2:19" s="70" customFormat="1" ht="21.75" hidden="1" customHeight="1" x14ac:dyDescent="0.3">
      <c r="B99" s="73"/>
      <c r="C99" s="79"/>
      <c r="D99" s="79"/>
      <c r="E99" s="79"/>
      <c r="F99" s="80"/>
      <c r="G99" s="80"/>
      <c r="H99" s="81"/>
      <c r="I99" s="81"/>
      <c r="J99" s="81"/>
      <c r="K99" s="82"/>
      <c r="L99" s="82"/>
      <c r="M99" s="82"/>
      <c r="N99" s="82"/>
      <c r="O99" s="82"/>
      <c r="P99" s="82"/>
      <c r="Q99" s="341"/>
      <c r="R99" s="71"/>
      <c r="S99" s="71"/>
    </row>
    <row r="100" spans="2:19" s="70" customFormat="1" ht="21.75" hidden="1" customHeight="1" x14ac:dyDescent="0.3">
      <c r="B100" s="73"/>
      <c r="C100" s="79"/>
      <c r="D100" s="79"/>
      <c r="E100" s="79"/>
      <c r="F100" s="80"/>
      <c r="G100" s="80"/>
      <c r="H100" s="81"/>
      <c r="I100" s="81"/>
      <c r="J100" s="81"/>
      <c r="K100" s="82"/>
      <c r="L100" s="82"/>
      <c r="M100" s="82"/>
      <c r="N100" s="82"/>
      <c r="O100" s="82"/>
      <c r="P100" s="82"/>
      <c r="Q100" s="341"/>
      <c r="R100" s="71"/>
      <c r="S100" s="71"/>
    </row>
    <row r="101" spans="2:19" s="70" customFormat="1" ht="21.75" hidden="1" customHeight="1" x14ac:dyDescent="0.3">
      <c r="B101" s="73"/>
      <c r="C101" s="79"/>
      <c r="D101" s="79"/>
      <c r="E101" s="79"/>
      <c r="F101" s="80"/>
      <c r="G101" s="80"/>
      <c r="H101" s="81"/>
      <c r="I101" s="81"/>
      <c r="J101" s="81"/>
      <c r="K101" s="82"/>
      <c r="L101" s="82"/>
      <c r="M101" s="82"/>
      <c r="N101" s="82"/>
      <c r="O101" s="82"/>
      <c r="P101" s="82"/>
      <c r="Q101" s="341"/>
      <c r="R101" s="71"/>
      <c r="S101" s="71"/>
    </row>
    <row r="102" spans="2:19" s="70" customFormat="1" ht="21.75" hidden="1" customHeight="1" x14ac:dyDescent="0.3">
      <c r="B102" s="73"/>
      <c r="C102" s="79"/>
      <c r="D102" s="79"/>
      <c r="E102" s="79"/>
      <c r="F102" s="80"/>
      <c r="G102" s="80"/>
      <c r="H102" s="81"/>
      <c r="I102" s="81"/>
      <c r="J102" s="81"/>
      <c r="K102" s="82"/>
      <c r="L102" s="82"/>
      <c r="M102" s="82"/>
      <c r="N102" s="82"/>
      <c r="O102" s="82"/>
      <c r="P102" s="82"/>
      <c r="Q102" s="341"/>
      <c r="R102" s="71"/>
      <c r="S102" s="71"/>
    </row>
    <row r="103" spans="2:19" s="70" customFormat="1" ht="21.75" hidden="1" customHeight="1" x14ac:dyDescent="0.3">
      <c r="B103" s="73"/>
      <c r="C103" s="79"/>
      <c r="D103" s="79"/>
      <c r="E103" s="79"/>
      <c r="F103" s="80"/>
      <c r="G103" s="80"/>
      <c r="H103" s="81"/>
      <c r="I103" s="81"/>
      <c r="J103" s="81"/>
      <c r="K103" s="82"/>
      <c r="L103" s="82"/>
      <c r="M103" s="82"/>
      <c r="N103" s="82"/>
      <c r="O103" s="82"/>
      <c r="P103" s="82"/>
      <c r="Q103" s="341"/>
      <c r="R103" s="71"/>
      <c r="S103" s="71"/>
    </row>
    <row r="104" spans="2:19" s="45" customFormat="1" ht="21.75" hidden="1" customHeight="1" x14ac:dyDescent="0.3">
      <c r="B104" s="73"/>
      <c r="C104" s="79"/>
      <c r="D104" s="79"/>
      <c r="E104" s="79"/>
      <c r="F104" s="80"/>
      <c r="G104" s="80"/>
      <c r="H104" s="81"/>
      <c r="I104" s="81"/>
      <c r="J104" s="81"/>
      <c r="K104" s="82"/>
      <c r="L104" s="82"/>
      <c r="M104" s="82"/>
      <c r="N104" s="82"/>
      <c r="O104" s="82"/>
      <c r="P104" s="82"/>
      <c r="Q104" s="341"/>
      <c r="R104" s="83"/>
      <c r="S104" s="83"/>
    </row>
    <row r="105" spans="2:19" s="45" customFormat="1" ht="21.75" hidden="1" customHeight="1" x14ac:dyDescent="0.3">
      <c r="B105" s="73"/>
      <c r="C105" s="79"/>
      <c r="D105" s="79"/>
      <c r="E105" s="79"/>
      <c r="F105" s="80"/>
      <c r="G105" s="80"/>
      <c r="H105" s="81"/>
      <c r="I105" s="81"/>
      <c r="J105" s="81"/>
      <c r="K105" s="82"/>
      <c r="L105" s="82"/>
      <c r="M105" s="82"/>
      <c r="N105" s="82"/>
      <c r="O105" s="82"/>
      <c r="P105" s="82"/>
      <c r="Q105" s="341"/>
      <c r="R105" s="83"/>
      <c r="S105" s="83"/>
    </row>
    <row r="106" spans="2:19" s="45" customFormat="1" ht="21.75" hidden="1" customHeight="1" x14ac:dyDescent="0.3">
      <c r="B106" s="73"/>
      <c r="C106" s="79"/>
      <c r="D106" s="79"/>
      <c r="E106" s="79"/>
      <c r="F106" s="80"/>
      <c r="G106" s="80"/>
      <c r="H106" s="81"/>
      <c r="I106" s="81"/>
      <c r="J106" s="81"/>
      <c r="K106" s="82"/>
      <c r="L106" s="82"/>
      <c r="M106" s="82"/>
      <c r="N106" s="82"/>
      <c r="O106" s="82"/>
      <c r="P106" s="82"/>
      <c r="Q106" s="341"/>
      <c r="R106" s="83"/>
      <c r="S106" s="83"/>
    </row>
    <row r="107" spans="2:19" s="45" customFormat="1" ht="21.75" hidden="1" customHeight="1" x14ac:dyDescent="0.3">
      <c r="B107" s="73"/>
      <c r="C107" s="79"/>
      <c r="D107" s="79"/>
      <c r="E107" s="79"/>
      <c r="F107" s="80"/>
      <c r="G107" s="80"/>
      <c r="H107" s="81"/>
      <c r="I107" s="81"/>
      <c r="J107" s="81"/>
      <c r="K107" s="82"/>
      <c r="L107" s="82"/>
      <c r="M107" s="82"/>
      <c r="N107" s="82"/>
      <c r="O107" s="82"/>
      <c r="P107" s="82"/>
      <c r="Q107" s="341"/>
      <c r="R107" s="83"/>
      <c r="S107" s="83"/>
    </row>
    <row r="108" spans="2:19" s="45" customFormat="1" ht="21.75" hidden="1" customHeight="1" x14ac:dyDescent="0.3">
      <c r="B108" s="73"/>
      <c r="C108" s="79"/>
      <c r="D108" s="79"/>
      <c r="E108" s="79"/>
      <c r="F108" s="80"/>
      <c r="G108" s="80"/>
      <c r="H108" s="81"/>
      <c r="I108" s="81"/>
      <c r="J108" s="81"/>
      <c r="K108" s="82"/>
      <c r="L108" s="82"/>
      <c r="M108" s="82"/>
      <c r="N108" s="82"/>
      <c r="O108" s="82"/>
      <c r="P108" s="82"/>
      <c r="Q108" s="341"/>
      <c r="R108" s="83"/>
      <c r="S108" s="83"/>
    </row>
    <row r="109" spans="2:19" s="45" customFormat="1" ht="21.75" hidden="1" customHeight="1" x14ac:dyDescent="0.3">
      <c r="B109" s="73"/>
      <c r="C109" s="79"/>
      <c r="D109" s="79"/>
      <c r="E109" s="79"/>
      <c r="F109" s="80"/>
      <c r="G109" s="80"/>
      <c r="H109" s="81"/>
      <c r="I109" s="81"/>
      <c r="J109" s="81"/>
      <c r="K109" s="82"/>
      <c r="L109" s="82"/>
      <c r="M109" s="82"/>
      <c r="N109" s="82"/>
      <c r="O109" s="82"/>
      <c r="P109" s="82"/>
      <c r="Q109" s="341"/>
      <c r="R109" s="83"/>
      <c r="S109" s="83"/>
    </row>
    <row r="110" spans="2:19" s="45" customFormat="1" ht="18.75" hidden="1" customHeight="1" x14ac:dyDescent="0.3">
      <c r="B110" s="73"/>
      <c r="C110" s="79"/>
      <c r="D110" s="79"/>
      <c r="E110" s="79"/>
      <c r="F110" s="80"/>
      <c r="G110" s="80"/>
      <c r="H110" s="81"/>
      <c r="I110" s="81"/>
      <c r="J110" s="81"/>
      <c r="K110" s="82"/>
      <c r="L110" s="82"/>
      <c r="M110" s="82"/>
      <c r="N110" s="82"/>
      <c r="O110" s="82"/>
      <c r="P110" s="82"/>
      <c r="Q110" s="341"/>
      <c r="R110" s="83"/>
      <c r="S110" s="83"/>
    </row>
    <row r="111" spans="2:19" s="45" customFormat="1" ht="18.75" hidden="1" customHeight="1" x14ac:dyDescent="0.3">
      <c r="B111" s="73"/>
      <c r="C111" s="79"/>
      <c r="D111" s="79"/>
      <c r="E111" s="79"/>
      <c r="F111" s="80"/>
      <c r="G111" s="80"/>
      <c r="H111" s="81"/>
      <c r="I111" s="81"/>
      <c r="J111" s="81"/>
      <c r="K111" s="82"/>
      <c r="L111" s="82"/>
      <c r="M111" s="82"/>
      <c r="N111" s="82"/>
      <c r="O111" s="82"/>
      <c r="P111" s="82"/>
      <c r="Q111" s="341"/>
      <c r="R111" s="83"/>
      <c r="S111" s="83"/>
    </row>
    <row r="112" spans="2:19" s="45" customFormat="1" ht="18.75" hidden="1" customHeight="1" x14ac:dyDescent="0.3">
      <c r="B112" s="73"/>
      <c r="C112" s="79"/>
      <c r="D112" s="79"/>
      <c r="E112" s="79"/>
      <c r="F112" s="80"/>
      <c r="G112" s="80"/>
      <c r="H112" s="81"/>
      <c r="I112" s="81"/>
      <c r="J112" s="81"/>
      <c r="K112" s="82"/>
      <c r="L112" s="82"/>
      <c r="M112" s="82"/>
      <c r="N112" s="82"/>
      <c r="O112" s="82"/>
      <c r="P112" s="82"/>
      <c r="Q112" s="341"/>
      <c r="R112" s="83"/>
      <c r="S112" s="83"/>
    </row>
    <row r="113" spans="2:19" s="45" customFormat="1" ht="18.75" hidden="1" customHeight="1" x14ac:dyDescent="0.3">
      <c r="B113" s="73"/>
      <c r="C113" s="79"/>
      <c r="D113" s="79"/>
      <c r="E113" s="79"/>
      <c r="F113" s="80"/>
      <c r="G113" s="80"/>
      <c r="H113" s="81"/>
      <c r="I113" s="81"/>
      <c r="J113" s="81"/>
      <c r="K113" s="82"/>
      <c r="L113" s="82"/>
      <c r="M113" s="82"/>
      <c r="N113" s="82"/>
      <c r="O113" s="82"/>
      <c r="P113" s="82"/>
      <c r="Q113" s="341"/>
      <c r="R113" s="83"/>
      <c r="S113" s="83"/>
    </row>
    <row r="114" spans="2:19" s="45" customFormat="1" ht="18.75" hidden="1" customHeight="1" x14ac:dyDescent="0.3">
      <c r="B114" s="73"/>
      <c r="C114" s="79"/>
      <c r="D114" s="79"/>
      <c r="E114" s="79"/>
      <c r="F114" s="80"/>
      <c r="G114" s="80"/>
      <c r="H114" s="81"/>
      <c r="I114" s="81"/>
      <c r="J114" s="81"/>
      <c r="K114" s="82"/>
      <c r="L114" s="82"/>
      <c r="M114" s="82"/>
      <c r="N114" s="82"/>
      <c r="O114" s="82"/>
      <c r="P114" s="82"/>
      <c r="Q114" s="341"/>
      <c r="R114" s="83"/>
      <c r="S114" s="83"/>
    </row>
    <row r="115" spans="2:19" s="45" customFormat="1" ht="18.75" hidden="1" customHeight="1" x14ac:dyDescent="0.3">
      <c r="B115" s="73"/>
      <c r="C115" s="79"/>
      <c r="D115" s="79"/>
      <c r="E115" s="79"/>
      <c r="F115" s="80"/>
      <c r="G115" s="80"/>
      <c r="H115" s="81"/>
      <c r="I115" s="81"/>
      <c r="J115" s="81"/>
      <c r="K115" s="82"/>
      <c r="L115" s="82"/>
      <c r="M115" s="82"/>
      <c r="N115" s="82"/>
      <c r="O115" s="82"/>
      <c r="P115" s="82"/>
      <c r="Q115" s="341"/>
      <c r="R115" s="83"/>
      <c r="S115" s="83"/>
    </row>
    <row r="116" spans="2:19" s="45" customFormat="1" ht="18.75" hidden="1" customHeight="1" x14ac:dyDescent="0.3">
      <c r="B116" s="73"/>
      <c r="C116" s="79"/>
      <c r="D116" s="79"/>
      <c r="E116" s="79"/>
      <c r="F116" s="80"/>
      <c r="G116" s="80"/>
      <c r="H116" s="81"/>
      <c r="I116" s="81"/>
      <c r="J116" s="81"/>
      <c r="K116" s="82"/>
      <c r="L116" s="82"/>
      <c r="M116" s="82"/>
      <c r="N116" s="82"/>
      <c r="O116" s="82"/>
      <c r="P116" s="82"/>
      <c r="Q116" s="341"/>
      <c r="R116" s="83"/>
      <c r="S116" s="83"/>
    </row>
    <row r="117" spans="2:19" s="45" customFormat="1" ht="18.75" hidden="1" customHeight="1" x14ac:dyDescent="0.3">
      <c r="B117" s="73"/>
      <c r="C117" s="79"/>
      <c r="D117" s="79"/>
      <c r="E117" s="79"/>
      <c r="F117" s="80"/>
      <c r="G117" s="80"/>
      <c r="H117" s="81"/>
      <c r="I117" s="81"/>
      <c r="J117" s="81"/>
      <c r="K117" s="82"/>
      <c r="L117" s="82"/>
      <c r="M117" s="82"/>
      <c r="N117" s="82"/>
      <c r="O117" s="82"/>
      <c r="P117" s="82"/>
      <c r="Q117" s="341"/>
      <c r="R117" s="83"/>
      <c r="S117" s="83"/>
    </row>
    <row r="118" spans="2:19" s="45" customFormat="1" ht="18.75" hidden="1" customHeight="1" x14ac:dyDescent="0.3">
      <c r="B118" s="73"/>
      <c r="C118" s="79"/>
      <c r="D118" s="79"/>
      <c r="E118" s="79"/>
      <c r="F118" s="80"/>
      <c r="G118" s="80"/>
      <c r="H118" s="81"/>
      <c r="I118" s="81"/>
      <c r="J118" s="81"/>
      <c r="K118" s="82"/>
      <c r="L118" s="82"/>
      <c r="M118" s="82"/>
      <c r="N118" s="82"/>
      <c r="O118" s="82"/>
      <c r="P118" s="82"/>
      <c r="Q118" s="341"/>
    </row>
    <row r="119" spans="2:19" s="45" customFormat="1" ht="18.75" hidden="1" customHeight="1" x14ac:dyDescent="0.3">
      <c r="B119" s="73"/>
      <c r="C119" s="79"/>
      <c r="D119" s="79"/>
      <c r="E119" s="79"/>
      <c r="F119" s="80"/>
      <c r="G119" s="80"/>
      <c r="H119" s="81"/>
      <c r="I119" s="81"/>
      <c r="J119" s="81"/>
      <c r="K119" s="82"/>
      <c r="L119" s="82"/>
      <c r="M119" s="82"/>
      <c r="N119" s="82"/>
      <c r="O119" s="82"/>
      <c r="P119" s="82"/>
      <c r="Q119" s="341"/>
    </row>
    <row r="120" spans="2:19" s="49" customFormat="1" ht="18.75" hidden="1" customHeight="1" x14ac:dyDescent="0.3">
      <c r="B120" s="84"/>
      <c r="C120" s="79"/>
      <c r="D120" s="79"/>
      <c r="E120" s="79"/>
      <c r="F120" s="80"/>
      <c r="G120" s="80"/>
      <c r="H120" s="81"/>
      <c r="I120" s="81"/>
      <c r="J120" s="81"/>
      <c r="K120" s="82"/>
      <c r="L120" s="82"/>
      <c r="M120" s="82"/>
      <c r="N120" s="82"/>
      <c r="O120" s="82"/>
      <c r="P120" s="82"/>
      <c r="Q120" s="341"/>
    </row>
    <row r="121" spans="2:19" s="49" customFormat="1" ht="18.75" hidden="1" customHeight="1" x14ac:dyDescent="0.3">
      <c r="B121" s="84"/>
      <c r="C121" s="79"/>
      <c r="D121" s="79"/>
      <c r="E121" s="79"/>
      <c r="F121" s="80"/>
      <c r="G121" s="80"/>
      <c r="H121" s="81"/>
      <c r="I121" s="81"/>
      <c r="J121" s="81"/>
      <c r="K121" s="82"/>
      <c r="L121" s="82"/>
      <c r="M121" s="82"/>
      <c r="N121" s="82"/>
      <c r="O121" s="82"/>
      <c r="P121" s="82"/>
      <c r="Q121" s="341"/>
    </row>
    <row r="122" spans="2:19" s="49" customFormat="1" ht="18.75" hidden="1" customHeight="1" x14ac:dyDescent="0.3">
      <c r="B122" s="84"/>
      <c r="C122" s="79"/>
      <c r="D122" s="79"/>
      <c r="E122" s="79"/>
      <c r="F122" s="80"/>
      <c r="G122" s="80"/>
      <c r="H122" s="81"/>
      <c r="I122" s="81"/>
      <c r="J122" s="81"/>
      <c r="K122" s="82"/>
      <c r="L122" s="82"/>
      <c r="M122" s="82"/>
      <c r="N122" s="82"/>
      <c r="O122" s="82"/>
      <c r="P122" s="82"/>
      <c r="Q122" s="341"/>
    </row>
    <row r="123" spans="2:19" s="49" customFormat="1" ht="18.75" hidden="1" customHeight="1" x14ac:dyDescent="0.3">
      <c r="B123" s="84"/>
      <c r="C123" s="79"/>
      <c r="D123" s="79"/>
      <c r="E123" s="79"/>
      <c r="F123" s="80"/>
      <c r="G123" s="80"/>
      <c r="H123" s="81"/>
      <c r="I123" s="81"/>
      <c r="J123" s="81"/>
      <c r="K123" s="82"/>
      <c r="L123" s="82"/>
      <c r="M123" s="82"/>
      <c r="N123" s="82"/>
      <c r="O123" s="82"/>
      <c r="P123" s="82"/>
      <c r="Q123" s="341"/>
    </row>
    <row r="124" spans="2:19" s="49" customFormat="1" ht="18.75" hidden="1" customHeight="1" x14ac:dyDescent="0.3">
      <c r="B124" s="84"/>
      <c r="C124" s="79"/>
      <c r="D124" s="79"/>
      <c r="E124" s="79"/>
      <c r="F124" s="80"/>
      <c r="G124" s="80"/>
      <c r="H124" s="81"/>
      <c r="I124" s="81"/>
      <c r="J124" s="81"/>
      <c r="K124" s="82"/>
      <c r="L124" s="82"/>
      <c r="M124" s="82"/>
      <c r="N124" s="82"/>
      <c r="O124" s="82"/>
      <c r="P124" s="82"/>
      <c r="Q124" s="341"/>
    </row>
    <row r="125" spans="2:19" s="45" customFormat="1" ht="18.75" hidden="1" customHeight="1" x14ac:dyDescent="0.3">
      <c r="B125" s="73"/>
      <c r="C125" s="79"/>
      <c r="D125" s="79"/>
      <c r="E125" s="79"/>
      <c r="F125" s="80"/>
      <c r="G125" s="80"/>
      <c r="H125" s="81"/>
      <c r="I125" s="81"/>
      <c r="J125" s="81"/>
      <c r="K125" s="82"/>
      <c r="L125" s="82"/>
      <c r="M125" s="82"/>
      <c r="N125" s="82"/>
      <c r="O125" s="82"/>
      <c r="P125" s="82"/>
      <c r="Q125" s="341"/>
    </row>
    <row r="126" spans="2:19" s="45" customFormat="1" ht="18.75" hidden="1" customHeight="1" x14ac:dyDescent="0.3">
      <c r="B126" s="73"/>
      <c r="C126" s="79"/>
      <c r="D126" s="79"/>
      <c r="E126" s="79"/>
      <c r="F126" s="80"/>
      <c r="G126" s="80"/>
      <c r="H126" s="81"/>
      <c r="I126" s="81"/>
      <c r="J126" s="81"/>
      <c r="K126" s="82"/>
      <c r="L126" s="82"/>
      <c r="M126" s="82"/>
      <c r="N126" s="82"/>
      <c r="O126" s="82"/>
      <c r="P126" s="82"/>
      <c r="Q126" s="341"/>
    </row>
    <row r="127" spans="2:19" s="45" customFormat="1" ht="18.75" hidden="1" customHeight="1" x14ac:dyDescent="0.3">
      <c r="B127" s="73"/>
      <c r="C127" s="79"/>
      <c r="D127" s="79"/>
      <c r="E127" s="79"/>
      <c r="F127" s="80"/>
      <c r="G127" s="80"/>
      <c r="H127" s="81"/>
      <c r="I127" s="81"/>
      <c r="J127" s="81"/>
      <c r="K127" s="82"/>
      <c r="L127" s="82"/>
      <c r="M127" s="82"/>
      <c r="N127" s="82"/>
      <c r="O127" s="82"/>
      <c r="P127" s="82"/>
      <c r="Q127" s="341"/>
    </row>
    <row r="128" spans="2:19" s="45" customFormat="1" ht="18.75" hidden="1" customHeight="1" x14ac:dyDescent="0.3">
      <c r="B128" s="73"/>
      <c r="C128" s="79"/>
      <c r="D128" s="79"/>
      <c r="E128" s="79"/>
      <c r="F128" s="80"/>
      <c r="G128" s="80"/>
      <c r="H128" s="81"/>
      <c r="I128" s="81"/>
      <c r="J128" s="81"/>
      <c r="K128" s="82"/>
      <c r="L128" s="82"/>
      <c r="M128" s="82"/>
      <c r="N128" s="82"/>
      <c r="O128" s="82"/>
      <c r="P128" s="82"/>
      <c r="Q128" s="341"/>
    </row>
    <row r="129" spans="2:19" s="45" customFormat="1" hidden="1" x14ac:dyDescent="0.3">
      <c r="B129" s="73"/>
      <c r="C129" s="73"/>
      <c r="D129" s="73"/>
      <c r="E129" s="73"/>
      <c r="F129" s="85"/>
      <c r="G129" s="85"/>
      <c r="H129" s="86"/>
      <c r="I129" s="86"/>
      <c r="J129" s="86"/>
      <c r="K129" s="87"/>
      <c r="L129" s="87"/>
      <c r="M129" s="87"/>
      <c r="N129" s="87"/>
      <c r="O129" s="87"/>
      <c r="P129" s="87"/>
      <c r="Q129" s="332"/>
    </row>
    <row r="130" spans="2:19" s="45" customFormat="1" hidden="1" x14ac:dyDescent="0.3">
      <c r="B130" s="73"/>
      <c r="C130" s="73"/>
      <c r="D130" s="73"/>
      <c r="E130" s="73"/>
      <c r="F130" s="85"/>
      <c r="G130" s="85"/>
      <c r="H130" s="86"/>
      <c r="I130" s="86"/>
      <c r="J130" s="86"/>
      <c r="K130" s="87"/>
      <c r="L130" s="87"/>
      <c r="M130" s="87"/>
      <c r="N130" s="87"/>
      <c r="O130" s="87"/>
      <c r="P130" s="87"/>
      <c r="Q130" s="332"/>
    </row>
    <row r="131" spans="2:19" s="45" customFormat="1" hidden="1" x14ac:dyDescent="0.3">
      <c r="B131" s="73"/>
      <c r="C131" s="73"/>
      <c r="D131" s="73"/>
      <c r="E131" s="73"/>
      <c r="F131" s="85"/>
      <c r="G131" s="85"/>
      <c r="H131" s="86"/>
      <c r="I131" s="86"/>
      <c r="J131" s="86"/>
      <c r="K131" s="87"/>
      <c r="L131" s="87"/>
      <c r="M131" s="87"/>
      <c r="N131" s="87"/>
      <c r="O131" s="87"/>
      <c r="P131" s="87"/>
      <c r="Q131" s="332"/>
    </row>
    <row r="132" spans="2:19" s="45" customFormat="1" hidden="1" x14ac:dyDescent="0.3">
      <c r="B132" s="73"/>
      <c r="C132" s="73"/>
      <c r="D132" s="73"/>
      <c r="E132" s="73"/>
      <c r="F132" s="85"/>
      <c r="G132" s="85"/>
      <c r="H132" s="86"/>
      <c r="I132" s="86"/>
      <c r="J132" s="86"/>
      <c r="K132" s="87"/>
      <c r="L132" s="87"/>
      <c r="M132" s="87"/>
      <c r="N132" s="87"/>
      <c r="O132" s="87"/>
      <c r="P132" s="87"/>
      <c r="Q132" s="332"/>
    </row>
    <row r="133" spans="2:19" s="45" customFormat="1" hidden="1" x14ac:dyDescent="0.3">
      <c r="B133" s="73"/>
      <c r="C133" s="73"/>
      <c r="D133" s="73"/>
      <c r="E133" s="73"/>
      <c r="F133" s="85"/>
      <c r="G133" s="85"/>
      <c r="H133" s="86"/>
      <c r="I133" s="86"/>
      <c r="J133" s="86"/>
      <c r="K133" s="87"/>
      <c r="L133" s="87"/>
      <c r="M133" s="87"/>
      <c r="N133" s="87"/>
      <c r="O133" s="87"/>
      <c r="P133" s="87"/>
      <c r="Q133" s="332"/>
    </row>
    <row r="134" spans="2:19" s="45" customFormat="1" hidden="1" x14ac:dyDescent="0.3">
      <c r="B134" s="73"/>
      <c r="C134" s="73"/>
      <c r="D134" s="73"/>
      <c r="E134" s="73"/>
      <c r="F134" s="85"/>
      <c r="G134" s="85"/>
      <c r="H134" s="86"/>
      <c r="I134" s="86"/>
      <c r="J134" s="86"/>
      <c r="K134" s="87"/>
      <c r="L134" s="87"/>
      <c r="M134" s="87"/>
      <c r="N134" s="87"/>
      <c r="O134" s="87"/>
      <c r="P134" s="87"/>
      <c r="Q134" s="332"/>
    </row>
    <row r="135" spans="2:19" s="45" customFormat="1" hidden="1" x14ac:dyDescent="0.3">
      <c r="B135" s="73"/>
      <c r="C135" s="73"/>
      <c r="D135" s="73"/>
      <c r="E135" s="73"/>
      <c r="F135" s="85"/>
      <c r="G135" s="85"/>
      <c r="H135" s="86"/>
      <c r="I135" s="86"/>
      <c r="J135" s="86"/>
      <c r="K135" s="87"/>
      <c r="L135" s="87"/>
      <c r="M135" s="87"/>
      <c r="N135" s="87"/>
      <c r="O135" s="87"/>
      <c r="P135" s="87"/>
      <c r="Q135" s="332"/>
    </row>
    <row r="136" spans="2:19" s="45" customFormat="1" hidden="1" x14ac:dyDescent="0.3">
      <c r="B136" s="73"/>
      <c r="C136" s="73"/>
      <c r="D136" s="73"/>
      <c r="E136" s="73"/>
      <c r="F136" s="85"/>
      <c r="G136" s="85"/>
      <c r="H136" s="86"/>
      <c r="I136" s="86"/>
      <c r="J136" s="86"/>
      <c r="K136" s="87"/>
      <c r="L136" s="87"/>
      <c r="M136" s="87"/>
      <c r="N136" s="87"/>
      <c r="O136" s="87"/>
      <c r="P136" s="87"/>
      <c r="Q136" s="332"/>
    </row>
    <row r="137" spans="2:19" s="45" customFormat="1" hidden="1" x14ac:dyDescent="0.3">
      <c r="B137" s="73"/>
      <c r="C137" s="73"/>
      <c r="D137" s="73"/>
      <c r="E137" s="73"/>
      <c r="F137" s="85"/>
      <c r="G137" s="85"/>
      <c r="H137" s="86"/>
      <c r="I137" s="86"/>
      <c r="J137" s="86"/>
      <c r="K137" s="87"/>
      <c r="L137" s="87"/>
      <c r="M137" s="87"/>
      <c r="N137" s="87"/>
      <c r="O137" s="87"/>
      <c r="P137" s="87"/>
      <c r="Q137" s="332"/>
    </row>
    <row r="138" spans="2:19" s="45" customFormat="1" hidden="1" x14ac:dyDescent="0.3">
      <c r="B138" s="73"/>
      <c r="C138" s="73"/>
      <c r="D138" s="73"/>
      <c r="E138" s="73"/>
      <c r="F138" s="85"/>
      <c r="G138" s="85"/>
      <c r="H138" s="86"/>
      <c r="I138" s="86"/>
      <c r="J138" s="86"/>
      <c r="K138" s="87"/>
      <c r="L138" s="87"/>
      <c r="M138" s="87"/>
      <c r="N138" s="87"/>
      <c r="O138" s="87"/>
      <c r="P138" s="87"/>
      <c r="Q138" s="332"/>
    </row>
    <row r="139" spans="2:19" s="45" customFormat="1" hidden="1" x14ac:dyDescent="0.3">
      <c r="B139" s="73"/>
      <c r="C139" s="73"/>
      <c r="D139" s="73"/>
      <c r="E139" s="73"/>
      <c r="F139" s="85"/>
      <c r="G139" s="85"/>
      <c r="H139" s="86"/>
      <c r="I139" s="86"/>
      <c r="J139" s="86"/>
      <c r="K139" s="87"/>
      <c r="L139" s="87"/>
      <c r="M139" s="87"/>
      <c r="N139" s="87"/>
      <c r="O139" s="87"/>
      <c r="P139" s="87"/>
      <c r="Q139" s="332"/>
    </row>
    <row r="140" spans="2:19" s="45" customFormat="1" hidden="1" x14ac:dyDescent="0.3">
      <c r="B140" s="73"/>
      <c r="C140" s="73"/>
      <c r="D140" s="73"/>
      <c r="E140" s="73"/>
      <c r="F140" s="85"/>
      <c r="G140" s="85"/>
      <c r="H140" s="86"/>
      <c r="I140" s="86"/>
      <c r="J140" s="86"/>
      <c r="K140" s="87"/>
      <c r="L140" s="87"/>
      <c r="M140" s="87"/>
      <c r="N140" s="87"/>
      <c r="O140" s="87"/>
      <c r="P140" s="87"/>
      <c r="Q140" s="332"/>
    </row>
    <row r="141" spans="2:19" s="45" customFormat="1" hidden="1" x14ac:dyDescent="0.3">
      <c r="B141" s="73"/>
      <c r="C141" s="73"/>
      <c r="D141" s="73"/>
      <c r="E141" s="73"/>
      <c r="F141" s="85"/>
      <c r="G141" s="85"/>
      <c r="H141" s="86"/>
      <c r="I141" s="86"/>
      <c r="J141" s="86"/>
      <c r="K141" s="87"/>
      <c r="L141" s="87"/>
      <c r="M141" s="87"/>
      <c r="N141" s="87"/>
      <c r="O141" s="87"/>
      <c r="P141" s="87"/>
      <c r="Q141" s="332"/>
    </row>
    <row r="142" spans="2:19" s="45" customFormat="1" hidden="1" x14ac:dyDescent="0.3">
      <c r="B142" s="73"/>
      <c r="C142" s="73"/>
      <c r="D142" s="73"/>
      <c r="E142" s="73"/>
      <c r="F142" s="85"/>
      <c r="G142" s="85"/>
      <c r="H142" s="86"/>
      <c r="I142" s="86"/>
      <c r="J142" s="86"/>
      <c r="K142" s="87"/>
      <c r="L142" s="87"/>
      <c r="M142" s="87"/>
      <c r="N142" s="87"/>
      <c r="O142" s="87"/>
      <c r="P142" s="87"/>
      <c r="Q142" s="332"/>
    </row>
    <row r="143" spans="2:19" s="45" customFormat="1" hidden="1" x14ac:dyDescent="0.3">
      <c r="B143" s="73"/>
      <c r="C143" s="73"/>
      <c r="D143" s="73"/>
      <c r="E143" s="73"/>
      <c r="F143" s="85"/>
      <c r="G143" s="85"/>
      <c r="H143" s="86"/>
      <c r="I143" s="86"/>
      <c r="J143" s="86"/>
      <c r="K143" s="87"/>
      <c r="L143" s="87"/>
      <c r="M143" s="87"/>
      <c r="N143" s="87"/>
      <c r="O143" s="87"/>
      <c r="P143" s="87"/>
      <c r="Q143" s="332"/>
    </row>
    <row r="144" spans="2:19" s="45" customFormat="1" hidden="1" x14ac:dyDescent="0.3">
      <c r="B144" s="73"/>
      <c r="C144" s="79"/>
      <c r="D144" s="79"/>
      <c r="E144" s="79"/>
      <c r="F144" s="80"/>
      <c r="G144" s="80"/>
      <c r="H144" s="81"/>
      <c r="I144" s="81"/>
      <c r="J144" s="81"/>
      <c r="K144" s="82"/>
      <c r="L144" s="82"/>
      <c r="M144" s="82"/>
      <c r="N144" s="82"/>
      <c r="O144" s="82"/>
      <c r="P144" s="82"/>
      <c r="Q144" s="341"/>
      <c r="R144" s="83"/>
      <c r="S144" s="83"/>
    </row>
    <row r="145" spans="2:19" s="45" customFormat="1" hidden="1" x14ac:dyDescent="0.3">
      <c r="B145" s="73"/>
      <c r="C145" s="79"/>
      <c r="D145" s="79"/>
      <c r="E145" s="79"/>
      <c r="F145" s="80"/>
      <c r="G145" s="80"/>
      <c r="H145" s="81"/>
      <c r="I145" s="81"/>
      <c r="J145" s="81"/>
      <c r="K145" s="82"/>
      <c r="L145" s="82"/>
      <c r="M145" s="82"/>
      <c r="N145" s="82"/>
      <c r="O145" s="82"/>
      <c r="P145" s="82"/>
      <c r="Q145" s="341"/>
      <c r="R145" s="83"/>
      <c r="S145" s="83"/>
    </row>
    <row r="146" spans="2:19" s="45" customFormat="1" hidden="1" x14ac:dyDescent="0.3">
      <c r="B146" s="73"/>
      <c r="C146" s="79"/>
      <c r="D146" s="79"/>
      <c r="E146" s="79"/>
      <c r="F146" s="80"/>
      <c r="G146" s="80"/>
      <c r="H146" s="81"/>
      <c r="I146" s="81"/>
      <c r="J146" s="81"/>
      <c r="K146" s="82"/>
      <c r="L146" s="82"/>
      <c r="M146" s="82"/>
      <c r="N146" s="82"/>
      <c r="O146" s="82"/>
      <c r="P146" s="82"/>
      <c r="Q146" s="341"/>
      <c r="R146" s="83"/>
      <c r="S146" s="83"/>
    </row>
    <row r="147" spans="2:19" s="45" customFormat="1" hidden="1" x14ac:dyDescent="0.3">
      <c r="B147" s="73"/>
      <c r="C147" s="79"/>
      <c r="D147" s="79"/>
      <c r="E147" s="79"/>
      <c r="F147" s="80"/>
      <c r="G147" s="80"/>
      <c r="H147" s="81"/>
      <c r="I147" s="81"/>
      <c r="J147" s="81"/>
      <c r="K147" s="82"/>
      <c r="L147" s="82"/>
      <c r="M147" s="82"/>
      <c r="N147" s="82"/>
      <c r="O147" s="82"/>
      <c r="P147" s="82"/>
      <c r="Q147" s="341"/>
      <c r="R147" s="83"/>
      <c r="S147" s="83"/>
    </row>
    <row r="148" spans="2:19" s="45" customFormat="1" hidden="1" x14ac:dyDescent="0.3">
      <c r="B148" s="73"/>
      <c r="C148" s="79"/>
      <c r="D148" s="79"/>
      <c r="E148" s="79"/>
      <c r="F148" s="80"/>
      <c r="G148" s="80"/>
      <c r="H148" s="81"/>
      <c r="I148" s="81"/>
      <c r="J148" s="81"/>
      <c r="K148" s="82"/>
      <c r="L148" s="82"/>
      <c r="M148" s="82"/>
      <c r="N148" s="82"/>
      <c r="O148" s="82"/>
      <c r="P148" s="82"/>
      <c r="Q148" s="341"/>
      <c r="R148" s="83"/>
      <c r="S148" s="83"/>
    </row>
    <row r="149" spans="2:19" s="45" customFormat="1" hidden="1" x14ac:dyDescent="0.3">
      <c r="B149" s="73"/>
      <c r="C149" s="79"/>
      <c r="D149" s="79"/>
      <c r="E149" s="79"/>
      <c r="F149" s="80"/>
      <c r="G149" s="80"/>
      <c r="H149" s="81"/>
      <c r="I149" s="81"/>
      <c r="J149" s="81"/>
      <c r="K149" s="82"/>
      <c r="L149" s="82"/>
      <c r="M149" s="82"/>
      <c r="N149" s="82"/>
      <c r="O149" s="82"/>
      <c r="P149" s="82"/>
      <c r="Q149" s="341"/>
      <c r="R149" s="83"/>
      <c r="S149" s="83"/>
    </row>
    <row r="150" spans="2:19" s="45" customFormat="1" hidden="1" x14ac:dyDescent="0.3">
      <c r="B150" s="73"/>
      <c r="C150" s="79"/>
      <c r="D150" s="79"/>
      <c r="E150" s="79"/>
      <c r="F150" s="80"/>
      <c r="G150" s="80"/>
      <c r="H150" s="81"/>
      <c r="I150" s="81"/>
      <c r="J150" s="81"/>
      <c r="K150" s="82"/>
      <c r="L150" s="82"/>
      <c r="M150" s="82"/>
      <c r="N150" s="82"/>
      <c r="O150" s="82"/>
      <c r="P150" s="82"/>
      <c r="Q150" s="341"/>
      <c r="R150" s="83"/>
      <c r="S150" s="83"/>
    </row>
    <row r="151" spans="2:19" s="45" customFormat="1" hidden="1" x14ac:dyDescent="0.3">
      <c r="B151" s="73"/>
      <c r="C151" s="79"/>
      <c r="D151" s="79"/>
      <c r="E151" s="79"/>
      <c r="F151" s="80"/>
      <c r="G151" s="80"/>
      <c r="H151" s="81"/>
      <c r="I151" s="81"/>
      <c r="J151" s="81"/>
      <c r="K151" s="82"/>
      <c r="L151" s="82"/>
      <c r="M151" s="82"/>
      <c r="N151" s="82"/>
      <c r="O151" s="82"/>
      <c r="P151" s="82"/>
      <c r="Q151" s="341"/>
      <c r="R151" s="83"/>
      <c r="S151" s="83"/>
    </row>
    <row r="152" spans="2:19" s="45" customFormat="1" hidden="1" x14ac:dyDescent="0.3">
      <c r="B152" s="73"/>
      <c r="C152" s="79"/>
      <c r="D152" s="79"/>
      <c r="E152" s="79"/>
      <c r="F152" s="80"/>
      <c r="G152" s="80"/>
      <c r="H152" s="81"/>
      <c r="I152" s="81"/>
      <c r="J152" s="81"/>
      <c r="K152" s="82"/>
      <c r="L152" s="82"/>
      <c r="M152" s="82"/>
      <c r="N152" s="82"/>
      <c r="O152" s="82"/>
      <c r="P152" s="82"/>
      <c r="Q152" s="341"/>
      <c r="R152" s="83"/>
      <c r="S152" s="83"/>
    </row>
    <row r="153" spans="2:19" s="45" customFormat="1" hidden="1" x14ac:dyDescent="0.3">
      <c r="B153" s="73"/>
      <c r="C153" s="79"/>
      <c r="D153" s="79"/>
      <c r="E153" s="79"/>
      <c r="F153" s="80"/>
      <c r="G153" s="80"/>
      <c r="H153" s="81"/>
      <c r="I153" s="81"/>
      <c r="J153" s="81"/>
      <c r="K153" s="82"/>
      <c r="L153" s="82"/>
      <c r="M153" s="82"/>
      <c r="N153" s="82"/>
      <c r="O153" s="82"/>
      <c r="P153" s="82"/>
      <c r="Q153" s="341"/>
      <c r="R153" s="83"/>
      <c r="S153" s="83"/>
    </row>
    <row r="154" spans="2:19" s="45" customFormat="1" hidden="1" x14ac:dyDescent="0.3">
      <c r="B154" s="73"/>
      <c r="C154" s="79"/>
      <c r="D154" s="79"/>
      <c r="E154" s="79"/>
      <c r="F154" s="80"/>
      <c r="G154" s="80"/>
      <c r="H154" s="81"/>
      <c r="I154" s="81"/>
      <c r="J154" s="81"/>
      <c r="K154" s="82"/>
      <c r="L154" s="82"/>
      <c r="M154" s="82"/>
      <c r="N154" s="82"/>
      <c r="O154" s="82"/>
      <c r="P154" s="82"/>
      <c r="Q154" s="341"/>
      <c r="R154" s="83"/>
      <c r="S154" s="83"/>
    </row>
    <row r="155" spans="2:19" s="45" customFormat="1" hidden="1" x14ac:dyDescent="0.3">
      <c r="B155" s="73"/>
      <c r="C155" s="79"/>
      <c r="D155" s="79"/>
      <c r="E155" s="79"/>
      <c r="F155" s="80"/>
      <c r="G155" s="80"/>
      <c r="H155" s="81"/>
      <c r="I155" s="81"/>
      <c r="J155" s="81"/>
      <c r="K155" s="82"/>
      <c r="L155" s="82"/>
      <c r="M155" s="82"/>
      <c r="N155" s="82"/>
      <c r="O155" s="82"/>
      <c r="P155" s="82"/>
      <c r="Q155" s="341"/>
      <c r="R155" s="83"/>
      <c r="S155" s="83"/>
    </row>
    <row r="156" spans="2:19" s="45" customFormat="1" hidden="1" x14ac:dyDescent="0.3">
      <c r="B156" s="73"/>
      <c r="C156" s="79"/>
      <c r="D156" s="79"/>
      <c r="E156" s="79"/>
      <c r="F156" s="80"/>
      <c r="G156" s="80"/>
      <c r="H156" s="81"/>
      <c r="I156" s="81"/>
      <c r="J156" s="81"/>
      <c r="K156" s="82"/>
      <c r="L156" s="82"/>
      <c r="M156" s="82"/>
      <c r="N156" s="82"/>
      <c r="O156" s="82"/>
      <c r="P156" s="82"/>
      <c r="Q156" s="341"/>
      <c r="R156" s="83"/>
      <c r="S156" s="83"/>
    </row>
    <row r="157" spans="2:19" s="45" customFormat="1" hidden="1" x14ac:dyDescent="0.3">
      <c r="B157" s="73"/>
      <c r="C157" s="79"/>
      <c r="D157" s="79"/>
      <c r="E157" s="79"/>
      <c r="F157" s="80"/>
      <c r="G157" s="80"/>
      <c r="H157" s="81"/>
      <c r="I157" s="81"/>
      <c r="J157" s="81"/>
      <c r="K157" s="82"/>
      <c r="L157" s="82"/>
      <c r="M157" s="82"/>
      <c r="N157" s="82"/>
      <c r="O157" s="82"/>
      <c r="P157" s="82"/>
      <c r="Q157" s="341"/>
      <c r="R157" s="83"/>
      <c r="S157" s="83"/>
    </row>
    <row r="158" spans="2:19" s="45" customFormat="1" hidden="1" x14ac:dyDescent="0.3">
      <c r="B158" s="73"/>
      <c r="C158" s="79"/>
      <c r="D158" s="79"/>
      <c r="E158" s="79"/>
      <c r="F158" s="80"/>
      <c r="G158" s="80"/>
      <c r="H158" s="81"/>
      <c r="I158" s="81"/>
      <c r="J158" s="81"/>
      <c r="K158" s="82"/>
      <c r="L158" s="82"/>
      <c r="M158" s="82"/>
      <c r="N158" s="82"/>
      <c r="O158" s="82"/>
      <c r="P158" s="82"/>
      <c r="Q158" s="341"/>
      <c r="R158" s="83"/>
      <c r="S158" s="83"/>
    </row>
    <row r="159" spans="2:19" s="45" customFormat="1" hidden="1" x14ac:dyDescent="0.3">
      <c r="B159" s="73"/>
      <c r="C159" s="79"/>
      <c r="D159" s="79"/>
      <c r="E159" s="79"/>
      <c r="F159" s="80"/>
      <c r="G159" s="80"/>
      <c r="H159" s="81"/>
      <c r="I159" s="81"/>
      <c r="J159" s="81"/>
      <c r="K159" s="82"/>
      <c r="L159" s="82"/>
      <c r="M159" s="82"/>
      <c r="N159" s="82"/>
      <c r="O159" s="82"/>
      <c r="P159" s="82"/>
      <c r="Q159" s="341"/>
      <c r="R159" s="83"/>
      <c r="S159" s="83"/>
    </row>
    <row r="160" spans="2:19" s="45" customFormat="1" hidden="1" x14ac:dyDescent="0.3">
      <c r="B160" s="73"/>
      <c r="C160" s="79"/>
      <c r="D160" s="79"/>
      <c r="E160" s="79"/>
      <c r="F160" s="80"/>
      <c r="G160" s="80"/>
      <c r="H160" s="81"/>
      <c r="I160" s="81"/>
      <c r="J160" s="81"/>
      <c r="K160" s="82"/>
      <c r="L160" s="82"/>
      <c r="M160" s="82"/>
      <c r="N160" s="82"/>
      <c r="O160" s="82"/>
      <c r="P160" s="82"/>
      <c r="Q160" s="341"/>
      <c r="R160" s="83"/>
      <c r="S160" s="83"/>
    </row>
    <row r="161" spans="2:19" s="45" customFormat="1" hidden="1" x14ac:dyDescent="0.3">
      <c r="B161" s="73"/>
      <c r="C161" s="79"/>
      <c r="D161" s="79"/>
      <c r="E161" s="79"/>
      <c r="F161" s="80"/>
      <c r="G161" s="80"/>
      <c r="H161" s="81"/>
      <c r="I161" s="81"/>
      <c r="J161" s="81"/>
      <c r="K161" s="82"/>
      <c r="L161" s="82"/>
      <c r="M161" s="82"/>
      <c r="N161" s="82"/>
      <c r="O161" s="82"/>
      <c r="P161" s="82"/>
      <c r="Q161" s="341"/>
      <c r="R161" s="83"/>
      <c r="S161" s="83"/>
    </row>
    <row r="162" spans="2:19" s="45" customFormat="1" hidden="1" x14ac:dyDescent="0.3">
      <c r="B162" s="73"/>
      <c r="C162" s="79"/>
      <c r="D162" s="79"/>
      <c r="E162" s="79"/>
      <c r="F162" s="80"/>
      <c r="G162" s="80"/>
      <c r="H162" s="81"/>
      <c r="I162" s="81"/>
      <c r="J162" s="81"/>
      <c r="K162" s="82"/>
      <c r="L162" s="82"/>
      <c r="M162" s="82"/>
      <c r="N162" s="82"/>
      <c r="O162" s="82"/>
      <c r="P162" s="82"/>
      <c r="Q162" s="341"/>
      <c r="R162" s="83"/>
      <c r="S162" s="83"/>
    </row>
    <row r="163" spans="2:19" s="45" customFormat="1" hidden="1" x14ac:dyDescent="0.3">
      <c r="B163" s="73"/>
      <c r="C163" s="79"/>
      <c r="D163" s="79"/>
      <c r="E163" s="79"/>
      <c r="F163" s="80"/>
      <c r="G163" s="80"/>
      <c r="H163" s="81"/>
      <c r="I163" s="81"/>
      <c r="J163" s="81"/>
      <c r="K163" s="82"/>
      <c r="L163" s="82"/>
      <c r="M163" s="82"/>
      <c r="N163" s="82"/>
      <c r="O163" s="82"/>
      <c r="P163" s="82"/>
      <c r="Q163" s="341"/>
      <c r="R163" s="83"/>
      <c r="S163" s="83"/>
    </row>
    <row r="164" spans="2:19" s="45" customFormat="1" hidden="1" x14ac:dyDescent="0.3">
      <c r="B164" s="73"/>
      <c r="C164" s="79"/>
      <c r="D164" s="79"/>
      <c r="E164" s="79"/>
      <c r="F164" s="80"/>
      <c r="G164" s="80"/>
      <c r="H164" s="81"/>
      <c r="I164" s="81"/>
      <c r="J164" s="81"/>
      <c r="K164" s="82"/>
      <c r="L164" s="82"/>
      <c r="M164" s="82"/>
      <c r="N164" s="82"/>
      <c r="O164" s="82"/>
      <c r="P164" s="82"/>
      <c r="Q164" s="341"/>
      <c r="R164" s="83"/>
      <c r="S164" s="83"/>
    </row>
    <row r="165" spans="2:19" s="45" customFormat="1" hidden="1" x14ac:dyDescent="0.3">
      <c r="B165" s="73"/>
      <c r="C165" s="79"/>
      <c r="D165" s="79"/>
      <c r="E165" s="79"/>
      <c r="F165" s="80"/>
      <c r="G165" s="80"/>
      <c r="H165" s="81"/>
      <c r="I165" s="81"/>
      <c r="J165" s="81"/>
      <c r="K165" s="82"/>
      <c r="L165" s="82"/>
      <c r="M165" s="82"/>
      <c r="N165" s="82"/>
      <c r="O165" s="82"/>
      <c r="P165" s="82"/>
      <c r="Q165" s="341"/>
      <c r="R165" s="83"/>
      <c r="S165" s="83"/>
    </row>
    <row r="166" spans="2:19" s="45" customFormat="1" hidden="1" x14ac:dyDescent="0.3">
      <c r="B166" s="73"/>
      <c r="C166" s="79"/>
      <c r="D166" s="79"/>
      <c r="E166" s="79"/>
      <c r="F166" s="80"/>
      <c r="G166" s="80"/>
      <c r="H166" s="81"/>
      <c r="I166" s="81"/>
      <c r="J166" s="81"/>
      <c r="K166" s="82"/>
      <c r="L166" s="82"/>
      <c r="M166" s="82"/>
      <c r="N166" s="82"/>
      <c r="O166" s="82"/>
      <c r="P166" s="82"/>
      <c r="Q166" s="341"/>
      <c r="R166" s="83"/>
      <c r="S166" s="83"/>
    </row>
    <row r="167" spans="2:19" s="45" customFormat="1" hidden="1" x14ac:dyDescent="0.3">
      <c r="B167" s="73"/>
      <c r="C167" s="79"/>
      <c r="D167" s="79"/>
      <c r="E167" s="79"/>
      <c r="F167" s="80"/>
      <c r="G167" s="80"/>
      <c r="H167" s="81"/>
      <c r="I167" s="81"/>
      <c r="J167" s="81"/>
      <c r="K167" s="82"/>
      <c r="L167" s="82"/>
      <c r="M167" s="82"/>
      <c r="N167" s="82"/>
      <c r="O167" s="82"/>
      <c r="P167" s="82"/>
      <c r="Q167" s="341"/>
      <c r="R167" s="83"/>
      <c r="S167" s="83"/>
    </row>
    <row r="168" spans="2:19" s="45" customFormat="1" hidden="1" x14ac:dyDescent="0.3">
      <c r="B168" s="73"/>
      <c r="C168" s="79"/>
      <c r="D168" s="79"/>
      <c r="E168" s="79"/>
      <c r="F168" s="80"/>
      <c r="G168" s="80"/>
      <c r="H168" s="81"/>
      <c r="I168" s="81"/>
      <c r="J168" s="81"/>
      <c r="K168" s="82"/>
      <c r="L168" s="82"/>
      <c r="M168" s="82"/>
      <c r="N168" s="82"/>
      <c r="O168" s="82"/>
      <c r="P168" s="82"/>
      <c r="Q168" s="341"/>
      <c r="R168" s="83"/>
      <c r="S168" s="83"/>
    </row>
    <row r="169" spans="2:19" s="45" customFormat="1" hidden="1" x14ac:dyDescent="0.3">
      <c r="B169" s="73"/>
      <c r="C169" s="79"/>
      <c r="D169" s="79"/>
      <c r="E169" s="79"/>
      <c r="F169" s="80"/>
      <c r="G169" s="80"/>
      <c r="H169" s="81"/>
      <c r="I169" s="81"/>
      <c r="J169" s="81"/>
      <c r="K169" s="82"/>
      <c r="L169" s="82"/>
      <c r="M169" s="82"/>
      <c r="N169" s="82"/>
      <c r="O169" s="82"/>
      <c r="P169" s="82"/>
      <c r="Q169" s="341"/>
      <c r="R169" s="83"/>
      <c r="S169" s="83"/>
    </row>
    <row r="170" spans="2:19" s="45" customFormat="1" hidden="1" x14ac:dyDescent="0.3">
      <c r="B170" s="73"/>
      <c r="C170" s="79"/>
      <c r="D170" s="79"/>
      <c r="E170" s="79"/>
      <c r="F170" s="80"/>
      <c r="G170" s="80"/>
      <c r="H170" s="81"/>
      <c r="I170" s="81"/>
      <c r="J170" s="81"/>
      <c r="K170" s="82"/>
      <c r="L170" s="82"/>
      <c r="M170" s="82"/>
      <c r="N170" s="82"/>
      <c r="O170" s="82"/>
      <c r="P170" s="82"/>
      <c r="Q170" s="341"/>
      <c r="R170" s="83"/>
      <c r="S170" s="83"/>
    </row>
    <row r="171" spans="2:19" s="45" customFormat="1" hidden="1" x14ac:dyDescent="0.3">
      <c r="B171" s="73"/>
      <c r="C171" s="79"/>
      <c r="D171" s="79"/>
      <c r="E171" s="79"/>
      <c r="F171" s="80"/>
      <c r="G171" s="80"/>
      <c r="H171" s="81"/>
      <c r="I171" s="81"/>
      <c r="J171" s="81"/>
      <c r="K171" s="82"/>
      <c r="L171" s="82"/>
      <c r="M171" s="82"/>
      <c r="N171" s="82"/>
      <c r="O171" s="82"/>
      <c r="P171" s="82"/>
      <c r="Q171" s="341"/>
      <c r="R171" s="83"/>
      <c r="S171" s="83"/>
    </row>
    <row r="172" spans="2:19" s="45" customFormat="1" hidden="1" x14ac:dyDescent="0.3">
      <c r="B172" s="73"/>
      <c r="C172" s="79"/>
      <c r="D172" s="79"/>
      <c r="E172" s="79"/>
      <c r="F172" s="80"/>
      <c r="G172" s="80"/>
      <c r="H172" s="81"/>
      <c r="I172" s="81"/>
      <c r="J172" s="81"/>
      <c r="K172" s="82"/>
      <c r="L172" s="82"/>
      <c r="M172" s="82"/>
      <c r="N172" s="82"/>
      <c r="O172" s="82"/>
      <c r="P172" s="82"/>
      <c r="Q172" s="341"/>
      <c r="R172" s="83"/>
      <c r="S172" s="83"/>
    </row>
    <row r="173" spans="2:19" s="45" customFormat="1" hidden="1" x14ac:dyDescent="0.3">
      <c r="B173" s="73"/>
      <c r="C173" s="79"/>
      <c r="D173" s="79"/>
      <c r="E173" s="79"/>
      <c r="F173" s="80"/>
      <c r="G173" s="80"/>
      <c r="H173" s="81"/>
      <c r="I173" s="81"/>
      <c r="J173" s="81"/>
      <c r="K173" s="82"/>
      <c r="L173" s="82"/>
      <c r="M173" s="82"/>
      <c r="N173" s="82"/>
      <c r="O173" s="82"/>
      <c r="P173" s="82"/>
      <c r="Q173" s="341"/>
      <c r="R173" s="83"/>
      <c r="S173" s="83"/>
    </row>
    <row r="174" spans="2:19" s="45" customFormat="1" hidden="1" x14ac:dyDescent="0.3">
      <c r="B174" s="73"/>
      <c r="C174" s="79"/>
      <c r="D174" s="79"/>
      <c r="E174" s="79"/>
      <c r="F174" s="80"/>
      <c r="G174" s="80"/>
      <c r="H174" s="81"/>
      <c r="I174" s="81"/>
      <c r="J174" s="81"/>
      <c r="K174" s="82"/>
      <c r="L174" s="82"/>
      <c r="M174" s="82"/>
      <c r="N174" s="82"/>
      <c r="O174" s="82"/>
      <c r="P174" s="82"/>
      <c r="Q174" s="341"/>
      <c r="R174" s="83"/>
      <c r="S174" s="83"/>
    </row>
    <row r="175" spans="2:19" s="45" customFormat="1" hidden="1" x14ac:dyDescent="0.3">
      <c r="B175" s="73"/>
      <c r="C175" s="79"/>
      <c r="D175" s="79"/>
      <c r="E175" s="79"/>
      <c r="F175" s="80"/>
      <c r="G175" s="80"/>
      <c r="H175" s="81"/>
      <c r="I175" s="81"/>
      <c r="J175" s="81"/>
      <c r="K175" s="82"/>
      <c r="L175" s="82"/>
      <c r="M175" s="82"/>
      <c r="N175" s="82"/>
      <c r="O175" s="82"/>
      <c r="P175" s="82"/>
      <c r="Q175" s="341"/>
      <c r="R175" s="83"/>
      <c r="S175" s="83"/>
    </row>
    <row r="176" spans="2:19" s="45" customFormat="1" hidden="1" x14ac:dyDescent="0.3">
      <c r="B176" s="73"/>
      <c r="C176" s="79"/>
      <c r="D176" s="79"/>
      <c r="E176" s="79"/>
      <c r="F176" s="80"/>
      <c r="G176" s="80"/>
      <c r="H176" s="81"/>
      <c r="I176" s="81"/>
      <c r="J176" s="81"/>
      <c r="K176" s="82"/>
      <c r="L176" s="82"/>
      <c r="M176" s="82"/>
      <c r="N176" s="82"/>
      <c r="O176" s="82"/>
      <c r="P176" s="82"/>
      <c r="Q176" s="341"/>
      <c r="R176" s="83"/>
      <c r="S176" s="83"/>
    </row>
    <row r="177" spans="2:19" s="45" customFormat="1" hidden="1" x14ac:dyDescent="0.3">
      <c r="B177" s="73"/>
      <c r="C177" s="79"/>
      <c r="D177" s="79"/>
      <c r="E177" s="79"/>
      <c r="F177" s="80"/>
      <c r="G177" s="80"/>
      <c r="H177" s="81"/>
      <c r="I177" s="81"/>
      <c r="J177" s="81"/>
      <c r="K177" s="82"/>
      <c r="L177" s="82"/>
      <c r="M177" s="82"/>
      <c r="N177" s="82"/>
      <c r="O177" s="82"/>
      <c r="P177" s="82"/>
      <c r="Q177" s="341"/>
      <c r="R177" s="83"/>
      <c r="S177" s="83"/>
    </row>
    <row r="178" spans="2:19" s="45" customFormat="1" hidden="1" x14ac:dyDescent="0.3">
      <c r="B178" s="73"/>
      <c r="C178" s="79"/>
      <c r="D178" s="79"/>
      <c r="E178" s="79"/>
      <c r="F178" s="80"/>
      <c r="G178" s="80"/>
      <c r="H178" s="81"/>
      <c r="I178" s="81"/>
      <c r="J178" s="81"/>
      <c r="K178" s="82"/>
      <c r="L178" s="82"/>
      <c r="M178" s="82"/>
      <c r="N178" s="82"/>
      <c r="O178" s="82"/>
      <c r="P178" s="82"/>
      <c r="Q178" s="341"/>
      <c r="R178" s="83"/>
      <c r="S178" s="83"/>
    </row>
    <row r="179" spans="2:19" s="45" customFormat="1" hidden="1" x14ac:dyDescent="0.3">
      <c r="B179" s="73"/>
      <c r="C179" s="79"/>
      <c r="D179" s="79"/>
      <c r="E179" s="79"/>
      <c r="F179" s="80"/>
      <c r="G179" s="80"/>
      <c r="H179" s="81"/>
      <c r="I179" s="81"/>
      <c r="J179" s="81"/>
      <c r="K179" s="82"/>
      <c r="L179" s="82"/>
      <c r="M179" s="82"/>
      <c r="N179" s="82"/>
      <c r="O179" s="82"/>
      <c r="P179" s="82"/>
      <c r="Q179" s="341"/>
      <c r="R179" s="83"/>
      <c r="S179" s="83"/>
    </row>
    <row r="180" spans="2:19" s="45" customFormat="1" hidden="1" x14ac:dyDescent="0.3">
      <c r="B180" s="73"/>
      <c r="C180" s="79"/>
      <c r="D180" s="79"/>
      <c r="E180" s="79"/>
      <c r="F180" s="80"/>
      <c r="G180" s="80"/>
      <c r="H180" s="81"/>
      <c r="I180" s="81"/>
      <c r="J180" s="81"/>
      <c r="K180" s="82"/>
      <c r="L180" s="82"/>
      <c r="M180" s="82"/>
      <c r="N180" s="82"/>
      <c r="O180" s="82"/>
      <c r="P180" s="82"/>
      <c r="Q180" s="341"/>
      <c r="R180" s="83"/>
      <c r="S180" s="83"/>
    </row>
    <row r="181" spans="2:19" s="45" customFormat="1" hidden="1" x14ac:dyDescent="0.3">
      <c r="B181" s="73"/>
      <c r="C181" s="79"/>
      <c r="D181" s="79"/>
      <c r="E181" s="79"/>
      <c r="F181" s="80"/>
      <c r="G181" s="80"/>
      <c r="H181" s="81"/>
      <c r="I181" s="81"/>
      <c r="J181" s="81"/>
      <c r="K181" s="82"/>
      <c r="L181" s="82"/>
      <c r="M181" s="82"/>
      <c r="N181" s="82"/>
      <c r="O181" s="82"/>
      <c r="P181" s="82"/>
      <c r="Q181" s="341"/>
      <c r="R181" s="83"/>
      <c r="S181" s="83"/>
    </row>
    <row r="182" spans="2:19" s="45" customFormat="1" hidden="1" x14ac:dyDescent="0.3">
      <c r="B182" s="73"/>
      <c r="C182" s="79"/>
      <c r="D182" s="79"/>
      <c r="E182" s="79"/>
      <c r="F182" s="80"/>
      <c r="G182" s="80"/>
      <c r="H182" s="81"/>
      <c r="I182" s="81"/>
      <c r="J182" s="81"/>
      <c r="K182" s="82"/>
      <c r="L182" s="82"/>
      <c r="M182" s="82"/>
      <c r="N182" s="82"/>
      <c r="O182" s="82"/>
      <c r="P182" s="82"/>
      <c r="Q182" s="341"/>
      <c r="R182" s="83"/>
      <c r="S182" s="83"/>
    </row>
    <row r="183" spans="2:19" s="45" customFormat="1" hidden="1" x14ac:dyDescent="0.3">
      <c r="B183" s="73"/>
      <c r="C183" s="79"/>
      <c r="D183" s="79"/>
      <c r="E183" s="79"/>
      <c r="F183" s="80"/>
      <c r="G183" s="80"/>
      <c r="H183" s="81"/>
      <c r="I183" s="81"/>
      <c r="J183" s="81"/>
      <c r="K183" s="82"/>
      <c r="L183" s="82"/>
      <c r="M183" s="82"/>
      <c r="N183" s="82"/>
      <c r="O183" s="82"/>
      <c r="P183" s="82"/>
      <c r="Q183" s="341"/>
      <c r="R183" s="83"/>
      <c r="S183" s="83"/>
    </row>
    <row r="184" spans="2:19" s="45" customFormat="1" hidden="1" x14ac:dyDescent="0.3">
      <c r="B184" s="73"/>
      <c r="C184" s="79"/>
      <c r="D184" s="79"/>
      <c r="E184" s="79"/>
      <c r="F184" s="80"/>
      <c r="G184" s="80"/>
      <c r="H184" s="81"/>
      <c r="I184" s="81"/>
      <c r="J184" s="81"/>
      <c r="K184" s="82"/>
      <c r="L184" s="82"/>
      <c r="M184" s="82"/>
      <c r="N184" s="82"/>
      <c r="O184" s="82"/>
      <c r="P184" s="82"/>
      <c r="Q184" s="341"/>
      <c r="R184" s="83"/>
      <c r="S184" s="83"/>
    </row>
    <row r="185" spans="2:19" s="45" customFormat="1" hidden="1" x14ac:dyDescent="0.3">
      <c r="B185" s="73"/>
      <c r="C185" s="79"/>
      <c r="D185" s="79"/>
      <c r="E185" s="79"/>
      <c r="F185" s="80"/>
      <c r="G185" s="80"/>
      <c r="H185" s="81"/>
      <c r="I185" s="81"/>
      <c r="J185" s="81"/>
      <c r="K185" s="82"/>
      <c r="L185" s="82"/>
      <c r="M185" s="82"/>
      <c r="N185" s="82"/>
      <c r="O185" s="82"/>
      <c r="P185" s="82"/>
      <c r="Q185" s="341"/>
      <c r="R185" s="83"/>
      <c r="S185" s="83"/>
    </row>
    <row r="186" spans="2:19" s="45" customFormat="1" hidden="1" x14ac:dyDescent="0.3">
      <c r="B186" s="73"/>
      <c r="C186" s="79"/>
      <c r="D186" s="79"/>
      <c r="E186" s="79"/>
      <c r="F186" s="80"/>
      <c r="G186" s="80"/>
      <c r="H186" s="81"/>
      <c r="I186" s="81"/>
      <c r="J186" s="81"/>
      <c r="K186" s="82"/>
      <c r="L186" s="82"/>
      <c r="M186" s="82"/>
      <c r="N186" s="82"/>
      <c r="O186" s="82"/>
      <c r="P186" s="82"/>
      <c r="Q186" s="341"/>
      <c r="R186" s="83"/>
      <c r="S186" s="83"/>
    </row>
    <row r="187" spans="2:19" s="45" customFormat="1" hidden="1" x14ac:dyDescent="0.3">
      <c r="B187" s="73"/>
      <c r="C187" s="79"/>
      <c r="D187" s="79"/>
      <c r="E187" s="79"/>
      <c r="F187" s="80"/>
      <c r="G187" s="80"/>
      <c r="H187" s="81"/>
      <c r="I187" s="81"/>
      <c r="J187" s="81"/>
      <c r="K187" s="82"/>
      <c r="L187" s="82"/>
      <c r="M187" s="82"/>
      <c r="N187" s="82"/>
      <c r="O187" s="82"/>
      <c r="P187" s="82"/>
      <c r="Q187" s="341"/>
      <c r="R187" s="83"/>
      <c r="S187" s="83"/>
    </row>
    <row r="188" spans="2:19" s="45" customFormat="1" hidden="1" x14ac:dyDescent="0.3">
      <c r="B188" s="73"/>
      <c r="C188" s="79"/>
      <c r="D188" s="79"/>
      <c r="E188" s="79"/>
      <c r="F188" s="80"/>
      <c r="G188" s="80"/>
      <c r="H188" s="81"/>
      <c r="I188" s="81"/>
      <c r="J188" s="81"/>
      <c r="K188" s="82"/>
      <c r="L188" s="82"/>
      <c r="M188" s="82"/>
      <c r="N188" s="82"/>
      <c r="O188" s="82"/>
      <c r="P188" s="82"/>
      <c r="Q188" s="341"/>
      <c r="R188" s="83"/>
      <c r="S188" s="83"/>
    </row>
    <row r="189" spans="2:19" s="45" customFormat="1" hidden="1" x14ac:dyDescent="0.3">
      <c r="B189" s="73"/>
      <c r="C189" s="79"/>
      <c r="D189" s="79"/>
      <c r="E189" s="79"/>
      <c r="F189" s="80"/>
      <c r="G189" s="80"/>
      <c r="H189" s="81"/>
      <c r="I189" s="81"/>
      <c r="J189" s="81"/>
      <c r="K189" s="82"/>
      <c r="L189" s="82"/>
      <c r="M189" s="82"/>
      <c r="N189" s="82"/>
      <c r="O189" s="82"/>
      <c r="P189" s="82"/>
      <c r="Q189" s="341"/>
      <c r="R189" s="83"/>
      <c r="S189" s="83"/>
    </row>
    <row r="190" spans="2:19" s="45" customFormat="1" hidden="1" x14ac:dyDescent="0.3">
      <c r="B190" s="73"/>
      <c r="C190" s="79"/>
      <c r="D190" s="79"/>
      <c r="E190" s="79"/>
      <c r="F190" s="80"/>
      <c r="G190" s="80"/>
      <c r="H190" s="81"/>
      <c r="I190" s="81"/>
      <c r="J190" s="81"/>
      <c r="K190" s="82"/>
      <c r="L190" s="82"/>
      <c r="M190" s="82"/>
      <c r="N190" s="82"/>
      <c r="O190" s="82"/>
      <c r="P190" s="82"/>
      <c r="Q190" s="341"/>
      <c r="R190" s="83"/>
      <c r="S190" s="83"/>
    </row>
    <row r="191" spans="2:19" s="45" customFormat="1" hidden="1" x14ac:dyDescent="0.3">
      <c r="B191" s="73"/>
      <c r="C191" s="79"/>
      <c r="D191" s="79"/>
      <c r="E191" s="79"/>
      <c r="F191" s="80"/>
      <c r="G191" s="80"/>
      <c r="H191" s="81"/>
      <c r="I191" s="81"/>
      <c r="J191" s="81"/>
      <c r="K191" s="82"/>
      <c r="L191" s="82"/>
      <c r="M191" s="82"/>
      <c r="N191" s="82"/>
      <c r="O191" s="82"/>
      <c r="P191" s="82"/>
      <c r="Q191" s="341"/>
      <c r="R191" s="83"/>
      <c r="S191" s="83"/>
    </row>
    <row r="192" spans="2:19" s="45" customFormat="1" hidden="1" x14ac:dyDescent="0.3">
      <c r="B192" s="73"/>
      <c r="C192" s="79"/>
      <c r="D192" s="79"/>
      <c r="E192" s="79"/>
      <c r="F192" s="80"/>
      <c r="G192" s="80"/>
      <c r="H192" s="81"/>
      <c r="I192" s="81"/>
      <c r="J192" s="81"/>
      <c r="K192" s="82"/>
      <c r="L192" s="82"/>
      <c r="M192" s="82"/>
      <c r="N192" s="82"/>
      <c r="O192" s="82"/>
      <c r="P192" s="82"/>
      <c r="Q192" s="341"/>
      <c r="R192" s="83"/>
      <c r="S192" s="83"/>
    </row>
    <row r="193" spans="2:19" s="45" customFormat="1" hidden="1" x14ac:dyDescent="0.3">
      <c r="B193" s="73"/>
      <c r="C193" s="79"/>
      <c r="D193" s="79"/>
      <c r="E193" s="79"/>
      <c r="F193" s="80"/>
      <c r="G193" s="80"/>
      <c r="H193" s="81"/>
      <c r="I193" s="81"/>
      <c r="J193" s="81"/>
      <c r="K193" s="82"/>
      <c r="L193" s="82"/>
      <c r="M193" s="82"/>
      <c r="N193" s="82"/>
      <c r="O193" s="82"/>
      <c r="P193" s="82"/>
      <c r="Q193" s="341"/>
      <c r="R193" s="83"/>
      <c r="S193" s="83"/>
    </row>
    <row r="194" spans="2:19" s="45" customFormat="1" hidden="1" x14ac:dyDescent="0.3">
      <c r="B194" s="73"/>
      <c r="C194" s="79"/>
      <c r="D194" s="79"/>
      <c r="E194" s="79"/>
      <c r="F194" s="80"/>
      <c r="G194" s="80"/>
      <c r="H194" s="81"/>
      <c r="I194" s="81"/>
      <c r="J194" s="81"/>
      <c r="K194" s="82"/>
      <c r="L194" s="82"/>
      <c r="M194" s="82"/>
      <c r="N194" s="82"/>
      <c r="O194" s="82"/>
      <c r="P194" s="82"/>
      <c r="Q194" s="341"/>
      <c r="R194" s="83"/>
      <c r="S194" s="83"/>
    </row>
    <row r="195" spans="2:19" s="45" customFormat="1" hidden="1" x14ac:dyDescent="0.3">
      <c r="B195" s="73"/>
      <c r="C195" s="79"/>
      <c r="D195" s="79"/>
      <c r="E195" s="79"/>
      <c r="F195" s="80"/>
      <c r="G195" s="80"/>
      <c r="H195" s="81"/>
      <c r="I195" s="81"/>
      <c r="J195" s="81"/>
      <c r="K195" s="82"/>
      <c r="L195" s="82"/>
      <c r="M195" s="82"/>
      <c r="N195" s="82"/>
      <c r="O195" s="82"/>
      <c r="P195" s="82"/>
      <c r="Q195" s="341"/>
      <c r="R195" s="83"/>
      <c r="S195" s="83"/>
    </row>
    <row r="196" spans="2:19" s="45" customFormat="1" hidden="1" x14ac:dyDescent="0.3">
      <c r="B196" s="73"/>
      <c r="C196" s="79"/>
      <c r="D196" s="79"/>
      <c r="E196" s="79"/>
      <c r="F196" s="80"/>
      <c r="G196" s="80"/>
      <c r="H196" s="81"/>
      <c r="I196" s="81"/>
      <c r="J196" s="81"/>
      <c r="K196" s="82"/>
      <c r="L196" s="82"/>
      <c r="M196" s="82"/>
      <c r="N196" s="82"/>
      <c r="O196" s="82"/>
      <c r="P196" s="82"/>
      <c r="Q196" s="341"/>
      <c r="R196" s="83"/>
      <c r="S196" s="83"/>
    </row>
    <row r="197" spans="2:19" s="45" customFormat="1" hidden="1" x14ac:dyDescent="0.3">
      <c r="B197" s="73"/>
      <c r="C197" s="79"/>
      <c r="D197" s="79"/>
      <c r="E197" s="79"/>
      <c r="F197" s="80"/>
      <c r="G197" s="80"/>
      <c r="H197" s="81"/>
      <c r="I197" s="81"/>
      <c r="J197" s="81"/>
      <c r="K197" s="82"/>
      <c r="L197" s="82"/>
      <c r="M197" s="82"/>
      <c r="N197" s="82"/>
      <c r="O197" s="82"/>
      <c r="P197" s="82"/>
      <c r="Q197" s="341"/>
      <c r="R197" s="83"/>
      <c r="S197" s="83"/>
    </row>
    <row r="198" spans="2:19" s="45" customFormat="1" ht="45.75" hidden="1" customHeight="1" x14ac:dyDescent="0.3">
      <c r="B198" s="386"/>
      <c r="C198" s="386"/>
      <c r="D198" s="386"/>
      <c r="E198" s="386"/>
      <c r="F198" s="386"/>
      <c r="G198" s="386"/>
      <c r="H198" s="386"/>
      <c r="I198" s="386"/>
      <c r="J198" s="386"/>
      <c r="K198" s="386"/>
      <c r="L198" s="386"/>
      <c r="M198" s="386"/>
      <c r="N198" s="386"/>
      <c r="O198" s="386"/>
      <c r="P198" s="386"/>
      <c r="Q198" s="386"/>
      <c r="R198" s="386"/>
      <c r="S198" s="88"/>
    </row>
    <row r="199" spans="2:19" s="45" customFormat="1" ht="15.75" hidden="1" customHeight="1" x14ac:dyDescent="0.3">
      <c r="B199" s="386"/>
      <c r="C199" s="386"/>
      <c r="D199" s="386"/>
      <c r="E199" s="386"/>
      <c r="F199" s="386"/>
      <c r="G199" s="386"/>
      <c r="H199" s="386"/>
      <c r="I199" s="386"/>
      <c r="J199" s="386"/>
      <c r="K199" s="386"/>
      <c r="L199" s="386"/>
      <c r="M199" s="386"/>
      <c r="N199" s="386"/>
      <c r="O199" s="386"/>
      <c r="P199" s="386"/>
      <c r="Q199" s="386"/>
      <c r="R199" s="386"/>
      <c r="S199" s="88"/>
    </row>
    <row r="200" spans="2:19" s="49" customFormat="1" ht="15" hidden="1" customHeight="1" x14ac:dyDescent="0.3">
      <c r="B200" s="386"/>
      <c r="C200" s="386"/>
      <c r="D200" s="386"/>
      <c r="E200" s="386"/>
      <c r="F200" s="386"/>
      <c r="G200" s="386"/>
      <c r="H200" s="386"/>
      <c r="I200" s="386"/>
      <c r="J200" s="386"/>
      <c r="K200" s="386"/>
      <c r="L200" s="386"/>
      <c r="M200" s="386"/>
      <c r="N200" s="386"/>
      <c r="O200" s="386"/>
      <c r="P200" s="386"/>
      <c r="Q200" s="386"/>
      <c r="R200" s="386"/>
      <c r="S200" s="88"/>
    </row>
    <row r="201" spans="2:19" s="49" customFormat="1" ht="15" hidden="1" customHeight="1" x14ac:dyDescent="0.3">
      <c r="B201" s="89"/>
      <c r="C201" s="89"/>
      <c r="D201" s="89"/>
      <c r="E201" s="89"/>
      <c r="F201" s="410"/>
      <c r="G201" s="90"/>
      <c r="H201" s="91"/>
      <c r="I201" s="91"/>
      <c r="J201" s="91"/>
      <c r="K201" s="91"/>
      <c r="L201" s="91"/>
      <c r="M201" s="91"/>
      <c r="N201" s="91"/>
      <c r="O201" s="91"/>
      <c r="P201" s="91"/>
      <c r="Q201" s="342"/>
      <c r="R201" s="50"/>
      <c r="S201" s="50"/>
    </row>
    <row r="202" spans="2:19" s="49" customFormat="1" ht="15" hidden="1" customHeight="1" x14ac:dyDescent="0.3">
      <c r="B202" s="84"/>
      <c r="C202" s="89"/>
      <c r="D202" s="89"/>
      <c r="E202" s="89"/>
      <c r="F202" s="410"/>
      <c r="G202" s="90"/>
      <c r="H202" s="91"/>
      <c r="I202" s="91"/>
      <c r="J202" s="91"/>
      <c r="K202" s="91"/>
      <c r="L202" s="91"/>
      <c r="M202" s="91"/>
      <c r="N202" s="91"/>
      <c r="O202" s="91"/>
      <c r="P202" s="91"/>
      <c r="Q202" s="342"/>
    </row>
    <row r="203" spans="2:19" s="49" customFormat="1" ht="15" hidden="1" customHeight="1" x14ac:dyDescent="0.3">
      <c r="B203" s="84"/>
      <c r="C203" s="84"/>
      <c r="D203" s="84"/>
      <c r="E203" s="84"/>
      <c r="F203" s="253"/>
      <c r="G203" s="91"/>
      <c r="H203" s="91"/>
      <c r="I203" s="91"/>
      <c r="J203" s="91"/>
      <c r="K203" s="91"/>
      <c r="L203" s="91"/>
      <c r="M203" s="91"/>
      <c r="N203" s="91"/>
      <c r="O203" s="91"/>
      <c r="P203" s="91"/>
      <c r="Q203" s="342"/>
    </row>
    <row r="204" spans="2:19" s="49" customFormat="1" ht="15" hidden="1" customHeight="1" x14ac:dyDescent="0.3">
      <c r="B204" s="84"/>
      <c r="C204" s="84"/>
      <c r="D204" s="84"/>
      <c r="E204" s="84"/>
      <c r="F204" s="85"/>
      <c r="G204" s="85"/>
      <c r="H204" s="91"/>
      <c r="I204" s="91"/>
      <c r="J204" s="91"/>
      <c r="K204" s="91"/>
      <c r="L204" s="91"/>
      <c r="M204" s="91"/>
      <c r="N204" s="91"/>
      <c r="O204" s="91"/>
      <c r="P204" s="91"/>
      <c r="Q204" s="342"/>
    </row>
    <row r="205" spans="2:19" s="45" customFormat="1" hidden="1" x14ac:dyDescent="0.3">
      <c r="B205" s="73"/>
      <c r="C205" s="93"/>
      <c r="D205" s="93"/>
      <c r="E205" s="93"/>
      <c r="F205" s="94"/>
      <c r="G205" s="94"/>
      <c r="H205" s="86"/>
      <c r="I205" s="86"/>
      <c r="J205" s="86"/>
      <c r="K205" s="87"/>
      <c r="L205" s="87"/>
      <c r="M205" s="87"/>
      <c r="N205" s="87"/>
      <c r="O205" s="87"/>
      <c r="P205" s="87"/>
      <c r="Q205" s="332"/>
    </row>
    <row r="206" spans="2:19" s="45" customFormat="1" ht="15" hidden="1" customHeight="1" x14ac:dyDescent="0.3">
      <c r="B206" s="73"/>
      <c r="C206" s="58"/>
      <c r="D206" s="58"/>
      <c r="E206" s="58"/>
      <c r="F206" s="95"/>
      <c r="G206" s="95"/>
      <c r="H206" s="409"/>
      <c r="I206" s="409"/>
      <c r="J206" s="409"/>
      <c r="K206" s="409"/>
      <c r="L206" s="409"/>
      <c r="M206" s="409"/>
      <c r="N206" s="409"/>
      <c r="O206" s="409"/>
      <c r="P206" s="409"/>
      <c r="Q206" s="409"/>
      <c r="R206" s="92"/>
      <c r="S206" s="92"/>
    </row>
    <row r="207" spans="2:19" s="45" customFormat="1" ht="15" hidden="1" customHeight="1" x14ac:dyDescent="0.3">
      <c r="B207" s="73"/>
      <c r="C207" s="93"/>
      <c r="D207" s="93"/>
      <c r="E207" s="93"/>
      <c r="F207" s="94"/>
      <c r="G207" s="94"/>
      <c r="H207" s="409"/>
      <c r="I207" s="409"/>
      <c r="J207" s="409"/>
      <c r="K207" s="409"/>
      <c r="L207" s="409"/>
      <c r="M207" s="409"/>
      <c r="N207" s="409"/>
      <c r="O207" s="409"/>
      <c r="P207" s="409"/>
      <c r="Q207" s="409"/>
      <c r="R207" s="92"/>
      <c r="S207" s="92"/>
    </row>
    <row r="208" spans="2:19" s="45" customFormat="1" ht="15.75" hidden="1" customHeight="1" x14ac:dyDescent="0.3">
      <c r="B208" s="73"/>
      <c r="C208" s="407"/>
      <c r="D208" s="97"/>
      <c r="E208" s="97"/>
      <c r="F208" s="96"/>
      <c r="G208" s="96"/>
      <c r="H208" s="97"/>
      <c r="I208" s="97"/>
      <c r="J208" s="97"/>
      <c r="K208" s="98"/>
      <c r="L208" s="98"/>
      <c r="M208" s="98"/>
      <c r="N208" s="98"/>
      <c r="O208" s="98"/>
      <c r="P208" s="98"/>
      <c r="Q208" s="408"/>
    </row>
    <row r="209" spans="2:19" s="45" customFormat="1" ht="22.2" hidden="1" x14ac:dyDescent="0.3">
      <c r="B209" s="73"/>
      <c r="C209" s="407"/>
      <c r="D209" s="97"/>
      <c r="E209" s="97"/>
      <c r="F209" s="96"/>
      <c r="G209" s="96"/>
      <c r="H209" s="97"/>
      <c r="I209" s="97"/>
      <c r="J209" s="97"/>
      <c r="K209" s="98"/>
      <c r="L209" s="98"/>
      <c r="M209" s="98"/>
      <c r="N209" s="98"/>
      <c r="O209" s="98"/>
      <c r="P209" s="98"/>
      <c r="Q209" s="408"/>
      <c r="R209" s="62"/>
      <c r="S209" s="62"/>
    </row>
    <row r="210" spans="2:19" s="45" customFormat="1" hidden="1" x14ac:dyDescent="0.3">
      <c r="B210" s="73"/>
      <c r="C210" s="99"/>
      <c r="D210" s="99"/>
      <c r="E210" s="99"/>
      <c r="F210" s="100"/>
      <c r="G210" s="100"/>
      <c r="H210" s="101"/>
      <c r="I210" s="101"/>
      <c r="J210" s="101"/>
      <c r="K210" s="102"/>
      <c r="L210" s="102"/>
      <c r="M210" s="102"/>
      <c r="N210" s="102"/>
      <c r="O210" s="102"/>
      <c r="P210" s="102"/>
      <c r="Q210" s="343"/>
      <c r="R210" s="103"/>
      <c r="S210" s="103"/>
    </row>
    <row r="211" spans="2:19" s="45" customFormat="1" hidden="1" x14ac:dyDescent="0.3">
      <c r="B211" s="73"/>
      <c r="C211" s="99"/>
      <c r="D211" s="99"/>
      <c r="E211" s="99"/>
      <c r="F211" s="100"/>
      <c r="G211" s="100"/>
      <c r="H211" s="101"/>
      <c r="I211" s="101"/>
      <c r="J211" s="101"/>
      <c r="K211" s="102"/>
      <c r="L211" s="102"/>
      <c r="M211" s="102"/>
      <c r="N211" s="102"/>
      <c r="O211" s="102"/>
      <c r="P211" s="102"/>
      <c r="Q211" s="343"/>
      <c r="R211" s="103"/>
      <c r="S211" s="103"/>
    </row>
    <row r="212" spans="2:19" s="45" customFormat="1" hidden="1" x14ac:dyDescent="0.3">
      <c r="B212" s="73"/>
      <c r="C212" s="99"/>
      <c r="D212" s="99"/>
      <c r="E212" s="99"/>
      <c r="F212" s="100"/>
      <c r="G212" s="100"/>
      <c r="H212" s="101"/>
      <c r="I212" s="101"/>
      <c r="J212" s="101"/>
      <c r="K212" s="102"/>
      <c r="L212" s="102"/>
      <c r="M212" s="102"/>
      <c r="N212" s="102"/>
      <c r="O212" s="102"/>
      <c r="P212" s="102"/>
      <c r="Q212" s="343"/>
      <c r="R212" s="103"/>
      <c r="S212" s="103"/>
    </row>
    <row r="213" spans="2:19" s="45" customFormat="1" hidden="1" x14ac:dyDescent="0.3">
      <c r="B213" s="73"/>
      <c r="C213" s="79"/>
      <c r="D213" s="79"/>
      <c r="E213" s="79"/>
      <c r="F213" s="80"/>
      <c r="G213" s="80"/>
      <c r="H213" s="81"/>
      <c r="I213" s="81"/>
      <c r="J213" s="81"/>
      <c r="K213" s="82"/>
      <c r="L213" s="82"/>
      <c r="M213" s="82"/>
      <c r="N213" s="82"/>
      <c r="O213" s="82"/>
      <c r="P213" s="82"/>
      <c r="Q213" s="341"/>
      <c r="R213" s="83"/>
      <c r="S213" s="83"/>
    </row>
    <row r="214" spans="2:19" s="45" customFormat="1" hidden="1" x14ac:dyDescent="0.3">
      <c r="B214" s="73"/>
      <c r="C214" s="79"/>
      <c r="D214" s="79"/>
      <c r="E214" s="79"/>
      <c r="F214" s="80"/>
      <c r="G214" s="80"/>
      <c r="H214" s="81"/>
      <c r="I214" s="81"/>
      <c r="J214" s="81"/>
      <c r="K214" s="82"/>
      <c r="L214" s="82"/>
      <c r="M214" s="82"/>
      <c r="N214" s="82"/>
      <c r="O214" s="82"/>
      <c r="P214" s="82"/>
      <c r="Q214" s="341"/>
      <c r="R214" s="83"/>
      <c r="S214" s="83"/>
    </row>
    <row r="215" spans="2:19" s="45" customFormat="1" hidden="1" x14ac:dyDescent="0.3">
      <c r="B215" s="73"/>
      <c r="C215" s="79"/>
      <c r="D215" s="79"/>
      <c r="E215" s="79"/>
      <c r="F215" s="80"/>
      <c r="G215" s="80"/>
      <c r="H215" s="81"/>
      <c r="I215" s="81"/>
      <c r="J215" s="81"/>
      <c r="K215" s="82"/>
      <c r="L215" s="82"/>
      <c r="M215" s="82"/>
      <c r="N215" s="82"/>
      <c r="O215" s="82"/>
      <c r="P215" s="82"/>
      <c r="Q215" s="341"/>
      <c r="R215" s="83"/>
      <c r="S215" s="83"/>
    </row>
    <row r="216" spans="2:19" s="45" customFormat="1" hidden="1" x14ac:dyDescent="0.3">
      <c r="B216" s="73"/>
      <c r="C216" s="79"/>
      <c r="D216" s="79"/>
      <c r="E216" s="79"/>
      <c r="F216" s="80"/>
      <c r="G216" s="80"/>
      <c r="H216" s="81"/>
      <c r="I216" s="81"/>
      <c r="J216" s="81"/>
      <c r="K216" s="82"/>
      <c r="L216" s="82"/>
      <c r="M216" s="82"/>
      <c r="N216" s="82"/>
      <c r="O216" s="82"/>
      <c r="P216" s="82"/>
      <c r="Q216" s="341"/>
      <c r="R216" s="83"/>
      <c r="S216" s="83"/>
    </row>
    <row r="217" spans="2:19" hidden="1" x14ac:dyDescent="0.35">
      <c r="C217" s="79"/>
      <c r="D217" s="79"/>
      <c r="E217" s="79"/>
      <c r="F217" s="80"/>
      <c r="G217" s="80"/>
      <c r="H217" s="81"/>
      <c r="I217" s="81"/>
      <c r="J217" s="81"/>
      <c r="K217" s="82"/>
      <c r="L217" s="82"/>
      <c r="M217" s="82"/>
      <c r="N217" s="82"/>
      <c r="O217" s="82"/>
      <c r="P217" s="82"/>
      <c r="Q217" s="341"/>
      <c r="R217" s="83"/>
      <c r="S217" s="83"/>
    </row>
    <row r="218" spans="2:19" hidden="1" x14ac:dyDescent="0.35">
      <c r="C218" s="79"/>
      <c r="D218" s="79"/>
      <c r="E218" s="79"/>
      <c r="F218" s="80"/>
      <c r="G218" s="80"/>
      <c r="H218" s="81"/>
      <c r="I218" s="81"/>
      <c r="J218" s="81"/>
      <c r="K218" s="82"/>
      <c r="L218" s="82"/>
      <c r="M218" s="82"/>
      <c r="N218" s="82"/>
      <c r="O218" s="82"/>
      <c r="P218" s="82"/>
      <c r="Q218" s="341"/>
      <c r="R218" s="83"/>
      <c r="S218" s="83"/>
    </row>
    <row r="219" spans="2:19" hidden="1" x14ac:dyDescent="0.35">
      <c r="C219" s="79"/>
      <c r="D219" s="79"/>
      <c r="E219" s="79"/>
      <c r="F219" s="80"/>
      <c r="G219" s="80"/>
      <c r="H219" s="81"/>
      <c r="I219" s="81"/>
      <c r="J219" s="81"/>
      <c r="K219" s="82"/>
      <c r="L219" s="82"/>
      <c r="M219" s="82"/>
      <c r="N219" s="82"/>
      <c r="O219" s="82"/>
      <c r="P219" s="82"/>
      <c r="Q219" s="341"/>
      <c r="R219" s="83"/>
      <c r="S219" s="83"/>
    </row>
    <row r="220" spans="2:19" hidden="1" x14ac:dyDescent="0.35">
      <c r="C220" s="79"/>
      <c r="D220" s="79"/>
      <c r="E220" s="79"/>
      <c r="F220" s="80"/>
      <c r="G220" s="80"/>
      <c r="H220" s="81"/>
      <c r="I220" s="81"/>
      <c r="J220" s="81"/>
      <c r="K220" s="82"/>
      <c r="L220" s="82"/>
      <c r="M220" s="82"/>
      <c r="N220" s="82"/>
      <c r="O220" s="82"/>
      <c r="P220" s="82"/>
      <c r="Q220" s="341"/>
      <c r="R220" s="83"/>
      <c r="S220" s="83"/>
    </row>
    <row r="221" spans="2:19" hidden="1" x14ac:dyDescent="0.35">
      <c r="C221" s="79"/>
      <c r="D221" s="79"/>
      <c r="E221" s="79"/>
      <c r="F221" s="80"/>
      <c r="G221" s="80"/>
      <c r="H221" s="81"/>
      <c r="I221" s="81"/>
      <c r="J221" s="81"/>
      <c r="K221" s="82"/>
      <c r="L221" s="82"/>
      <c r="M221" s="82"/>
      <c r="N221" s="82"/>
      <c r="O221" s="82"/>
      <c r="P221" s="82"/>
      <c r="Q221" s="341"/>
      <c r="R221" s="83"/>
      <c r="S221" s="83"/>
    </row>
    <row r="222" spans="2:19" hidden="1" x14ac:dyDescent="0.35">
      <c r="C222" s="79"/>
      <c r="D222" s="79"/>
      <c r="E222" s="79"/>
      <c r="F222" s="80"/>
      <c r="G222" s="80"/>
      <c r="H222" s="81"/>
      <c r="I222" s="81"/>
      <c r="J222" s="81"/>
      <c r="K222" s="82"/>
      <c r="L222" s="82"/>
      <c r="M222" s="82"/>
      <c r="N222" s="82"/>
      <c r="O222" s="82"/>
      <c r="P222" s="82"/>
      <c r="Q222" s="341"/>
      <c r="R222" s="83"/>
      <c r="S222" s="83"/>
    </row>
    <row r="223" spans="2:19" hidden="1" x14ac:dyDescent="0.35">
      <c r="C223" s="79"/>
      <c r="D223" s="79"/>
      <c r="E223" s="79"/>
      <c r="F223" s="80"/>
      <c r="G223" s="80"/>
      <c r="H223" s="81"/>
      <c r="I223" s="81"/>
      <c r="J223" s="81"/>
      <c r="K223" s="82"/>
      <c r="L223" s="82"/>
      <c r="M223" s="82"/>
      <c r="N223" s="82"/>
      <c r="O223" s="82"/>
      <c r="P223" s="82"/>
      <c r="Q223" s="341"/>
      <c r="R223" s="83"/>
      <c r="S223" s="83"/>
    </row>
    <row r="224" spans="2:19" hidden="1" x14ac:dyDescent="0.35">
      <c r="C224" s="79"/>
      <c r="D224" s="79"/>
      <c r="E224" s="79"/>
      <c r="F224" s="80"/>
      <c r="G224" s="80"/>
      <c r="H224" s="81"/>
      <c r="I224" s="81"/>
      <c r="J224" s="81"/>
      <c r="K224" s="82"/>
      <c r="L224" s="82"/>
      <c r="M224" s="82"/>
      <c r="N224" s="82"/>
      <c r="O224" s="82"/>
      <c r="P224" s="82"/>
      <c r="Q224" s="341"/>
      <c r="R224" s="83"/>
      <c r="S224" s="83"/>
    </row>
  </sheetData>
  <sheetProtection algorithmName="SHA-512" hashValue="1IqFFFhMVmbA//I9AHBwyum8GKtns03Ph+En2+L4geJv9JYLrwzUdvD83gd+V3PlWL/uhNn2UZbF9almJacLJw==" saltValue="v8fiFm1gzK2NlvGUhrsa7g==" spinCount="100000" sheet="1" objects="1" scenarios="1" selectLockedCells="1"/>
  <mergeCells count="132">
    <mergeCell ref="C4:P8"/>
    <mergeCell ref="C10:Q12"/>
    <mergeCell ref="F73:G73"/>
    <mergeCell ref="C15:E16"/>
    <mergeCell ref="F68:G68"/>
    <mergeCell ref="F69:G69"/>
    <mergeCell ref="F70:G70"/>
    <mergeCell ref="F71:G71"/>
    <mergeCell ref="F72:G72"/>
    <mergeCell ref="F63:G63"/>
    <mergeCell ref="F64:G64"/>
    <mergeCell ref="F65:G65"/>
    <mergeCell ref="F66:G66"/>
    <mergeCell ref="F67:G67"/>
    <mergeCell ref="F58:G58"/>
    <mergeCell ref="F59:G59"/>
    <mergeCell ref="F60:G60"/>
    <mergeCell ref="F61:G61"/>
    <mergeCell ref="F62:G62"/>
    <mergeCell ref="F53:G53"/>
    <mergeCell ref="F54:G54"/>
    <mergeCell ref="F55:G55"/>
    <mergeCell ref="F56:G56"/>
    <mergeCell ref="F41:G41"/>
    <mergeCell ref="F42:G42"/>
    <mergeCell ref="F33:G33"/>
    <mergeCell ref="F34:G34"/>
    <mergeCell ref="F35:G35"/>
    <mergeCell ref="F36:G36"/>
    <mergeCell ref="F37:G37"/>
    <mergeCell ref="F57:G57"/>
    <mergeCell ref="F48:G48"/>
    <mergeCell ref="F49:G49"/>
    <mergeCell ref="F50:G50"/>
    <mergeCell ref="F51:G51"/>
    <mergeCell ref="F52:G52"/>
    <mergeCell ref="F43:G43"/>
    <mergeCell ref="F44:G44"/>
    <mergeCell ref="F45:G45"/>
    <mergeCell ref="F46:G46"/>
    <mergeCell ref="F47:G47"/>
    <mergeCell ref="F30:G30"/>
    <mergeCell ref="F31:G31"/>
    <mergeCell ref="F32:G32"/>
    <mergeCell ref="C73:E73"/>
    <mergeCell ref="C68:E68"/>
    <mergeCell ref="C69:E69"/>
    <mergeCell ref="C70:E70"/>
    <mergeCell ref="C71:E71"/>
    <mergeCell ref="C72:E72"/>
    <mergeCell ref="C63:E63"/>
    <mergeCell ref="C64:E64"/>
    <mergeCell ref="C65:E65"/>
    <mergeCell ref="C43:E43"/>
    <mergeCell ref="C44:E44"/>
    <mergeCell ref="C45:E45"/>
    <mergeCell ref="C46:E46"/>
    <mergeCell ref="C47:E47"/>
    <mergeCell ref="C66:E66"/>
    <mergeCell ref="C35:E35"/>
    <mergeCell ref="C36:E36"/>
    <mergeCell ref="C37:E37"/>
    <mergeCell ref="F38:G38"/>
    <mergeCell ref="F39:G39"/>
    <mergeCell ref="F40:G40"/>
    <mergeCell ref="K15:O16"/>
    <mergeCell ref="H13:Q13"/>
    <mergeCell ref="Q15:Q16"/>
    <mergeCell ref="C18:E18"/>
    <mergeCell ref="C208:C209"/>
    <mergeCell ref="Q208:Q209"/>
    <mergeCell ref="B198:Q200"/>
    <mergeCell ref="C28:E28"/>
    <mergeCell ref="C29:E29"/>
    <mergeCell ref="C30:E30"/>
    <mergeCell ref="C31:E31"/>
    <mergeCell ref="C32:E32"/>
    <mergeCell ref="C38:E38"/>
    <mergeCell ref="C39:E39"/>
    <mergeCell ref="C40:E40"/>
    <mergeCell ref="C41:E41"/>
    <mergeCell ref="C42:E42"/>
    <mergeCell ref="C33:E33"/>
    <mergeCell ref="C34:E34"/>
    <mergeCell ref="H206:Q207"/>
    <mergeCell ref="F201:F202"/>
    <mergeCell ref="F27:G27"/>
    <mergeCell ref="F28:G28"/>
    <mergeCell ref="F29:G29"/>
    <mergeCell ref="C22:E22"/>
    <mergeCell ref="C23:E23"/>
    <mergeCell ref="C24:E24"/>
    <mergeCell ref="C25:E25"/>
    <mergeCell ref="C26:E26"/>
    <mergeCell ref="C27:E27"/>
    <mergeCell ref="B15:B16"/>
    <mergeCell ref="I15:I16"/>
    <mergeCell ref="J15:J16"/>
    <mergeCell ref="F18:G18"/>
    <mergeCell ref="F19:G19"/>
    <mergeCell ref="F20:G20"/>
    <mergeCell ref="F21:G21"/>
    <mergeCell ref="F22:G22"/>
    <mergeCell ref="F23:G23"/>
    <mergeCell ref="F24:G24"/>
    <mergeCell ref="F25:G25"/>
    <mergeCell ref="F26:G26"/>
    <mergeCell ref="H15:H16"/>
    <mergeCell ref="C48:E48"/>
    <mergeCell ref="C49:E49"/>
    <mergeCell ref="C50:E50"/>
    <mergeCell ref="R198:R200"/>
    <mergeCell ref="C2:D2"/>
    <mergeCell ref="E2:H2"/>
    <mergeCell ref="F15:G16"/>
    <mergeCell ref="C9:P9"/>
    <mergeCell ref="C51:E51"/>
    <mergeCell ref="C52:E52"/>
    <mergeCell ref="C67:E67"/>
    <mergeCell ref="C58:E58"/>
    <mergeCell ref="C59:E59"/>
    <mergeCell ref="C60:E60"/>
    <mergeCell ref="C61:E61"/>
    <mergeCell ref="C62:E62"/>
    <mergeCell ref="C53:E53"/>
    <mergeCell ref="C54:E54"/>
    <mergeCell ref="C55:E55"/>
    <mergeCell ref="C56:E56"/>
    <mergeCell ref="C57:E57"/>
    <mergeCell ref="C19:E19"/>
    <mergeCell ref="C20:E20"/>
    <mergeCell ref="C21:E21"/>
  </mergeCells>
  <phoneticPr fontId="21" type="noConversion"/>
  <conditionalFormatting sqref="B18:C18 B53:C73 H53:J73 C19:C20 F18:F20 Q18:Q20 H18:J20 F53:F73 P53:Q73 B19:B52">
    <cfRule type="expression" dxfId="56" priority="12">
      <formula>$B18&lt;4</formula>
    </cfRule>
  </conditionalFormatting>
  <conditionalFormatting sqref="B53:C73 F53:F73 H53:J73 P53:Q73 B22:B52">
    <cfRule type="expression" dxfId="55" priority="13">
      <formula>MOD(ROW(),2)=0</formula>
    </cfRule>
  </conditionalFormatting>
  <conditionalFormatting sqref="H15:I16 I53:I73 F18:F20 H18:Q20">
    <cfRule type="expression" dxfId="54" priority="8">
      <formula>$Q$2=2</formula>
    </cfRule>
  </conditionalFormatting>
  <conditionalFormatting sqref="A18:A73">
    <cfRule type="expression" dxfId="53" priority="377">
      <formula>#REF!=""</formula>
    </cfRule>
  </conditionalFormatting>
  <conditionalFormatting sqref="K18:P20">
    <cfRule type="expression" dxfId="52" priority="379">
      <formula>$B18&lt;4</formula>
    </cfRule>
  </conditionalFormatting>
  <conditionalFormatting sqref="H21:Q37 F21:F52 H38:J52 P38:Q52 K38:O73">
    <cfRule type="expression" dxfId="51" priority="4">
      <formula>$B21&lt;4</formula>
    </cfRule>
  </conditionalFormatting>
  <conditionalFormatting sqref="H21:Q37 F21:F52 H38:J52 P38:Q52 K38:O73">
    <cfRule type="expression" dxfId="50" priority="5">
      <formula>MOD(ROW(),2)=0</formula>
    </cfRule>
  </conditionalFormatting>
  <conditionalFormatting sqref="I21:I52">
    <cfRule type="expression" dxfId="49" priority="3">
      <formula>$Q$2=2</formula>
    </cfRule>
  </conditionalFormatting>
  <conditionalFormatting sqref="C21:C52">
    <cfRule type="expression" dxfId="48" priority="1">
      <formula>$B21&lt;4</formula>
    </cfRule>
  </conditionalFormatting>
  <conditionalFormatting sqref="C21:C52">
    <cfRule type="expression" dxfId="47" priority="2">
      <formula>MOD(ROW(),2)=0</formula>
    </cfRule>
  </conditionalFormatting>
  <printOptions horizontalCentered="1"/>
  <pageMargins left="0" right="0" top="0" bottom="0.98425196850393704" header="0.31496062992125984" footer="0.31496062992125984"/>
  <pageSetup paperSize="9" scale="50" orientation="landscape" r:id="rId1"/>
  <headerFooter>
    <oddFooter>&amp;C&amp;G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A1:EH313"/>
  <sheetViews>
    <sheetView topLeftCell="CY1" zoomScale="70" zoomScaleNormal="70" workbookViewId="0">
      <selection activeCell="C8" sqref="C8"/>
    </sheetView>
  </sheetViews>
  <sheetFormatPr defaultColWidth="9.109375" defaultRowHeight="13.8" x14ac:dyDescent="0.25"/>
  <cols>
    <col min="1" max="1" width="9.109375" style="29"/>
    <col min="2" max="2" width="3.5546875" style="17" customWidth="1"/>
    <col min="3" max="3" width="42.109375" style="1" customWidth="1"/>
    <col min="4" max="4" width="13.109375" style="2" customWidth="1"/>
    <col min="5" max="5" width="8.44140625" style="1" customWidth="1"/>
    <col min="6" max="8" width="7.77734375" style="1" customWidth="1"/>
    <col min="9" max="25" width="4.33203125" style="1" customWidth="1"/>
    <col min="26" max="32" width="4.33203125" style="1" hidden="1" customWidth="1"/>
    <col min="33" max="33" width="7.77734375" style="1" customWidth="1"/>
    <col min="34" max="34" width="43.44140625" style="1" customWidth="1"/>
    <col min="35" max="36" width="9.109375" style="1"/>
    <col min="37" max="37" width="10.33203125" style="34" customWidth="1"/>
    <col min="38" max="38" width="10.33203125" style="129" customWidth="1"/>
    <col min="39" max="87" width="4.88671875" style="1" customWidth="1"/>
    <col min="88" max="88" width="5" style="1" customWidth="1"/>
    <col min="89" max="112" width="4.88671875" style="1" customWidth="1"/>
    <col min="113" max="113" width="10.21875" style="1" bestFit="1" customWidth="1"/>
    <col min="114" max="114" width="10.21875" style="1" customWidth="1"/>
    <col min="115" max="122" width="9.109375" style="1"/>
    <col min="123" max="123" width="10.21875" style="1" bestFit="1" customWidth="1"/>
    <col min="124" max="124" width="10.21875" style="1" customWidth="1"/>
    <col min="125" max="16384" width="9.109375" style="1"/>
  </cols>
  <sheetData>
    <row r="1" spans="1:138" ht="23.25" customHeight="1" x14ac:dyDescent="0.25">
      <c r="C1" s="425" t="str">
        <f>'ordem de passagem'!E9</f>
        <v>1º encontro de ginástica</v>
      </c>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c r="AF1" s="425"/>
      <c r="AG1" s="425"/>
      <c r="AH1" s="425"/>
      <c r="AI1" s="425"/>
      <c r="AM1" s="424" t="s">
        <v>8</v>
      </c>
      <c r="AN1" s="424" t="s">
        <v>9</v>
      </c>
      <c r="AO1" s="421" t="s">
        <v>48</v>
      </c>
      <c r="AP1" s="421" t="s">
        <v>49</v>
      </c>
      <c r="AQ1" s="421" t="s">
        <v>50</v>
      </c>
      <c r="AR1" s="421" t="s">
        <v>51</v>
      </c>
      <c r="AS1" s="421" t="s">
        <v>52</v>
      </c>
      <c r="AT1" s="421" t="s">
        <v>53</v>
      </c>
      <c r="AU1" s="421" t="s">
        <v>54</v>
      </c>
      <c r="AV1" s="421" t="s">
        <v>55</v>
      </c>
      <c r="AW1" s="423" t="s">
        <v>56</v>
      </c>
      <c r="AX1" s="423" t="s">
        <v>57</v>
      </c>
      <c r="AY1" s="423" t="s">
        <v>58</v>
      </c>
      <c r="AZ1" s="423" t="s">
        <v>59</v>
      </c>
      <c r="BA1" s="423" t="s">
        <v>60</v>
      </c>
      <c r="BB1" s="423" t="s">
        <v>61</v>
      </c>
      <c r="BC1" s="422" t="s">
        <v>62</v>
      </c>
      <c r="BD1" s="422" t="s">
        <v>63</v>
      </c>
      <c r="BE1" s="421" t="s">
        <v>64</v>
      </c>
      <c r="BF1" s="421" t="s">
        <v>65</v>
      </c>
      <c r="BG1" s="421" t="s">
        <v>66</v>
      </c>
      <c r="BH1" s="421" t="s">
        <v>67</v>
      </c>
      <c r="BI1" s="421" t="s">
        <v>68</v>
      </c>
      <c r="BJ1" s="421" t="s">
        <v>69</v>
      </c>
      <c r="BK1" s="25"/>
      <c r="BL1" s="424" t="s">
        <v>8</v>
      </c>
      <c r="BM1" s="424" t="s">
        <v>9</v>
      </c>
      <c r="BN1" s="421" t="s">
        <v>48</v>
      </c>
      <c r="BO1" s="421" t="s">
        <v>49</v>
      </c>
      <c r="BP1" s="421" t="s">
        <v>50</v>
      </c>
      <c r="BQ1" s="421" t="s">
        <v>51</v>
      </c>
      <c r="BR1" s="421" t="s">
        <v>52</v>
      </c>
      <c r="BS1" s="421" t="s">
        <v>53</v>
      </c>
      <c r="BT1" s="421" t="s">
        <v>54</v>
      </c>
      <c r="BU1" s="421" t="s">
        <v>55</v>
      </c>
      <c r="BV1" s="423" t="s">
        <v>56</v>
      </c>
      <c r="BW1" s="423" t="s">
        <v>57</v>
      </c>
      <c r="BX1" s="423" t="s">
        <v>58</v>
      </c>
      <c r="BY1" s="423" t="s">
        <v>59</v>
      </c>
      <c r="BZ1" s="423" t="s">
        <v>60</v>
      </c>
      <c r="CA1" s="423" t="s">
        <v>61</v>
      </c>
      <c r="CB1" s="422" t="s">
        <v>62</v>
      </c>
      <c r="CC1" s="422" t="s">
        <v>63</v>
      </c>
      <c r="CD1" s="421" t="s">
        <v>64</v>
      </c>
      <c r="CE1" s="421" t="s">
        <v>65</v>
      </c>
      <c r="CF1" s="421" t="s">
        <v>66</v>
      </c>
      <c r="CG1" s="421" t="s">
        <v>67</v>
      </c>
      <c r="CH1" s="421" t="s">
        <v>68</v>
      </c>
      <c r="CI1" s="421" t="s">
        <v>69</v>
      </c>
      <c r="CK1" s="420" t="str">
        <f>BL1</f>
        <v>Saídas</v>
      </c>
      <c r="CL1" s="420" t="str">
        <f t="shared" ref="CL1:DH1" si="0">BM1</f>
        <v>Tempo</v>
      </c>
      <c r="CM1" s="420" t="str">
        <f>BN1</f>
        <v>A. V. prof.</v>
      </c>
      <c r="CN1" s="420" t="str">
        <f t="shared" si="0"/>
        <v>A. V. colega.</v>
      </c>
      <c r="CO1" s="420" t="str">
        <f t="shared" si="0"/>
        <v>I/A Trei.</v>
      </c>
      <c r="CP1" s="420" t="str">
        <f t="shared" si="0"/>
        <v>Marcas P.</v>
      </c>
      <c r="CQ1" s="420" t="str">
        <f t="shared" si="0"/>
        <v>C/T no prat.</v>
      </c>
      <c r="CR1" s="420" t="str">
        <f t="shared" si="0"/>
        <v>Mús. pala.</v>
      </c>
      <c r="CS1" s="420" t="str">
        <f t="shared" si="0"/>
        <v>Acess.</v>
      </c>
      <c r="CT1" s="420" t="str">
        <f t="shared" si="0"/>
        <v>R/PC Exp.</v>
      </c>
      <c r="CU1" s="420" t="str">
        <f t="shared" si="0"/>
        <v>Fatos</v>
      </c>
      <c r="CV1" s="420" t="str">
        <f t="shared" si="0"/>
        <v>Maqui.</v>
      </c>
      <c r="CW1" s="420" t="str">
        <f t="shared" si="0"/>
        <v>A. Início</v>
      </c>
      <c r="CX1" s="420" t="str">
        <f t="shared" si="0"/>
        <v>A. Fim</v>
      </c>
      <c r="CY1" s="420" t="str">
        <f t="shared" si="0"/>
        <v>Comp. Antid.</v>
      </c>
      <c r="CZ1" s="420" t="str">
        <f t="shared" si="0"/>
        <v>F. tempo</v>
      </c>
      <c r="DA1" s="420" t="str">
        <f t="shared" si="0"/>
        <v>ED INC</v>
      </c>
      <c r="DB1" s="420" t="str">
        <f t="shared" si="0"/>
        <v>ED queda</v>
      </c>
      <c r="DC1" s="420" t="str">
        <f t="shared" si="0"/>
        <v>ET rep/qued.</v>
      </c>
      <c r="DD1" s="420" t="str">
        <f t="shared" si="0"/>
        <v>D/T elem.</v>
      </c>
      <c r="DE1" s="420" t="str">
        <f t="shared" si="0"/>
        <v>AA Col. Exe.</v>
      </c>
      <c r="DF1" s="420" t="str">
        <f t="shared" si="0"/>
        <v>Ele. Falta</v>
      </c>
      <c r="DG1" s="420" t="str">
        <f t="shared" si="0"/>
        <v>ER N Decl</v>
      </c>
      <c r="DH1" s="420" t="str">
        <f t="shared" si="0"/>
        <v>Elem.  F. Ord.</v>
      </c>
    </row>
    <row r="2" spans="1:138" ht="23.25" customHeight="1" x14ac:dyDescent="0.25">
      <c r="D2" s="425">
        <f>'ordem de passagem'!G10</f>
        <v>44562</v>
      </c>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M2" s="424"/>
      <c r="AN2" s="424"/>
      <c r="AO2" s="421"/>
      <c r="AP2" s="421"/>
      <c r="AQ2" s="421"/>
      <c r="AR2" s="421"/>
      <c r="AS2" s="421"/>
      <c r="AT2" s="421"/>
      <c r="AU2" s="421"/>
      <c r="AV2" s="421"/>
      <c r="AW2" s="423"/>
      <c r="AX2" s="423"/>
      <c r="AY2" s="423"/>
      <c r="AZ2" s="423"/>
      <c r="BA2" s="423"/>
      <c r="BB2" s="423"/>
      <c r="BC2" s="422"/>
      <c r="BD2" s="422"/>
      <c r="BE2" s="421"/>
      <c r="BF2" s="421"/>
      <c r="BG2" s="421"/>
      <c r="BH2" s="421"/>
      <c r="BI2" s="421"/>
      <c r="BJ2" s="421"/>
      <c r="BK2" s="25"/>
      <c r="BL2" s="424"/>
      <c r="BM2" s="424"/>
      <c r="BN2" s="421"/>
      <c r="BO2" s="421"/>
      <c r="BP2" s="421"/>
      <c r="BQ2" s="421"/>
      <c r="BR2" s="421"/>
      <c r="BS2" s="421"/>
      <c r="BT2" s="421"/>
      <c r="BU2" s="421"/>
      <c r="BV2" s="423"/>
      <c r="BW2" s="423"/>
      <c r="BX2" s="423"/>
      <c r="BY2" s="423"/>
      <c r="BZ2" s="423"/>
      <c r="CA2" s="423"/>
      <c r="CB2" s="422"/>
      <c r="CC2" s="422"/>
      <c r="CD2" s="421"/>
      <c r="CE2" s="421"/>
      <c r="CF2" s="421"/>
      <c r="CG2" s="421"/>
      <c r="CH2" s="421"/>
      <c r="CI2" s="421"/>
      <c r="CK2" s="420"/>
      <c r="CL2" s="420"/>
      <c r="CM2" s="420"/>
      <c r="CN2" s="420"/>
      <c r="CO2" s="420"/>
      <c r="CP2" s="420"/>
      <c r="CQ2" s="420"/>
      <c r="CR2" s="420"/>
      <c r="CS2" s="420"/>
      <c r="CT2" s="420"/>
      <c r="CU2" s="420"/>
      <c r="CV2" s="420"/>
      <c r="CW2" s="420"/>
      <c r="CX2" s="420"/>
      <c r="CY2" s="420"/>
      <c r="CZ2" s="420"/>
      <c r="DA2" s="420"/>
      <c r="DB2" s="420"/>
      <c r="DC2" s="420"/>
      <c r="DD2" s="420"/>
      <c r="DE2" s="420"/>
      <c r="DF2" s="420"/>
      <c r="DG2" s="420"/>
      <c r="DH2" s="420"/>
    </row>
    <row r="3" spans="1:138" ht="13.8" customHeight="1" x14ac:dyDescent="1.65">
      <c r="C3" s="30" t="s">
        <v>2</v>
      </c>
      <c r="D3" s="30"/>
      <c r="E3" s="30"/>
      <c r="F3" s="426" t="s">
        <v>90</v>
      </c>
      <c r="G3" s="426"/>
      <c r="H3" s="427" t="e">
        <f>COUNTIF(#REF!,F3)</f>
        <v>#REF!</v>
      </c>
      <c r="I3" s="427"/>
      <c r="J3" s="427" t="e">
        <f>SUMIFS(E8:E103,#REF!,F3)</f>
        <v>#REF!</v>
      </c>
      <c r="K3" s="427"/>
      <c r="L3" s="241"/>
      <c r="M3" s="241"/>
      <c r="N3" s="241"/>
      <c r="O3" s="241"/>
      <c r="P3" s="241"/>
      <c r="Q3" s="241"/>
      <c r="R3" s="241"/>
      <c r="S3" s="241"/>
      <c r="T3" s="241"/>
      <c r="U3" s="241"/>
      <c r="V3" s="241"/>
      <c r="W3" s="241"/>
      <c r="X3" s="241"/>
      <c r="Y3" s="241"/>
      <c r="Z3" s="241"/>
      <c r="AA3" s="241"/>
      <c r="AB3" s="241"/>
      <c r="AC3" s="241"/>
      <c r="AD3" s="241"/>
      <c r="AE3" s="241"/>
      <c r="AF3" s="241"/>
      <c r="AG3" s="241"/>
      <c r="AH3" s="30"/>
      <c r="AI3" s="30"/>
      <c r="AM3" s="424"/>
      <c r="AN3" s="424"/>
      <c r="AO3" s="421"/>
      <c r="AP3" s="421"/>
      <c r="AQ3" s="421"/>
      <c r="AR3" s="421"/>
      <c r="AS3" s="421"/>
      <c r="AT3" s="421"/>
      <c r="AU3" s="421"/>
      <c r="AV3" s="421"/>
      <c r="AW3" s="423"/>
      <c r="AX3" s="423"/>
      <c r="AY3" s="423"/>
      <c r="AZ3" s="423"/>
      <c r="BA3" s="423"/>
      <c r="BB3" s="423"/>
      <c r="BC3" s="422"/>
      <c r="BD3" s="422"/>
      <c r="BE3" s="421"/>
      <c r="BF3" s="421"/>
      <c r="BG3" s="421"/>
      <c r="BH3" s="421"/>
      <c r="BI3" s="421"/>
      <c r="BJ3" s="421"/>
      <c r="BK3" s="25"/>
      <c r="BL3" s="424"/>
      <c r="BM3" s="424"/>
      <c r="BN3" s="421"/>
      <c r="BO3" s="421"/>
      <c r="BP3" s="421"/>
      <c r="BQ3" s="421"/>
      <c r="BR3" s="421"/>
      <c r="BS3" s="421"/>
      <c r="BT3" s="421"/>
      <c r="BU3" s="421"/>
      <c r="BV3" s="423"/>
      <c r="BW3" s="423"/>
      <c r="BX3" s="423"/>
      <c r="BY3" s="423"/>
      <c r="BZ3" s="423"/>
      <c r="CA3" s="423"/>
      <c r="CB3" s="422"/>
      <c r="CC3" s="422"/>
      <c r="CD3" s="421"/>
      <c r="CE3" s="421"/>
      <c r="CF3" s="421"/>
      <c r="CG3" s="421"/>
      <c r="CH3" s="421"/>
      <c r="CI3" s="421"/>
      <c r="CK3" s="420"/>
      <c r="CL3" s="420"/>
      <c r="CM3" s="420"/>
      <c r="CN3" s="420"/>
      <c r="CO3" s="420"/>
      <c r="CP3" s="420"/>
      <c r="CQ3" s="420"/>
      <c r="CR3" s="420"/>
      <c r="CS3" s="420"/>
      <c r="CT3" s="420"/>
      <c r="CU3" s="420"/>
      <c r="CV3" s="420"/>
      <c r="CW3" s="420"/>
      <c r="CX3" s="420"/>
      <c r="CY3" s="420"/>
      <c r="CZ3" s="420"/>
      <c r="DA3" s="420"/>
      <c r="DB3" s="420"/>
      <c r="DC3" s="420"/>
      <c r="DD3" s="420"/>
      <c r="DE3" s="420"/>
      <c r="DF3" s="420"/>
      <c r="DG3" s="420"/>
      <c r="DH3" s="420"/>
    </row>
    <row r="4" spans="1:138" ht="13.8" customHeight="1" x14ac:dyDescent="1.65">
      <c r="C4" s="30"/>
      <c r="D4" s="30"/>
      <c r="E4" s="30"/>
      <c r="F4" s="426"/>
      <c r="G4" s="426"/>
      <c r="H4" s="427"/>
      <c r="I4" s="427"/>
      <c r="J4" s="427"/>
      <c r="K4" s="427"/>
      <c r="L4" s="241"/>
      <c r="M4" s="241"/>
      <c r="N4" s="241"/>
      <c r="O4" s="241"/>
      <c r="P4" s="241"/>
      <c r="Q4" s="241"/>
      <c r="R4" s="241"/>
      <c r="S4" s="241"/>
      <c r="T4" s="241"/>
      <c r="U4" s="241"/>
      <c r="V4" s="241"/>
      <c r="W4" s="241"/>
      <c r="X4" s="241"/>
      <c r="Y4" s="241"/>
      <c r="Z4" s="241"/>
      <c r="AA4" s="241"/>
      <c r="AB4" s="241"/>
      <c r="AC4" s="241"/>
      <c r="AD4" s="241"/>
      <c r="AE4" s="241"/>
      <c r="AF4" s="241"/>
      <c r="AG4" s="241"/>
      <c r="AH4" s="30"/>
      <c r="AI4" s="30"/>
      <c r="AM4" s="424"/>
      <c r="AN4" s="424"/>
      <c r="AO4" s="421"/>
      <c r="AP4" s="421"/>
      <c r="AQ4" s="421"/>
      <c r="AR4" s="421"/>
      <c r="AS4" s="421"/>
      <c r="AT4" s="421"/>
      <c r="AU4" s="421"/>
      <c r="AV4" s="421"/>
      <c r="AW4" s="423"/>
      <c r="AX4" s="423"/>
      <c r="AY4" s="423"/>
      <c r="AZ4" s="423"/>
      <c r="BA4" s="423"/>
      <c r="BB4" s="423"/>
      <c r="BC4" s="422"/>
      <c r="BD4" s="422"/>
      <c r="BE4" s="421"/>
      <c r="BF4" s="421"/>
      <c r="BG4" s="421"/>
      <c r="BH4" s="421"/>
      <c r="BI4" s="421"/>
      <c r="BJ4" s="421"/>
      <c r="BK4" s="25"/>
      <c r="BL4" s="424"/>
      <c r="BM4" s="424"/>
      <c r="BN4" s="421"/>
      <c r="BO4" s="421"/>
      <c r="BP4" s="421"/>
      <c r="BQ4" s="421"/>
      <c r="BR4" s="421"/>
      <c r="BS4" s="421"/>
      <c r="BT4" s="421"/>
      <c r="BU4" s="421"/>
      <c r="BV4" s="423"/>
      <c r="BW4" s="423"/>
      <c r="BX4" s="423"/>
      <c r="BY4" s="423"/>
      <c r="BZ4" s="423"/>
      <c r="CA4" s="423"/>
      <c r="CB4" s="422"/>
      <c r="CC4" s="422"/>
      <c r="CD4" s="421"/>
      <c r="CE4" s="421"/>
      <c r="CF4" s="421"/>
      <c r="CG4" s="421"/>
      <c r="CH4" s="421"/>
      <c r="CI4" s="421"/>
      <c r="CK4" s="420"/>
      <c r="CL4" s="420"/>
      <c r="CM4" s="420"/>
      <c r="CN4" s="420"/>
      <c r="CO4" s="420"/>
      <c r="CP4" s="420"/>
      <c r="CQ4" s="420"/>
      <c r="CR4" s="420"/>
      <c r="CS4" s="420"/>
      <c r="CT4" s="420"/>
      <c r="CU4" s="420"/>
      <c r="CV4" s="420"/>
      <c r="CW4" s="420"/>
      <c r="CX4" s="420"/>
      <c r="CY4" s="420"/>
      <c r="CZ4" s="420"/>
      <c r="DA4" s="420"/>
      <c r="DB4" s="420"/>
      <c r="DC4" s="420"/>
      <c r="DD4" s="420"/>
      <c r="DE4" s="420"/>
      <c r="DF4" s="420"/>
      <c r="DG4" s="420"/>
      <c r="DH4" s="420"/>
    </row>
    <row r="5" spans="1:138" ht="34.799999999999997" customHeight="1" x14ac:dyDescent="1.65">
      <c r="C5" s="31"/>
      <c r="D5" s="31"/>
      <c r="E5" s="31"/>
      <c r="F5" s="242"/>
      <c r="G5" s="242"/>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54" t="s">
        <v>91</v>
      </c>
      <c r="AI5" s="31"/>
      <c r="AM5" s="26"/>
      <c r="AN5" s="26"/>
      <c r="AO5" s="12"/>
      <c r="AP5" s="12"/>
      <c r="AQ5" s="12"/>
      <c r="AR5" s="2"/>
      <c r="AS5" s="2"/>
      <c r="AT5" s="2"/>
      <c r="AU5" s="2"/>
      <c r="AV5" s="2"/>
      <c r="AW5" s="2"/>
      <c r="AX5" s="2"/>
      <c r="AY5" s="2"/>
      <c r="AZ5" s="2"/>
      <c r="BA5" s="2"/>
      <c r="BB5" s="2"/>
      <c r="BC5" s="2"/>
      <c r="BD5" s="2"/>
      <c r="BE5" s="2"/>
      <c r="BL5" s="26"/>
      <c r="BM5" s="26"/>
      <c r="BN5" s="12"/>
      <c r="BO5" s="12"/>
      <c r="BP5" s="12"/>
      <c r="BQ5" s="2"/>
      <c r="BR5" s="2"/>
      <c r="BS5" s="2"/>
      <c r="BT5" s="2"/>
      <c r="BU5" s="2"/>
      <c r="BV5" s="2"/>
      <c r="BW5" s="2"/>
      <c r="BX5" s="2"/>
      <c r="BY5" s="2"/>
      <c r="BZ5" s="2"/>
      <c r="CA5" s="2"/>
      <c r="CB5" s="2"/>
      <c r="CC5" s="2"/>
      <c r="CD5" s="2"/>
      <c r="CK5" s="26"/>
      <c r="CL5" s="26"/>
      <c r="CM5" s="12"/>
      <c r="CN5" s="12"/>
      <c r="CO5" s="12"/>
      <c r="CP5" s="2"/>
      <c r="CQ5" s="2"/>
      <c r="CR5" s="2"/>
      <c r="CS5" s="2"/>
      <c r="CT5" s="2"/>
      <c r="CU5" s="2"/>
      <c r="CV5" s="2"/>
      <c r="CW5" s="2"/>
      <c r="CX5" s="2"/>
      <c r="CY5" s="2"/>
      <c r="CZ5" s="2"/>
      <c r="DA5" s="2"/>
      <c r="DB5" s="2"/>
      <c r="DC5" s="2"/>
    </row>
    <row r="6" spans="1:138" s="3" customFormat="1" ht="34.5" customHeight="1" x14ac:dyDescent="0.3">
      <c r="C6" s="7" t="s">
        <v>3</v>
      </c>
      <c r="D6" s="4"/>
      <c r="E6" s="4" t="s">
        <v>107</v>
      </c>
      <c r="F6" s="4" t="s">
        <v>46</v>
      </c>
      <c r="G6" s="4" t="s">
        <v>19219</v>
      </c>
      <c r="H6" s="4" t="s">
        <v>19220</v>
      </c>
      <c r="I6" s="4" t="s">
        <v>26</v>
      </c>
      <c r="J6" s="4" t="s">
        <v>27</v>
      </c>
      <c r="K6" s="4" t="s">
        <v>28</v>
      </c>
      <c r="L6" s="4" t="s">
        <v>29</v>
      </c>
      <c r="M6" s="4" t="s">
        <v>30</v>
      </c>
      <c r="N6" s="4" t="s">
        <v>31</v>
      </c>
      <c r="O6" s="4" t="s">
        <v>32</v>
      </c>
      <c r="P6" s="4" t="s">
        <v>33</v>
      </c>
      <c r="Q6" s="4" t="s">
        <v>34</v>
      </c>
      <c r="R6" s="4" t="s">
        <v>35</v>
      </c>
      <c r="S6" s="4" t="s">
        <v>36</v>
      </c>
      <c r="T6" s="4" t="s">
        <v>37</v>
      </c>
      <c r="U6" s="4" t="s">
        <v>38</v>
      </c>
      <c r="V6" s="4" t="s">
        <v>39</v>
      </c>
      <c r="W6" s="4" t="s">
        <v>40</v>
      </c>
      <c r="X6" s="4" t="s">
        <v>41</v>
      </c>
      <c r="Y6" s="4" t="s">
        <v>37</v>
      </c>
      <c r="Z6" s="4" t="s">
        <v>38</v>
      </c>
      <c r="AA6" s="4" t="s">
        <v>39</v>
      </c>
      <c r="AB6" s="4" t="s">
        <v>40</v>
      </c>
      <c r="AC6" s="4" t="s">
        <v>41</v>
      </c>
      <c r="AD6" s="4" t="s">
        <v>42</v>
      </c>
      <c r="AE6" s="4" t="s">
        <v>43</v>
      </c>
      <c r="AF6" s="4" t="s">
        <v>44</v>
      </c>
      <c r="AG6" s="32" t="s">
        <v>45</v>
      </c>
      <c r="AH6" s="33" t="s">
        <v>5</v>
      </c>
      <c r="AI6" s="256"/>
      <c r="AM6" s="4" t="s">
        <v>26</v>
      </c>
      <c r="AN6" s="4" t="s">
        <v>27</v>
      </c>
      <c r="AO6" s="4" t="s">
        <v>28</v>
      </c>
      <c r="AP6" s="4" t="s">
        <v>29</v>
      </c>
      <c r="AQ6" s="4" t="s">
        <v>30</v>
      </c>
      <c r="AR6" s="4" t="s">
        <v>31</v>
      </c>
      <c r="AS6" s="4" t="s">
        <v>32</v>
      </c>
      <c r="AT6" s="4" t="s">
        <v>33</v>
      </c>
      <c r="AU6" s="4" t="s">
        <v>34</v>
      </c>
      <c r="AV6" s="4" t="s">
        <v>35</v>
      </c>
      <c r="AW6" s="4" t="s">
        <v>37</v>
      </c>
      <c r="AX6" s="4" t="s">
        <v>36</v>
      </c>
      <c r="AY6" s="4" t="s">
        <v>38</v>
      </c>
      <c r="AZ6" s="4" t="s">
        <v>39</v>
      </c>
      <c r="BA6" s="4" t="s">
        <v>40</v>
      </c>
      <c r="BB6" s="4" t="s">
        <v>41</v>
      </c>
      <c r="BC6" s="4" t="s">
        <v>70</v>
      </c>
      <c r="BD6" s="4" t="s">
        <v>42</v>
      </c>
      <c r="BE6" s="4" t="s">
        <v>43</v>
      </c>
      <c r="BF6" s="4" t="s">
        <v>44</v>
      </c>
      <c r="BG6" s="4" t="s">
        <v>71</v>
      </c>
      <c r="BH6" s="4" t="s">
        <v>72</v>
      </c>
      <c r="BI6" s="4" t="s">
        <v>73</v>
      </c>
      <c r="BJ6" s="4" t="s">
        <v>74</v>
      </c>
      <c r="BK6" s="4"/>
      <c r="BL6" s="4" t="s">
        <v>26</v>
      </c>
      <c r="BM6" s="4" t="s">
        <v>27</v>
      </c>
      <c r="BN6" s="4" t="s">
        <v>28</v>
      </c>
      <c r="BO6" s="4" t="s">
        <v>29</v>
      </c>
      <c r="BP6" s="4" t="s">
        <v>30</v>
      </c>
      <c r="BQ6" s="4" t="s">
        <v>31</v>
      </c>
      <c r="BR6" s="4" t="s">
        <v>32</v>
      </c>
      <c r="BS6" s="4" t="s">
        <v>33</v>
      </c>
      <c r="BT6" s="4" t="s">
        <v>34</v>
      </c>
      <c r="BU6" s="4" t="s">
        <v>35</v>
      </c>
      <c r="BV6" s="4" t="s">
        <v>37</v>
      </c>
      <c r="BW6" s="4" t="s">
        <v>36</v>
      </c>
      <c r="BX6" s="4" t="s">
        <v>38</v>
      </c>
      <c r="BY6" s="4" t="s">
        <v>39</v>
      </c>
      <c r="BZ6" s="4" t="s">
        <v>40</v>
      </c>
      <c r="CA6" s="4" t="s">
        <v>41</v>
      </c>
      <c r="CB6" s="4" t="s">
        <v>70</v>
      </c>
      <c r="CC6" s="4" t="s">
        <v>42</v>
      </c>
      <c r="CD6" s="4" t="s">
        <v>43</v>
      </c>
      <c r="CE6" s="4" t="s">
        <v>44</v>
      </c>
      <c r="CF6" s="4" t="s">
        <v>71</v>
      </c>
      <c r="CG6" s="4" t="s">
        <v>72</v>
      </c>
      <c r="CH6" s="4" t="s">
        <v>73</v>
      </c>
      <c r="CI6" s="4" t="s">
        <v>74</v>
      </c>
      <c r="CK6" s="4" t="s">
        <v>26</v>
      </c>
      <c r="CL6" s="4" t="s">
        <v>27</v>
      </c>
      <c r="CM6" s="4" t="s">
        <v>28</v>
      </c>
      <c r="CN6" s="4" t="s">
        <v>29</v>
      </c>
      <c r="CO6" s="4" t="s">
        <v>30</v>
      </c>
      <c r="CP6" s="4" t="s">
        <v>31</v>
      </c>
      <c r="CQ6" s="4" t="s">
        <v>32</v>
      </c>
      <c r="CR6" s="4" t="s">
        <v>33</v>
      </c>
      <c r="CS6" s="4" t="s">
        <v>34</v>
      </c>
      <c r="CT6" s="4" t="s">
        <v>35</v>
      </c>
      <c r="CU6" s="4" t="s">
        <v>37</v>
      </c>
      <c r="CV6" s="4" t="s">
        <v>36</v>
      </c>
      <c r="CW6" s="4" t="s">
        <v>38</v>
      </c>
      <c r="CX6" s="4" t="s">
        <v>39</v>
      </c>
      <c r="CY6" s="4" t="s">
        <v>40</v>
      </c>
      <c r="CZ6" s="4" t="s">
        <v>41</v>
      </c>
      <c r="DA6" s="4" t="s">
        <v>70</v>
      </c>
      <c r="DB6" s="4" t="s">
        <v>42</v>
      </c>
      <c r="DC6" s="4" t="s">
        <v>43</v>
      </c>
      <c r="DD6" s="4" t="s">
        <v>44</v>
      </c>
      <c r="DE6" s="4" t="s">
        <v>71</v>
      </c>
      <c r="DF6" s="4" t="s">
        <v>72</v>
      </c>
      <c r="DG6" s="4" t="s">
        <v>73</v>
      </c>
      <c r="DH6" s="4" t="s">
        <v>74</v>
      </c>
      <c r="DI6" s="3">
        <v>1</v>
      </c>
      <c r="DJ6" s="3">
        <v>1</v>
      </c>
      <c r="DK6" s="3">
        <v>2</v>
      </c>
      <c r="DL6" s="3">
        <v>2</v>
      </c>
      <c r="DM6" s="3">
        <v>3</v>
      </c>
      <c r="DN6" s="3">
        <v>3</v>
      </c>
      <c r="DO6" s="3">
        <v>4</v>
      </c>
      <c r="DP6" s="3">
        <v>4</v>
      </c>
      <c r="DQ6" s="3">
        <v>5</v>
      </c>
      <c r="DR6" s="3">
        <v>5</v>
      </c>
      <c r="DS6" s="3">
        <v>1</v>
      </c>
      <c r="DT6" s="3">
        <v>1</v>
      </c>
      <c r="DU6" s="3">
        <v>2</v>
      </c>
      <c r="DV6" s="3">
        <v>2</v>
      </c>
      <c r="DW6" s="3">
        <v>3</v>
      </c>
      <c r="DX6" s="3">
        <v>3</v>
      </c>
      <c r="DY6" s="3">
        <v>4</v>
      </c>
      <c r="DZ6" s="3">
        <v>4</v>
      </c>
      <c r="EA6" s="3">
        <v>5</v>
      </c>
      <c r="EB6" s="3">
        <v>5</v>
      </c>
      <c r="ED6" s="3">
        <v>1</v>
      </c>
      <c r="EE6" s="3">
        <v>2</v>
      </c>
      <c r="EF6" s="3">
        <v>3</v>
      </c>
      <c r="EG6" s="3">
        <v>4</v>
      </c>
      <c r="EH6" s="3">
        <v>5</v>
      </c>
    </row>
    <row r="7" spans="1:138" s="3" customFormat="1" ht="15" customHeight="1" x14ac:dyDescent="0.25">
      <c r="C7" s="10"/>
      <c r="D7" s="11"/>
      <c r="E7" s="4"/>
      <c r="F7" s="4"/>
      <c r="G7" s="4"/>
      <c r="H7" s="4"/>
      <c r="I7" s="4"/>
      <c r="J7" s="4"/>
      <c r="K7" s="4"/>
      <c r="L7" s="4"/>
      <c r="M7" s="4"/>
      <c r="N7" s="4"/>
      <c r="O7" s="4"/>
      <c r="P7" s="4"/>
      <c r="Q7" s="4"/>
      <c r="R7" s="4"/>
      <c r="S7" s="4"/>
      <c r="T7" s="4"/>
      <c r="U7" s="4"/>
      <c r="V7" s="4"/>
      <c r="W7" s="4"/>
      <c r="X7" s="4"/>
      <c r="Y7" s="4"/>
      <c r="Z7" s="4"/>
      <c r="AA7" s="4"/>
      <c r="AB7" s="4"/>
      <c r="AC7" s="4"/>
      <c r="AD7" s="4"/>
      <c r="AE7" s="4"/>
      <c r="AF7" s="4"/>
      <c r="AG7" s="4"/>
      <c r="AH7" s="33"/>
      <c r="AI7" s="19"/>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1"/>
      <c r="DJ7" s="1"/>
      <c r="DK7" s="1"/>
      <c r="DL7" s="1"/>
      <c r="DM7" s="1"/>
      <c r="DN7" s="1"/>
      <c r="DO7" s="1"/>
      <c r="DP7" s="1"/>
      <c r="DQ7" s="1"/>
      <c r="DR7" s="1"/>
      <c r="DS7" s="1"/>
      <c r="DT7" s="1"/>
      <c r="DU7" s="1"/>
      <c r="DV7" s="1"/>
      <c r="DW7" s="1"/>
      <c r="DX7" s="1"/>
      <c r="DY7" s="1"/>
      <c r="DZ7" s="1"/>
      <c r="EA7" s="1"/>
      <c r="EB7" s="1"/>
    </row>
    <row r="8" spans="1:138" ht="15.75" customHeight="1" x14ac:dyDescent="0.3">
      <c r="A8" s="29">
        <v>1</v>
      </c>
      <c r="B8" s="9">
        <f>ajuizamento!J14</f>
        <v>1</v>
      </c>
      <c r="C8" s="6" t="str">
        <f>ajuizamento!K14</f>
        <v>EB Frei Manuel de Santa Inês</v>
      </c>
      <c r="D8" s="6" t="str">
        <f>ajuizamento!I14</f>
        <v>Porto</v>
      </c>
      <c r="E8" s="5">
        <f>IF(ajuizamento!$AU14="",0,ajuizamento!$AU14)</f>
        <v>179.66666675382334</v>
      </c>
      <c r="F8" s="5">
        <f>IF(ajuizamento!A14="",0,ajuizamento!A14)</f>
        <v>86.666666666666671</v>
      </c>
      <c r="G8" s="5">
        <f>IF(ajuizamento!M14="",0,ajuizamento!M14)</f>
        <v>44</v>
      </c>
      <c r="H8" s="5">
        <f>IF(ajuizamento!N14="",0,ajuizamento!N14)</f>
        <v>50</v>
      </c>
      <c r="I8" s="5">
        <f>IF(ajuizamento!T14="",0,ajuizamento!T14)</f>
        <v>0</v>
      </c>
      <c r="J8" s="5">
        <f>IF(ajuizamento!U14="",0,ajuizamento!U14)</f>
        <v>1</v>
      </c>
      <c r="K8" s="5">
        <f>IF(ajuizamento!V14="",0,ajuizamento!V14)</f>
        <v>0</v>
      </c>
      <c r="L8" s="5">
        <f>IF(ajuizamento!W14="",0,ajuizamento!W14)</f>
        <v>0</v>
      </c>
      <c r="M8" s="5">
        <f>IF(ajuizamento!X14="",0,ajuizamento!X14)</f>
        <v>0</v>
      </c>
      <c r="N8" s="5">
        <f>IF(ajuizamento!Y14="",0,ajuizamento!Y14)</f>
        <v>0</v>
      </c>
      <c r="O8" s="5">
        <f>IF(ajuizamento!Z14="",0,ajuizamento!Z14)</f>
        <v>0</v>
      </c>
      <c r="P8" s="5">
        <f>IF(ajuizamento!AA14="",0,ajuizamento!AA14)</f>
        <v>0</v>
      </c>
      <c r="Q8" s="5">
        <f>IF(ajuizamento!AB14="",0,ajuizamento!AB14)</f>
        <v>0</v>
      </c>
      <c r="R8" s="5">
        <f>IF(ajuizamento!AC14="",0,ajuizamento!AC14)</f>
        <v>0</v>
      </c>
      <c r="S8" s="5">
        <f>IF(ajuizamento!AD14="",0,ajuizamento!AD14)</f>
        <v>0</v>
      </c>
      <c r="T8" s="5">
        <f>IF(ajuizamento!AE14="",0,ajuizamento!AE14)</f>
        <v>0</v>
      </c>
      <c r="U8" s="5">
        <f>IF(ajuizamento!AF14="",0,ajuizamento!AF14)</f>
        <v>0</v>
      </c>
      <c r="V8" s="5">
        <f>IF(ajuizamento!AG14="",0,ajuizamento!AG14)</f>
        <v>0</v>
      </c>
      <c r="W8" s="5">
        <f>IF(ajuizamento!AH14="",0,ajuizamento!AH14)</f>
        <v>0</v>
      </c>
      <c r="X8" s="5">
        <f>IF(ajuizamento!AI14="",0,ajuizamento!AI14)</f>
        <v>0</v>
      </c>
      <c r="Y8" s="5">
        <f>IF(ajuizamento!AJ14="",0,ajuizamento!AJ14)</f>
        <v>0</v>
      </c>
      <c r="Z8" s="5">
        <f>IF(ajuizamento!AK14="",0,ajuizamento!AK14)</f>
        <v>0</v>
      </c>
      <c r="AA8" s="5">
        <f>IF(ajuizamento!AL14="",0,ajuizamento!AL14)</f>
        <v>0</v>
      </c>
      <c r="AB8" s="5">
        <f>IF(ajuizamento!AM14="",0,ajuizamento!AM14)</f>
        <v>0</v>
      </c>
      <c r="AC8" s="5">
        <f>IF(ajuizamento!AN14="",0,ajuizamento!AN14)</f>
        <v>0</v>
      </c>
      <c r="AD8" s="5">
        <f>IF(ajuizamento!AO14="",0,ajuizamento!AO14)</f>
        <v>0</v>
      </c>
      <c r="AE8" s="5">
        <f>IF(ajuizamento!AP14="",0,ajuizamento!AP14)</f>
        <v>0</v>
      </c>
      <c r="AF8" s="5">
        <f>IF(ajuizamento!AQ14="",0,ajuizamento!AQ14)</f>
        <v>0</v>
      </c>
      <c r="AG8" s="5">
        <f>IF(ajuizamento!AT14="",0,ajuizamento!AT14)</f>
        <v>1</v>
      </c>
      <c r="AH8" s="311">
        <f t="shared" ref="AH8:AH9" si="1">IF(AJ8=0,"",IF(E8=0,A8*0.00000001,E8+(A8*0.000000000001)))</f>
        <v>179.66666675382433</v>
      </c>
      <c r="AI8" s="8">
        <f t="shared" ref="AI8:AI39" si="2">IFERROR(RANK(AH8,AH:AH,0),"")</f>
        <v>18</v>
      </c>
      <c r="AJ8" s="1">
        <f t="shared" ref="AJ8:AJ39" si="3">IF(B8="",0,B8)</f>
        <v>1</v>
      </c>
      <c r="AK8" s="3">
        <f>IF(ajuizamento!AV14="","",ajuizamento!AV14)</f>
        <v>1</v>
      </c>
      <c r="AL8" s="3">
        <f>IFERROR(LEFT(#REF!,2)*1,0)</f>
        <v>0</v>
      </c>
      <c r="AM8" s="26" t="str">
        <f t="shared" ref="AM8:AM39" si="4">IF(I8=0,"",1)</f>
        <v/>
      </c>
      <c r="AN8" s="26">
        <f t="shared" ref="AN8:AN39" si="5">IF(J8=0,"",1)</f>
        <v>1</v>
      </c>
      <c r="AO8" s="26" t="str">
        <f t="shared" ref="AO8:AO39" si="6">IF(K8=0,"",1)</f>
        <v/>
      </c>
      <c r="AP8" s="26" t="str">
        <f t="shared" ref="AP8:AP39" si="7">IF(L8=0,"",1)</f>
        <v/>
      </c>
      <c r="AQ8" s="26" t="str">
        <f t="shared" ref="AQ8:AQ39" si="8">IF(M8=0,"",1)</f>
        <v/>
      </c>
      <c r="AR8" s="26" t="str">
        <f t="shared" ref="AR8:AR39" si="9">IF(N8=0,"",1)</f>
        <v/>
      </c>
      <c r="AS8" s="26" t="str">
        <f t="shared" ref="AS8:AS39" si="10">IF(O8=0,"",1)</f>
        <v/>
      </c>
      <c r="AT8" s="26" t="str">
        <f t="shared" ref="AT8:AT39" si="11">IF(P8=0,"",1)</f>
        <v/>
      </c>
      <c r="AU8" s="26" t="str">
        <f t="shared" ref="AU8:AU39" si="12">IF(Q8=0,"",1)</f>
        <v/>
      </c>
      <c r="AV8" s="26" t="str">
        <f t="shared" ref="AV8:AV39" si="13">IF(R8=0,"",1)</f>
        <v/>
      </c>
      <c r="AW8" s="26" t="str">
        <f t="shared" ref="AW8:AW39" si="14">IF(S8=0,"",1)</f>
        <v/>
      </c>
      <c r="AX8" s="26" t="str">
        <f t="shared" ref="AX8:AX39" si="15">IF(T8=0,"",1)</f>
        <v/>
      </c>
      <c r="AY8" s="26" t="str">
        <f t="shared" ref="AY8:AY39" si="16">IF(U8=0,"",1)</f>
        <v/>
      </c>
      <c r="AZ8" s="26" t="str">
        <f t="shared" ref="AZ8:AZ39" si="17">IF(V8=0,"",1)</f>
        <v/>
      </c>
      <c r="BA8" s="26" t="str">
        <f t="shared" ref="BA8:BA39" si="18">IF(W8=0,"",1)</f>
        <v/>
      </c>
      <c r="BB8" s="26" t="str">
        <f t="shared" ref="BB8:BB39" si="19">IF(X8=0,"",1)</f>
        <v/>
      </c>
      <c r="BC8" s="26" t="str">
        <f t="shared" ref="BC8:BC39" si="20">IF(Y8=0,"",1)</f>
        <v/>
      </c>
      <c r="BD8" s="26" t="str">
        <f t="shared" ref="BD8:BD39" si="21">IF(Z8=0,"",1)</f>
        <v/>
      </c>
      <c r="BE8" s="26" t="str">
        <f t="shared" ref="BE8:BE39" si="22">IF(AA8=0,"",1)</f>
        <v/>
      </c>
      <c r="BF8" s="26" t="str">
        <f t="shared" ref="BF8:BF39" si="23">IF(AB8=0,"",1)</f>
        <v/>
      </c>
      <c r="BG8" s="26" t="str">
        <f t="shared" ref="BG8:BG39" si="24">IF(AC8=0,"",1)</f>
        <v/>
      </c>
      <c r="BH8" s="26" t="str">
        <f t="shared" ref="BH8:BH39" si="25">IF(AD8=0,"",1)</f>
        <v/>
      </c>
      <c r="BI8" s="26" t="str">
        <f t="shared" ref="BI8:BI39" si="26">IF(AE8=0,"",1)</f>
        <v/>
      </c>
      <c r="BJ8" s="26" t="str">
        <f t="shared" ref="BJ8:BJ39" si="27">IF(AF8=0,"",1)</f>
        <v/>
      </c>
      <c r="BK8" s="26"/>
      <c r="BL8" s="26" t="str">
        <f>IF(AM8="","",COUNTIF($AM8:AM8,1))</f>
        <v/>
      </c>
      <c r="BM8" s="26">
        <f>IF(AN8="","",COUNTIF($AM8:AN8,1))</f>
        <v>1</v>
      </c>
      <c r="BN8" s="26" t="str">
        <f>IF(AO8="","",COUNTIF($AM8:AO8,1))</f>
        <v/>
      </c>
      <c r="BO8" s="26" t="str">
        <f>IF(AP8="","",COUNTIF($AM8:AP8,1))</f>
        <v/>
      </c>
      <c r="BP8" s="26" t="str">
        <f>IF(AQ8="","",COUNTIF($AM8:AQ8,1))</f>
        <v/>
      </c>
      <c r="BQ8" s="26" t="str">
        <f>IF(AR8="","",COUNTIF($AM8:AR8,1))</f>
        <v/>
      </c>
      <c r="BR8" s="26" t="str">
        <f>IF(AS8="","",COUNTIF($AM8:AS8,1))</f>
        <v/>
      </c>
      <c r="BS8" s="26" t="str">
        <f>IF(AT8="","",COUNTIF($AM8:AT8,1))</f>
        <v/>
      </c>
      <c r="BT8" s="26" t="str">
        <f>IF(AU8="","",COUNTIF($AM8:AU8,1))</f>
        <v/>
      </c>
      <c r="BU8" s="26" t="str">
        <f>IF(AV8="","",COUNTIF($AM8:AV8,1))</f>
        <v/>
      </c>
      <c r="BV8" s="26" t="str">
        <f>IF(AW8="","",COUNTIF($AM8:AW8,1))</f>
        <v/>
      </c>
      <c r="BW8" s="26" t="str">
        <f>IF(AX8="","",COUNTIF($AM8:AX8,1))</f>
        <v/>
      </c>
      <c r="BX8" s="26" t="str">
        <f>IF(AY8="","",COUNTIF($AM8:AY8,1))</f>
        <v/>
      </c>
      <c r="BY8" s="26" t="str">
        <f>IF(AZ8="","",COUNTIF($AM8:AZ8,1))</f>
        <v/>
      </c>
      <c r="BZ8" s="26" t="str">
        <f>IF(BA8="","",COUNTIF($AM8:BA8,1))</f>
        <v/>
      </c>
      <c r="CA8" s="26" t="str">
        <f>IF(BB8="","",COUNTIF($AM8:BB8,1))</f>
        <v/>
      </c>
      <c r="CB8" s="26" t="str">
        <f>IF(BC8="","",COUNTIF($AM8:BC8,1))</f>
        <v/>
      </c>
      <c r="CC8" s="26" t="str">
        <f>IF(BD8="","",COUNTIF($AM8:BD8,1))</f>
        <v/>
      </c>
      <c r="CD8" s="26" t="str">
        <f>IF(BE8="","",COUNTIF($AM8:BE8,1))</f>
        <v/>
      </c>
      <c r="CE8" s="26" t="str">
        <f>IF(BF8="","",COUNTIF($AM8:BF8,1))</f>
        <v/>
      </c>
      <c r="CF8" s="26" t="str">
        <f>IF(BG8="","",COUNTIF($AM8:BG8,1))</f>
        <v/>
      </c>
      <c r="CG8" s="26" t="str">
        <f>IF(BH8="","",COUNTIF($AM8:BH8,1))</f>
        <v/>
      </c>
      <c r="CH8" s="26" t="str">
        <f>IF(BI8="","",COUNTIF($AM8:BI8,1))</f>
        <v/>
      </c>
      <c r="CI8" s="26" t="str">
        <f>IF(BJ8="","",COUNTIF($AM8:BJ8,1))</f>
        <v/>
      </c>
      <c r="CJ8" s="26"/>
      <c r="CK8" s="26" t="str">
        <f t="shared" ref="CK8:CK39" si="28">IF(I8=0,"",I8)</f>
        <v/>
      </c>
      <c r="CL8" s="26">
        <f t="shared" ref="CL8:CL39" si="29">IF(J8=0,"",J8)</f>
        <v>1</v>
      </c>
      <c r="CM8" s="26" t="str">
        <f t="shared" ref="CM8:CM39" si="30">IF(K8=0,"",K8)</f>
        <v/>
      </c>
      <c r="CN8" s="26" t="str">
        <f t="shared" ref="CN8:CN39" si="31">IF(L8=0,"",L8)</f>
        <v/>
      </c>
      <c r="CO8" s="26" t="str">
        <f t="shared" ref="CO8:CO39" si="32">IF(M8=0,"",M8)</f>
        <v/>
      </c>
      <c r="CP8" s="26" t="str">
        <f t="shared" ref="CP8:CP39" si="33">IF(N8=0,"",N8)</f>
        <v/>
      </c>
      <c r="CQ8" s="26" t="str">
        <f t="shared" ref="CQ8:CQ39" si="34">IF(O8=0,"",O8)</f>
        <v/>
      </c>
      <c r="CR8" s="26" t="str">
        <f t="shared" ref="CR8:CR39" si="35">IF(P8=0,"",P8)</f>
        <v/>
      </c>
      <c r="CS8" s="26" t="str">
        <f t="shared" ref="CS8:CS39" si="36">IF(Q8=0,"",Q8)</f>
        <v/>
      </c>
      <c r="CT8" s="26" t="str">
        <f t="shared" ref="CT8:CT39" si="37">IF(R8=0,"",R8)</f>
        <v/>
      </c>
      <c r="CU8" s="26" t="str">
        <f t="shared" ref="CU8:CU39" si="38">IF(S8=0,"",S8)</f>
        <v/>
      </c>
      <c r="CV8" s="26" t="str">
        <f t="shared" ref="CV8:CV39" si="39">IF(T8=0,"",T8)</f>
        <v/>
      </c>
      <c r="CW8" s="26" t="str">
        <f t="shared" ref="CW8:CW39" si="40">IF(U8=0,"",U8)</f>
        <v/>
      </c>
      <c r="CX8" s="26" t="str">
        <f t="shared" ref="CX8:CX39" si="41">IF(V8=0,"",V8)</f>
        <v/>
      </c>
      <c r="CY8" s="26" t="str">
        <f t="shared" ref="CY8:CY39" si="42">IF(W8=0,"",W8)</f>
        <v/>
      </c>
      <c r="CZ8" s="26" t="str">
        <f t="shared" ref="CZ8:CZ39" si="43">IF(X8=0,"",X8)</f>
        <v/>
      </c>
      <c r="DA8" s="26" t="str">
        <f t="shared" ref="DA8:DA39" si="44">IF(Y8=0,"",Y8)</f>
        <v/>
      </c>
      <c r="DB8" s="26" t="str">
        <f t="shared" ref="DB8:DB39" si="45">IF(Z8=0,"",Z8)</f>
        <v/>
      </c>
      <c r="DC8" s="26" t="str">
        <f t="shared" ref="DC8:DC39" si="46">IF(AA8=0,"",AA8)</f>
        <v/>
      </c>
      <c r="DD8" s="26" t="str">
        <f t="shared" ref="DD8:DD39" si="47">IF(AB8=0,"",AB8)</f>
        <v/>
      </c>
      <c r="DE8" s="26" t="str">
        <f t="shared" ref="DE8:DE39" si="48">IF(AC8=0,"",AC8)</f>
        <v/>
      </c>
      <c r="DF8" s="26" t="str">
        <f t="shared" ref="DF8:DF39" si="49">IF(AD8=0,"",AD8)</f>
        <v/>
      </c>
      <c r="DG8" s="26" t="str">
        <f t="shared" ref="DG8:DG39" si="50">IF(AE8=0,"",AE8)</f>
        <v/>
      </c>
      <c r="DH8" s="26" t="str">
        <f t="shared" ref="DH8:DH39" si="51">IF(AF8=0,"",AF8)</f>
        <v/>
      </c>
      <c r="DI8" s="1" t="str">
        <f>IFERROR(INDEX($BL$1:$CI$1,MATCH(DI$6,$BL8:$CI8,0)),"")</f>
        <v>Tempo</v>
      </c>
      <c r="DJ8" s="1">
        <f>IFERROR(INDEX($CK8:$DH8,MATCH(DI8,$CK$1:$DH$1,0)),"")</f>
        <v>1</v>
      </c>
      <c r="DK8" s="1" t="str">
        <f>IFERROR(INDEX($BL$1:$CI$1,MATCH(DK$6,$BL8:$CI8,0)),"")</f>
        <v/>
      </c>
      <c r="DL8" s="1" t="str">
        <f>IFERROR(INDEX($CK8:$DH8,MATCH(DK8,$CK$1:$DH$1,0)),"")</f>
        <v/>
      </c>
      <c r="DM8" s="1" t="str">
        <f>IFERROR(INDEX($BL$1:$CI$1,MATCH(DM$6,$BL8:$CI8,0)),"")</f>
        <v/>
      </c>
      <c r="DN8" s="1" t="str">
        <f>IFERROR(INDEX($CK8:$DH8,MATCH(DM8,$CK$1:$DH$1,0)),"")</f>
        <v/>
      </c>
      <c r="DO8" s="1" t="str">
        <f>IFERROR(INDEX($BL$1:$CI$1,MATCH(DO$6,$BL8:$CI8,0)),"")</f>
        <v/>
      </c>
      <c r="DP8" s="1" t="str">
        <f>IFERROR(INDEX($CK8:$DH8,MATCH(DO8,$CK$1:$DH$1,0)),"")</f>
        <v/>
      </c>
      <c r="DQ8" s="1" t="str">
        <f>IFERROR(INDEX($BL$1:$CI$1,MATCH(DQ$6,$BL8:$CI8,0)),"")</f>
        <v/>
      </c>
      <c r="DR8" s="1" t="str">
        <f>IFERROR(INDEX($CK8:$DH8,MATCH(DQ8,$CK$1:$DH$1,0)),"")</f>
        <v/>
      </c>
      <c r="DS8" s="1" t="str">
        <f>IFERROR(INDEX($BL$6:$CI$6,MATCH(DS$6,$BL8:$CI8,0)),"")</f>
        <v>b</v>
      </c>
      <c r="DT8" s="1">
        <f>IFERROR(INDEX($CK8:$DH8,MATCH(DS8,$CK$6:$DH$6,0)),"")</f>
        <v>1</v>
      </c>
      <c r="DU8" s="1" t="str">
        <f t="shared" ref="DU8:DU71" si="52">IFERROR(INDEX($BL$6:$CI$6,MATCH(DU$6,$BL8:$CI8,0)),"")</f>
        <v/>
      </c>
      <c r="DV8" s="1" t="str">
        <f t="shared" ref="DV8:DV71" si="53">IFERROR(INDEX($CK8:$DH8,MATCH(DU8,$CK$6:$DH$6,0)),"")</f>
        <v/>
      </c>
      <c r="DW8" s="1" t="str">
        <f t="shared" ref="DW8:DW71" si="54">IFERROR(INDEX($BL$6:$CI$6,MATCH(DW$6,$BL8:$CI8,0)),"")</f>
        <v/>
      </c>
      <c r="DX8" s="1" t="str">
        <f t="shared" ref="DX8:DX71" si="55">IFERROR(INDEX($CK8:$DH8,MATCH(DW8,$CK$6:$DH$6,0)),"")</f>
        <v/>
      </c>
      <c r="DY8" s="1" t="str">
        <f t="shared" ref="DY8:EA71" si="56">IFERROR(INDEX($BL$6:$CI$6,MATCH(DY$6,$BL8:$CI8,0)),"")</f>
        <v/>
      </c>
      <c r="DZ8" s="1" t="str">
        <f t="shared" ref="DZ8:DZ71" si="57">IFERROR(INDEX($CK8:$DH8,MATCH(DY8,$CK$6:$DH$6,0)),"")</f>
        <v/>
      </c>
      <c r="EA8" s="1" t="str">
        <f t="shared" ref="EA8:EA71" si="58">IFERROR(INDEX($BL$6:$CI$6,MATCH(EA$6,$BL8:$CI8,0)),"")</f>
        <v/>
      </c>
      <c r="EB8" s="1" t="str">
        <f t="shared" ref="EB8:EB71" si="59">IFERROR(INDEX($CK8:$DH8,MATCH(EA8,$CK$6:$DH$6,0)),"")</f>
        <v/>
      </c>
      <c r="ED8" s="1" t="str">
        <f>IF(DS8="","",DS8&amp;") "&amp;DT8)</f>
        <v>b) 1</v>
      </c>
      <c r="EE8" s="1" t="str">
        <f>IF(DU8="","",DU8&amp;") "&amp;DV8)</f>
        <v/>
      </c>
      <c r="EF8" s="1" t="str">
        <f>IF(DW8="","",DW8&amp;") "&amp;DX8)</f>
        <v/>
      </c>
      <c r="EG8" s="1" t="str">
        <f>IF(DY8="","",DY8&amp;") "&amp;DZ8)</f>
        <v/>
      </c>
      <c r="EH8" s="1" t="str">
        <f>IF(EA8="","",EA8&amp;") "&amp;EB8)</f>
        <v/>
      </c>
    </row>
    <row r="9" spans="1:138" ht="15" customHeight="1" x14ac:dyDescent="0.3">
      <c r="A9" s="29">
        <v>2</v>
      </c>
      <c r="B9" s="9">
        <f>ajuizamento!J15</f>
        <v>2</v>
      </c>
      <c r="C9" s="6" t="str">
        <f>ajuizamento!K15</f>
        <v>Colégio Luso Francês</v>
      </c>
      <c r="D9" s="6" t="str">
        <f>ajuizamento!I15</f>
        <v>Porto</v>
      </c>
      <c r="E9" s="5">
        <f>IF(ajuizamento!$AU15="",0,ajuizamento!$AU15)</f>
        <v>188.00000008954999</v>
      </c>
      <c r="F9" s="5">
        <f>IF(ajuizamento!A15="",0,ajuizamento!A15)</f>
        <v>89</v>
      </c>
      <c r="G9" s="5">
        <f>IF(ajuizamento!M15="",0,ajuizamento!M15)</f>
        <v>50</v>
      </c>
      <c r="H9" s="5">
        <f>IF(ajuizamento!N15="",0,ajuizamento!N15)</f>
        <v>50</v>
      </c>
      <c r="I9" s="5">
        <f>IF(ajuizamento!T15="",0,ajuizamento!T15)</f>
        <v>0</v>
      </c>
      <c r="J9" s="5">
        <f>IF(ajuizamento!U15="",0,ajuizamento!U15)</f>
        <v>1</v>
      </c>
      <c r="K9" s="5">
        <f>IF(ajuizamento!V15="",0,ajuizamento!V15)</f>
        <v>0</v>
      </c>
      <c r="L9" s="5">
        <f>IF(ajuizamento!W15="",0,ajuizamento!W15)</f>
        <v>0</v>
      </c>
      <c r="M9" s="5">
        <f>IF(ajuizamento!X15="",0,ajuizamento!X15)</f>
        <v>0</v>
      </c>
      <c r="N9" s="5">
        <f>IF(ajuizamento!Y15="",0,ajuizamento!Y15)</f>
        <v>0</v>
      </c>
      <c r="O9" s="5">
        <f>IF(ajuizamento!Z15="",0,ajuizamento!Z15)</f>
        <v>0</v>
      </c>
      <c r="P9" s="5">
        <f>IF(ajuizamento!AA15="",0,ajuizamento!AA15)</f>
        <v>0</v>
      </c>
      <c r="Q9" s="5">
        <f>IF(ajuizamento!AB15="",0,ajuizamento!AB15)</f>
        <v>0</v>
      </c>
      <c r="R9" s="5">
        <f>IF(ajuizamento!AC15="",0,ajuizamento!AC15)</f>
        <v>0</v>
      </c>
      <c r="S9" s="5">
        <f>IF(ajuizamento!AD15="",0,ajuizamento!AD15)</f>
        <v>0</v>
      </c>
      <c r="T9" s="5">
        <f>IF(ajuizamento!AE15="",0,ajuizamento!AE15)</f>
        <v>0</v>
      </c>
      <c r="U9" s="5">
        <f>IF(ajuizamento!AF15="",0,ajuizamento!AF15)</f>
        <v>0</v>
      </c>
      <c r="V9" s="5">
        <f>IF(ajuizamento!AG15="",0,ajuizamento!AG15)</f>
        <v>0</v>
      </c>
      <c r="W9" s="5">
        <f>IF(ajuizamento!AH15="",0,ajuizamento!AH15)</f>
        <v>0</v>
      </c>
      <c r="X9" s="5">
        <f>IF(ajuizamento!AI15="",0,ajuizamento!AI15)</f>
        <v>0</v>
      </c>
      <c r="Y9" s="5">
        <f>IF(ajuizamento!AJ15="",0,ajuizamento!AJ15)</f>
        <v>0</v>
      </c>
      <c r="Z9" s="5">
        <f>IF(ajuizamento!AK15="",0,ajuizamento!AK15)</f>
        <v>0</v>
      </c>
      <c r="AA9" s="5">
        <f>IF(ajuizamento!AL15="",0,ajuizamento!AL15)</f>
        <v>0</v>
      </c>
      <c r="AB9" s="5">
        <f>IF(ajuizamento!AM15="",0,ajuizamento!AM15)</f>
        <v>0</v>
      </c>
      <c r="AC9" s="5">
        <f>IF(ajuizamento!AN15="",0,ajuizamento!AN15)</f>
        <v>0</v>
      </c>
      <c r="AD9" s="5">
        <f>IF(ajuizamento!AO15="",0,ajuizamento!AO15)</f>
        <v>0</v>
      </c>
      <c r="AE9" s="5">
        <f>IF(ajuizamento!AP15="",0,ajuizamento!AP15)</f>
        <v>0</v>
      </c>
      <c r="AF9" s="5">
        <f>IF(ajuizamento!AQ15="",0,ajuizamento!AQ15)</f>
        <v>0</v>
      </c>
      <c r="AG9" s="5">
        <f>IF(ajuizamento!AT15="",0,ajuizamento!AT15)</f>
        <v>1</v>
      </c>
      <c r="AH9" s="311">
        <f t="shared" si="1"/>
        <v>188.00000008955197</v>
      </c>
      <c r="AI9" s="8">
        <f t="shared" si="2"/>
        <v>9</v>
      </c>
      <c r="AJ9" s="1">
        <f t="shared" si="3"/>
        <v>2</v>
      </c>
      <c r="AK9" s="3" t="str">
        <f>IF(ajuizamento!AV15="","",ajuizamento!AV15)</f>
        <v/>
      </c>
      <c r="AL9" s="3">
        <f>IFERROR(LEFT(#REF!,2)*1,0)</f>
        <v>0</v>
      </c>
      <c r="AM9" s="26" t="str">
        <f t="shared" si="4"/>
        <v/>
      </c>
      <c r="AN9" s="26">
        <f t="shared" si="5"/>
        <v>1</v>
      </c>
      <c r="AO9" s="26" t="str">
        <f t="shared" si="6"/>
        <v/>
      </c>
      <c r="AP9" s="26" t="str">
        <f t="shared" si="7"/>
        <v/>
      </c>
      <c r="AQ9" s="26" t="str">
        <f t="shared" si="8"/>
        <v/>
      </c>
      <c r="AR9" s="26" t="str">
        <f t="shared" si="9"/>
        <v/>
      </c>
      <c r="AS9" s="26" t="str">
        <f t="shared" si="10"/>
        <v/>
      </c>
      <c r="AT9" s="26" t="str">
        <f t="shared" si="11"/>
        <v/>
      </c>
      <c r="AU9" s="26" t="str">
        <f t="shared" si="12"/>
        <v/>
      </c>
      <c r="AV9" s="26" t="str">
        <f t="shared" si="13"/>
        <v/>
      </c>
      <c r="AW9" s="26" t="str">
        <f t="shared" si="14"/>
        <v/>
      </c>
      <c r="AX9" s="26" t="str">
        <f t="shared" si="15"/>
        <v/>
      </c>
      <c r="AY9" s="26" t="str">
        <f t="shared" si="16"/>
        <v/>
      </c>
      <c r="AZ9" s="26" t="str">
        <f t="shared" si="17"/>
        <v/>
      </c>
      <c r="BA9" s="26" t="str">
        <f t="shared" si="18"/>
        <v/>
      </c>
      <c r="BB9" s="26" t="str">
        <f t="shared" si="19"/>
        <v/>
      </c>
      <c r="BC9" s="26" t="str">
        <f t="shared" si="20"/>
        <v/>
      </c>
      <c r="BD9" s="26" t="str">
        <f t="shared" si="21"/>
        <v/>
      </c>
      <c r="BE9" s="26" t="str">
        <f t="shared" si="22"/>
        <v/>
      </c>
      <c r="BF9" s="26" t="str">
        <f t="shared" si="23"/>
        <v/>
      </c>
      <c r="BG9" s="26" t="str">
        <f t="shared" si="24"/>
        <v/>
      </c>
      <c r="BH9" s="26" t="str">
        <f t="shared" si="25"/>
        <v/>
      </c>
      <c r="BI9" s="26" t="str">
        <f t="shared" si="26"/>
        <v/>
      </c>
      <c r="BJ9" s="26" t="str">
        <f t="shared" si="27"/>
        <v/>
      </c>
      <c r="BK9" s="26"/>
      <c r="BL9" s="26" t="str">
        <f>IF(AM9="","",COUNTIF($AM9:AM9,1))</f>
        <v/>
      </c>
      <c r="BM9" s="26">
        <f>IF(AN9="","",COUNTIF($AM9:AN9,1))</f>
        <v>1</v>
      </c>
      <c r="BN9" s="26" t="str">
        <f>IF(AO9="","",COUNTIF($AM9:AO9,1))</f>
        <v/>
      </c>
      <c r="BO9" s="26" t="str">
        <f>IF(AP9="","",COUNTIF($AM9:AP9,1))</f>
        <v/>
      </c>
      <c r="BP9" s="26" t="str">
        <f>IF(AQ9="","",COUNTIF($AM9:AQ9,1))</f>
        <v/>
      </c>
      <c r="BQ9" s="26" t="str">
        <f>IF(AR9="","",COUNTIF($AM9:AR9,1))</f>
        <v/>
      </c>
      <c r="BR9" s="26" t="str">
        <f>IF(AS9="","",COUNTIF($AM9:AS9,1))</f>
        <v/>
      </c>
      <c r="BS9" s="26" t="str">
        <f>IF(AT9="","",COUNTIF($AM9:AT9,1))</f>
        <v/>
      </c>
      <c r="BT9" s="26" t="str">
        <f>IF(AU9="","",COUNTIF($AM9:AU9,1))</f>
        <v/>
      </c>
      <c r="BU9" s="26" t="str">
        <f>IF(AV9="","",COUNTIF($AM9:AV9,1))</f>
        <v/>
      </c>
      <c r="BV9" s="26" t="str">
        <f>IF(AW9="","",COUNTIF($AM9:AW9,1))</f>
        <v/>
      </c>
      <c r="BW9" s="26" t="str">
        <f>IF(AX9="","",COUNTIF($AM9:AX9,1))</f>
        <v/>
      </c>
      <c r="BX9" s="26" t="str">
        <f>IF(AY9="","",COUNTIF($AM9:AY9,1))</f>
        <v/>
      </c>
      <c r="BY9" s="26" t="str">
        <f>IF(AZ9="","",COUNTIF($AM9:AZ9,1))</f>
        <v/>
      </c>
      <c r="BZ9" s="26" t="str">
        <f>IF(BA9="","",COUNTIF($AM9:BA9,1))</f>
        <v/>
      </c>
      <c r="CA9" s="26" t="str">
        <f>IF(BB9="","",COUNTIF($AM9:BB9,1))</f>
        <v/>
      </c>
      <c r="CB9" s="26" t="str">
        <f>IF(BC9="","",COUNTIF($AM9:BC9,1))</f>
        <v/>
      </c>
      <c r="CC9" s="26" t="str">
        <f>IF(BD9="","",COUNTIF($AM9:BD9,1))</f>
        <v/>
      </c>
      <c r="CD9" s="26" t="str">
        <f>IF(BE9="","",COUNTIF($AM9:BE9,1))</f>
        <v/>
      </c>
      <c r="CE9" s="26" t="str">
        <f>IF(BF9="","",COUNTIF($AM9:BF9,1))</f>
        <v/>
      </c>
      <c r="CF9" s="26" t="str">
        <f>IF(BG9="","",COUNTIF($AM9:BG9,1))</f>
        <v/>
      </c>
      <c r="CG9" s="26" t="str">
        <f>IF(BH9="","",COUNTIF($AM9:BH9,1))</f>
        <v/>
      </c>
      <c r="CH9" s="26" t="str">
        <f>IF(BI9="","",COUNTIF($AM9:BI9,1))</f>
        <v/>
      </c>
      <c r="CI9" s="26" t="str">
        <f>IF(BJ9="","",COUNTIF($AM9:BJ9,1))</f>
        <v/>
      </c>
      <c r="CK9" s="26" t="str">
        <f t="shared" si="28"/>
        <v/>
      </c>
      <c r="CL9" s="26">
        <f t="shared" si="29"/>
        <v>1</v>
      </c>
      <c r="CM9" s="26" t="str">
        <f t="shared" si="30"/>
        <v/>
      </c>
      <c r="CN9" s="26" t="str">
        <f t="shared" si="31"/>
        <v/>
      </c>
      <c r="CO9" s="26" t="str">
        <f t="shared" si="32"/>
        <v/>
      </c>
      <c r="CP9" s="26" t="str">
        <f t="shared" si="33"/>
        <v/>
      </c>
      <c r="CQ9" s="26" t="str">
        <f t="shared" si="34"/>
        <v/>
      </c>
      <c r="CR9" s="26" t="str">
        <f t="shared" si="35"/>
        <v/>
      </c>
      <c r="CS9" s="26" t="str">
        <f t="shared" si="36"/>
        <v/>
      </c>
      <c r="CT9" s="26" t="str">
        <f t="shared" si="37"/>
        <v/>
      </c>
      <c r="CU9" s="26" t="str">
        <f t="shared" si="38"/>
        <v/>
      </c>
      <c r="CV9" s="26" t="str">
        <f t="shared" si="39"/>
        <v/>
      </c>
      <c r="CW9" s="26" t="str">
        <f t="shared" si="40"/>
        <v/>
      </c>
      <c r="CX9" s="26" t="str">
        <f t="shared" si="41"/>
        <v/>
      </c>
      <c r="CY9" s="26" t="str">
        <f t="shared" si="42"/>
        <v/>
      </c>
      <c r="CZ9" s="26" t="str">
        <f t="shared" si="43"/>
        <v/>
      </c>
      <c r="DA9" s="26" t="str">
        <f t="shared" si="44"/>
        <v/>
      </c>
      <c r="DB9" s="26" t="str">
        <f t="shared" si="45"/>
        <v/>
      </c>
      <c r="DC9" s="26" t="str">
        <f t="shared" si="46"/>
        <v/>
      </c>
      <c r="DD9" s="26" t="str">
        <f t="shared" si="47"/>
        <v/>
      </c>
      <c r="DE9" s="26" t="str">
        <f t="shared" si="48"/>
        <v/>
      </c>
      <c r="DF9" s="26" t="str">
        <f t="shared" si="49"/>
        <v/>
      </c>
      <c r="DG9" s="26" t="str">
        <f t="shared" si="50"/>
        <v/>
      </c>
      <c r="DH9" s="26" t="str">
        <f t="shared" si="51"/>
        <v/>
      </c>
      <c r="DI9" s="1" t="str">
        <f>IFERROR(INDEX($BL$1:$CI$1,MATCH(DI$6,$BL9:$CI9,0)),"")</f>
        <v>Tempo</v>
      </c>
      <c r="DJ9" s="1">
        <f t="shared" ref="DJ9:DJ72" si="60">IFERROR(INDEX($CK9:$DH9,MATCH(DI9,$CK$1:$DH$1,0)),"")</f>
        <v>1</v>
      </c>
      <c r="DK9" s="1" t="str">
        <f t="shared" ref="DK9:DK72" si="61">IFERROR(INDEX($BL$1:$CI$1,MATCH(DK$6,$BL9:$CI9,0)),"")</f>
        <v/>
      </c>
      <c r="DL9" s="1" t="str">
        <f t="shared" ref="DL9:DL72" si="62">IFERROR(INDEX($CK9:$DH9,MATCH(DK9,$CK$1:$DH$1,0)),"")</f>
        <v/>
      </c>
      <c r="DM9" s="1" t="str">
        <f t="shared" ref="DM9:DM71" si="63">IFERROR(INDEX($BL$1:$CI$1,MATCH(DM$6,$BL9:$CI9,0)),"")</f>
        <v/>
      </c>
      <c r="DN9" s="1" t="str">
        <f t="shared" ref="DN9:DN71" si="64">IFERROR(INDEX($CK9:$DH9,MATCH(DM9,$CK$1:$DH$1,0)),"")</f>
        <v/>
      </c>
      <c r="DO9" s="1" t="str">
        <f t="shared" ref="DO9:DQ23" si="65">IFERROR(INDEX($BL$1:$CI$1,MATCH(DO$6,$BL9:$CI9,0)),"")</f>
        <v/>
      </c>
      <c r="DP9" s="1" t="str">
        <f t="shared" ref="DP9:DR71" si="66">IFERROR(INDEX($CK9:$DH9,MATCH(DO9,$CK$1:$DH$1,0)),"")</f>
        <v/>
      </c>
      <c r="DQ9" s="1" t="str">
        <f t="shared" si="65"/>
        <v/>
      </c>
      <c r="DR9" s="1" t="str">
        <f t="shared" si="66"/>
        <v/>
      </c>
      <c r="DS9" s="1" t="str">
        <f t="shared" ref="DS9:DS72" si="67">IFERROR(INDEX($BL$6:$CI$6,MATCH(DS$6,$BL9:$CI9,0)),"")</f>
        <v>b</v>
      </c>
      <c r="DT9" s="1">
        <f t="shared" ref="DT9:DT72" si="68">IFERROR(INDEX($CK9:$DH9,MATCH(DS9,$CK$6:$DH$6,0)),"")</f>
        <v>1</v>
      </c>
      <c r="DU9" s="1" t="str">
        <f t="shared" si="52"/>
        <v/>
      </c>
      <c r="DV9" s="35" t="str">
        <f t="shared" si="53"/>
        <v/>
      </c>
      <c r="DW9" s="1" t="str">
        <f t="shared" si="54"/>
        <v/>
      </c>
      <c r="DX9" s="1" t="str">
        <f t="shared" si="55"/>
        <v/>
      </c>
      <c r="DY9" s="1" t="str">
        <f t="shared" si="56"/>
        <v/>
      </c>
      <c r="DZ9" s="1" t="str">
        <f t="shared" si="57"/>
        <v/>
      </c>
      <c r="EA9" s="1" t="str">
        <f t="shared" si="58"/>
        <v/>
      </c>
      <c r="EB9" s="1" t="str">
        <f t="shared" si="59"/>
        <v/>
      </c>
      <c r="ED9" s="1" t="str">
        <f t="shared" ref="ED9:ED72" si="69">IF(DS9="","",DS9&amp;") "&amp;DT9)</f>
        <v>b) 1</v>
      </c>
      <c r="EE9" s="1" t="str">
        <f t="shared" ref="EE9:EE72" si="70">IF(DU9="","",DU9&amp;") "&amp;DV9)</f>
        <v/>
      </c>
      <c r="EF9" s="1" t="str">
        <f t="shared" ref="EF9:EF72" si="71">IF(DW9="","",DW9&amp;") "&amp;DX9)</f>
        <v/>
      </c>
      <c r="EG9" s="1" t="str">
        <f t="shared" ref="EG9:EG72" si="72">IF(DY9="","",DY9&amp;") "&amp;DZ9)</f>
        <v/>
      </c>
      <c r="EH9" s="1" t="str">
        <f t="shared" ref="EH9:EH72" si="73">IF(EA9="","",EA9&amp;") "&amp;EB9)</f>
        <v/>
      </c>
    </row>
    <row r="10" spans="1:138" ht="15" customHeight="1" x14ac:dyDescent="0.3">
      <c r="A10" s="29">
        <v>3</v>
      </c>
      <c r="B10" s="9">
        <f>ajuizamento!J16</f>
        <v>3</v>
      </c>
      <c r="C10" s="6" t="str">
        <f>ajuizamento!K16</f>
        <v>EB Frei Manuel de Santa Inês</v>
      </c>
      <c r="D10" s="6" t="str">
        <f>ajuizamento!I16</f>
        <v>Porto</v>
      </c>
      <c r="E10" s="5">
        <f>IF(ajuizamento!$AU16="",0,ajuizamento!$AU16)</f>
        <v>187.66666675588334</v>
      </c>
      <c r="F10" s="5">
        <f>IF(ajuizamento!A16="",0,ajuizamento!A16)</f>
        <v>88.666666666666671</v>
      </c>
      <c r="G10" s="5">
        <f>IF(ajuizamento!M16="",0,ajuizamento!M16)</f>
        <v>50</v>
      </c>
      <c r="H10" s="5">
        <f>IF(ajuizamento!N16="",0,ajuizamento!N16)</f>
        <v>50</v>
      </c>
      <c r="I10" s="5">
        <f>IF(ajuizamento!T16="",0,ajuizamento!T16)</f>
        <v>0</v>
      </c>
      <c r="J10" s="5">
        <f>IF(ajuizamento!U16="",0,ajuizamento!U16)</f>
        <v>1</v>
      </c>
      <c r="K10" s="5">
        <f>IF(ajuizamento!V16="",0,ajuizamento!V16)</f>
        <v>0</v>
      </c>
      <c r="L10" s="5">
        <f>IF(ajuizamento!W16="",0,ajuizamento!W16)</f>
        <v>0</v>
      </c>
      <c r="M10" s="5">
        <f>IF(ajuizamento!X16="",0,ajuizamento!X16)</f>
        <v>0</v>
      </c>
      <c r="N10" s="5">
        <f>IF(ajuizamento!Y16="",0,ajuizamento!Y16)</f>
        <v>0</v>
      </c>
      <c r="O10" s="5">
        <f>IF(ajuizamento!Z16="",0,ajuizamento!Z16)</f>
        <v>0</v>
      </c>
      <c r="P10" s="5">
        <f>IF(ajuizamento!AA16="",0,ajuizamento!AA16)</f>
        <v>0</v>
      </c>
      <c r="Q10" s="5">
        <f>IF(ajuizamento!AB16="",0,ajuizamento!AB16)</f>
        <v>0</v>
      </c>
      <c r="R10" s="5">
        <f>IF(ajuizamento!AC16="",0,ajuizamento!AC16)</f>
        <v>0</v>
      </c>
      <c r="S10" s="5">
        <f>IF(ajuizamento!AD16="",0,ajuizamento!AD16)</f>
        <v>0</v>
      </c>
      <c r="T10" s="5">
        <f>IF(ajuizamento!AE16="",0,ajuizamento!AE16)</f>
        <v>0</v>
      </c>
      <c r="U10" s="5">
        <f>IF(ajuizamento!AF16="",0,ajuizamento!AF16)</f>
        <v>0</v>
      </c>
      <c r="V10" s="5">
        <f>IF(ajuizamento!AG16="",0,ajuizamento!AG16)</f>
        <v>0</v>
      </c>
      <c r="W10" s="5">
        <f>IF(ajuizamento!AH16="",0,ajuizamento!AH16)</f>
        <v>0</v>
      </c>
      <c r="X10" s="5">
        <f>IF(ajuizamento!AI16="",0,ajuizamento!AI16)</f>
        <v>0</v>
      </c>
      <c r="Y10" s="5">
        <f>IF(ajuizamento!AJ16="",0,ajuizamento!AJ16)</f>
        <v>0</v>
      </c>
      <c r="Z10" s="5">
        <f>IF(ajuizamento!AK16="",0,ajuizamento!AK16)</f>
        <v>0</v>
      </c>
      <c r="AA10" s="5">
        <f>IF(ajuizamento!AL16="",0,ajuizamento!AL16)</f>
        <v>0</v>
      </c>
      <c r="AB10" s="5">
        <f>IF(ajuizamento!AM16="",0,ajuizamento!AM16)</f>
        <v>0</v>
      </c>
      <c r="AC10" s="5">
        <f>IF(ajuizamento!AN16="",0,ajuizamento!AN16)</f>
        <v>0</v>
      </c>
      <c r="AD10" s="5">
        <f>IF(ajuizamento!AO16="",0,ajuizamento!AO16)</f>
        <v>0</v>
      </c>
      <c r="AE10" s="5">
        <f>IF(ajuizamento!AP16="",0,ajuizamento!AP16)</f>
        <v>0</v>
      </c>
      <c r="AF10" s="5">
        <f>IF(ajuizamento!AQ16="",0,ajuizamento!AQ16)</f>
        <v>0</v>
      </c>
      <c r="AG10" s="5">
        <f>IF(ajuizamento!AT16="",0,ajuizamento!AT16)</f>
        <v>1</v>
      </c>
      <c r="AH10" s="311">
        <f>IF(AJ10=0,"",IF(E10=0,A10*0.00000001,E10+(A10*0.000000000001)))</f>
        <v>187.66666675588635</v>
      </c>
      <c r="AI10" s="8">
        <f t="shared" si="2"/>
        <v>10</v>
      </c>
      <c r="AJ10" s="1">
        <f t="shared" si="3"/>
        <v>3</v>
      </c>
      <c r="AK10" s="3" t="str">
        <f>IF(ajuizamento!AV16="","",ajuizamento!AV16)</f>
        <v/>
      </c>
      <c r="AL10" s="3">
        <f>IFERROR(LEFT(#REF!,2)*1,0)</f>
        <v>0</v>
      </c>
      <c r="AM10" s="26" t="str">
        <f t="shared" si="4"/>
        <v/>
      </c>
      <c r="AN10" s="26">
        <f t="shared" si="5"/>
        <v>1</v>
      </c>
      <c r="AO10" s="26" t="str">
        <f t="shared" si="6"/>
        <v/>
      </c>
      <c r="AP10" s="26" t="str">
        <f t="shared" si="7"/>
        <v/>
      </c>
      <c r="AQ10" s="26" t="str">
        <f t="shared" si="8"/>
        <v/>
      </c>
      <c r="AR10" s="26" t="str">
        <f t="shared" si="9"/>
        <v/>
      </c>
      <c r="AS10" s="26" t="str">
        <f t="shared" si="10"/>
        <v/>
      </c>
      <c r="AT10" s="26" t="str">
        <f t="shared" si="11"/>
        <v/>
      </c>
      <c r="AU10" s="26" t="str">
        <f t="shared" si="12"/>
        <v/>
      </c>
      <c r="AV10" s="26" t="str">
        <f t="shared" si="13"/>
        <v/>
      </c>
      <c r="AW10" s="26" t="str">
        <f t="shared" si="14"/>
        <v/>
      </c>
      <c r="AX10" s="26" t="str">
        <f t="shared" si="15"/>
        <v/>
      </c>
      <c r="AY10" s="26" t="str">
        <f t="shared" si="16"/>
        <v/>
      </c>
      <c r="AZ10" s="26" t="str">
        <f t="shared" si="17"/>
        <v/>
      </c>
      <c r="BA10" s="26" t="str">
        <f t="shared" si="18"/>
        <v/>
      </c>
      <c r="BB10" s="26" t="str">
        <f t="shared" si="19"/>
        <v/>
      </c>
      <c r="BC10" s="26" t="str">
        <f t="shared" si="20"/>
        <v/>
      </c>
      <c r="BD10" s="26" t="str">
        <f t="shared" si="21"/>
        <v/>
      </c>
      <c r="BE10" s="26" t="str">
        <f t="shared" si="22"/>
        <v/>
      </c>
      <c r="BF10" s="26" t="str">
        <f t="shared" si="23"/>
        <v/>
      </c>
      <c r="BG10" s="26" t="str">
        <f t="shared" si="24"/>
        <v/>
      </c>
      <c r="BH10" s="26" t="str">
        <f t="shared" si="25"/>
        <v/>
      </c>
      <c r="BI10" s="26" t="str">
        <f t="shared" si="26"/>
        <v/>
      </c>
      <c r="BJ10" s="26" t="str">
        <f t="shared" si="27"/>
        <v/>
      </c>
      <c r="BK10" s="26"/>
      <c r="BL10" s="26" t="str">
        <f>IF(AM10="","",COUNTIF($AM10:AM10,1))</f>
        <v/>
      </c>
      <c r="BM10" s="26">
        <f>IF(AN10="","",COUNTIF($AM10:AN10,1))</f>
        <v>1</v>
      </c>
      <c r="BN10" s="26" t="str">
        <f>IF(AO10="","",COUNTIF($AM10:AO10,1))</f>
        <v/>
      </c>
      <c r="BO10" s="26" t="str">
        <f>IF(AP10="","",COUNTIF($AM10:AP10,1))</f>
        <v/>
      </c>
      <c r="BP10" s="26" t="str">
        <f>IF(AQ10="","",COUNTIF($AM10:AQ10,1))</f>
        <v/>
      </c>
      <c r="BQ10" s="26" t="str">
        <f>IF(AR10="","",COUNTIF($AM10:AR10,1))</f>
        <v/>
      </c>
      <c r="BR10" s="26" t="str">
        <f>IF(AS10="","",COUNTIF($AM10:AS10,1))</f>
        <v/>
      </c>
      <c r="BS10" s="26" t="str">
        <f>IF(AT10="","",COUNTIF($AM10:AT10,1))</f>
        <v/>
      </c>
      <c r="BT10" s="26" t="str">
        <f>IF(AU10="","",COUNTIF($AM10:AU10,1))</f>
        <v/>
      </c>
      <c r="BU10" s="26" t="str">
        <f>IF(AV10="","",COUNTIF($AM10:AV10,1))</f>
        <v/>
      </c>
      <c r="BV10" s="26" t="str">
        <f>IF(AW10="","",COUNTIF($AM10:AW10,1))</f>
        <v/>
      </c>
      <c r="BW10" s="26" t="str">
        <f>IF(AX10="","",COUNTIF($AM10:AX10,1))</f>
        <v/>
      </c>
      <c r="BX10" s="26" t="str">
        <f>IF(AY10="","",COUNTIF($AM10:AY10,1))</f>
        <v/>
      </c>
      <c r="BY10" s="26" t="str">
        <f>IF(AZ10="","",COUNTIF($AM10:AZ10,1))</f>
        <v/>
      </c>
      <c r="BZ10" s="26" t="str">
        <f>IF(BA10="","",COUNTIF($AM10:BA10,1))</f>
        <v/>
      </c>
      <c r="CA10" s="26" t="str">
        <f>IF(BB10="","",COUNTIF($AM10:BB10,1))</f>
        <v/>
      </c>
      <c r="CB10" s="26" t="str">
        <f>IF(BC10="","",COUNTIF($AM10:BC10,1))</f>
        <v/>
      </c>
      <c r="CC10" s="26" t="str">
        <f>IF(BD10="","",COUNTIF($AM10:BD10,1))</f>
        <v/>
      </c>
      <c r="CD10" s="26" t="str">
        <f>IF(BE10="","",COUNTIF($AM10:BE10,1))</f>
        <v/>
      </c>
      <c r="CE10" s="26" t="str">
        <f>IF(BF10="","",COUNTIF($AM10:BF10,1))</f>
        <v/>
      </c>
      <c r="CF10" s="26" t="str">
        <f>IF(BG10="","",COUNTIF($AM10:BG10,1))</f>
        <v/>
      </c>
      <c r="CG10" s="26" t="str">
        <f>IF(BH10="","",COUNTIF($AM10:BH10,1))</f>
        <v/>
      </c>
      <c r="CH10" s="26" t="str">
        <f>IF(BI10="","",COUNTIF($AM10:BI10,1))</f>
        <v/>
      </c>
      <c r="CI10" s="26" t="str">
        <f>IF(BJ10="","",COUNTIF($AM10:BJ10,1))</f>
        <v/>
      </c>
      <c r="CK10" s="26" t="str">
        <f t="shared" si="28"/>
        <v/>
      </c>
      <c r="CL10" s="26">
        <f t="shared" si="29"/>
        <v>1</v>
      </c>
      <c r="CM10" s="26" t="str">
        <f t="shared" si="30"/>
        <v/>
      </c>
      <c r="CN10" s="26" t="str">
        <f t="shared" si="31"/>
        <v/>
      </c>
      <c r="CO10" s="26" t="str">
        <f t="shared" si="32"/>
        <v/>
      </c>
      <c r="CP10" s="26" t="str">
        <f t="shared" si="33"/>
        <v/>
      </c>
      <c r="CQ10" s="26" t="str">
        <f t="shared" si="34"/>
        <v/>
      </c>
      <c r="CR10" s="26" t="str">
        <f t="shared" si="35"/>
        <v/>
      </c>
      <c r="CS10" s="26" t="str">
        <f t="shared" si="36"/>
        <v/>
      </c>
      <c r="CT10" s="26" t="str">
        <f t="shared" si="37"/>
        <v/>
      </c>
      <c r="CU10" s="26" t="str">
        <f t="shared" si="38"/>
        <v/>
      </c>
      <c r="CV10" s="26" t="str">
        <f t="shared" si="39"/>
        <v/>
      </c>
      <c r="CW10" s="26" t="str">
        <f t="shared" si="40"/>
        <v/>
      </c>
      <c r="CX10" s="26" t="str">
        <f t="shared" si="41"/>
        <v/>
      </c>
      <c r="CY10" s="26" t="str">
        <f t="shared" si="42"/>
        <v/>
      </c>
      <c r="CZ10" s="26" t="str">
        <f t="shared" si="43"/>
        <v/>
      </c>
      <c r="DA10" s="26" t="str">
        <f t="shared" si="44"/>
        <v/>
      </c>
      <c r="DB10" s="26" t="str">
        <f t="shared" si="45"/>
        <v/>
      </c>
      <c r="DC10" s="26" t="str">
        <f t="shared" si="46"/>
        <v/>
      </c>
      <c r="DD10" s="26" t="str">
        <f t="shared" si="47"/>
        <v/>
      </c>
      <c r="DE10" s="26" t="str">
        <f t="shared" si="48"/>
        <v/>
      </c>
      <c r="DF10" s="26" t="str">
        <f t="shared" si="49"/>
        <v/>
      </c>
      <c r="DG10" s="26" t="str">
        <f t="shared" si="50"/>
        <v/>
      </c>
      <c r="DH10" s="26" t="str">
        <f t="shared" si="51"/>
        <v/>
      </c>
      <c r="DI10" s="1" t="str">
        <f t="shared" ref="DI10:DI72" si="74">IFERROR(INDEX($BL$1:$CI$1,MATCH(DI$6,$BL10:$CI10,0)),"")</f>
        <v>Tempo</v>
      </c>
      <c r="DJ10" s="1">
        <f t="shared" si="60"/>
        <v>1</v>
      </c>
      <c r="DK10" s="1" t="str">
        <f t="shared" si="61"/>
        <v/>
      </c>
      <c r="DL10" s="1" t="str">
        <f t="shared" si="62"/>
        <v/>
      </c>
      <c r="DM10" s="1" t="str">
        <f t="shared" si="63"/>
        <v/>
      </c>
      <c r="DN10" s="1" t="str">
        <f t="shared" si="64"/>
        <v/>
      </c>
      <c r="DO10" s="1" t="str">
        <f t="shared" si="65"/>
        <v/>
      </c>
      <c r="DP10" s="1" t="str">
        <f t="shared" si="66"/>
        <v/>
      </c>
      <c r="DQ10" s="1" t="str">
        <f t="shared" si="65"/>
        <v/>
      </c>
      <c r="DR10" s="1" t="str">
        <f t="shared" si="66"/>
        <v/>
      </c>
      <c r="DS10" s="1" t="str">
        <f t="shared" si="67"/>
        <v>b</v>
      </c>
      <c r="DT10" s="1">
        <f t="shared" si="68"/>
        <v>1</v>
      </c>
      <c r="DU10" s="1" t="str">
        <f t="shared" si="52"/>
        <v/>
      </c>
      <c r="DV10" s="1" t="str">
        <f t="shared" si="53"/>
        <v/>
      </c>
      <c r="DW10" s="1" t="str">
        <f t="shared" si="54"/>
        <v/>
      </c>
      <c r="DX10" s="1" t="str">
        <f t="shared" si="55"/>
        <v/>
      </c>
      <c r="DY10" s="1" t="str">
        <f t="shared" si="56"/>
        <v/>
      </c>
      <c r="DZ10" s="1" t="str">
        <f t="shared" si="57"/>
        <v/>
      </c>
      <c r="EA10" s="1" t="str">
        <f t="shared" si="58"/>
        <v/>
      </c>
      <c r="EB10" s="1" t="str">
        <f t="shared" si="59"/>
        <v/>
      </c>
      <c r="ED10" s="1" t="str">
        <f t="shared" si="69"/>
        <v>b) 1</v>
      </c>
      <c r="EE10" s="1" t="str">
        <f t="shared" si="70"/>
        <v/>
      </c>
      <c r="EF10" s="1" t="str">
        <f t="shared" si="71"/>
        <v/>
      </c>
      <c r="EG10" s="1" t="str">
        <f t="shared" si="72"/>
        <v/>
      </c>
      <c r="EH10" s="1" t="str">
        <f t="shared" si="73"/>
        <v/>
      </c>
    </row>
    <row r="11" spans="1:138" ht="15.6" x14ac:dyDescent="0.3">
      <c r="A11" s="29">
        <v>4</v>
      </c>
      <c r="B11" s="9">
        <f>ajuizamento!J17</f>
        <v>4</v>
      </c>
      <c r="C11" s="6" t="str">
        <f>ajuizamento!K17</f>
        <v>Colégio Luso Francês C</v>
      </c>
      <c r="D11" s="6" t="str">
        <f>ajuizamento!I17</f>
        <v>Porto</v>
      </c>
      <c r="E11" s="5">
        <f>IF(ajuizamento!$AU17="",0,ajuizamento!$AU17)</f>
        <v>191.63333342621664</v>
      </c>
      <c r="F11" s="5">
        <f>IF(ajuizamento!A17="",0,ajuizamento!A17)</f>
        <v>92.333333333333329</v>
      </c>
      <c r="G11" s="5">
        <f>IF(ajuizamento!M17="",0,ajuizamento!M17)</f>
        <v>50</v>
      </c>
      <c r="H11" s="5">
        <f>IF(ajuizamento!N17="",0,ajuizamento!N17)</f>
        <v>50</v>
      </c>
      <c r="I11" s="5">
        <f>IF(ajuizamento!T17="",0,ajuizamento!T17)</f>
        <v>0</v>
      </c>
      <c r="J11" s="5">
        <f>IF(ajuizamento!U17="",0,ajuizamento!U17)</f>
        <v>0.7</v>
      </c>
      <c r="K11" s="5">
        <f>IF(ajuizamento!V17="",0,ajuizamento!V17)</f>
        <v>0</v>
      </c>
      <c r="L11" s="5">
        <f>IF(ajuizamento!W17="",0,ajuizamento!W17)</f>
        <v>0</v>
      </c>
      <c r="M11" s="5">
        <f>IF(ajuizamento!X17="",0,ajuizamento!X17)</f>
        <v>0</v>
      </c>
      <c r="N11" s="5">
        <f>IF(ajuizamento!Y17="",0,ajuizamento!Y17)</f>
        <v>0</v>
      </c>
      <c r="O11" s="5">
        <f>IF(ajuizamento!Z17="",0,ajuizamento!Z17)</f>
        <v>0</v>
      </c>
      <c r="P11" s="5">
        <f>IF(ajuizamento!AA17="",0,ajuizamento!AA17)</f>
        <v>0</v>
      </c>
      <c r="Q11" s="5">
        <f>IF(ajuizamento!AB17="",0,ajuizamento!AB17)</f>
        <v>0</v>
      </c>
      <c r="R11" s="5">
        <f>IF(ajuizamento!AC17="",0,ajuizamento!AC17)</f>
        <v>0</v>
      </c>
      <c r="S11" s="5">
        <f>IF(ajuizamento!AD17="",0,ajuizamento!AD17)</f>
        <v>0</v>
      </c>
      <c r="T11" s="5">
        <f>IF(ajuizamento!AE17="",0,ajuizamento!AE17)</f>
        <v>0</v>
      </c>
      <c r="U11" s="5">
        <f>IF(ajuizamento!AF17="",0,ajuizamento!AF17)</f>
        <v>0</v>
      </c>
      <c r="V11" s="5">
        <f>IF(ajuizamento!AG17="",0,ajuizamento!AG17)</f>
        <v>0</v>
      </c>
      <c r="W11" s="5">
        <f>IF(ajuizamento!AH17="",0,ajuizamento!AH17)</f>
        <v>0</v>
      </c>
      <c r="X11" s="5">
        <f>IF(ajuizamento!AI17="",0,ajuizamento!AI17)</f>
        <v>0</v>
      </c>
      <c r="Y11" s="5">
        <f>IF(ajuizamento!AJ17="",0,ajuizamento!AJ17)</f>
        <v>0</v>
      </c>
      <c r="Z11" s="5">
        <f>IF(ajuizamento!AK17="",0,ajuizamento!AK17)</f>
        <v>0</v>
      </c>
      <c r="AA11" s="5">
        <f>IF(ajuizamento!AL17="",0,ajuizamento!AL17)</f>
        <v>0</v>
      </c>
      <c r="AB11" s="5">
        <f>IF(ajuizamento!AM17="",0,ajuizamento!AM17)</f>
        <v>0</v>
      </c>
      <c r="AC11" s="5">
        <f>IF(ajuizamento!AN17="",0,ajuizamento!AN17)</f>
        <v>0</v>
      </c>
      <c r="AD11" s="5">
        <f>IF(ajuizamento!AO17="",0,ajuizamento!AO17)</f>
        <v>0</v>
      </c>
      <c r="AE11" s="5">
        <f>IF(ajuizamento!AP17="",0,ajuizamento!AP17)</f>
        <v>0</v>
      </c>
      <c r="AF11" s="5">
        <f>IF(ajuizamento!AQ17="",0,ajuizamento!AQ17)</f>
        <v>0</v>
      </c>
      <c r="AG11" s="5">
        <f>IF(ajuizamento!AT17="",0,ajuizamento!AT17)</f>
        <v>0.7</v>
      </c>
      <c r="AH11" s="311">
        <f>IF(AJ11=0,"",IF(E11=0,A11*0.00000001,E11+(A11*0.000000000001)))</f>
        <v>191.63333342622064</v>
      </c>
      <c r="AI11" s="8">
        <f t="shared" si="2"/>
        <v>2</v>
      </c>
      <c r="AJ11" s="1">
        <f t="shared" si="3"/>
        <v>4</v>
      </c>
      <c r="AK11" s="3" t="str">
        <f>IF(ajuizamento!AV17="","",ajuizamento!AV17)</f>
        <v/>
      </c>
      <c r="AL11" s="3">
        <f>IFERROR(LEFT(#REF!,2)*1,0)</f>
        <v>0</v>
      </c>
      <c r="AM11" s="26" t="str">
        <f t="shared" si="4"/>
        <v/>
      </c>
      <c r="AN11" s="26">
        <f t="shared" si="5"/>
        <v>1</v>
      </c>
      <c r="AO11" s="26" t="str">
        <f t="shared" si="6"/>
        <v/>
      </c>
      <c r="AP11" s="26" t="str">
        <f t="shared" si="7"/>
        <v/>
      </c>
      <c r="AQ11" s="26" t="str">
        <f t="shared" si="8"/>
        <v/>
      </c>
      <c r="AR11" s="26" t="str">
        <f t="shared" si="9"/>
        <v/>
      </c>
      <c r="AS11" s="26" t="str">
        <f t="shared" si="10"/>
        <v/>
      </c>
      <c r="AT11" s="26" t="str">
        <f t="shared" si="11"/>
        <v/>
      </c>
      <c r="AU11" s="26" t="str">
        <f t="shared" si="12"/>
        <v/>
      </c>
      <c r="AV11" s="26" t="str">
        <f t="shared" si="13"/>
        <v/>
      </c>
      <c r="AW11" s="26" t="str">
        <f t="shared" si="14"/>
        <v/>
      </c>
      <c r="AX11" s="26" t="str">
        <f t="shared" si="15"/>
        <v/>
      </c>
      <c r="AY11" s="26" t="str">
        <f t="shared" si="16"/>
        <v/>
      </c>
      <c r="AZ11" s="26" t="str">
        <f t="shared" si="17"/>
        <v/>
      </c>
      <c r="BA11" s="26" t="str">
        <f t="shared" si="18"/>
        <v/>
      </c>
      <c r="BB11" s="26" t="str">
        <f t="shared" si="19"/>
        <v/>
      </c>
      <c r="BC11" s="26" t="str">
        <f t="shared" si="20"/>
        <v/>
      </c>
      <c r="BD11" s="26" t="str">
        <f t="shared" si="21"/>
        <v/>
      </c>
      <c r="BE11" s="26" t="str">
        <f t="shared" si="22"/>
        <v/>
      </c>
      <c r="BF11" s="26" t="str">
        <f t="shared" si="23"/>
        <v/>
      </c>
      <c r="BG11" s="26" t="str">
        <f t="shared" si="24"/>
        <v/>
      </c>
      <c r="BH11" s="26" t="str">
        <f t="shared" si="25"/>
        <v/>
      </c>
      <c r="BI11" s="26" t="str">
        <f t="shared" si="26"/>
        <v/>
      </c>
      <c r="BJ11" s="26" t="str">
        <f t="shared" si="27"/>
        <v/>
      </c>
      <c r="BK11" s="26"/>
      <c r="BL11" s="26" t="str">
        <f>IF(AM11="","",COUNTIF($AM11:AM11,1))</f>
        <v/>
      </c>
      <c r="BM11" s="26">
        <f>IF(AN11="","",COUNTIF($AM11:AN11,1))</f>
        <v>1</v>
      </c>
      <c r="BN11" s="26" t="str">
        <f>IF(AO11="","",COUNTIF($AM11:AO11,1))</f>
        <v/>
      </c>
      <c r="BO11" s="26" t="str">
        <f>IF(AP11="","",COUNTIF($AM11:AP11,1))</f>
        <v/>
      </c>
      <c r="BP11" s="26" t="str">
        <f>IF(AQ11="","",COUNTIF($AM11:AQ11,1))</f>
        <v/>
      </c>
      <c r="BQ11" s="26" t="str">
        <f>IF(AR11="","",COUNTIF($AM11:AR11,1))</f>
        <v/>
      </c>
      <c r="BR11" s="26" t="str">
        <f>IF(AS11="","",COUNTIF($AM11:AS11,1))</f>
        <v/>
      </c>
      <c r="BS11" s="26" t="str">
        <f>IF(AT11="","",COUNTIF($AM11:AT11,1))</f>
        <v/>
      </c>
      <c r="BT11" s="26" t="str">
        <f>IF(AU11="","",COUNTIF($AM11:AU11,1))</f>
        <v/>
      </c>
      <c r="BU11" s="26" t="str">
        <f>IF(AV11="","",COUNTIF($AM11:AV11,1))</f>
        <v/>
      </c>
      <c r="BV11" s="26" t="str">
        <f>IF(AW11="","",COUNTIF($AM11:AW11,1))</f>
        <v/>
      </c>
      <c r="BW11" s="26" t="str">
        <f>IF(AX11="","",COUNTIF($AM11:AX11,1))</f>
        <v/>
      </c>
      <c r="BX11" s="26" t="str">
        <f>IF(AY11="","",COUNTIF($AM11:AY11,1))</f>
        <v/>
      </c>
      <c r="BY11" s="26" t="str">
        <f>IF(AZ11="","",COUNTIF($AM11:AZ11,1))</f>
        <v/>
      </c>
      <c r="BZ11" s="26" t="str">
        <f>IF(BA11="","",COUNTIF($AM11:BA11,1))</f>
        <v/>
      </c>
      <c r="CA11" s="26" t="str">
        <f>IF(BB11="","",COUNTIF($AM11:BB11,1))</f>
        <v/>
      </c>
      <c r="CB11" s="26" t="str">
        <f>IF(BC11="","",COUNTIF($AM11:BC11,1))</f>
        <v/>
      </c>
      <c r="CC11" s="26" t="str">
        <f>IF(BD11="","",COUNTIF($AM11:BD11,1))</f>
        <v/>
      </c>
      <c r="CD11" s="26" t="str">
        <f>IF(BE11="","",COUNTIF($AM11:BE11,1))</f>
        <v/>
      </c>
      <c r="CE11" s="26" t="str">
        <f>IF(BF11="","",COUNTIF($AM11:BF11,1))</f>
        <v/>
      </c>
      <c r="CF11" s="26" t="str">
        <f>IF(BG11="","",COUNTIF($AM11:BG11,1))</f>
        <v/>
      </c>
      <c r="CG11" s="26" t="str">
        <f>IF(BH11="","",COUNTIF($AM11:BH11,1))</f>
        <v/>
      </c>
      <c r="CH11" s="26" t="str">
        <f>IF(BI11="","",COUNTIF($AM11:BI11,1))</f>
        <v/>
      </c>
      <c r="CI11" s="26" t="str">
        <f>IF(BJ11="","",COUNTIF($AM11:BJ11,1))</f>
        <v/>
      </c>
      <c r="CK11" s="26" t="str">
        <f t="shared" si="28"/>
        <v/>
      </c>
      <c r="CL11" s="26">
        <f t="shared" si="29"/>
        <v>0.7</v>
      </c>
      <c r="CM11" s="26" t="str">
        <f t="shared" si="30"/>
        <v/>
      </c>
      <c r="CN11" s="26" t="str">
        <f t="shared" si="31"/>
        <v/>
      </c>
      <c r="CO11" s="26" t="str">
        <f t="shared" si="32"/>
        <v/>
      </c>
      <c r="CP11" s="26" t="str">
        <f t="shared" si="33"/>
        <v/>
      </c>
      <c r="CQ11" s="26" t="str">
        <f t="shared" si="34"/>
        <v/>
      </c>
      <c r="CR11" s="26" t="str">
        <f t="shared" si="35"/>
        <v/>
      </c>
      <c r="CS11" s="26" t="str">
        <f t="shared" si="36"/>
        <v/>
      </c>
      <c r="CT11" s="26" t="str">
        <f t="shared" si="37"/>
        <v/>
      </c>
      <c r="CU11" s="26" t="str">
        <f t="shared" si="38"/>
        <v/>
      </c>
      <c r="CV11" s="26" t="str">
        <f t="shared" si="39"/>
        <v/>
      </c>
      <c r="CW11" s="26" t="str">
        <f t="shared" si="40"/>
        <v/>
      </c>
      <c r="CX11" s="26" t="str">
        <f t="shared" si="41"/>
        <v/>
      </c>
      <c r="CY11" s="26" t="str">
        <f t="shared" si="42"/>
        <v/>
      </c>
      <c r="CZ11" s="26" t="str">
        <f t="shared" si="43"/>
        <v/>
      </c>
      <c r="DA11" s="26" t="str">
        <f t="shared" si="44"/>
        <v/>
      </c>
      <c r="DB11" s="26" t="str">
        <f t="shared" si="45"/>
        <v/>
      </c>
      <c r="DC11" s="26" t="str">
        <f t="shared" si="46"/>
        <v/>
      </c>
      <c r="DD11" s="26" t="str">
        <f t="shared" si="47"/>
        <v/>
      </c>
      <c r="DE11" s="26" t="str">
        <f t="shared" si="48"/>
        <v/>
      </c>
      <c r="DF11" s="26" t="str">
        <f t="shared" si="49"/>
        <v/>
      </c>
      <c r="DG11" s="26" t="str">
        <f t="shared" si="50"/>
        <v/>
      </c>
      <c r="DH11" s="26" t="str">
        <f t="shared" si="51"/>
        <v/>
      </c>
      <c r="DI11" s="1" t="str">
        <f t="shared" si="74"/>
        <v>Tempo</v>
      </c>
      <c r="DJ11" s="1">
        <f t="shared" si="60"/>
        <v>0.7</v>
      </c>
      <c r="DK11" s="1" t="str">
        <f t="shared" si="61"/>
        <v/>
      </c>
      <c r="DL11" s="1" t="str">
        <f t="shared" si="62"/>
        <v/>
      </c>
      <c r="DM11" s="1" t="str">
        <f t="shared" si="63"/>
        <v/>
      </c>
      <c r="DN11" s="1" t="str">
        <f t="shared" si="64"/>
        <v/>
      </c>
      <c r="DO11" s="1" t="str">
        <f t="shared" si="65"/>
        <v/>
      </c>
      <c r="DP11" s="1" t="str">
        <f t="shared" si="66"/>
        <v/>
      </c>
      <c r="DQ11" s="1" t="str">
        <f t="shared" si="65"/>
        <v/>
      </c>
      <c r="DR11" s="1" t="str">
        <f t="shared" si="66"/>
        <v/>
      </c>
      <c r="DS11" s="1" t="str">
        <f t="shared" si="67"/>
        <v>b</v>
      </c>
      <c r="DT11" s="1">
        <f t="shared" si="68"/>
        <v>0.7</v>
      </c>
      <c r="DU11" s="1" t="str">
        <f t="shared" si="52"/>
        <v/>
      </c>
      <c r="DV11" s="1" t="str">
        <f t="shared" si="53"/>
        <v/>
      </c>
      <c r="DW11" s="1" t="str">
        <f t="shared" si="54"/>
        <v/>
      </c>
      <c r="DX11" s="1" t="str">
        <f t="shared" si="55"/>
        <v/>
      </c>
      <c r="DY11" s="1" t="str">
        <f t="shared" si="56"/>
        <v/>
      </c>
      <c r="DZ11" s="1" t="str">
        <f t="shared" si="57"/>
        <v/>
      </c>
      <c r="EA11" s="114" t="str">
        <f t="shared" si="56"/>
        <v/>
      </c>
      <c r="EB11" s="1" t="str">
        <f t="shared" si="59"/>
        <v/>
      </c>
      <c r="ED11" s="1" t="str">
        <f t="shared" si="69"/>
        <v>b) 0,7</v>
      </c>
      <c r="EE11" s="1" t="str">
        <f t="shared" si="70"/>
        <v/>
      </c>
      <c r="EF11" s="1" t="str">
        <f t="shared" si="71"/>
        <v/>
      </c>
      <c r="EG11" s="1" t="str">
        <f t="shared" si="72"/>
        <v/>
      </c>
      <c r="EH11" s="1" t="str">
        <f t="shared" si="73"/>
        <v/>
      </c>
    </row>
    <row r="12" spans="1:138" ht="15.6" x14ac:dyDescent="0.3">
      <c r="A12" s="29">
        <v>5</v>
      </c>
      <c r="B12" s="9">
        <f>ajuizamento!J18</f>
        <v>5</v>
      </c>
      <c r="C12" s="6" t="str">
        <f>ajuizamento!K18</f>
        <v>Colégio Luso Francês B</v>
      </c>
      <c r="D12" s="6" t="str">
        <f>ajuizamento!I18</f>
        <v>Porto</v>
      </c>
      <c r="E12" s="5">
        <f>IF(ajuizamento!$AU18="",0,ajuizamento!$AU18)</f>
        <v>191.80000009254999</v>
      </c>
      <c r="F12" s="5">
        <f>IF(ajuizamento!A18="",0,ajuizamento!A18)</f>
        <v>92</v>
      </c>
      <c r="G12" s="5">
        <f>IF(ajuizamento!M18="",0,ajuizamento!M18)</f>
        <v>50</v>
      </c>
      <c r="H12" s="5">
        <f>IF(ajuizamento!N18="",0,ajuizamento!N18)</f>
        <v>50</v>
      </c>
      <c r="I12" s="5">
        <f>IF(ajuizamento!T18="",0,ajuizamento!T18)</f>
        <v>0</v>
      </c>
      <c r="J12" s="5">
        <f>IF(ajuizamento!U18="",0,ajuizamento!U18)</f>
        <v>0.2</v>
      </c>
      <c r="K12" s="5">
        <f>IF(ajuizamento!V18="",0,ajuizamento!V18)</f>
        <v>0</v>
      </c>
      <c r="L12" s="5">
        <f>IF(ajuizamento!W18="",0,ajuizamento!W18)</f>
        <v>0</v>
      </c>
      <c r="M12" s="5">
        <f>IF(ajuizamento!X18="",0,ajuizamento!X18)</f>
        <v>0</v>
      </c>
      <c r="N12" s="5">
        <f>IF(ajuizamento!Y18="",0,ajuizamento!Y18)</f>
        <v>0</v>
      </c>
      <c r="O12" s="5">
        <f>IF(ajuizamento!Z18="",0,ajuizamento!Z18)</f>
        <v>0</v>
      </c>
      <c r="P12" s="5">
        <f>IF(ajuizamento!AA18="",0,ajuizamento!AA18)</f>
        <v>0</v>
      </c>
      <c r="Q12" s="5">
        <f>IF(ajuizamento!AB18="",0,ajuizamento!AB18)</f>
        <v>0</v>
      </c>
      <c r="R12" s="5">
        <f>IF(ajuizamento!AC18="",0,ajuizamento!AC18)</f>
        <v>0</v>
      </c>
      <c r="S12" s="5">
        <f>IF(ajuizamento!AD18="",0,ajuizamento!AD18)</f>
        <v>0</v>
      </c>
      <c r="T12" s="5">
        <f>IF(ajuizamento!AE18="",0,ajuizamento!AE18)</f>
        <v>0</v>
      </c>
      <c r="U12" s="5">
        <f>IF(ajuizamento!AF18="",0,ajuizamento!AF18)</f>
        <v>0</v>
      </c>
      <c r="V12" s="5">
        <f>IF(ajuizamento!AG18="",0,ajuizamento!AG18)</f>
        <v>0</v>
      </c>
      <c r="W12" s="5">
        <f>IF(ajuizamento!AH18="",0,ajuizamento!AH18)</f>
        <v>0</v>
      </c>
      <c r="X12" s="5">
        <f>IF(ajuizamento!AI18="",0,ajuizamento!AI18)</f>
        <v>0</v>
      </c>
      <c r="Y12" s="5">
        <f>IF(ajuizamento!AJ18="",0,ajuizamento!AJ18)</f>
        <v>0</v>
      </c>
      <c r="Z12" s="5">
        <f>IF(ajuizamento!AK18="",0,ajuizamento!AK18)</f>
        <v>0</v>
      </c>
      <c r="AA12" s="5">
        <f>IF(ajuizamento!AL18="",0,ajuizamento!AL18)</f>
        <v>0</v>
      </c>
      <c r="AB12" s="5">
        <f>IF(ajuizamento!AM18="",0,ajuizamento!AM18)</f>
        <v>0</v>
      </c>
      <c r="AC12" s="5">
        <f>IF(ajuizamento!AN18="",0,ajuizamento!AN18)</f>
        <v>0</v>
      </c>
      <c r="AD12" s="5">
        <f>IF(ajuizamento!AO18="",0,ajuizamento!AO18)</f>
        <v>0</v>
      </c>
      <c r="AE12" s="5">
        <f>IF(ajuizamento!AP18="",0,ajuizamento!AP18)</f>
        <v>0</v>
      </c>
      <c r="AF12" s="5">
        <f>IF(ajuizamento!AQ18="",0,ajuizamento!AQ18)</f>
        <v>0</v>
      </c>
      <c r="AG12" s="5">
        <f>IF(ajuizamento!AT18="",0,ajuizamento!AT18)</f>
        <v>0.2</v>
      </c>
      <c r="AH12" s="311">
        <f t="shared" ref="AH12:AH75" si="75">IF(AJ12=0,"",IF(E12=0,A12*0.00000001,E12+(A12*0.000000000001)))</f>
        <v>191.800000092555</v>
      </c>
      <c r="AI12" s="8">
        <f t="shared" si="2"/>
        <v>1</v>
      </c>
      <c r="AJ12" s="1">
        <f t="shared" si="3"/>
        <v>5</v>
      </c>
      <c r="AK12" s="3" t="str">
        <f>IF(ajuizamento!AV18="","",ajuizamento!AV18)</f>
        <v/>
      </c>
      <c r="AL12" s="3">
        <f>IFERROR(LEFT(#REF!,2)*1,0)</f>
        <v>0</v>
      </c>
      <c r="AM12" s="26" t="str">
        <f t="shared" si="4"/>
        <v/>
      </c>
      <c r="AN12" s="26">
        <f t="shared" si="5"/>
        <v>1</v>
      </c>
      <c r="AO12" s="26" t="str">
        <f t="shared" si="6"/>
        <v/>
      </c>
      <c r="AP12" s="26" t="str">
        <f t="shared" si="7"/>
        <v/>
      </c>
      <c r="AQ12" s="26" t="str">
        <f t="shared" si="8"/>
        <v/>
      </c>
      <c r="AR12" s="26" t="str">
        <f t="shared" si="9"/>
        <v/>
      </c>
      <c r="AS12" s="26" t="str">
        <f t="shared" si="10"/>
        <v/>
      </c>
      <c r="AT12" s="26" t="str">
        <f t="shared" si="11"/>
        <v/>
      </c>
      <c r="AU12" s="26" t="str">
        <f t="shared" si="12"/>
        <v/>
      </c>
      <c r="AV12" s="26" t="str">
        <f t="shared" si="13"/>
        <v/>
      </c>
      <c r="AW12" s="26" t="str">
        <f t="shared" si="14"/>
        <v/>
      </c>
      <c r="AX12" s="26" t="str">
        <f t="shared" si="15"/>
        <v/>
      </c>
      <c r="AY12" s="26" t="str">
        <f t="shared" si="16"/>
        <v/>
      </c>
      <c r="AZ12" s="26" t="str">
        <f t="shared" si="17"/>
        <v/>
      </c>
      <c r="BA12" s="26" t="str">
        <f t="shared" si="18"/>
        <v/>
      </c>
      <c r="BB12" s="26" t="str">
        <f t="shared" si="19"/>
        <v/>
      </c>
      <c r="BC12" s="26" t="str">
        <f t="shared" si="20"/>
        <v/>
      </c>
      <c r="BD12" s="26" t="str">
        <f t="shared" si="21"/>
        <v/>
      </c>
      <c r="BE12" s="26" t="str">
        <f t="shared" si="22"/>
        <v/>
      </c>
      <c r="BF12" s="26" t="str">
        <f t="shared" si="23"/>
        <v/>
      </c>
      <c r="BG12" s="26" t="str">
        <f t="shared" si="24"/>
        <v/>
      </c>
      <c r="BH12" s="26" t="str">
        <f t="shared" si="25"/>
        <v/>
      </c>
      <c r="BI12" s="26" t="str">
        <f t="shared" si="26"/>
        <v/>
      </c>
      <c r="BJ12" s="26" t="str">
        <f t="shared" si="27"/>
        <v/>
      </c>
      <c r="BK12" s="26"/>
      <c r="BL12" s="26" t="str">
        <f>IF(AM12="","",COUNTIF($AM12:AM12,1))</f>
        <v/>
      </c>
      <c r="BM12" s="26">
        <f>IF(AN12="","",COUNTIF($AM12:AN12,1))</f>
        <v>1</v>
      </c>
      <c r="BN12" s="26" t="str">
        <f>IF(AO12="","",COUNTIF($AM12:AO12,1))</f>
        <v/>
      </c>
      <c r="BO12" s="26" t="str">
        <f>IF(AP12="","",COUNTIF($AM12:AP12,1))</f>
        <v/>
      </c>
      <c r="BP12" s="26" t="str">
        <f>IF(AQ12="","",COUNTIF($AM12:AQ12,1))</f>
        <v/>
      </c>
      <c r="BQ12" s="26" t="str">
        <f>IF(AR12="","",COUNTIF($AM12:AR12,1))</f>
        <v/>
      </c>
      <c r="BR12" s="26" t="str">
        <f>IF(AS12="","",COUNTIF($AM12:AS12,1))</f>
        <v/>
      </c>
      <c r="BS12" s="26" t="str">
        <f>IF(AT12="","",COUNTIF($AM12:AT12,1))</f>
        <v/>
      </c>
      <c r="BT12" s="26" t="str">
        <f>IF(AU12="","",COUNTIF($AM12:AU12,1))</f>
        <v/>
      </c>
      <c r="BU12" s="26" t="str">
        <f>IF(AV12="","",COUNTIF($AM12:AV12,1))</f>
        <v/>
      </c>
      <c r="BV12" s="26" t="str">
        <f>IF(AW12="","",COUNTIF($AM12:AW12,1))</f>
        <v/>
      </c>
      <c r="BW12" s="26" t="str">
        <f>IF(AX12="","",COUNTIF($AM12:AX12,1))</f>
        <v/>
      </c>
      <c r="BX12" s="26" t="str">
        <f>IF(AY12="","",COUNTIF($AM12:AY12,1))</f>
        <v/>
      </c>
      <c r="BY12" s="26" t="str">
        <f>IF(AZ12="","",COUNTIF($AM12:AZ12,1))</f>
        <v/>
      </c>
      <c r="BZ12" s="26" t="str">
        <f>IF(BA12="","",COUNTIF($AM12:BA12,1))</f>
        <v/>
      </c>
      <c r="CA12" s="26" t="str">
        <f>IF(BB12="","",COUNTIF($AM12:BB12,1))</f>
        <v/>
      </c>
      <c r="CB12" s="26" t="str">
        <f>IF(BC12="","",COUNTIF($AM12:BC12,1))</f>
        <v/>
      </c>
      <c r="CC12" s="26" t="str">
        <f>IF(BD12="","",COUNTIF($AM12:BD12,1))</f>
        <v/>
      </c>
      <c r="CD12" s="26" t="str">
        <f>IF(BE12="","",COUNTIF($AM12:BE12,1))</f>
        <v/>
      </c>
      <c r="CE12" s="26" t="str">
        <f>IF(BF12="","",COUNTIF($AM12:BF12,1))</f>
        <v/>
      </c>
      <c r="CF12" s="26" t="str">
        <f>IF(BG12="","",COUNTIF($AM12:BG12,1))</f>
        <v/>
      </c>
      <c r="CG12" s="26" t="str">
        <f>IF(BH12="","",COUNTIF($AM12:BH12,1))</f>
        <v/>
      </c>
      <c r="CH12" s="26" t="str">
        <f>IF(BI12="","",COUNTIF($AM12:BI12,1))</f>
        <v/>
      </c>
      <c r="CI12" s="26" t="str">
        <f>IF(BJ12="","",COUNTIF($AM12:BJ12,1))</f>
        <v/>
      </c>
      <c r="CK12" s="26" t="str">
        <f t="shared" si="28"/>
        <v/>
      </c>
      <c r="CL12" s="26">
        <f t="shared" si="29"/>
        <v>0.2</v>
      </c>
      <c r="CM12" s="26" t="str">
        <f t="shared" si="30"/>
        <v/>
      </c>
      <c r="CN12" s="26" t="str">
        <f t="shared" si="31"/>
        <v/>
      </c>
      <c r="CO12" s="26" t="str">
        <f t="shared" si="32"/>
        <v/>
      </c>
      <c r="CP12" s="26" t="str">
        <f t="shared" si="33"/>
        <v/>
      </c>
      <c r="CQ12" s="26" t="str">
        <f t="shared" si="34"/>
        <v/>
      </c>
      <c r="CR12" s="26" t="str">
        <f t="shared" si="35"/>
        <v/>
      </c>
      <c r="CS12" s="26" t="str">
        <f t="shared" si="36"/>
        <v/>
      </c>
      <c r="CT12" s="26" t="str">
        <f t="shared" si="37"/>
        <v/>
      </c>
      <c r="CU12" s="26" t="str">
        <f t="shared" si="38"/>
        <v/>
      </c>
      <c r="CV12" s="26" t="str">
        <f t="shared" si="39"/>
        <v/>
      </c>
      <c r="CW12" s="26" t="str">
        <f t="shared" si="40"/>
        <v/>
      </c>
      <c r="CX12" s="26" t="str">
        <f t="shared" si="41"/>
        <v/>
      </c>
      <c r="CY12" s="26" t="str">
        <f t="shared" si="42"/>
        <v/>
      </c>
      <c r="CZ12" s="26" t="str">
        <f t="shared" si="43"/>
        <v/>
      </c>
      <c r="DA12" s="26" t="str">
        <f t="shared" si="44"/>
        <v/>
      </c>
      <c r="DB12" s="26" t="str">
        <f t="shared" si="45"/>
        <v/>
      </c>
      <c r="DC12" s="26" t="str">
        <f t="shared" si="46"/>
        <v/>
      </c>
      <c r="DD12" s="26" t="str">
        <f t="shared" si="47"/>
        <v/>
      </c>
      <c r="DE12" s="26" t="str">
        <f t="shared" si="48"/>
        <v/>
      </c>
      <c r="DF12" s="26" t="str">
        <f t="shared" si="49"/>
        <v/>
      </c>
      <c r="DG12" s="26" t="str">
        <f t="shared" si="50"/>
        <v/>
      </c>
      <c r="DH12" s="26" t="str">
        <f t="shared" si="51"/>
        <v/>
      </c>
      <c r="DI12" s="1" t="str">
        <f t="shared" si="74"/>
        <v>Tempo</v>
      </c>
      <c r="DJ12" s="1">
        <f t="shared" si="60"/>
        <v>0.2</v>
      </c>
      <c r="DK12" s="1" t="str">
        <f t="shared" si="61"/>
        <v/>
      </c>
      <c r="DL12" s="1" t="str">
        <f t="shared" si="62"/>
        <v/>
      </c>
      <c r="DM12" s="1" t="str">
        <f t="shared" si="63"/>
        <v/>
      </c>
      <c r="DN12" s="1" t="str">
        <f t="shared" si="64"/>
        <v/>
      </c>
      <c r="DO12" s="1" t="str">
        <f t="shared" si="65"/>
        <v/>
      </c>
      <c r="DP12" s="1" t="str">
        <f t="shared" si="66"/>
        <v/>
      </c>
      <c r="DQ12" s="1" t="str">
        <f t="shared" si="65"/>
        <v/>
      </c>
      <c r="DR12" s="1" t="str">
        <f t="shared" si="66"/>
        <v/>
      </c>
      <c r="DS12" s="1" t="str">
        <f t="shared" si="67"/>
        <v>b</v>
      </c>
      <c r="DT12" s="1">
        <f t="shared" si="68"/>
        <v>0.2</v>
      </c>
      <c r="DU12" s="1" t="str">
        <f t="shared" si="52"/>
        <v/>
      </c>
      <c r="DV12" s="1" t="str">
        <f t="shared" si="53"/>
        <v/>
      </c>
      <c r="DW12" s="1" t="str">
        <f t="shared" si="54"/>
        <v/>
      </c>
      <c r="DX12" s="1" t="str">
        <f t="shared" si="55"/>
        <v/>
      </c>
      <c r="DY12" s="1" t="str">
        <f t="shared" si="56"/>
        <v/>
      </c>
      <c r="DZ12" s="1" t="str">
        <f t="shared" si="57"/>
        <v/>
      </c>
      <c r="EA12" s="1" t="str">
        <f t="shared" si="58"/>
        <v/>
      </c>
      <c r="EB12" s="1" t="str">
        <f t="shared" si="59"/>
        <v/>
      </c>
      <c r="ED12" s="1" t="str">
        <f t="shared" si="69"/>
        <v>b) 0,2</v>
      </c>
      <c r="EE12" s="1" t="str">
        <f t="shared" si="70"/>
        <v/>
      </c>
      <c r="EF12" s="1" t="str">
        <f t="shared" si="71"/>
        <v/>
      </c>
      <c r="EG12" s="1" t="str">
        <f t="shared" si="72"/>
        <v/>
      </c>
      <c r="EH12" s="1" t="str">
        <f t="shared" si="73"/>
        <v/>
      </c>
    </row>
    <row r="13" spans="1:138" ht="15.6" x14ac:dyDescent="0.3">
      <c r="A13" s="29">
        <v>6</v>
      </c>
      <c r="B13" s="9">
        <f>ajuizamento!J19</f>
        <v>6</v>
      </c>
      <c r="C13" s="6" t="str">
        <f>ajuizamento!K19</f>
        <v>EB Frei Manuel de Santa Inês B</v>
      </c>
      <c r="D13" s="6" t="str">
        <f>ajuizamento!I19</f>
        <v>Porto</v>
      </c>
      <c r="E13" s="5">
        <f>IF(ajuizamento!$AU19="",0,ajuizamento!$AU19)</f>
        <v>190.66666675888334</v>
      </c>
      <c r="F13" s="5">
        <f>IF(ajuizamento!A19="",0,ajuizamento!A19)</f>
        <v>91.666666666666671</v>
      </c>
      <c r="G13" s="5">
        <f>IF(ajuizamento!M19="",0,ajuizamento!M19)</f>
        <v>50</v>
      </c>
      <c r="H13" s="5">
        <f>IF(ajuizamento!N19="",0,ajuizamento!N19)</f>
        <v>50</v>
      </c>
      <c r="I13" s="5">
        <f>IF(ajuizamento!T19="",0,ajuizamento!T19)</f>
        <v>0</v>
      </c>
      <c r="J13" s="5">
        <f>IF(ajuizamento!U19="",0,ajuizamento!U19)</f>
        <v>1</v>
      </c>
      <c r="K13" s="5">
        <f>IF(ajuizamento!V19="",0,ajuizamento!V19)</f>
        <v>0</v>
      </c>
      <c r="L13" s="5">
        <f>IF(ajuizamento!W19="",0,ajuizamento!W19)</f>
        <v>0</v>
      </c>
      <c r="M13" s="5">
        <f>IF(ajuizamento!X19="",0,ajuizamento!X19)</f>
        <v>0</v>
      </c>
      <c r="N13" s="5">
        <f>IF(ajuizamento!Y19="",0,ajuizamento!Y19)</f>
        <v>0</v>
      </c>
      <c r="O13" s="5">
        <f>IF(ajuizamento!Z19="",0,ajuizamento!Z19)</f>
        <v>0</v>
      </c>
      <c r="P13" s="5">
        <f>IF(ajuizamento!AA19="",0,ajuizamento!AA19)</f>
        <v>0</v>
      </c>
      <c r="Q13" s="5">
        <f>IF(ajuizamento!AB19="",0,ajuizamento!AB19)</f>
        <v>0</v>
      </c>
      <c r="R13" s="5">
        <f>IF(ajuizamento!AC19="",0,ajuizamento!AC19)</f>
        <v>0</v>
      </c>
      <c r="S13" s="5">
        <f>IF(ajuizamento!AD19="",0,ajuizamento!AD19)</f>
        <v>0</v>
      </c>
      <c r="T13" s="5">
        <f>IF(ajuizamento!AE19="",0,ajuizamento!AE19)</f>
        <v>0</v>
      </c>
      <c r="U13" s="5">
        <f>IF(ajuizamento!AF19="",0,ajuizamento!AF19)</f>
        <v>0</v>
      </c>
      <c r="V13" s="5">
        <f>IF(ajuizamento!AG19="",0,ajuizamento!AG19)</f>
        <v>0</v>
      </c>
      <c r="W13" s="5">
        <f>IF(ajuizamento!AH19="",0,ajuizamento!AH19)</f>
        <v>0</v>
      </c>
      <c r="X13" s="5">
        <f>IF(ajuizamento!AI19="",0,ajuizamento!AI19)</f>
        <v>0</v>
      </c>
      <c r="Y13" s="5">
        <f>IF(ajuizamento!AJ19="",0,ajuizamento!AJ19)</f>
        <v>0</v>
      </c>
      <c r="Z13" s="5">
        <f>IF(ajuizamento!AK19="",0,ajuizamento!AK19)</f>
        <v>0</v>
      </c>
      <c r="AA13" s="5">
        <f>IF(ajuizamento!AL19="",0,ajuizamento!AL19)</f>
        <v>0</v>
      </c>
      <c r="AB13" s="5">
        <f>IF(ajuizamento!AM19="",0,ajuizamento!AM19)</f>
        <v>0</v>
      </c>
      <c r="AC13" s="5">
        <f>IF(ajuizamento!AN19="",0,ajuizamento!AN19)</f>
        <v>0</v>
      </c>
      <c r="AD13" s="5">
        <f>IF(ajuizamento!AO19="",0,ajuizamento!AO19)</f>
        <v>0</v>
      </c>
      <c r="AE13" s="5">
        <f>IF(ajuizamento!AP19="",0,ajuizamento!AP19)</f>
        <v>0</v>
      </c>
      <c r="AF13" s="5">
        <f>IF(ajuizamento!AQ19="",0,ajuizamento!AQ19)</f>
        <v>0</v>
      </c>
      <c r="AG13" s="5">
        <f>IF(ajuizamento!AT19="",0,ajuizamento!AT19)</f>
        <v>1</v>
      </c>
      <c r="AH13" s="311">
        <f t="shared" si="75"/>
        <v>190.66666675888933</v>
      </c>
      <c r="AI13" s="8">
        <f t="shared" si="2"/>
        <v>3</v>
      </c>
      <c r="AJ13" s="1">
        <f t="shared" si="3"/>
        <v>6</v>
      </c>
      <c r="AK13" s="3" t="str">
        <f>IF(ajuizamento!AV19="","",ajuizamento!AV19)</f>
        <v/>
      </c>
      <c r="AL13" s="3">
        <f>IFERROR(LEFT(#REF!,2)*1,0)</f>
        <v>0</v>
      </c>
      <c r="AM13" s="26" t="str">
        <f t="shared" si="4"/>
        <v/>
      </c>
      <c r="AN13" s="26">
        <f t="shared" si="5"/>
        <v>1</v>
      </c>
      <c r="AO13" s="26" t="str">
        <f t="shared" si="6"/>
        <v/>
      </c>
      <c r="AP13" s="26" t="str">
        <f t="shared" si="7"/>
        <v/>
      </c>
      <c r="AQ13" s="26" t="str">
        <f t="shared" si="8"/>
        <v/>
      </c>
      <c r="AR13" s="26" t="str">
        <f t="shared" si="9"/>
        <v/>
      </c>
      <c r="AS13" s="26" t="str">
        <f t="shared" si="10"/>
        <v/>
      </c>
      <c r="AT13" s="26" t="str">
        <f t="shared" si="11"/>
        <v/>
      </c>
      <c r="AU13" s="26" t="str">
        <f t="shared" si="12"/>
        <v/>
      </c>
      <c r="AV13" s="26" t="str">
        <f t="shared" si="13"/>
        <v/>
      </c>
      <c r="AW13" s="26" t="str">
        <f t="shared" si="14"/>
        <v/>
      </c>
      <c r="AX13" s="26" t="str">
        <f t="shared" si="15"/>
        <v/>
      </c>
      <c r="AY13" s="26" t="str">
        <f t="shared" si="16"/>
        <v/>
      </c>
      <c r="AZ13" s="26" t="str">
        <f t="shared" si="17"/>
        <v/>
      </c>
      <c r="BA13" s="26" t="str">
        <f t="shared" si="18"/>
        <v/>
      </c>
      <c r="BB13" s="26" t="str">
        <f t="shared" si="19"/>
        <v/>
      </c>
      <c r="BC13" s="26" t="str">
        <f t="shared" si="20"/>
        <v/>
      </c>
      <c r="BD13" s="26" t="str">
        <f t="shared" si="21"/>
        <v/>
      </c>
      <c r="BE13" s="26" t="str">
        <f t="shared" si="22"/>
        <v/>
      </c>
      <c r="BF13" s="26" t="str">
        <f t="shared" si="23"/>
        <v/>
      </c>
      <c r="BG13" s="26" t="str">
        <f t="shared" si="24"/>
        <v/>
      </c>
      <c r="BH13" s="26" t="str">
        <f t="shared" si="25"/>
        <v/>
      </c>
      <c r="BI13" s="26" t="str">
        <f t="shared" si="26"/>
        <v/>
      </c>
      <c r="BJ13" s="26" t="str">
        <f t="shared" si="27"/>
        <v/>
      </c>
      <c r="BK13" s="26"/>
      <c r="BL13" s="26" t="str">
        <f>IF(AM13="","",COUNTIF($AM13:AM13,1))</f>
        <v/>
      </c>
      <c r="BM13" s="26">
        <f>IF(AN13="","",COUNTIF($AM13:AN13,1))</f>
        <v>1</v>
      </c>
      <c r="BN13" s="26" t="str">
        <f>IF(AO13="","",COUNTIF($AM13:AO13,1))</f>
        <v/>
      </c>
      <c r="BO13" s="26" t="str">
        <f>IF(AP13="","",COUNTIF($AM13:AP13,1))</f>
        <v/>
      </c>
      <c r="BP13" s="26" t="str">
        <f>IF(AQ13="","",COUNTIF($AM13:AQ13,1))</f>
        <v/>
      </c>
      <c r="BQ13" s="26" t="str">
        <f>IF(AR13="","",COUNTIF($AM13:AR13,1))</f>
        <v/>
      </c>
      <c r="BR13" s="26" t="str">
        <f>IF(AS13="","",COUNTIF($AM13:AS13,1))</f>
        <v/>
      </c>
      <c r="BS13" s="26" t="str">
        <f>IF(AT13="","",COUNTIF($AM13:AT13,1))</f>
        <v/>
      </c>
      <c r="BT13" s="26" t="str">
        <f>IF(AU13="","",COUNTIF($AM13:AU13,1))</f>
        <v/>
      </c>
      <c r="BU13" s="26" t="str">
        <f>IF(AV13="","",COUNTIF($AM13:AV13,1))</f>
        <v/>
      </c>
      <c r="BV13" s="26" t="str">
        <f>IF(AW13="","",COUNTIF($AM13:AW13,1))</f>
        <v/>
      </c>
      <c r="BW13" s="26" t="str">
        <f>IF(AX13="","",COUNTIF($AM13:AX13,1))</f>
        <v/>
      </c>
      <c r="BX13" s="26" t="str">
        <f>IF(AY13="","",COUNTIF($AM13:AY13,1))</f>
        <v/>
      </c>
      <c r="BY13" s="26" t="str">
        <f>IF(AZ13="","",COUNTIF($AM13:AZ13,1))</f>
        <v/>
      </c>
      <c r="BZ13" s="26" t="str">
        <f>IF(BA13="","",COUNTIF($AM13:BA13,1))</f>
        <v/>
      </c>
      <c r="CA13" s="26" t="str">
        <f>IF(BB13="","",COUNTIF($AM13:BB13,1))</f>
        <v/>
      </c>
      <c r="CB13" s="26" t="str">
        <f>IF(BC13="","",COUNTIF($AM13:BC13,1))</f>
        <v/>
      </c>
      <c r="CC13" s="26" t="str">
        <f>IF(BD13="","",COUNTIF($AM13:BD13,1))</f>
        <v/>
      </c>
      <c r="CD13" s="26" t="str">
        <f>IF(BE13="","",COUNTIF($AM13:BE13,1))</f>
        <v/>
      </c>
      <c r="CE13" s="26" t="str">
        <f>IF(BF13="","",COUNTIF($AM13:BF13,1))</f>
        <v/>
      </c>
      <c r="CF13" s="26" t="str">
        <f>IF(BG13="","",COUNTIF($AM13:BG13,1))</f>
        <v/>
      </c>
      <c r="CG13" s="26" t="str">
        <f>IF(BH13="","",COUNTIF($AM13:BH13,1))</f>
        <v/>
      </c>
      <c r="CH13" s="26" t="str">
        <f>IF(BI13="","",COUNTIF($AM13:BI13,1))</f>
        <v/>
      </c>
      <c r="CI13" s="26" t="str">
        <f>IF(BJ13="","",COUNTIF($AM13:BJ13,1))</f>
        <v/>
      </c>
      <c r="CK13" s="26" t="str">
        <f t="shared" si="28"/>
        <v/>
      </c>
      <c r="CL13" s="26">
        <f t="shared" si="29"/>
        <v>1</v>
      </c>
      <c r="CM13" s="26" t="str">
        <f t="shared" si="30"/>
        <v/>
      </c>
      <c r="CN13" s="26" t="str">
        <f t="shared" si="31"/>
        <v/>
      </c>
      <c r="CO13" s="26" t="str">
        <f t="shared" si="32"/>
        <v/>
      </c>
      <c r="CP13" s="26" t="str">
        <f t="shared" si="33"/>
        <v/>
      </c>
      <c r="CQ13" s="26" t="str">
        <f t="shared" si="34"/>
        <v/>
      </c>
      <c r="CR13" s="26" t="str">
        <f t="shared" si="35"/>
        <v/>
      </c>
      <c r="CS13" s="26" t="str">
        <f t="shared" si="36"/>
        <v/>
      </c>
      <c r="CT13" s="26" t="str">
        <f t="shared" si="37"/>
        <v/>
      </c>
      <c r="CU13" s="26" t="str">
        <f t="shared" si="38"/>
        <v/>
      </c>
      <c r="CV13" s="26" t="str">
        <f t="shared" si="39"/>
        <v/>
      </c>
      <c r="CW13" s="26" t="str">
        <f t="shared" si="40"/>
        <v/>
      </c>
      <c r="CX13" s="26" t="str">
        <f t="shared" si="41"/>
        <v/>
      </c>
      <c r="CY13" s="26" t="str">
        <f t="shared" si="42"/>
        <v/>
      </c>
      <c r="CZ13" s="26" t="str">
        <f t="shared" si="43"/>
        <v/>
      </c>
      <c r="DA13" s="26" t="str">
        <f t="shared" si="44"/>
        <v/>
      </c>
      <c r="DB13" s="26" t="str">
        <f t="shared" si="45"/>
        <v/>
      </c>
      <c r="DC13" s="26" t="str">
        <f t="shared" si="46"/>
        <v/>
      </c>
      <c r="DD13" s="26" t="str">
        <f t="shared" si="47"/>
        <v/>
      </c>
      <c r="DE13" s="26" t="str">
        <f t="shared" si="48"/>
        <v/>
      </c>
      <c r="DF13" s="26" t="str">
        <f t="shared" si="49"/>
        <v/>
      </c>
      <c r="DG13" s="26" t="str">
        <f t="shared" si="50"/>
        <v/>
      </c>
      <c r="DH13" s="26" t="str">
        <f t="shared" si="51"/>
        <v/>
      </c>
      <c r="DI13" s="1" t="str">
        <f t="shared" si="74"/>
        <v>Tempo</v>
      </c>
      <c r="DJ13" s="1">
        <f t="shared" si="60"/>
        <v>1</v>
      </c>
      <c r="DK13" s="1" t="str">
        <f t="shared" si="61"/>
        <v/>
      </c>
      <c r="DL13" s="1" t="str">
        <f t="shared" si="62"/>
        <v/>
      </c>
      <c r="DM13" s="1" t="str">
        <f t="shared" si="63"/>
        <v/>
      </c>
      <c r="DN13" s="1" t="str">
        <f t="shared" si="64"/>
        <v/>
      </c>
      <c r="DO13" s="1" t="str">
        <f t="shared" si="65"/>
        <v/>
      </c>
      <c r="DP13" s="1" t="str">
        <f t="shared" si="66"/>
        <v/>
      </c>
      <c r="DQ13" s="1" t="str">
        <f t="shared" si="65"/>
        <v/>
      </c>
      <c r="DR13" s="1" t="str">
        <f t="shared" si="66"/>
        <v/>
      </c>
      <c r="DS13" s="1" t="str">
        <f t="shared" si="67"/>
        <v>b</v>
      </c>
      <c r="DT13" s="1">
        <f t="shared" si="68"/>
        <v>1</v>
      </c>
      <c r="DU13" s="1" t="str">
        <f t="shared" si="52"/>
        <v/>
      </c>
      <c r="DV13" s="1" t="str">
        <f t="shared" si="53"/>
        <v/>
      </c>
      <c r="DW13" s="1" t="str">
        <f t="shared" si="54"/>
        <v/>
      </c>
      <c r="DX13" s="1" t="str">
        <f t="shared" si="55"/>
        <v/>
      </c>
      <c r="DY13" s="1" t="str">
        <f t="shared" si="56"/>
        <v/>
      </c>
      <c r="DZ13" s="1" t="str">
        <f t="shared" si="57"/>
        <v/>
      </c>
      <c r="EA13" s="1" t="str">
        <f t="shared" si="58"/>
        <v/>
      </c>
      <c r="EB13" s="1" t="str">
        <f t="shared" si="59"/>
        <v/>
      </c>
      <c r="ED13" s="1" t="str">
        <f t="shared" si="69"/>
        <v>b) 1</v>
      </c>
      <c r="EE13" s="1" t="str">
        <f t="shared" si="70"/>
        <v/>
      </c>
      <c r="EF13" s="1" t="str">
        <f t="shared" si="71"/>
        <v/>
      </c>
      <c r="EG13" s="1" t="str">
        <f t="shared" si="72"/>
        <v/>
      </c>
      <c r="EH13" s="1" t="str">
        <f t="shared" si="73"/>
        <v/>
      </c>
    </row>
    <row r="14" spans="1:138" ht="15.6" x14ac:dyDescent="0.3">
      <c r="A14" s="29">
        <v>7</v>
      </c>
      <c r="B14" s="9">
        <f>ajuizamento!J20</f>
        <v>7</v>
      </c>
      <c r="C14" s="6" t="str">
        <f>ajuizamento!K20</f>
        <v>ES D. Dinis A</v>
      </c>
      <c r="D14" s="6" t="str">
        <f>ajuizamento!I20</f>
        <v>Porto</v>
      </c>
      <c r="E14" s="5">
        <f>IF(ajuizamento!$AU20="",0,ajuizamento!$AU20)</f>
        <v>188.33333342521664</v>
      </c>
      <c r="F14" s="5">
        <f>IF(ajuizamento!A20="",0,ajuizamento!A20)</f>
        <v>91.333333333333329</v>
      </c>
      <c r="G14" s="5">
        <f>IF(ajuizamento!M20="",0,ajuizamento!M20)</f>
        <v>50</v>
      </c>
      <c r="H14" s="5">
        <f>IF(ajuizamento!N20="",0,ajuizamento!N20)</f>
        <v>50</v>
      </c>
      <c r="I14" s="5">
        <f>IF(ajuizamento!T20="",0,ajuizamento!T20)</f>
        <v>0</v>
      </c>
      <c r="J14" s="5">
        <f>IF(ajuizamento!U20="",0,ajuizamento!U20)</f>
        <v>3</v>
      </c>
      <c r="K14" s="5">
        <f>IF(ajuizamento!V20="",0,ajuizamento!V20)</f>
        <v>0</v>
      </c>
      <c r="L14" s="5">
        <f>IF(ajuizamento!W20="",0,ajuizamento!W20)</f>
        <v>0</v>
      </c>
      <c r="M14" s="5">
        <f>IF(ajuizamento!X20="",0,ajuizamento!X20)</f>
        <v>0</v>
      </c>
      <c r="N14" s="5">
        <f>IF(ajuizamento!Y20="",0,ajuizamento!Y20)</f>
        <v>0</v>
      </c>
      <c r="O14" s="5">
        <f>IF(ajuizamento!Z20="",0,ajuizamento!Z20)</f>
        <v>0</v>
      </c>
      <c r="P14" s="5">
        <f>IF(ajuizamento!AA20="",0,ajuizamento!AA20)</f>
        <v>0</v>
      </c>
      <c r="Q14" s="5">
        <f>IF(ajuizamento!AB20="",0,ajuizamento!AB20)</f>
        <v>0</v>
      </c>
      <c r="R14" s="5">
        <f>IF(ajuizamento!AC20="",0,ajuizamento!AC20)</f>
        <v>0</v>
      </c>
      <c r="S14" s="5">
        <f>IF(ajuizamento!AD20="",0,ajuizamento!AD20)</f>
        <v>0</v>
      </c>
      <c r="T14" s="5">
        <f>IF(ajuizamento!AE20="",0,ajuizamento!AE20)</f>
        <v>0</v>
      </c>
      <c r="U14" s="5">
        <f>IF(ajuizamento!AF20="",0,ajuizamento!AF20)</f>
        <v>0</v>
      </c>
      <c r="V14" s="5">
        <f>IF(ajuizamento!AG20="",0,ajuizamento!AG20)</f>
        <v>0</v>
      </c>
      <c r="W14" s="5">
        <f>IF(ajuizamento!AH20="",0,ajuizamento!AH20)</f>
        <v>0</v>
      </c>
      <c r="X14" s="5">
        <f>IF(ajuizamento!AI20="",0,ajuizamento!AI20)</f>
        <v>0</v>
      </c>
      <c r="Y14" s="5">
        <f>IF(ajuizamento!AJ20="",0,ajuizamento!AJ20)</f>
        <v>0</v>
      </c>
      <c r="Z14" s="5">
        <f>IF(ajuizamento!AK20="",0,ajuizamento!AK20)</f>
        <v>0</v>
      </c>
      <c r="AA14" s="5">
        <f>IF(ajuizamento!AL20="",0,ajuizamento!AL20)</f>
        <v>0</v>
      </c>
      <c r="AB14" s="5">
        <f>IF(ajuizamento!AM20="",0,ajuizamento!AM20)</f>
        <v>0</v>
      </c>
      <c r="AC14" s="5">
        <f>IF(ajuizamento!AN20="",0,ajuizamento!AN20)</f>
        <v>0</v>
      </c>
      <c r="AD14" s="5">
        <f>IF(ajuizamento!AO20="",0,ajuizamento!AO20)</f>
        <v>0</v>
      </c>
      <c r="AE14" s="5">
        <f>IF(ajuizamento!AP20="",0,ajuizamento!AP20)</f>
        <v>0</v>
      </c>
      <c r="AF14" s="5">
        <f>IF(ajuizamento!AQ20="",0,ajuizamento!AQ20)</f>
        <v>0</v>
      </c>
      <c r="AG14" s="5">
        <f>IF(ajuizamento!AT20="",0,ajuizamento!AT20)</f>
        <v>3</v>
      </c>
      <c r="AH14" s="311">
        <f t="shared" si="75"/>
        <v>188.33333342522363</v>
      </c>
      <c r="AI14" s="8">
        <f t="shared" si="2"/>
        <v>8</v>
      </c>
      <c r="AJ14" s="1">
        <f t="shared" si="3"/>
        <v>7</v>
      </c>
      <c r="AK14" s="3" t="str">
        <f>IF(ajuizamento!AV20="","",ajuizamento!AV20)</f>
        <v/>
      </c>
      <c r="AL14" s="3">
        <f>IFERROR(LEFT(#REF!,2)*1,0)</f>
        <v>0</v>
      </c>
      <c r="AM14" s="26" t="str">
        <f t="shared" si="4"/>
        <v/>
      </c>
      <c r="AN14" s="26">
        <f t="shared" si="5"/>
        <v>1</v>
      </c>
      <c r="AO14" s="26" t="str">
        <f t="shared" si="6"/>
        <v/>
      </c>
      <c r="AP14" s="26" t="str">
        <f t="shared" si="7"/>
        <v/>
      </c>
      <c r="AQ14" s="26" t="str">
        <f t="shared" si="8"/>
        <v/>
      </c>
      <c r="AR14" s="26" t="str">
        <f t="shared" si="9"/>
        <v/>
      </c>
      <c r="AS14" s="26" t="str">
        <f t="shared" si="10"/>
        <v/>
      </c>
      <c r="AT14" s="26" t="str">
        <f t="shared" si="11"/>
        <v/>
      </c>
      <c r="AU14" s="26" t="str">
        <f t="shared" si="12"/>
        <v/>
      </c>
      <c r="AV14" s="26" t="str">
        <f t="shared" si="13"/>
        <v/>
      </c>
      <c r="AW14" s="26" t="str">
        <f t="shared" si="14"/>
        <v/>
      </c>
      <c r="AX14" s="26" t="str">
        <f t="shared" si="15"/>
        <v/>
      </c>
      <c r="AY14" s="26" t="str">
        <f t="shared" si="16"/>
        <v/>
      </c>
      <c r="AZ14" s="26" t="str">
        <f t="shared" si="17"/>
        <v/>
      </c>
      <c r="BA14" s="26" t="str">
        <f t="shared" si="18"/>
        <v/>
      </c>
      <c r="BB14" s="26" t="str">
        <f t="shared" si="19"/>
        <v/>
      </c>
      <c r="BC14" s="26" t="str">
        <f t="shared" si="20"/>
        <v/>
      </c>
      <c r="BD14" s="26" t="str">
        <f t="shared" si="21"/>
        <v/>
      </c>
      <c r="BE14" s="26" t="str">
        <f t="shared" si="22"/>
        <v/>
      </c>
      <c r="BF14" s="26" t="str">
        <f t="shared" si="23"/>
        <v/>
      </c>
      <c r="BG14" s="26" t="str">
        <f t="shared" si="24"/>
        <v/>
      </c>
      <c r="BH14" s="26" t="str">
        <f t="shared" si="25"/>
        <v/>
      </c>
      <c r="BI14" s="26" t="str">
        <f t="shared" si="26"/>
        <v/>
      </c>
      <c r="BJ14" s="26" t="str">
        <f t="shared" si="27"/>
        <v/>
      </c>
      <c r="BK14" s="26"/>
      <c r="BL14" s="26" t="str">
        <f>IF(AM14="","",COUNTIF($AM14:AM14,1))</f>
        <v/>
      </c>
      <c r="BM14" s="26">
        <f>IF(AN14="","",COUNTIF($AM14:AN14,1))</f>
        <v>1</v>
      </c>
      <c r="BN14" s="26" t="str">
        <f>IF(AO14="","",COUNTIF($AM14:AO14,1))</f>
        <v/>
      </c>
      <c r="BO14" s="26" t="str">
        <f>IF(AP14="","",COUNTIF($AM14:AP14,1))</f>
        <v/>
      </c>
      <c r="BP14" s="26" t="str">
        <f>IF(AQ14="","",COUNTIF($AM14:AQ14,1))</f>
        <v/>
      </c>
      <c r="BQ14" s="26" t="str">
        <f>IF(AR14="","",COUNTIF($AM14:AR14,1))</f>
        <v/>
      </c>
      <c r="BR14" s="26" t="str">
        <f>IF(AS14="","",COUNTIF($AM14:AS14,1))</f>
        <v/>
      </c>
      <c r="BS14" s="26" t="str">
        <f>IF(AT14="","",COUNTIF($AM14:AT14,1))</f>
        <v/>
      </c>
      <c r="BT14" s="26" t="str">
        <f>IF(AU14="","",COUNTIF($AM14:AU14,1))</f>
        <v/>
      </c>
      <c r="BU14" s="26" t="str">
        <f>IF(AV14="","",COUNTIF($AM14:AV14,1))</f>
        <v/>
      </c>
      <c r="BV14" s="26" t="str">
        <f>IF(AW14="","",COUNTIF($AM14:AW14,1))</f>
        <v/>
      </c>
      <c r="BW14" s="26" t="str">
        <f>IF(AX14="","",COUNTIF($AM14:AX14,1))</f>
        <v/>
      </c>
      <c r="BX14" s="26" t="str">
        <f>IF(AY14="","",COUNTIF($AM14:AY14,1))</f>
        <v/>
      </c>
      <c r="BY14" s="26" t="str">
        <f>IF(AZ14="","",COUNTIF($AM14:AZ14,1))</f>
        <v/>
      </c>
      <c r="BZ14" s="26" t="str">
        <f>IF(BA14="","",COUNTIF($AM14:BA14,1))</f>
        <v/>
      </c>
      <c r="CA14" s="26" t="str">
        <f>IF(BB14="","",COUNTIF($AM14:BB14,1))</f>
        <v/>
      </c>
      <c r="CB14" s="26" t="str">
        <f>IF(BC14="","",COUNTIF($AM14:BC14,1))</f>
        <v/>
      </c>
      <c r="CC14" s="26" t="str">
        <f>IF(BD14="","",COUNTIF($AM14:BD14,1))</f>
        <v/>
      </c>
      <c r="CD14" s="26" t="str">
        <f>IF(BE14="","",COUNTIF($AM14:BE14,1))</f>
        <v/>
      </c>
      <c r="CE14" s="26" t="str">
        <f>IF(BF14="","",COUNTIF($AM14:BF14,1))</f>
        <v/>
      </c>
      <c r="CF14" s="26" t="str">
        <f>IF(BG14="","",COUNTIF($AM14:BG14,1))</f>
        <v/>
      </c>
      <c r="CG14" s="26" t="str">
        <f>IF(BH14="","",COUNTIF($AM14:BH14,1))</f>
        <v/>
      </c>
      <c r="CH14" s="26" t="str">
        <f>IF(BI14="","",COUNTIF($AM14:BI14,1))</f>
        <v/>
      </c>
      <c r="CI14" s="26" t="str">
        <f>IF(BJ14="","",COUNTIF($AM14:BJ14,1))</f>
        <v/>
      </c>
      <c r="CK14" s="26" t="str">
        <f t="shared" si="28"/>
        <v/>
      </c>
      <c r="CL14" s="26">
        <f t="shared" si="29"/>
        <v>3</v>
      </c>
      <c r="CM14" s="26" t="str">
        <f t="shared" si="30"/>
        <v/>
      </c>
      <c r="CN14" s="26" t="str">
        <f t="shared" si="31"/>
        <v/>
      </c>
      <c r="CO14" s="26" t="str">
        <f t="shared" si="32"/>
        <v/>
      </c>
      <c r="CP14" s="26" t="str">
        <f t="shared" si="33"/>
        <v/>
      </c>
      <c r="CQ14" s="26" t="str">
        <f t="shared" si="34"/>
        <v/>
      </c>
      <c r="CR14" s="26" t="str">
        <f t="shared" si="35"/>
        <v/>
      </c>
      <c r="CS14" s="26" t="str">
        <f t="shared" si="36"/>
        <v/>
      </c>
      <c r="CT14" s="26" t="str">
        <f t="shared" si="37"/>
        <v/>
      </c>
      <c r="CU14" s="26" t="str">
        <f t="shared" si="38"/>
        <v/>
      </c>
      <c r="CV14" s="26" t="str">
        <f t="shared" si="39"/>
        <v/>
      </c>
      <c r="CW14" s="26" t="str">
        <f t="shared" si="40"/>
        <v/>
      </c>
      <c r="CX14" s="26" t="str">
        <f t="shared" si="41"/>
        <v/>
      </c>
      <c r="CY14" s="26" t="str">
        <f t="shared" si="42"/>
        <v/>
      </c>
      <c r="CZ14" s="26" t="str">
        <f t="shared" si="43"/>
        <v/>
      </c>
      <c r="DA14" s="26" t="str">
        <f t="shared" si="44"/>
        <v/>
      </c>
      <c r="DB14" s="26" t="str">
        <f t="shared" si="45"/>
        <v/>
      </c>
      <c r="DC14" s="26" t="str">
        <f t="shared" si="46"/>
        <v/>
      </c>
      <c r="DD14" s="26" t="str">
        <f t="shared" si="47"/>
        <v/>
      </c>
      <c r="DE14" s="26" t="str">
        <f t="shared" si="48"/>
        <v/>
      </c>
      <c r="DF14" s="26" t="str">
        <f t="shared" si="49"/>
        <v/>
      </c>
      <c r="DG14" s="26" t="str">
        <f t="shared" si="50"/>
        <v/>
      </c>
      <c r="DH14" s="26" t="str">
        <f t="shared" si="51"/>
        <v/>
      </c>
      <c r="DI14" s="1" t="str">
        <f t="shared" si="74"/>
        <v>Tempo</v>
      </c>
      <c r="DJ14" s="1">
        <f t="shared" si="60"/>
        <v>3</v>
      </c>
      <c r="DK14" s="1" t="str">
        <f t="shared" si="61"/>
        <v/>
      </c>
      <c r="DL14" s="1" t="str">
        <f t="shared" si="62"/>
        <v/>
      </c>
      <c r="DM14" s="1" t="str">
        <f t="shared" si="63"/>
        <v/>
      </c>
      <c r="DN14" s="1" t="str">
        <f t="shared" si="64"/>
        <v/>
      </c>
      <c r="DO14" s="1" t="str">
        <f t="shared" si="65"/>
        <v/>
      </c>
      <c r="DP14" s="1" t="str">
        <f t="shared" si="66"/>
        <v/>
      </c>
      <c r="DQ14" s="1" t="str">
        <f t="shared" si="65"/>
        <v/>
      </c>
      <c r="DR14" s="1" t="str">
        <f t="shared" si="66"/>
        <v/>
      </c>
      <c r="DS14" s="1" t="str">
        <f t="shared" si="67"/>
        <v>b</v>
      </c>
      <c r="DT14" s="1">
        <f t="shared" si="68"/>
        <v>3</v>
      </c>
      <c r="DU14" s="1" t="str">
        <f t="shared" si="52"/>
        <v/>
      </c>
      <c r="DV14" s="1" t="str">
        <f t="shared" si="53"/>
        <v/>
      </c>
      <c r="DW14" s="1" t="str">
        <f t="shared" si="54"/>
        <v/>
      </c>
      <c r="DX14" s="1" t="str">
        <f t="shared" si="55"/>
        <v/>
      </c>
      <c r="DY14" s="1" t="str">
        <f t="shared" si="56"/>
        <v/>
      </c>
      <c r="DZ14" s="1" t="str">
        <f t="shared" si="57"/>
        <v/>
      </c>
      <c r="EA14" s="1" t="str">
        <f t="shared" si="58"/>
        <v/>
      </c>
      <c r="EB14" s="1" t="str">
        <f t="shared" si="59"/>
        <v/>
      </c>
      <c r="ED14" s="1" t="str">
        <f t="shared" si="69"/>
        <v>b) 3</v>
      </c>
      <c r="EE14" s="1" t="str">
        <f t="shared" si="70"/>
        <v/>
      </c>
      <c r="EF14" s="1" t="str">
        <f t="shared" si="71"/>
        <v/>
      </c>
      <c r="EG14" s="1" t="str">
        <f t="shared" si="72"/>
        <v/>
      </c>
      <c r="EH14" s="1" t="str">
        <f t="shared" si="73"/>
        <v/>
      </c>
    </row>
    <row r="15" spans="1:138" ht="15.6" x14ac:dyDescent="0.3">
      <c r="A15" s="29">
        <v>8</v>
      </c>
      <c r="B15" s="9">
        <f>ajuizamento!J21</f>
        <v>8</v>
      </c>
      <c r="C15" s="6" t="str">
        <f>ajuizamento!K21</f>
        <v>ES D. Dinis</v>
      </c>
      <c r="D15" s="6" t="str">
        <f>ajuizamento!I21</f>
        <v>Porto</v>
      </c>
      <c r="E15" s="5">
        <f>IF(ajuizamento!$AU21="",0,ajuizamento!$AU21)</f>
        <v>187.00000009154999</v>
      </c>
      <c r="F15" s="5">
        <f>IF(ajuizamento!A21="",0,ajuizamento!A21)</f>
        <v>91</v>
      </c>
      <c r="G15" s="5">
        <f>IF(ajuizamento!M21="",0,ajuizamento!M21)</f>
        <v>50</v>
      </c>
      <c r="H15" s="5">
        <f>IF(ajuizamento!N21="",0,ajuizamento!N21)</f>
        <v>50</v>
      </c>
      <c r="I15" s="5">
        <f>IF(ajuizamento!T21="",0,ajuizamento!T21)</f>
        <v>0</v>
      </c>
      <c r="J15" s="5">
        <f>IF(ajuizamento!U21="",0,ajuizamento!U21)</f>
        <v>4</v>
      </c>
      <c r="K15" s="5">
        <f>IF(ajuizamento!V21="",0,ajuizamento!V21)</f>
        <v>0</v>
      </c>
      <c r="L15" s="5">
        <f>IF(ajuizamento!W21="",0,ajuizamento!W21)</f>
        <v>0</v>
      </c>
      <c r="M15" s="5">
        <f>IF(ajuizamento!X21="",0,ajuizamento!X21)</f>
        <v>0</v>
      </c>
      <c r="N15" s="5">
        <f>IF(ajuizamento!Y21="",0,ajuizamento!Y21)</f>
        <v>0</v>
      </c>
      <c r="O15" s="5">
        <f>IF(ajuizamento!Z21="",0,ajuizamento!Z21)</f>
        <v>0</v>
      </c>
      <c r="P15" s="5">
        <f>IF(ajuizamento!AA21="",0,ajuizamento!AA21)</f>
        <v>0</v>
      </c>
      <c r="Q15" s="5">
        <f>IF(ajuizamento!AB21="",0,ajuizamento!AB21)</f>
        <v>0</v>
      </c>
      <c r="R15" s="5">
        <f>IF(ajuizamento!AC21="",0,ajuizamento!AC21)</f>
        <v>0</v>
      </c>
      <c r="S15" s="5">
        <f>IF(ajuizamento!AD21="",0,ajuizamento!AD21)</f>
        <v>0</v>
      </c>
      <c r="T15" s="5">
        <f>IF(ajuizamento!AE21="",0,ajuizamento!AE21)</f>
        <v>0</v>
      </c>
      <c r="U15" s="5">
        <f>IF(ajuizamento!AF21="",0,ajuizamento!AF21)</f>
        <v>0</v>
      </c>
      <c r="V15" s="5">
        <f>IF(ajuizamento!AG21="",0,ajuizamento!AG21)</f>
        <v>0</v>
      </c>
      <c r="W15" s="5">
        <f>IF(ajuizamento!AH21="",0,ajuizamento!AH21)</f>
        <v>0</v>
      </c>
      <c r="X15" s="5">
        <f>IF(ajuizamento!AI21="",0,ajuizamento!AI21)</f>
        <v>0</v>
      </c>
      <c r="Y15" s="5">
        <f>IF(ajuizamento!AJ21="",0,ajuizamento!AJ21)</f>
        <v>0</v>
      </c>
      <c r="Z15" s="5">
        <f>IF(ajuizamento!AK21="",0,ajuizamento!AK21)</f>
        <v>0</v>
      </c>
      <c r="AA15" s="5">
        <f>IF(ajuizamento!AL21="",0,ajuizamento!AL21)</f>
        <v>0</v>
      </c>
      <c r="AB15" s="5">
        <f>IF(ajuizamento!AM21="",0,ajuizamento!AM21)</f>
        <v>0</v>
      </c>
      <c r="AC15" s="5">
        <f>IF(ajuizamento!AN21="",0,ajuizamento!AN21)</f>
        <v>0</v>
      </c>
      <c r="AD15" s="5">
        <f>IF(ajuizamento!AO21="",0,ajuizamento!AO21)</f>
        <v>0</v>
      </c>
      <c r="AE15" s="5">
        <f>IF(ajuizamento!AP21="",0,ajuizamento!AP21)</f>
        <v>0</v>
      </c>
      <c r="AF15" s="5">
        <f>IF(ajuizamento!AQ21="",0,ajuizamento!AQ21)</f>
        <v>0</v>
      </c>
      <c r="AG15" s="5">
        <f>IF(ajuizamento!AT21="",0,ajuizamento!AT21)</f>
        <v>4</v>
      </c>
      <c r="AH15" s="311">
        <f t="shared" si="75"/>
        <v>187.00000009155798</v>
      </c>
      <c r="AI15" s="8">
        <f t="shared" si="2"/>
        <v>11</v>
      </c>
      <c r="AJ15" s="1">
        <f t="shared" si="3"/>
        <v>8</v>
      </c>
      <c r="AK15" s="3" t="str">
        <f>IF(ajuizamento!AV21="","",ajuizamento!AV21)</f>
        <v/>
      </c>
      <c r="AL15" s="3">
        <f>IFERROR(LEFT(#REF!,2)*1,0)</f>
        <v>0</v>
      </c>
      <c r="AM15" s="26" t="str">
        <f t="shared" si="4"/>
        <v/>
      </c>
      <c r="AN15" s="26">
        <f t="shared" si="5"/>
        <v>1</v>
      </c>
      <c r="AO15" s="26" t="str">
        <f t="shared" si="6"/>
        <v/>
      </c>
      <c r="AP15" s="26" t="str">
        <f t="shared" si="7"/>
        <v/>
      </c>
      <c r="AQ15" s="26" t="str">
        <f t="shared" si="8"/>
        <v/>
      </c>
      <c r="AR15" s="26" t="str">
        <f t="shared" si="9"/>
        <v/>
      </c>
      <c r="AS15" s="26" t="str">
        <f t="shared" si="10"/>
        <v/>
      </c>
      <c r="AT15" s="26" t="str">
        <f t="shared" si="11"/>
        <v/>
      </c>
      <c r="AU15" s="26" t="str">
        <f t="shared" si="12"/>
        <v/>
      </c>
      <c r="AV15" s="26" t="str">
        <f t="shared" si="13"/>
        <v/>
      </c>
      <c r="AW15" s="26" t="str">
        <f t="shared" si="14"/>
        <v/>
      </c>
      <c r="AX15" s="26" t="str">
        <f t="shared" si="15"/>
        <v/>
      </c>
      <c r="AY15" s="26" t="str">
        <f t="shared" si="16"/>
        <v/>
      </c>
      <c r="AZ15" s="26" t="str">
        <f t="shared" si="17"/>
        <v/>
      </c>
      <c r="BA15" s="26" t="str">
        <f t="shared" si="18"/>
        <v/>
      </c>
      <c r="BB15" s="26" t="str">
        <f t="shared" si="19"/>
        <v/>
      </c>
      <c r="BC15" s="26" t="str">
        <f t="shared" si="20"/>
        <v/>
      </c>
      <c r="BD15" s="26" t="str">
        <f t="shared" si="21"/>
        <v/>
      </c>
      <c r="BE15" s="26" t="str">
        <f t="shared" si="22"/>
        <v/>
      </c>
      <c r="BF15" s="26" t="str">
        <f t="shared" si="23"/>
        <v/>
      </c>
      <c r="BG15" s="26" t="str">
        <f t="shared" si="24"/>
        <v/>
      </c>
      <c r="BH15" s="26" t="str">
        <f t="shared" si="25"/>
        <v/>
      </c>
      <c r="BI15" s="26" t="str">
        <f t="shared" si="26"/>
        <v/>
      </c>
      <c r="BJ15" s="26" t="str">
        <f t="shared" si="27"/>
        <v/>
      </c>
      <c r="BK15" s="26"/>
      <c r="BL15" s="26" t="str">
        <f>IF(AM15="","",COUNTIF($AM15:AM15,1))</f>
        <v/>
      </c>
      <c r="BM15" s="26">
        <f>IF(AN15="","",COUNTIF($AM15:AN15,1))</f>
        <v>1</v>
      </c>
      <c r="BN15" s="26" t="str">
        <f>IF(AO15="","",COUNTIF($AM15:AO15,1))</f>
        <v/>
      </c>
      <c r="BO15" s="26" t="str">
        <f>IF(AP15="","",COUNTIF($AM15:AP15,1))</f>
        <v/>
      </c>
      <c r="BP15" s="26" t="str">
        <f>IF(AQ15="","",COUNTIF($AM15:AQ15,1))</f>
        <v/>
      </c>
      <c r="BQ15" s="26" t="str">
        <f>IF(AR15="","",COUNTIF($AM15:AR15,1))</f>
        <v/>
      </c>
      <c r="BR15" s="26" t="str">
        <f>IF(AS15="","",COUNTIF($AM15:AS15,1))</f>
        <v/>
      </c>
      <c r="BS15" s="26" t="str">
        <f>IF(AT15="","",COUNTIF($AM15:AT15,1))</f>
        <v/>
      </c>
      <c r="BT15" s="26" t="str">
        <f>IF(AU15="","",COUNTIF($AM15:AU15,1))</f>
        <v/>
      </c>
      <c r="BU15" s="26" t="str">
        <f>IF(AV15="","",COUNTIF($AM15:AV15,1))</f>
        <v/>
      </c>
      <c r="BV15" s="26" t="str">
        <f>IF(AW15="","",COUNTIF($AM15:AW15,1))</f>
        <v/>
      </c>
      <c r="BW15" s="26" t="str">
        <f>IF(AX15="","",COUNTIF($AM15:AX15,1))</f>
        <v/>
      </c>
      <c r="BX15" s="26" t="str">
        <f>IF(AY15="","",COUNTIF($AM15:AY15,1))</f>
        <v/>
      </c>
      <c r="BY15" s="26" t="str">
        <f>IF(AZ15="","",COUNTIF($AM15:AZ15,1))</f>
        <v/>
      </c>
      <c r="BZ15" s="26" t="str">
        <f>IF(BA15="","",COUNTIF($AM15:BA15,1))</f>
        <v/>
      </c>
      <c r="CA15" s="26" t="str">
        <f>IF(BB15="","",COUNTIF($AM15:BB15,1))</f>
        <v/>
      </c>
      <c r="CB15" s="26" t="str">
        <f>IF(BC15="","",COUNTIF($AM15:BC15,1))</f>
        <v/>
      </c>
      <c r="CC15" s="26" t="str">
        <f>IF(BD15="","",COUNTIF($AM15:BD15,1))</f>
        <v/>
      </c>
      <c r="CD15" s="26" t="str">
        <f>IF(BE15="","",COUNTIF($AM15:BE15,1))</f>
        <v/>
      </c>
      <c r="CE15" s="26" t="str">
        <f>IF(BF15="","",COUNTIF($AM15:BF15,1))</f>
        <v/>
      </c>
      <c r="CF15" s="26" t="str">
        <f>IF(BG15="","",COUNTIF($AM15:BG15,1))</f>
        <v/>
      </c>
      <c r="CG15" s="26" t="str">
        <f>IF(BH15="","",COUNTIF($AM15:BH15,1))</f>
        <v/>
      </c>
      <c r="CH15" s="26" t="str">
        <f>IF(BI15="","",COUNTIF($AM15:BI15,1))</f>
        <v/>
      </c>
      <c r="CI15" s="26" t="str">
        <f>IF(BJ15="","",COUNTIF($AM15:BJ15,1))</f>
        <v/>
      </c>
      <c r="CK15" s="26" t="str">
        <f t="shared" si="28"/>
        <v/>
      </c>
      <c r="CL15" s="26">
        <f t="shared" si="29"/>
        <v>4</v>
      </c>
      <c r="CM15" s="26" t="str">
        <f t="shared" si="30"/>
        <v/>
      </c>
      <c r="CN15" s="26" t="str">
        <f t="shared" si="31"/>
        <v/>
      </c>
      <c r="CO15" s="26" t="str">
        <f t="shared" si="32"/>
        <v/>
      </c>
      <c r="CP15" s="26" t="str">
        <f t="shared" si="33"/>
        <v/>
      </c>
      <c r="CQ15" s="26" t="str">
        <f t="shared" si="34"/>
        <v/>
      </c>
      <c r="CR15" s="26" t="str">
        <f t="shared" si="35"/>
        <v/>
      </c>
      <c r="CS15" s="26" t="str">
        <f t="shared" si="36"/>
        <v/>
      </c>
      <c r="CT15" s="26" t="str">
        <f t="shared" si="37"/>
        <v/>
      </c>
      <c r="CU15" s="26" t="str">
        <f t="shared" si="38"/>
        <v/>
      </c>
      <c r="CV15" s="26" t="str">
        <f t="shared" si="39"/>
        <v/>
      </c>
      <c r="CW15" s="26" t="str">
        <f t="shared" si="40"/>
        <v/>
      </c>
      <c r="CX15" s="26" t="str">
        <f t="shared" si="41"/>
        <v/>
      </c>
      <c r="CY15" s="26" t="str">
        <f t="shared" si="42"/>
        <v/>
      </c>
      <c r="CZ15" s="26" t="str">
        <f t="shared" si="43"/>
        <v/>
      </c>
      <c r="DA15" s="26" t="str">
        <f t="shared" si="44"/>
        <v/>
      </c>
      <c r="DB15" s="26" t="str">
        <f t="shared" si="45"/>
        <v/>
      </c>
      <c r="DC15" s="26" t="str">
        <f t="shared" si="46"/>
        <v/>
      </c>
      <c r="DD15" s="26" t="str">
        <f t="shared" si="47"/>
        <v/>
      </c>
      <c r="DE15" s="26" t="str">
        <f t="shared" si="48"/>
        <v/>
      </c>
      <c r="DF15" s="26" t="str">
        <f t="shared" si="49"/>
        <v/>
      </c>
      <c r="DG15" s="26" t="str">
        <f t="shared" si="50"/>
        <v/>
      </c>
      <c r="DH15" s="26" t="str">
        <f t="shared" si="51"/>
        <v/>
      </c>
      <c r="DI15" s="1" t="str">
        <f t="shared" si="74"/>
        <v>Tempo</v>
      </c>
      <c r="DJ15" s="1">
        <f t="shared" si="60"/>
        <v>4</v>
      </c>
      <c r="DK15" s="1" t="str">
        <f t="shared" si="61"/>
        <v/>
      </c>
      <c r="DL15" s="1" t="str">
        <f t="shared" si="62"/>
        <v/>
      </c>
      <c r="DM15" s="1" t="str">
        <f t="shared" si="63"/>
        <v/>
      </c>
      <c r="DN15" s="1" t="str">
        <f t="shared" si="64"/>
        <v/>
      </c>
      <c r="DO15" s="1" t="str">
        <f t="shared" si="65"/>
        <v/>
      </c>
      <c r="DP15" s="1" t="str">
        <f t="shared" si="66"/>
        <v/>
      </c>
      <c r="DQ15" s="1" t="str">
        <f t="shared" si="65"/>
        <v/>
      </c>
      <c r="DR15" s="1" t="str">
        <f t="shared" si="66"/>
        <v/>
      </c>
      <c r="DS15" s="1" t="str">
        <f t="shared" si="67"/>
        <v>b</v>
      </c>
      <c r="DT15" s="1">
        <f t="shared" si="68"/>
        <v>4</v>
      </c>
      <c r="DU15" s="1" t="str">
        <f t="shared" si="52"/>
        <v/>
      </c>
      <c r="DV15" s="1" t="str">
        <f t="shared" si="53"/>
        <v/>
      </c>
      <c r="DW15" s="1" t="str">
        <f t="shared" si="54"/>
        <v/>
      </c>
      <c r="DX15" s="1" t="str">
        <f t="shared" si="55"/>
        <v/>
      </c>
      <c r="DY15" s="1" t="str">
        <f t="shared" si="56"/>
        <v/>
      </c>
      <c r="DZ15" s="1" t="str">
        <f t="shared" si="57"/>
        <v/>
      </c>
      <c r="EA15" s="1" t="str">
        <f t="shared" si="58"/>
        <v/>
      </c>
      <c r="EB15" s="1" t="str">
        <f t="shared" si="59"/>
        <v/>
      </c>
      <c r="ED15" s="1" t="str">
        <f t="shared" si="69"/>
        <v>b) 4</v>
      </c>
      <c r="EE15" s="1" t="str">
        <f t="shared" si="70"/>
        <v/>
      </c>
      <c r="EF15" s="1" t="str">
        <f t="shared" si="71"/>
        <v/>
      </c>
      <c r="EG15" s="1" t="str">
        <f t="shared" si="72"/>
        <v/>
      </c>
      <c r="EH15" s="1" t="str">
        <f t="shared" si="73"/>
        <v/>
      </c>
    </row>
    <row r="16" spans="1:138" ht="15.6" x14ac:dyDescent="0.3">
      <c r="A16" s="29">
        <v>9</v>
      </c>
      <c r="B16" s="9">
        <f>ajuizamento!J22</f>
        <v>9</v>
      </c>
      <c r="C16" s="6" t="str">
        <f>ajuizamento!K22</f>
        <v>EB Esc. António Fernandes Sá A</v>
      </c>
      <c r="D16" s="6" t="str">
        <f>ajuizamento!I22</f>
        <v>Porto</v>
      </c>
      <c r="E16" s="5">
        <f>IF(ajuizamento!$AU22="",0,ajuizamento!$AU22)</f>
        <v>185.66666675788335</v>
      </c>
      <c r="F16" s="5">
        <f>IF(ajuizamento!A22="",0,ajuizamento!A22)</f>
        <v>90.666666666666671</v>
      </c>
      <c r="G16" s="5">
        <f>IF(ajuizamento!M22="",0,ajuizamento!M22)</f>
        <v>50</v>
      </c>
      <c r="H16" s="5">
        <f>IF(ajuizamento!N22="",0,ajuizamento!N22)</f>
        <v>50</v>
      </c>
      <c r="I16" s="5">
        <f>IF(ajuizamento!T22="",0,ajuizamento!T22)</f>
        <v>0</v>
      </c>
      <c r="J16" s="5">
        <f>IF(ajuizamento!U22="",0,ajuizamento!U22)</f>
        <v>5</v>
      </c>
      <c r="K16" s="5">
        <f>IF(ajuizamento!V22="",0,ajuizamento!V22)</f>
        <v>0</v>
      </c>
      <c r="L16" s="5">
        <f>IF(ajuizamento!W22="",0,ajuizamento!W22)</f>
        <v>0</v>
      </c>
      <c r="M16" s="5">
        <f>IF(ajuizamento!X22="",0,ajuizamento!X22)</f>
        <v>0</v>
      </c>
      <c r="N16" s="5">
        <f>IF(ajuizamento!Y22="",0,ajuizamento!Y22)</f>
        <v>0</v>
      </c>
      <c r="O16" s="5">
        <f>IF(ajuizamento!Z22="",0,ajuizamento!Z22)</f>
        <v>0</v>
      </c>
      <c r="P16" s="5">
        <f>IF(ajuizamento!AA22="",0,ajuizamento!AA22)</f>
        <v>0</v>
      </c>
      <c r="Q16" s="5">
        <f>IF(ajuizamento!AB22="",0,ajuizamento!AB22)</f>
        <v>0</v>
      </c>
      <c r="R16" s="5">
        <f>IF(ajuizamento!AC22="",0,ajuizamento!AC22)</f>
        <v>0</v>
      </c>
      <c r="S16" s="5">
        <f>IF(ajuizamento!AD22="",0,ajuizamento!AD22)</f>
        <v>0</v>
      </c>
      <c r="T16" s="5">
        <f>IF(ajuizamento!AE22="",0,ajuizamento!AE22)</f>
        <v>0</v>
      </c>
      <c r="U16" s="5">
        <f>IF(ajuizamento!AF22="",0,ajuizamento!AF22)</f>
        <v>0</v>
      </c>
      <c r="V16" s="5">
        <f>IF(ajuizamento!AG22="",0,ajuizamento!AG22)</f>
        <v>0</v>
      </c>
      <c r="W16" s="5">
        <f>IF(ajuizamento!AH22="",0,ajuizamento!AH22)</f>
        <v>0</v>
      </c>
      <c r="X16" s="5">
        <f>IF(ajuizamento!AI22="",0,ajuizamento!AI22)</f>
        <v>0</v>
      </c>
      <c r="Y16" s="5">
        <f>IF(ajuizamento!AJ22="",0,ajuizamento!AJ22)</f>
        <v>0</v>
      </c>
      <c r="Z16" s="5">
        <f>IF(ajuizamento!AK22="",0,ajuizamento!AK22)</f>
        <v>0</v>
      </c>
      <c r="AA16" s="5">
        <f>IF(ajuizamento!AL22="",0,ajuizamento!AL22)</f>
        <v>0</v>
      </c>
      <c r="AB16" s="5">
        <f>IF(ajuizamento!AM22="",0,ajuizamento!AM22)</f>
        <v>0</v>
      </c>
      <c r="AC16" s="5">
        <f>IF(ajuizamento!AN22="",0,ajuizamento!AN22)</f>
        <v>0</v>
      </c>
      <c r="AD16" s="5">
        <f>IF(ajuizamento!AO22="",0,ajuizamento!AO22)</f>
        <v>0</v>
      </c>
      <c r="AE16" s="5">
        <f>IF(ajuizamento!AP22="",0,ajuizamento!AP22)</f>
        <v>0</v>
      </c>
      <c r="AF16" s="5">
        <f>IF(ajuizamento!AQ22="",0,ajuizamento!AQ22)</f>
        <v>0</v>
      </c>
      <c r="AG16" s="5">
        <f>IF(ajuizamento!AT22="",0,ajuizamento!AT22)</f>
        <v>5</v>
      </c>
      <c r="AH16" s="311">
        <f t="shared" si="75"/>
        <v>185.66666675789236</v>
      </c>
      <c r="AI16" s="8">
        <f t="shared" si="2"/>
        <v>17</v>
      </c>
      <c r="AJ16" s="1">
        <f t="shared" si="3"/>
        <v>9</v>
      </c>
      <c r="AK16" s="3" t="str">
        <f>IF(ajuizamento!AV22="","",ajuizamento!AV22)</f>
        <v/>
      </c>
      <c r="AL16" s="3">
        <f>IFERROR(LEFT(#REF!,2)*1,0)</f>
        <v>0</v>
      </c>
      <c r="AM16" s="26" t="str">
        <f t="shared" si="4"/>
        <v/>
      </c>
      <c r="AN16" s="26">
        <f t="shared" si="5"/>
        <v>1</v>
      </c>
      <c r="AO16" s="26" t="str">
        <f t="shared" si="6"/>
        <v/>
      </c>
      <c r="AP16" s="26" t="str">
        <f t="shared" si="7"/>
        <v/>
      </c>
      <c r="AQ16" s="26" t="str">
        <f t="shared" si="8"/>
        <v/>
      </c>
      <c r="AR16" s="26" t="str">
        <f t="shared" si="9"/>
        <v/>
      </c>
      <c r="AS16" s="26" t="str">
        <f t="shared" si="10"/>
        <v/>
      </c>
      <c r="AT16" s="26" t="str">
        <f t="shared" si="11"/>
        <v/>
      </c>
      <c r="AU16" s="26" t="str">
        <f t="shared" si="12"/>
        <v/>
      </c>
      <c r="AV16" s="26" t="str">
        <f t="shared" si="13"/>
        <v/>
      </c>
      <c r="AW16" s="26" t="str">
        <f t="shared" si="14"/>
        <v/>
      </c>
      <c r="AX16" s="26" t="str">
        <f t="shared" si="15"/>
        <v/>
      </c>
      <c r="AY16" s="26" t="str">
        <f t="shared" si="16"/>
        <v/>
      </c>
      <c r="AZ16" s="26" t="str">
        <f t="shared" si="17"/>
        <v/>
      </c>
      <c r="BA16" s="26" t="str">
        <f t="shared" si="18"/>
        <v/>
      </c>
      <c r="BB16" s="26" t="str">
        <f t="shared" si="19"/>
        <v/>
      </c>
      <c r="BC16" s="26" t="str">
        <f t="shared" si="20"/>
        <v/>
      </c>
      <c r="BD16" s="26" t="str">
        <f t="shared" si="21"/>
        <v/>
      </c>
      <c r="BE16" s="26" t="str">
        <f t="shared" si="22"/>
        <v/>
      </c>
      <c r="BF16" s="26" t="str">
        <f t="shared" si="23"/>
        <v/>
      </c>
      <c r="BG16" s="26" t="str">
        <f t="shared" si="24"/>
        <v/>
      </c>
      <c r="BH16" s="26" t="str">
        <f t="shared" si="25"/>
        <v/>
      </c>
      <c r="BI16" s="26" t="str">
        <f t="shared" si="26"/>
        <v/>
      </c>
      <c r="BJ16" s="26" t="str">
        <f t="shared" si="27"/>
        <v/>
      </c>
      <c r="BK16" s="26"/>
      <c r="BL16" s="26" t="str">
        <f>IF(AM16="","",COUNTIF($AM16:AM16,1))</f>
        <v/>
      </c>
      <c r="BM16" s="26">
        <f>IF(AN16="","",COUNTIF($AM16:AN16,1))</f>
        <v>1</v>
      </c>
      <c r="BN16" s="26" t="str">
        <f>IF(AO16="","",COUNTIF($AM16:AO16,1))</f>
        <v/>
      </c>
      <c r="BO16" s="26" t="str">
        <f>IF(AP16="","",COUNTIF($AM16:AP16,1))</f>
        <v/>
      </c>
      <c r="BP16" s="26" t="str">
        <f>IF(AQ16="","",COUNTIF($AM16:AQ16,1))</f>
        <v/>
      </c>
      <c r="BQ16" s="26" t="str">
        <f>IF(AR16="","",COUNTIF($AM16:AR16,1))</f>
        <v/>
      </c>
      <c r="BR16" s="26" t="str">
        <f>IF(AS16="","",COUNTIF($AM16:AS16,1))</f>
        <v/>
      </c>
      <c r="BS16" s="26" t="str">
        <f>IF(AT16="","",COUNTIF($AM16:AT16,1))</f>
        <v/>
      </c>
      <c r="BT16" s="26" t="str">
        <f>IF(AU16="","",COUNTIF($AM16:AU16,1))</f>
        <v/>
      </c>
      <c r="BU16" s="26" t="str">
        <f>IF(AV16="","",COUNTIF($AM16:AV16,1))</f>
        <v/>
      </c>
      <c r="BV16" s="26" t="str">
        <f>IF(AW16="","",COUNTIF($AM16:AW16,1))</f>
        <v/>
      </c>
      <c r="BW16" s="26" t="str">
        <f>IF(AX16="","",COUNTIF($AM16:AX16,1))</f>
        <v/>
      </c>
      <c r="BX16" s="26" t="str">
        <f>IF(AY16="","",COUNTIF($AM16:AY16,1))</f>
        <v/>
      </c>
      <c r="BY16" s="26" t="str">
        <f>IF(AZ16="","",COUNTIF($AM16:AZ16,1))</f>
        <v/>
      </c>
      <c r="BZ16" s="26" t="str">
        <f>IF(BA16="","",COUNTIF($AM16:BA16,1))</f>
        <v/>
      </c>
      <c r="CA16" s="26" t="str">
        <f>IF(BB16="","",COUNTIF($AM16:BB16,1))</f>
        <v/>
      </c>
      <c r="CB16" s="26" t="str">
        <f>IF(BC16="","",COUNTIF($AM16:BC16,1))</f>
        <v/>
      </c>
      <c r="CC16" s="26" t="str">
        <f>IF(BD16="","",COUNTIF($AM16:BD16,1))</f>
        <v/>
      </c>
      <c r="CD16" s="26" t="str">
        <f>IF(BE16="","",COUNTIF($AM16:BE16,1))</f>
        <v/>
      </c>
      <c r="CE16" s="26" t="str">
        <f>IF(BF16="","",COUNTIF($AM16:BF16,1))</f>
        <v/>
      </c>
      <c r="CF16" s="26" t="str">
        <f>IF(BG16="","",COUNTIF($AM16:BG16,1))</f>
        <v/>
      </c>
      <c r="CG16" s="26" t="str">
        <f>IF(BH16="","",COUNTIF($AM16:BH16,1))</f>
        <v/>
      </c>
      <c r="CH16" s="26" t="str">
        <f>IF(BI16="","",COUNTIF($AM16:BI16,1))</f>
        <v/>
      </c>
      <c r="CI16" s="26" t="str">
        <f>IF(BJ16="","",COUNTIF($AM16:BJ16,1))</f>
        <v/>
      </c>
      <c r="CK16" s="26" t="str">
        <f t="shared" si="28"/>
        <v/>
      </c>
      <c r="CL16" s="26">
        <f t="shared" si="29"/>
        <v>5</v>
      </c>
      <c r="CM16" s="26" t="str">
        <f t="shared" si="30"/>
        <v/>
      </c>
      <c r="CN16" s="26" t="str">
        <f t="shared" si="31"/>
        <v/>
      </c>
      <c r="CO16" s="26" t="str">
        <f t="shared" si="32"/>
        <v/>
      </c>
      <c r="CP16" s="26" t="str">
        <f t="shared" si="33"/>
        <v/>
      </c>
      <c r="CQ16" s="26" t="str">
        <f t="shared" si="34"/>
        <v/>
      </c>
      <c r="CR16" s="26" t="str">
        <f t="shared" si="35"/>
        <v/>
      </c>
      <c r="CS16" s="26" t="str">
        <f t="shared" si="36"/>
        <v/>
      </c>
      <c r="CT16" s="26" t="str">
        <f t="shared" si="37"/>
        <v/>
      </c>
      <c r="CU16" s="26" t="str">
        <f t="shared" si="38"/>
        <v/>
      </c>
      <c r="CV16" s="26" t="str">
        <f t="shared" si="39"/>
        <v/>
      </c>
      <c r="CW16" s="26" t="str">
        <f t="shared" si="40"/>
        <v/>
      </c>
      <c r="CX16" s="26" t="str">
        <f t="shared" si="41"/>
        <v/>
      </c>
      <c r="CY16" s="26" t="str">
        <f t="shared" si="42"/>
        <v/>
      </c>
      <c r="CZ16" s="26" t="str">
        <f t="shared" si="43"/>
        <v/>
      </c>
      <c r="DA16" s="26" t="str">
        <f t="shared" si="44"/>
        <v/>
      </c>
      <c r="DB16" s="26" t="str">
        <f t="shared" si="45"/>
        <v/>
      </c>
      <c r="DC16" s="26" t="str">
        <f t="shared" si="46"/>
        <v/>
      </c>
      <c r="DD16" s="26" t="str">
        <f t="shared" si="47"/>
        <v/>
      </c>
      <c r="DE16" s="26" t="str">
        <f t="shared" si="48"/>
        <v/>
      </c>
      <c r="DF16" s="26" t="str">
        <f t="shared" si="49"/>
        <v/>
      </c>
      <c r="DG16" s="26" t="str">
        <f t="shared" si="50"/>
        <v/>
      </c>
      <c r="DH16" s="26" t="str">
        <f t="shared" si="51"/>
        <v/>
      </c>
      <c r="DI16" s="1" t="str">
        <f t="shared" si="74"/>
        <v>Tempo</v>
      </c>
      <c r="DJ16" s="1">
        <f t="shared" si="60"/>
        <v>5</v>
      </c>
      <c r="DK16" s="1" t="str">
        <f t="shared" si="61"/>
        <v/>
      </c>
      <c r="DL16" s="1" t="str">
        <f t="shared" si="62"/>
        <v/>
      </c>
      <c r="DM16" s="1" t="str">
        <f t="shared" si="63"/>
        <v/>
      </c>
      <c r="DN16" s="1" t="str">
        <f t="shared" si="64"/>
        <v/>
      </c>
      <c r="DO16" s="1" t="str">
        <f t="shared" si="65"/>
        <v/>
      </c>
      <c r="DP16" s="1" t="str">
        <f t="shared" si="66"/>
        <v/>
      </c>
      <c r="DQ16" s="1" t="str">
        <f t="shared" si="65"/>
        <v/>
      </c>
      <c r="DR16" s="1" t="str">
        <f t="shared" si="66"/>
        <v/>
      </c>
      <c r="DS16" s="1" t="str">
        <f t="shared" si="67"/>
        <v>b</v>
      </c>
      <c r="DT16" s="1">
        <f t="shared" si="68"/>
        <v>5</v>
      </c>
      <c r="DU16" s="1" t="str">
        <f t="shared" si="52"/>
        <v/>
      </c>
      <c r="DV16" s="1" t="str">
        <f t="shared" si="53"/>
        <v/>
      </c>
      <c r="DW16" s="1" t="str">
        <f t="shared" si="54"/>
        <v/>
      </c>
      <c r="DX16" s="1" t="str">
        <f t="shared" si="55"/>
        <v/>
      </c>
      <c r="DY16" s="1" t="str">
        <f t="shared" si="56"/>
        <v/>
      </c>
      <c r="DZ16" s="1" t="str">
        <f t="shared" si="57"/>
        <v/>
      </c>
      <c r="EA16" s="1" t="str">
        <f t="shared" si="58"/>
        <v/>
      </c>
      <c r="EB16" s="1" t="str">
        <f t="shared" si="59"/>
        <v/>
      </c>
      <c r="ED16" s="1" t="str">
        <f t="shared" si="69"/>
        <v>b) 5</v>
      </c>
      <c r="EE16" s="1" t="str">
        <f t="shared" si="70"/>
        <v/>
      </c>
      <c r="EF16" s="1" t="str">
        <f t="shared" si="71"/>
        <v/>
      </c>
      <c r="EG16" s="1" t="str">
        <f t="shared" si="72"/>
        <v/>
      </c>
      <c r="EH16" s="1" t="str">
        <f t="shared" si="73"/>
        <v/>
      </c>
    </row>
    <row r="17" spans="1:138" ht="15.6" x14ac:dyDescent="0.3">
      <c r="A17" s="29">
        <v>10</v>
      </c>
      <c r="B17" s="9">
        <f>ajuizamento!J23</f>
        <v>10</v>
      </c>
      <c r="C17" s="6" t="str">
        <f>ajuizamento!K23</f>
        <v>EB Adriano Correia de Oliveira</v>
      </c>
      <c r="D17" s="6" t="str">
        <f>ajuizamento!I23</f>
        <v>Porto</v>
      </c>
      <c r="E17" s="5">
        <f>IF(ajuizamento!$AU23="",0,ajuizamento!$AU23)</f>
        <v>190.23333342421665</v>
      </c>
      <c r="F17" s="5">
        <f>IF(ajuizamento!A23="",0,ajuizamento!A23)</f>
        <v>90.333333333333329</v>
      </c>
      <c r="G17" s="5">
        <f>IF(ajuizamento!M23="",0,ajuizamento!M23)</f>
        <v>50</v>
      </c>
      <c r="H17" s="5">
        <f>IF(ajuizamento!N23="",0,ajuizamento!N23)</f>
        <v>50</v>
      </c>
      <c r="I17" s="5">
        <f>IF(ajuizamento!T23="",0,ajuizamento!T23)</f>
        <v>0.1</v>
      </c>
      <c r="J17" s="5">
        <f>IF(ajuizamento!U23="",0,ajuizamento!U23)</f>
        <v>0</v>
      </c>
      <c r="K17" s="5">
        <f>IF(ajuizamento!V23="",0,ajuizamento!V23)</f>
        <v>0</v>
      </c>
      <c r="L17" s="5">
        <f>IF(ajuizamento!W23="",0,ajuizamento!W23)</f>
        <v>0</v>
      </c>
      <c r="M17" s="5">
        <f>IF(ajuizamento!X23="",0,ajuizamento!X23)</f>
        <v>0</v>
      </c>
      <c r="N17" s="5">
        <f>IF(ajuizamento!Y23="",0,ajuizamento!Y23)</f>
        <v>0</v>
      </c>
      <c r="O17" s="5">
        <f>IF(ajuizamento!Z23="",0,ajuizamento!Z23)</f>
        <v>0</v>
      </c>
      <c r="P17" s="5">
        <f>IF(ajuizamento!AA23="",0,ajuizamento!AA23)</f>
        <v>0</v>
      </c>
      <c r="Q17" s="5">
        <f>IF(ajuizamento!AB23="",0,ajuizamento!AB23)</f>
        <v>0</v>
      </c>
      <c r="R17" s="5">
        <f>IF(ajuizamento!AC23="",0,ajuizamento!AC23)</f>
        <v>0</v>
      </c>
      <c r="S17" s="5">
        <f>IF(ajuizamento!AD23="",0,ajuizamento!AD23)</f>
        <v>0</v>
      </c>
      <c r="T17" s="5">
        <f>IF(ajuizamento!AE23="",0,ajuizamento!AE23)</f>
        <v>0</v>
      </c>
      <c r="U17" s="5">
        <f>IF(ajuizamento!AF23="",0,ajuizamento!AF23)</f>
        <v>0</v>
      </c>
      <c r="V17" s="5">
        <f>IF(ajuizamento!AG23="",0,ajuizamento!AG23)</f>
        <v>0</v>
      </c>
      <c r="W17" s="5">
        <f>IF(ajuizamento!AH23="",0,ajuizamento!AH23)</f>
        <v>0</v>
      </c>
      <c r="X17" s="5">
        <f>IF(ajuizamento!AI23="",0,ajuizamento!AI23)</f>
        <v>0</v>
      </c>
      <c r="Y17" s="5">
        <f>IF(ajuizamento!AJ23="",0,ajuizamento!AJ23)</f>
        <v>0</v>
      </c>
      <c r="Z17" s="5">
        <f>IF(ajuizamento!AK23="",0,ajuizamento!AK23)</f>
        <v>0</v>
      </c>
      <c r="AA17" s="5">
        <f>IF(ajuizamento!AL23="",0,ajuizamento!AL23)</f>
        <v>0</v>
      </c>
      <c r="AB17" s="5">
        <f>IF(ajuizamento!AM23="",0,ajuizamento!AM23)</f>
        <v>0</v>
      </c>
      <c r="AC17" s="5">
        <f>IF(ajuizamento!AN23="",0,ajuizamento!AN23)</f>
        <v>0</v>
      </c>
      <c r="AD17" s="5">
        <f>IF(ajuizamento!AO23="",0,ajuizamento!AO23)</f>
        <v>0</v>
      </c>
      <c r="AE17" s="5">
        <f>IF(ajuizamento!AP23="",0,ajuizamento!AP23)</f>
        <v>0</v>
      </c>
      <c r="AF17" s="5">
        <f>IF(ajuizamento!AQ23="",0,ajuizamento!AQ23)</f>
        <v>0</v>
      </c>
      <c r="AG17" s="5">
        <f>IF(ajuizamento!AT23="",0,ajuizamento!AT23)</f>
        <v>0.1</v>
      </c>
      <c r="AH17" s="311">
        <f t="shared" si="75"/>
        <v>190.23333342422666</v>
      </c>
      <c r="AI17" s="8">
        <f t="shared" si="2"/>
        <v>4</v>
      </c>
      <c r="AJ17" s="1">
        <f t="shared" si="3"/>
        <v>10</v>
      </c>
      <c r="AK17" s="3" t="str">
        <f>IF(ajuizamento!AV23="","",ajuizamento!AV23)</f>
        <v/>
      </c>
      <c r="AL17" s="3">
        <f>IFERROR(LEFT(#REF!,2)*1,0)</f>
        <v>0</v>
      </c>
      <c r="AM17" s="26">
        <f t="shared" si="4"/>
        <v>1</v>
      </c>
      <c r="AN17" s="26" t="str">
        <f t="shared" si="5"/>
        <v/>
      </c>
      <c r="AO17" s="26" t="str">
        <f t="shared" si="6"/>
        <v/>
      </c>
      <c r="AP17" s="26" t="str">
        <f t="shared" si="7"/>
        <v/>
      </c>
      <c r="AQ17" s="26" t="str">
        <f t="shared" si="8"/>
        <v/>
      </c>
      <c r="AR17" s="26" t="str">
        <f t="shared" si="9"/>
        <v/>
      </c>
      <c r="AS17" s="26" t="str">
        <f t="shared" si="10"/>
        <v/>
      </c>
      <c r="AT17" s="26" t="str">
        <f t="shared" si="11"/>
        <v/>
      </c>
      <c r="AU17" s="26" t="str">
        <f t="shared" si="12"/>
        <v/>
      </c>
      <c r="AV17" s="26" t="str">
        <f t="shared" si="13"/>
        <v/>
      </c>
      <c r="AW17" s="26" t="str">
        <f t="shared" si="14"/>
        <v/>
      </c>
      <c r="AX17" s="26" t="str">
        <f t="shared" si="15"/>
        <v/>
      </c>
      <c r="AY17" s="26" t="str">
        <f t="shared" si="16"/>
        <v/>
      </c>
      <c r="AZ17" s="26" t="str">
        <f t="shared" si="17"/>
        <v/>
      </c>
      <c r="BA17" s="26" t="str">
        <f t="shared" si="18"/>
        <v/>
      </c>
      <c r="BB17" s="26" t="str">
        <f t="shared" si="19"/>
        <v/>
      </c>
      <c r="BC17" s="26" t="str">
        <f t="shared" si="20"/>
        <v/>
      </c>
      <c r="BD17" s="26" t="str">
        <f t="shared" si="21"/>
        <v/>
      </c>
      <c r="BE17" s="26" t="str">
        <f t="shared" si="22"/>
        <v/>
      </c>
      <c r="BF17" s="26" t="str">
        <f t="shared" si="23"/>
        <v/>
      </c>
      <c r="BG17" s="26" t="str">
        <f t="shared" si="24"/>
        <v/>
      </c>
      <c r="BH17" s="26" t="str">
        <f t="shared" si="25"/>
        <v/>
      </c>
      <c r="BI17" s="26" t="str">
        <f t="shared" si="26"/>
        <v/>
      </c>
      <c r="BJ17" s="26" t="str">
        <f t="shared" si="27"/>
        <v/>
      </c>
      <c r="BK17" s="26"/>
      <c r="BL17" s="26">
        <f>IF(AM17="","",COUNTIF($AM17:AM17,1))</f>
        <v>1</v>
      </c>
      <c r="BM17" s="26" t="str">
        <f>IF(AN17="","",COUNTIF($AM17:AN17,1))</f>
        <v/>
      </c>
      <c r="BN17" s="26" t="str">
        <f>IF(AO17="","",COUNTIF($AM17:AO17,1))</f>
        <v/>
      </c>
      <c r="BO17" s="26" t="str">
        <f>IF(AP17="","",COUNTIF($AM17:AP17,1))</f>
        <v/>
      </c>
      <c r="BP17" s="26" t="str">
        <f>IF(AQ17="","",COUNTIF($AM17:AQ17,1))</f>
        <v/>
      </c>
      <c r="BQ17" s="26" t="str">
        <f>IF(AR17="","",COUNTIF($AM17:AR17,1))</f>
        <v/>
      </c>
      <c r="BR17" s="26" t="str">
        <f>IF(AS17="","",COUNTIF($AM17:AS17,1))</f>
        <v/>
      </c>
      <c r="BS17" s="26" t="str">
        <f>IF(AT17="","",COUNTIF($AM17:AT17,1))</f>
        <v/>
      </c>
      <c r="BT17" s="26" t="str">
        <f>IF(AU17="","",COUNTIF($AM17:AU17,1))</f>
        <v/>
      </c>
      <c r="BU17" s="26" t="str">
        <f>IF(AV17="","",COUNTIF($AM17:AV17,1))</f>
        <v/>
      </c>
      <c r="BV17" s="26" t="str">
        <f>IF(AW17="","",COUNTIF($AM17:AW17,1))</f>
        <v/>
      </c>
      <c r="BW17" s="26" t="str">
        <f>IF(AX17="","",COUNTIF($AM17:AX17,1))</f>
        <v/>
      </c>
      <c r="BX17" s="26" t="str">
        <f>IF(AY17="","",COUNTIF($AM17:AY17,1))</f>
        <v/>
      </c>
      <c r="BY17" s="26" t="str">
        <f>IF(AZ17="","",COUNTIF($AM17:AZ17,1))</f>
        <v/>
      </c>
      <c r="BZ17" s="26" t="str">
        <f>IF(BA17="","",COUNTIF($AM17:BA17,1))</f>
        <v/>
      </c>
      <c r="CA17" s="26" t="str">
        <f>IF(BB17="","",COUNTIF($AM17:BB17,1))</f>
        <v/>
      </c>
      <c r="CB17" s="26" t="str">
        <f>IF(BC17="","",COUNTIF($AM17:BC17,1))</f>
        <v/>
      </c>
      <c r="CC17" s="26" t="str">
        <f>IF(BD17="","",COUNTIF($AM17:BD17,1))</f>
        <v/>
      </c>
      <c r="CD17" s="26" t="str">
        <f>IF(BE17="","",COUNTIF($AM17:BE17,1))</f>
        <v/>
      </c>
      <c r="CE17" s="26" t="str">
        <f>IF(BF17="","",COUNTIF($AM17:BF17,1))</f>
        <v/>
      </c>
      <c r="CF17" s="26" t="str">
        <f>IF(BG17="","",COUNTIF($AM17:BG17,1))</f>
        <v/>
      </c>
      <c r="CG17" s="26" t="str">
        <f>IF(BH17="","",COUNTIF($AM17:BH17,1))</f>
        <v/>
      </c>
      <c r="CH17" s="26" t="str">
        <f>IF(BI17="","",COUNTIF($AM17:BI17,1))</f>
        <v/>
      </c>
      <c r="CI17" s="26" t="str">
        <f>IF(BJ17="","",COUNTIF($AM17:BJ17,1))</f>
        <v/>
      </c>
      <c r="CK17" s="26">
        <f t="shared" si="28"/>
        <v>0.1</v>
      </c>
      <c r="CL17" s="26" t="str">
        <f t="shared" si="29"/>
        <v/>
      </c>
      <c r="CM17" s="26" t="str">
        <f t="shared" si="30"/>
        <v/>
      </c>
      <c r="CN17" s="26" t="str">
        <f t="shared" si="31"/>
        <v/>
      </c>
      <c r="CO17" s="26" t="str">
        <f t="shared" si="32"/>
        <v/>
      </c>
      <c r="CP17" s="26" t="str">
        <f t="shared" si="33"/>
        <v/>
      </c>
      <c r="CQ17" s="26" t="str">
        <f t="shared" si="34"/>
        <v/>
      </c>
      <c r="CR17" s="26" t="str">
        <f t="shared" si="35"/>
        <v/>
      </c>
      <c r="CS17" s="26" t="str">
        <f t="shared" si="36"/>
        <v/>
      </c>
      <c r="CT17" s="26" t="str">
        <f t="shared" si="37"/>
        <v/>
      </c>
      <c r="CU17" s="26" t="str">
        <f t="shared" si="38"/>
        <v/>
      </c>
      <c r="CV17" s="26" t="str">
        <f t="shared" si="39"/>
        <v/>
      </c>
      <c r="CW17" s="26" t="str">
        <f t="shared" si="40"/>
        <v/>
      </c>
      <c r="CX17" s="26" t="str">
        <f t="shared" si="41"/>
        <v/>
      </c>
      <c r="CY17" s="26" t="str">
        <f t="shared" si="42"/>
        <v/>
      </c>
      <c r="CZ17" s="26" t="str">
        <f t="shared" si="43"/>
        <v/>
      </c>
      <c r="DA17" s="26" t="str">
        <f t="shared" si="44"/>
        <v/>
      </c>
      <c r="DB17" s="26" t="str">
        <f t="shared" si="45"/>
        <v/>
      </c>
      <c r="DC17" s="26" t="str">
        <f t="shared" si="46"/>
        <v/>
      </c>
      <c r="DD17" s="26" t="str">
        <f t="shared" si="47"/>
        <v/>
      </c>
      <c r="DE17" s="26" t="str">
        <f t="shared" si="48"/>
        <v/>
      </c>
      <c r="DF17" s="26" t="str">
        <f t="shared" si="49"/>
        <v/>
      </c>
      <c r="DG17" s="26" t="str">
        <f t="shared" si="50"/>
        <v/>
      </c>
      <c r="DH17" s="26" t="str">
        <f t="shared" si="51"/>
        <v/>
      </c>
      <c r="DI17" s="1" t="str">
        <f t="shared" si="74"/>
        <v>Saídas</v>
      </c>
      <c r="DJ17" s="1">
        <f t="shared" si="60"/>
        <v>0.1</v>
      </c>
      <c r="DK17" s="1" t="str">
        <f t="shared" si="61"/>
        <v/>
      </c>
      <c r="DL17" s="1" t="str">
        <f t="shared" si="62"/>
        <v/>
      </c>
      <c r="DM17" s="1" t="str">
        <f t="shared" si="63"/>
        <v/>
      </c>
      <c r="DN17" s="1" t="str">
        <f t="shared" si="64"/>
        <v/>
      </c>
      <c r="DO17" s="1" t="str">
        <f t="shared" si="65"/>
        <v/>
      </c>
      <c r="DP17" s="1" t="str">
        <f t="shared" si="66"/>
        <v/>
      </c>
      <c r="DQ17" s="1" t="str">
        <f t="shared" si="65"/>
        <v/>
      </c>
      <c r="DR17" s="1" t="str">
        <f t="shared" si="66"/>
        <v/>
      </c>
      <c r="DS17" s="1" t="str">
        <f t="shared" si="67"/>
        <v>a</v>
      </c>
      <c r="DT17" s="1">
        <f t="shared" si="68"/>
        <v>0.1</v>
      </c>
      <c r="DU17" s="1" t="str">
        <f t="shared" si="52"/>
        <v/>
      </c>
      <c r="DV17" s="1" t="str">
        <f t="shared" si="53"/>
        <v/>
      </c>
      <c r="DW17" s="1" t="str">
        <f t="shared" si="54"/>
        <v/>
      </c>
      <c r="DX17" s="1" t="str">
        <f t="shared" si="55"/>
        <v/>
      </c>
      <c r="DY17" s="1" t="str">
        <f t="shared" si="56"/>
        <v/>
      </c>
      <c r="DZ17" s="1" t="str">
        <f t="shared" si="57"/>
        <v/>
      </c>
      <c r="EA17" s="1" t="str">
        <f t="shared" si="58"/>
        <v/>
      </c>
      <c r="EB17" s="1" t="str">
        <f t="shared" si="59"/>
        <v/>
      </c>
      <c r="ED17" s="1" t="str">
        <f t="shared" si="69"/>
        <v>a) 0,1</v>
      </c>
      <c r="EE17" s="1" t="str">
        <f t="shared" si="70"/>
        <v/>
      </c>
      <c r="EF17" s="1" t="str">
        <f t="shared" si="71"/>
        <v/>
      </c>
      <c r="EG17" s="1" t="str">
        <f t="shared" si="72"/>
        <v/>
      </c>
      <c r="EH17" s="1" t="str">
        <f t="shared" si="73"/>
        <v/>
      </c>
    </row>
    <row r="18" spans="1:138" ht="15.6" x14ac:dyDescent="0.3">
      <c r="A18" s="29">
        <v>11</v>
      </c>
      <c r="B18" s="9">
        <f>ajuizamento!J24</f>
        <v>11</v>
      </c>
      <c r="C18" s="6" t="str">
        <f>ajuizamento!K24</f>
        <v>EB Adriano Correia de Oliveira A</v>
      </c>
      <c r="D18" s="6" t="str">
        <f>ajuizamento!I24</f>
        <v>Porto</v>
      </c>
      <c r="E18" s="5">
        <f>IF(ajuizamento!$AU24="",0,ajuizamento!$AU24)</f>
        <v>189.80000009054999</v>
      </c>
      <c r="F18" s="5">
        <f>IF(ajuizamento!A24="",0,ajuizamento!A24)</f>
        <v>90</v>
      </c>
      <c r="G18" s="5">
        <f>IF(ajuizamento!M24="",0,ajuizamento!M24)</f>
        <v>50</v>
      </c>
      <c r="H18" s="5">
        <f>IF(ajuizamento!N24="",0,ajuizamento!N24)</f>
        <v>50</v>
      </c>
      <c r="I18" s="5">
        <f>IF(ajuizamento!T24="",0,ajuizamento!T24)</f>
        <v>0.2</v>
      </c>
      <c r="J18" s="5">
        <f>IF(ajuizamento!U24="",0,ajuizamento!U24)</f>
        <v>0</v>
      </c>
      <c r="K18" s="5">
        <f>IF(ajuizamento!V24="",0,ajuizamento!V24)</f>
        <v>0</v>
      </c>
      <c r="L18" s="5">
        <f>IF(ajuizamento!W24="",0,ajuizamento!W24)</f>
        <v>0</v>
      </c>
      <c r="M18" s="5">
        <f>IF(ajuizamento!X24="",0,ajuizamento!X24)</f>
        <v>0</v>
      </c>
      <c r="N18" s="5">
        <f>IF(ajuizamento!Y24="",0,ajuizamento!Y24)</f>
        <v>0</v>
      </c>
      <c r="O18" s="5">
        <f>IF(ajuizamento!Z24="",0,ajuizamento!Z24)</f>
        <v>0</v>
      </c>
      <c r="P18" s="5">
        <f>IF(ajuizamento!AA24="",0,ajuizamento!AA24)</f>
        <v>0</v>
      </c>
      <c r="Q18" s="5">
        <f>IF(ajuizamento!AB24="",0,ajuizamento!AB24)</f>
        <v>0</v>
      </c>
      <c r="R18" s="5">
        <f>IF(ajuizamento!AC24="",0,ajuizamento!AC24)</f>
        <v>0</v>
      </c>
      <c r="S18" s="5">
        <f>IF(ajuizamento!AD24="",0,ajuizamento!AD24)</f>
        <v>0</v>
      </c>
      <c r="T18" s="5">
        <f>IF(ajuizamento!AE24="",0,ajuizamento!AE24)</f>
        <v>0</v>
      </c>
      <c r="U18" s="5">
        <f>IF(ajuizamento!AF24="",0,ajuizamento!AF24)</f>
        <v>0</v>
      </c>
      <c r="V18" s="5">
        <f>IF(ajuizamento!AG24="",0,ajuizamento!AG24)</f>
        <v>0</v>
      </c>
      <c r="W18" s="5">
        <f>IF(ajuizamento!AH24="",0,ajuizamento!AH24)</f>
        <v>0</v>
      </c>
      <c r="X18" s="5">
        <f>IF(ajuizamento!AI24="",0,ajuizamento!AI24)</f>
        <v>0</v>
      </c>
      <c r="Y18" s="5">
        <f>IF(ajuizamento!AJ24="",0,ajuizamento!AJ24)</f>
        <v>0</v>
      </c>
      <c r="Z18" s="5">
        <f>IF(ajuizamento!AK24="",0,ajuizamento!AK24)</f>
        <v>0</v>
      </c>
      <c r="AA18" s="5">
        <f>IF(ajuizamento!AL24="",0,ajuizamento!AL24)</f>
        <v>0</v>
      </c>
      <c r="AB18" s="5">
        <f>IF(ajuizamento!AM24="",0,ajuizamento!AM24)</f>
        <v>0</v>
      </c>
      <c r="AC18" s="5">
        <f>IF(ajuizamento!AN24="",0,ajuizamento!AN24)</f>
        <v>0</v>
      </c>
      <c r="AD18" s="5">
        <f>IF(ajuizamento!AO24="",0,ajuizamento!AO24)</f>
        <v>0</v>
      </c>
      <c r="AE18" s="5">
        <f>IF(ajuizamento!AP24="",0,ajuizamento!AP24)</f>
        <v>0</v>
      </c>
      <c r="AF18" s="5">
        <f>IF(ajuizamento!AQ24="",0,ajuizamento!AQ24)</f>
        <v>0</v>
      </c>
      <c r="AG18" s="5">
        <f>IF(ajuizamento!AT24="",0,ajuizamento!AT24)</f>
        <v>0.2</v>
      </c>
      <c r="AH18" s="311">
        <f t="shared" si="75"/>
        <v>189.80000009056099</v>
      </c>
      <c r="AI18" s="8">
        <f t="shared" si="2"/>
        <v>5</v>
      </c>
      <c r="AJ18" s="1">
        <f t="shared" si="3"/>
        <v>11</v>
      </c>
      <c r="AK18" s="3" t="str">
        <f>IF(ajuizamento!AV24="","",ajuizamento!AV24)</f>
        <v/>
      </c>
      <c r="AL18" s="3">
        <f>IFERROR(LEFT(#REF!,2)*1,0)</f>
        <v>0</v>
      </c>
      <c r="AM18" s="26">
        <f t="shared" si="4"/>
        <v>1</v>
      </c>
      <c r="AN18" s="26" t="str">
        <f t="shared" si="5"/>
        <v/>
      </c>
      <c r="AO18" s="26" t="str">
        <f t="shared" si="6"/>
        <v/>
      </c>
      <c r="AP18" s="26" t="str">
        <f t="shared" si="7"/>
        <v/>
      </c>
      <c r="AQ18" s="26" t="str">
        <f t="shared" si="8"/>
        <v/>
      </c>
      <c r="AR18" s="26" t="str">
        <f t="shared" si="9"/>
        <v/>
      </c>
      <c r="AS18" s="26" t="str">
        <f t="shared" si="10"/>
        <v/>
      </c>
      <c r="AT18" s="26" t="str">
        <f t="shared" si="11"/>
        <v/>
      </c>
      <c r="AU18" s="26" t="str">
        <f t="shared" si="12"/>
        <v/>
      </c>
      <c r="AV18" s="26" t="str">
        <f t="shared" si="13"/>
        <v/>
      </c>
      <c r="AW18" s="26" t="str">
        <f t="shared" si="14"/>
        <v/>
      </c>
      <c r="AX18" s="26" t="str">
        <f t="shared" si="15"/>
        <v/>
      </c>
      <c r="AY18" s="26" t="str">
        <f t="shared" si="16"/>
        <v/>
      </c>
      <c r="AZ18" s="26" t="str">
        <f t="shared" si="17"/>
        <v/>
      </c>
      <c r="BA18" s="26" t="str">
        <f t="shared" si="18"/>
        <v/>
      </c>
      <c r="BB18" s="26" t="str">
        <f t="shared" si="19"/>
        <v/>
      </c>
      <c r="BC18" s="26" t="str">
        <f t="shared" si="20"/>
        <v/>
      </c>
      <c r="BD18" s="26" t="str">
        <f t="shared" si="21"/>
        <v/>
      </c>
      <c r="BE18" s="26" t="str">
        <f t="shared" si="22"/>
        <v/>
      </c>
      <c r="BF18" s="26" t="str">
        <f t="shared" si="23"/>
        <v/>
      </c>
      <c r="BG18" s="26" t="str">
        <f t="shared" si="24"/>
        <v/>
      </c>
      <c r="BH18" s="26" t="str">
        <f t="shared" si="25"/>
        <v/>
      </c>
      <c r="BI18" s="26" t="str">
        <f t="shared" si="26"/>
        <v/>
      </c>
      <c r="BJ18" s="26" t="str">
        <f t="shared" si="27"/>
        <v/>
      </c>
      <c r="BK18" s="26"/>
      <c r="BL18" s="26">
        <f>IF(AM18="","",COUNTIF($AM18:AM18,1))</f>
        <v>1</v>
      </c>
      <c r="BM18" s="26" t="str">
        <f>IF(AN18="","",COUNTIF($AM18:AN18,1))</f>
        <v/>
      </c>
      <c r="BN18" s="26" t="str">
        <f>IF(AO18="","",COUNTIF($AM18:AO18,1))</f>
        <v/>
      </c>
      <c r="BO18" s="26" t="str">
        <f>IF(AP18="","",COUNTIF($AM18:AP18,1))</f>
        <v/>
      </c>
      <c r="BP18" s="26" t="str">
        <f>IF(AQ18="","",COUNTIF($AM18:AQ18,1))</f>
        <v/>
      </c>
      <c r="BQ18" s="26" t="str">
        <f>IF(AR18="","",COUNTIF($AM18:AR18,1))</f>
        <v/>
      </c>
      <c r="BR18" s="26" t="str">
        <f>IF(AS18="","",COUNTIF($AM18:AS18,1))</f>
        <v/>
      </c>
      <c r="BS18" s="26" t="str">
        <f>IF(AT18="","",COUNTIF($AM18:AT18,1))</f>
        <v/>
      </c>
      <c r="BT18" s="26" t="str">
        <f>IF(AU18="","",COUNTIF($AM18:AU18,1))</f>
        <v/>
      </c>
      <c r="BU18" s="26" t="str">
        <f>IF(AV18="","",COUNTIF($AM18:AV18,1))</f>
        <v/>
      </c>
      <c r="BV18" s="26" t="str">
        <f>IF(AW18="","",COUNTIF($AM18:AW18,1))</f>
        <v/>
      </c>
      <c r="BW18" s="26" t="str">
        <f>IF(AX18="","",COUNTIF($AM18:AX18,1))</f>
        <v/>
      </c>
      <c r="BX18" s="26" t="str">
        <f>IF(AY18="","",COUNTIF($AM18:AY18,1))</f>
        <v/>
      </c>
      <c r="BY18" s="26" t="str">
        <f>IF(AZ18="","",COUNTIF($AM18:AZ18,1))</f>
        <v/>
      </c>
      <c r="BZ18" s="26" t="str">
        <f>IF(BA18="","",COUNTIF($AM18:BA18,1))</f>
        <v/>
      </c>
      <c r="CA18" s="26" t="str">
        <f>IF(BB18="","",COUNTIF($AM18:BB18,1))</f>
        <v/>
      </c>
      <c r="CB18" s="26" t="str">
        <f>IF(BC18="","",COUNTIF($AM18:BC18,1))</f>
        <v/>
      </c>
      <c r="CC18" s="26" t="str">
        <f>IF(BD18="","",COUNTIF($AM18:BD18,1))</f>
        <v/>
      </c>
      <c r="CD18" s="26" t="str">
        <f>IF(BE18="","",COUNTIF($AM18:BE18,1))</f>
        <v/>
      </c>
      <c r="CE18" s="26" t="str">
        <f>IF(BF18="","",COUNTIF($AM18:BF18,1))</f>
        <v/>
      </c>
      <c r="CF18" s="26" t="str">
        <f>IF(BG18="","",COUNTIF($AM18:BG18,1))</f>
        <v/>
      </c>
      <c r="CG18" s="26" t="str">
        <f>IF(BH18="","",COUNTIF($AM18:BH18,1))</f>
        <v/>
      </c>
      <c r="CH18" s="26" t="str">
        <f>IF(BI18="","",COUNTIF($AM18:BI18,1))</f>
        <v/>
      </c>
      <c r="CI18" s="26" t="str">
        <f>IF(BJ18="","",COUNTIF($AM18:BJ18,1))</f>
        <v/>
      </c>
      <c r="CK18" s="26">
        <f t="shared" si="28"/>
        <v>0.2</v>
      </c>
      <c r="CL18" s="26" t="str">
        <f t="shared" si="29"/>
        <v/>
      </c>
      <c r="CM18" s="26" t="str">
        <f t="shared" si="30"/>
        <v/>
      </c>
      <c r="CN18" s="26" t="str">
        <f t="shared" si="31"/>
        <v/>
      </c>
      <c r="CO18" s="26" t="str">
        <f t="shared" si="32"/>
        <v/>
      </c>
      <c r="CP18" s="26" t="str">
        <f t="shared" si="33"/>
        <v/>
      </c>
      <c r="CQ18" s="26" t="str">
        <f t="shared" si="34"/>
        <v/>
      </c>
      <c r="CR18" s="26" t="str">
        <f t="shared" si="35"/>
        <v/>
      </c>
      <c r="CS18" s="26" t="str">
        <f t="shared" si="36"/>
        <v/>
      </c>
      <c r="CT18" s="26" t="str">
        <f t="shared" si="37"/>
        <v/>
      </c>
      <c r="CU18" s="26" t="str">
        <f t="shared" si="38"/>
        <v/>
      </c>
      <c r="CV18" s="26" t="str">
        <f t="shared" si="39"/>
        <v/>
      </c>
      <c r="CW18" s="26" t="str">
        <f t="shared" si="40"/>
        <v/>
      </c>
      <c r="CX18" s="26" t="str">
        <f t="shared" si="41"/>
        <v/>
      </c>
      <c r="CY18" s="26" t="str">
        <f t="shared" si="42"/>
        <v/>
      </c>
      <c r="CZ18" s="26" t="str">
        <f t="shared" si="43"/>
        <v/>
      </c>
      <c r="DA18" s="26" t="str">
        <f t="shared" si="44"/>
        <v/>
      </c>
      <c r="DB18" s="26" t="str">
        <f t="shared" si="45"/>
        <v/>
      </c>
      <c r="DC18" s="26" t="str">
        <f t="shared" si="46"/>
        <v/>
      </c>
      <c r="DD18" s="26" t="str">
        <f t="shared" si="47"/>
        <v/>
      </c>
      <c r="DE18" s="26" t="str">
        <f t="shared" si="48"/>
        <v/>
      </c>
      <c r="DF18" s="26" t="str">
        <f t="shared" si="49"/>
        <v/>
      </c>
      <c r="DG18" s="26" t="str">
        <f t="shared" si="50"/>
        <v/>
      </c>
      <c r="DH18" s="26" t="str">
        <f t="shared" si="51"/>
        <v/>
      </c>
      <c r="DI18" s="1" t="str">
        <f t="shared" si="74"/>
        <v>Saídas</v>
      </c>
      <c r="DJ18" s="1">
        <f t="shared" si="60"/>
        <v>0.2</v>
      </c>
      <c r="DK18" s="1" t="str">
        <f t="shared" si="61"/>
        <v/>
      </c>
      <c r="DL18" s="1" t="str">
        <f t="shared" si="62"/>
        <v/>
      </c>
      <c r="DM18" s="1" t="str">
        <f t="shared" si="63"/>
        <v/>
      </c>
      <c r="DN18" s="1" t="str">
        <f t="shared" si="64"/>
        <v/>
      </c>
      <c r="DO18" s="1" t="str">
        <f t="shared" si="65"/>
        <v/>
      </c>
      <c r="DP18" s="1" t="str">
        <f t="shared" si="66"/>
        <v/>
      </c>
      <c r="DQ18" s="1" t="str">
        <f t="shared" si="65"/>
        <v/>
      </c>
      <c r="DR18" s="1" t="str">
        <f t="shared" si="66"/>
        <v/>
      </c>
      <c r="DS18" s="1" t="str">
        <f t="shared" si="67"/>
        <v>a</v>
      </c>
      <c r="DT18" s="1">
        <f t="shared" si="68"/>
        <v>0.2</v>
      </c>
      <c r="DU18" s="1" t="str">
        <f t="shared" si="52"/>
        <v/>
      </c>
      <c r="DV18" s="1" t="str">
        <f t="shared" si="53"/>
        <v/>
      </c>
      <c r="DW18" s="1" t="str">
        <f t="shared" si="54"/>
        <v/>
      </c>
      <c r="DX18" s="1" t="str">
        <f t="shared" si="55"/>
        <v/>
      </c>
      <c r="DY18" s="1" t="str">
        <f t="shared" si="56"/>
        <v/>
      </c>
      <c r="DZ18" s="1" t="str">
        <f t="shared" si="57"/>
        <v/>
      </c>
      <c r="EA18" s="1" t="str">
        <f t="shared" si="58"/>
        <v/>
      </c>
      <c r="EB18" s="1" t="str">
        <f t="shared" si="59"/>
        <v/>
      </c>
      <c r="ED18" s="1" t="str">
        <f t="shared" si="69"/>
        <v>a) 0,2</v>
      </c>
      <c r="EE18" s="1" t="str">
        <f t="shared" si="70"/>
        <v/>
      </c>
      <c r="EF18" s="1" t="str">
        <f t="shared" si="71"/>
        <v/>
      </c>
      <c r="EG18" s="1" t="str">
        <f t="shared" si="72"/>
        <v/>
      </c>
      <c r="EH18" s="1" t="str">
        <f t="shared" si="73"/>
        <v/>
      </c>
    </row>
    <row r="19" spans="1:138" ht="15.6" x14ac:dyDescent="0.3">
      <c r="A19" s="29">
        <v>12</v>
      </c>
      <c r="B19" s="9">
        <f>ajuizamento!J25</f>
        <v>12</v>
      </c>
      <c r="C19" s="6" t="str">
        <f>ajuizamento!K25</f>
        <v>EB Frei Manuel de Santa Inês C</v>
      </c>
      <c r="D19" s="6" t="str">
        <f>ajuizamento!I25</f>
        <v>Porto</v>
      </c>
      <c r="E19" s="5">
        <f>IF(ajuizamento!$AU25="",0,ajuizamento!$AU25)</f>
        <v>189.36666675688332</v>
      </c>
      <c r="F19" s="5">
        <f>IF(ajuizamento!A25="",0,ajuizamento!A25)</f>
        <v>89.666666666666671</v>
      </c>
      <c r="G19" s="5">
        <f>IF(ajuizamento!M25="",0,ajuizamento!M25)</f>
        <v>50</v>
      </c>
      <c r="H19" s="5">
        <f>IF(ajuizamento!N25="",0,ajuizamento!N25)</f>
        <v>50</v>
      </c>
      <c r="I19" s="5">
        <f>IF(ajuizamento!T25="",0,ajuizamento!T25)</f>
        <v>0.3</v>
      </c>
      <c r="J19" s="5">
        <f>IF(ajuizamento!U25="",0,ajuizamento!U25)</f>
        <v>0</v>
      </c>
      <c r="K19" s="5">
        <f>IF(ajuizamento!V25="",0,ajuizamento!V25)</f>
        <v>0</v>
      </c>
      <c r="L19" s="5">
        <f>IF(ajuizamento!W25="",0,ajuizamento!W25)</f>
        <v>0</v>
      </c>
      <c r="M19" s="5">
        <f>IF(ajuizamento!X25="",0,ajuizamento!X25)</f>
        <v>0</v>
      </c>
      <c r="N19" s="5">
        <f>IF(ajuizamento!Y25="",0,ajuizamento!Y25)</f>
        <v>0</v>
      </c>
      <c r="O19" s="5">
        <f>IF(ajuizamento!Z25="",0,ajuizamento!Z25)</f>
        <v>0</v>
      </c>
      <c r="P19" s="5">
        <f>IF(ajuizamento!AA25="",0,ajuizamento!AA25)</f>
        <v>0</v>
      </c>
      <c r="Q19" s="5">
        <f>IF(ajuizamento!AB25="",0,ajuizamento!AB25)</f>
        <v>0</v>
      </c>
      <c r="R19" s="5">
        <f>IF(ajuizamento!AC25="",0,ajuizamento!AC25)</f>
        <v>0</v>
      </c>
      <c r="S19" s="5">
        <f>IF(ajuizamento!AD25="",0,ajuizamento!AD25)</f>
        <v>0</v>
      </c>
      <c r="T19" s="5">
        <f>IF(ajuizamento!AE25="",0,ajuizamento!AE25)</f>
        <v>0</v>
      </c>
      <c r="U19" s="5">
        <f>IF(ajuizamento!AF25="",0,ajuizamento!AF25)</f>
        <v>0</v>
      </c>
      <c r="V19" s="5">
        <f>IF(ajuizamento!AG25="",0,ajuizamento!AG25)</f>
        <v>0</v>
      </c>
      <c r="W19" s="5">
        <f>IF(ajuizamento!AH25="",0,ajuizamento!AH25)</f>
        <v>0</v>
      </c>
      <c r="X19" s="5">
        <f>IF(ajuizamento!AI25="",0,ajuizamento!AI25)</f>
        <v>0</v>
      </c>
      <c r="Y19" s="5">
        <f>IF(ajuizamento!AJ25="",0,ajuizamento!AJ25)</f>
        <v>0</v>
      </c>
      <c r="Z19" s="5">
        <f>IF(ajuizamento!AK25="",0,ajuizamento!AK25)</f>
        <v>0</v>
      </c>
      <c r="AA19" s="5">
        <f>IF(ajuizamento!AL25="",0,ajuizamento!AL25)</f>
        <v>0</v>
      </c>
      <c r="AB19" s="5">
        <f>IF(ajuizamento!AM25="",0,ajuizamento!AM25)</f>
        <v>0</v>
      </c>
      <c r="AC19" s="5">
        <f>IF(ajuizamento!AN25="",0,ajuizamento!AN25)</f>
        <v>0</v>
      </c>
      <c r="AD19" s="5">
        <f>IF(ajuizamento!AO25="",0,ajuizamento!AO25)</f>
        <v>0</v>
      </c>
      <c r="AE19" s="5">
        <f>IF(ajuizamento!AP25="",0,ajuizamento!AP25)</f>
        <v>0</v>
      </c>
      <c r="AF19" s="5">
        <f>IF(ajuizamento!AQ25="",0,ajuizamento!AQ25)</f>
        <v>0</v>
      </c>
      <c r="AG19" s="5">
        <f>IF(ajuizamento!AT25="",0,ajuizamento!AT25)</f>
        <v>0.3</v>
      </c>
      <c r="AH19" s="311">
        <f t="shared" si="75"/>
        <v>189.36666675689531</v>
      </c>
      <c r="AI19" s="8">
        <f t="shared" si="2"/>
        <v>6</v>
      </c>
      <c r="AJ19" s="1">
        <f t="shared" si="3"/>
        <v>12</v>
      </c>
      <c r="AK19" s="3" t="str">
        <f>IF(ajuizamento!AV25="","",ajuizamento!AV25)</f>
        <v/>
      </c>
      <c r="AL19" s="3">
        <f>IFERROR(LEFT(#REF!,2)*1,0)</f>
        <v>0</v>
      </c>
      <c r="AM19" s="26">
        <f t="shared" si="4"/>
        <v>1</v>
      </c>
      <c r="AN19" s="26" t="str">
        <f t="shared" si="5"/>
        <v/>
      </c>
      <c r="AO19" s="26" t="str">
        <f t="shared" si="6"/>
        <v/>
      </c>
      <c r="AP19" s="26" t="str">
        <f t="shared" si="7"/>
        <v/>
      </c>
      <c r="AQ19" s="26" t="str">
        <f t="shared" si="8"/>
        <v/>
      </c>
      <c r="AR19" s="26" t="str">
        <f t="shared" si="9"/>
        <v/>
      </c>
      <c r="AS19" s="26" t="str">
        <f t="shared" si="10"/>
        <v/>
      </c>
      <c r="AT19" s="26" t="str">
        <f t="shared" si="11"/>
        <v/>
      </c>
      <c r="AU19" s="26" t="str">
        <f t="shared" si="12"/>
        <v/>
      </c>
      <c r="AV19" s="26" t="str">
        <f t="shared" si="13"/>
        <v/>
      </c>
      <c r="AW19" s="26" t="str">
        <f t="shared" si="14"/>
        <v/>
      </c>
      <c r="AX19" s="26" t="str">
        <f t="shared" si="15"/>
        <v/>
      </c>
      <c r="AY19" s="26" t="str">
        <f t="shared" si="16"/>
        <v/>
      </c>
      <c r="AZ19" s="26" t="str">
        <f t="shared" si="17"/>
        <v/>
      </c>
      <c r="BA19" s="26" t="str">
        <f t="shared" si="18"/>
        <v/>
      </c>
      <c r="BB19" s="26" t="str">
        <f t="shared" si="19"/>
        <v/>
      </c>
      <c r="BC19" s="26" t="str">
        <f t="shared" si="20"/>
        <v/>
      </c>
      <c r="BD19" s="26" t="str">
        <f t="shared" si="21"/>
        <v/>
      </c>
      <c r="BE19" s="26" t="str">
        <f t="shared" si="22"/>
        <v/>
      </c>
      <c r="BF19" s="26" t="str">
        <f t="shared" si="23"/>
        <v/>
      </c>
      <c r="BG19" s="26" t="str">
        <f t="shared" si="24"/>
        <v/>
      </c>
      <c r="BH19" s="26" t="str">
        <f t="shared" si="25"/>
        <v/>
      </c>
      <c r="BI19" s="26" t="str">
        <f t="shared" si="26"/>
        <v/>
      </c>
      <c r="BJ19" s="26" t="str">
        <f t="shared" si="27"/>
        <v/>
      </c>
      <c r="BK19" s="26"/>
      <c r="BL19" s="26">
        <f>IF(AM19="","",COUNTIF($AM19:AM19,1))</f>
        <v>1</v>
      </c>
      <c r="BM19" s="26" t="str">
        <f>IF(AN19="","",COUNTIF($AM19:AN19,1))</f>
        <v/>
      </c>
      <c r="BN19" s="26" t="str">
        <f>IF(AO19="","",COUNTIF($AM19:AO19,1))</f>
        <v/>
      </c>
      <c r="BO19" s="26" t="str">
        <f>IF(AP19="","",COUNTIF($AM19:AP19,1))</f>
        <v/>
      </c>
      <c r="BP19" s="26" t="str">
        <f>IF(AQ19="","",COUNTIF($AM19:AQ19,1))</f>
        <v/>
      </c>
      <c r="BQ19" s="26" t="str">
        <f>IF(AR19="","",COUNTIF($AM19:AR19,1))</f>
        <v/>
      </c>
      <c r="BR19" s="26" t="str">
        <f>IF(AS19="","",COUNTIF($AM19:AS19,1))</f>
        <v/>
      </c>
      <c r="BS19" s="26" t="str">
        <f>IF(AT19="","",COUNTIF($AM19:AT19,1))</f>
        <v/>
      </c>
      <c r="BT19" s="26" t="str">
        <f>IF(AU19="","",COUNTIF($AM19:AU19,1))</f>
        <v/>
      </c>
      <c r="BU19" s="26" t="str">
        <f>IF(AV19="","",COUNTIF($AM19:AV19,1))</f>
        <v/>
      </c>
      <c r="BV19" s="26" t="str">
        <f>IF(AW19="","",COUNTIF($AM19:AW19,1))</f>
        <v/>
      </c>
      <c r="BW19" s="26" t="str">
        <f>IF(AX19="","",COUNTIF($AM19:AX19,1))</f>
        <v/>
      </c>
      <c r="BX19" s="26" t="str">
        <f>IF(AY19="","",COUNTIF($AM19:AY19,1))</f>
        <v/>
      </c>
      <c r="BY19" s="26" t="str">
        <f>IF(AZ19="","",COUNTIF($AM19:AZ19,1))</f>
        <v/>
      </c>
      <c r="BZ19" s="26" t="str">
        <f>IF(BA19="","",COUNTIF($AM19:BA19,1))</f>
        <v/>
      </c>
      <c r="CA19" s="26" t="str">
        <f>IF(BB19="","",COUNTIF($AM19:BB19,1))</f>
        <v/>
      </c>
      <c r="CB19" s="26" t="str">
        <f>IF(BC19="","",COUNTIF($AM19:BC19,1))</f>
        <v/>
      </c>
      <c r="CC19" s="26" t="str">
        <f>IF(BD19="","",COUNTIF($AM19:BD19,1))</f>
        <v/>
      </c>
      <c r="CD19" s="26" t="str">
        <f>IF(BE19="","",COUNTIF($AM19:BE19,1))</f>
        <v/>
      </c>
      <c r="CE19" s="26" t="str">
        <f>IF(BF19="","",COUNTIF($AM19:BF19,1))</f>
        <v/>
      </c>
      <c r="CF19" s="26" t="str">
        <f>IF(BG19="","",COUNTIF($AM19:BG19,1))</f>
        <v/>
      </c>
      <c r="CG19" s="26" t="str">
        <f>IF(BH19="","",COUNTIF($AM19:BH19,1))</f>
        <v/>
      </c>
      <c r="CH19" s="26" t="str">
        <f>IF(BI19="","",COUNTIF($AM19:BI19,1))</f>
        <v/>
      </c>
      <c r="CI19" s="26" t="str">
        <f>IF(BJ19="","",COUNTIF($AM19:BJ19,1))</f>
        <v/>
      </c>
      <c r="CK19" s="26">
        <f t="shared" si="28"/>
        <v>0.3</v>
      </c>
      <c r="CL19" s="26" t="str">
        <f t="shared" si="29"/>
        <v/>
      </c>
      <c r="CM19" s="26" t="str">
        <f t="shared" si="30"/>
        <v/>
      </c>
      <c r="CN19" s="26" t="str">
        <f t="shared" si="31"/>
        <v/>
      </c>
      <c r="CO19" s="26" t="str">
        <f t="shared" si="32"/>
        <v/>
      </c>
      <c r="CP19" s="26" t="str">
        <f t="shared" si="33"/>
        <v/>
      </c>
      <c r="CQ19" s="26" t="str">
        <f t="shared" si="34"/>
        <v/>
      </c>
      <c r="CR19" s="26" t="str">
        <f t="shared" si="35"/>
        <v/>
      </c>
      <c r="CS19" s="26" t="str">
        <f t="shared" si="36"/>
        <v/>
      </c>
      <c r="CT19" s="26" t="str">
        <f t="shared" si="37"/>
        <v/>
      </c>
      <c r="CU19" s="26" t="str">
        <f t="shared" si="38"/>
        <v/>
      </c>
      <c r="CV19" s="26" t="str">
        <f t="shared" si="39"/>
        <v/>
      </c>
      <c r="CW19" s="26" t="str">
        <f t="shared" si="40"/>
        <v/>
      </c>
      <c r="CX19" s="26" t="str">
        <f t="shared" si="41"/>
        <v/>
      </c>
      <c r="CY19" s="26" t="str">
        <f t="shared" si="42"/>
        <v/>
      </c>
      <c r="CZ19" s="26" t="str">
        <f t="shared" si="43"/>
        <v/>
      </c>
      <c r="DA19" s="26" t="str">
        <f t="shared" si="44"/>
        <v/>
      </c>
      <c r="DB19" s="26" t="str">
        <f t="shared" si="45"/>
        <v/>
      </c>
      <c r="DC19" s="26" t="str">
        <f t="shared" si="46"/>
        <v/>
      </c>
      <c r="DD19" s="26" t="str">
        <f t="shared" si="47"/>
        <v/>
      </c>
      <c r="DE19" s="26" t="str">
        <f t="shared" si="48"/>
        <v/>
      </c>
      <c r="DF19" s="26" t="str">
        <f t="shared" si="49"/>
        <v/>
      </c>
      <c r="DG19" s="26" t="str">
        <f t="shared" si="50"/>
        <v/>
      </c>
      <c r="DH19" s="26" t="str">
        <f t="shared" si="51"/>
        <v/>
      </c>
      <c r="DI19" s="1" t="str">
        <f t="shared" si="74"/>
        <v>Saídas</v>
      </c>
      <c r="DJ19" s="1">
        <f t="shared" si="60"/>
        <v>0.3</v>
      </c>
      <c r="DK19" s="1" t="str">
        <f t="shared" si="61"/>
        <v/>
      </c>
      <c r="DL19" s="1" t="str">
        <f t="shared" si="62"/>
        <v/>
      </c>
      <c r="DM19" s="1" t="str">
        <f t="shared" si="63"/>
        <v/>
      </c>
      <c r="DN19" s="1" t="str">
        <f t="shared" si="64"/>
        <v/>
      </c>
      <c r="DO19" s="1" t="str">
        <f t="shared" si="65"/>
        <v/>
      </c>
      <c r="DP19" s="1" t="str">
        <f t="shared" si="66"/>
        <v/>
      </c>
      <c r="DQ19" s="1" t="str">
        <f t="shared" si="65"/>
        <v/>
      </c>
      <c r="DR19" s="1" t="str">
        <f t="shared" si="66"/>
        <v/>
      </c>
      <c r="DS19" s="1" t="str">
        <f t="shared" si="67"/>
        <v>a</v>
      </c>
      <c r="DT19" s="1">
        <f t="shared" si="68"/>
        <v>0.3</v>
      </c>
      <c r="DU19" s="1" t="str">
        <f t="shared" si="52"/>
        <v/>
      </c>
      <c r="DV19" s="1" t="str">
        <f t="shared" si="53"/>
        <v/>
      </c>
      <c r="DW19" s="1" t="str">
        <f t="shared" si="54"/>
        <v/>
      </c>
      <c r="DX19" s="1" t="str">
        <f t="shared" si="55"/>
        <v/>
      </c>
      <c r="DY19" s="1" t="str">
        <f t="shared" si="56"/>
        <v/>
      </c>
      <c r="DZ19" s="1" t="str">
        <f t="shared" si="57"/>
        <v/>
      </c>
      <c r="EA19" s="1" t="str">
        <f t="shared" si="58"/>
        <v/>
      </c>
      <c r="EB19" s="1" t="str">
        <f t="shared" si="59"/>
        <v/>
      </c>
      <c r="ED19" s="1" t="str">
        <f t="shared" si="69"/>
        <v>a) 0,3</v>
      </c>
      <c r="EE19" s="1" t="str">
        <f t="shared" si="70"/>
        <v/>
      </c>
      <c r="EF19" s="1" t="str">
        <f t="shared" si="71"/>
        <v/>
      </c>
      <c r="EG19" s="1" t="str">
        <f t="shared" si="72"/>
        <v/>
      </c>
      <c r="EH19" s="1" t="str">
        <f t="shared" si="73"/>
        <v/>
      </c>
    </row>
    <row r="20" spans="1:138" ht="15.6" x14ac:dyDescent="0.3">
      <c r="A20" s="29">
        <v>13</v>
      </c>
      <c r="B20" s="9">
        <f>ajuizamento!J26</f>
        <v>13</v>
      </c>
      <c r="C20" s="6" t="str">
        <f>ajuizamento!K26</f>
        <v>abcdesflkkhoifhouhsohfouhuh</v>
      </c>
      <c r="D20" s="6" t="str">
        <f>ajuizamento!I26</f>
        <v>Porto</v>
      </c>
      <c r="E20" s="5">
        <f>IF(ajuizamento!$AU26="",0,ajuizamento!$AU26)</f>
        <v>188.93333342321662</v>
      </c>
      <c r="F20" s="5">
        <f>IF(ajuizamento!A26="",0,ajuizamento!A26)</f>
        <v>89.333333333333329</v>
      </c>
      <c r="G20" s="5">
        <f>IF(ajuizamento!M26="",0,ajuizamento!M26)</f>
        <v>50</v>
      </c>
      <c r="H20" s="5">
        <f>IF(ajuizamento!N26="",0,ajuizamento!N26)</f>
        <v>50</v>
      </c>
      <c r="I20" s="5">
        <f>IF(ajuizamento!T26="",0,ajuizamento!T26)</f>
        <v>0.4</v>
      </c>
      <c r="J20" s="5">
        <f>IF(ajuizamento!U26="",0,ajuizamento!U26)</f>
        <v>0</v>
      </c>
      <c r="K20" s="5">
        <f>IF(ajuizamento!V26="",0,ajuizamento!V26)</f>
        <v>0</v>
      </c>
      <c r="L20" s="5">
        <f>IF(ajuizamento!W26="",0,ajuizamento!W26)</f>
        <v>0</v>
      </c>
      <c r="M20" s="5">
        <f>IF(ajuizamento!X26="",0,ajuizamento!X26)</f>
        <v>0</v>
      </c>
      <c r="N20" s="5">
        <f>IF(ajuizamento!Y26="",0,ajuizamento!Y26)</f>
        <v>0</v>
      </c>
      <c r="O20" s="5">
        <f>IF(ajuizamento!Z26="",0,ajuizamento!Z26)</f>
        <v>0</v>
      </c>
      <c r="P20" s="5">
        <f>IF(ajuizamento!AA26="",0,ajuizamento!AA26)</f>
        <v>0</v>
      </c>
      <c r="Q20" s="5">
        <f>IF(ajuizamento!AB26="",0,ajuizamento!AB26)</f>
        <v>0</v>
      </c>
      <c r="R20" s="5">
        <f>IF(ajuizamento!AC26="",0,ajuizamento!AC26)</f>
        <v>0</v>
      </c>
      <c r="S20" s="5">
        <f>IF(ajuizamento!AD26="",0,ajuizamento!AD26)</f>
        <v>0</v>
      </c>
      <c r="T20" s="5">
        <f>IF(ajuizamento!AE26="",0,ajuizamento!AE26)</f>
        <v>0</v>
      </c>
      <c r="U20" s="5">
        <f>IF(ajuizamento!AF26="",0,ajuizamento!AF26)</f>
        <v>0</v>
      </c>
      <c r="V20" s="5">
        <f>IF(ajuizamento!AG26="",0,ajuizamento!AG26)</f>
        <v>0</v>
      </c>
      <c r="W20" s="5">
        <f>IF(ajuizamento!AH26="",0,ajuizamento!AH26)</f>
        <v>0</v>
      </c>
      <c r="X20" s="5">
        <f>IF(ajuizamento!AI26="",0,ajuizamento!AI26)</f>
        <v>0</v>
      </c>
      <c r="Y20" s="5">
        <f>IF(ajuizamento!AJ26="",0,ajuizamento!AJ26)</f>
        <v>0</v>
      </c>
      <c r="Z20" s="5">
        <f>IF(ajuizamento!AK26="",0,ajuizamento!AK26)</f>
        <v>0</v>
      </c>
      <c r="AA20" s="5">
        <f>IF(ajuizamento!AL26="",0,ajuizamento!AL26)</f>
        <v>0</v>
      </c>
      <c r="AB20" s="5">
        <f>IF(ajuizamento!AM26="",0,ajuizamento!AM26)</f>
        <v>0</v>
      </c>
      <c r="AC20" s="5">
        <f>IF(ajuizamento!AN26="",0,ajuizamento!AN26)</f>
        <v>0</v>
      </c>
      <c r="AD20" s="5">
        <f>IF(ajuizamento!AO26="",0,ajuizamento!AO26)</f>
        <v>0</v>
      </c>
      <c r="AE20" s="5">
        <f>IF(ajuizamento!AP26="",0,ajuizamento!AP26)</f>
        <v>0</v>
      </c>
      <c r="AF20" s="5">
        <f>IF(ajuizamento!AQ26="",0,ajuizamento!AQ26)</f>
        <v>0</v>
      </c>
      <c r="AG20" s="5">
        <f>IF(ajuizamento!AT26="",0,ajuizamento!AT26)</f>
        <v>0.4</v>
      </c>
      <c r="AH20" s="311">
        <f t="shared" si="75"/>
        <v>188.93333342322961</v>
      </c>
      <c r="AI20" s="8">
        <f t="shared" si="2"/>
        <v>7</v>
      </c>
      <c r="AJ20" s="1">
        <f t="shared" si="3"/>
        <v>13</v>
      </c>
      <c r="AK20" s="3" t="str">
        <f>IF(ajuizamento!AV26="","",ajuizamento!AV26)</f>
        <v/>
      </c>
      <c r="AL20" s="3">
        <f>IFERROR(LEFT(#REF!,2)*1,0)</f>
        <v>0</v>
      </c>
      <c r="AM20" s="26">
        <f t="shared" si="4"/>
        <v>1</v>
      </c>
      <c r="AN20" s="26" t="str">
        <f t="shared" si="5"/>
        <v/>
      </c>
      <c r="AO20" s="26" t="str">
        <f t="shared" si="6"/>
        <v/>
      </c>
      <c r="AP20" s="26" t="str">
        <f t="shared" si="7"/>
        <v/>
      </c>
      <c r="AQ20" s="26" t="str">
        <f t="shared" si="8"/>
        <v/>
      </c>
      <c r="AR20" s="26" t="str">
        <f t="shared" si="9"/>
        <v/>
      </c>
      <c r="AS20" s="26" t="str">
        <f t="shared" si="10"/>
        <v/>
      </c>
      <c r="AT20" s="26" t="str">
        <f t="shared" si="11"/>
        <v/>
      </c>
      <c r="AU20" s="26" t="str">
        <f t="shared" si="12"/>
        <v/>
      </c>
      <c r="AV20" s="26" t="str">
        <f t="shared" si="13"/>
        <v/>
      </c>
      <c r="AW20" s="26" t="str">
        <f t="shared" si="14"/>
        <v/>
      </c>
      <c r="AX20" s="26" t="str">
        <f t="shared" si="15"/>
        <v/>
      </c>
      <c r="AY20" s="26" t="str">
        <f t="shared" si="16"/>
        <v/>
      </c>
      <c r="AZ20" s="26" t="str">
        <f t="shared" si="17"/>
        <v/>
      </c>
      <c r="BA20" s="26" t="str">
        <f t="shared" si="18"/>
        <v/>
      </c>
      <c r="BB20" s="26" t="str">
        <f t="shared" si="19"/>
        <v/>
      </c>
      <c r="BC20" s="26" t="str">
        <f t="shared" si="20"/>
        <v/>
      </c>
      <c r="BD20" s="26" t="str">
        <f t="shared" si="21"/>
        <v/>
      </c>
      <c r="BE20" s="26" t="str">
        <f t="shared" si="22"/>
        <v/>
      </c>
      <c r="BF20" s="26" t="str">
        <f t="shared" si="23"/>
        <v/>
      </c>
      <c r="BG20" s="26" t="str">
        <f t="shared" si="24"/>
        <v/>
      </c>
      <c r="BH20" s="26" t="str">
        <f t="shared" si="25"/>
        <v/>
      </c>
      <c r="BI20" s="26" t="str">
        <f t="shared" si="26"/>
        <v/>
      </c>
      <c r="BJ20" s="26" t="str">
        <f t="shared" si="27"/>
        <v/>
      </c>
      <c r="BK20" s="26"/>
      <c r="BL20" s="26">
        <f>IF(AM20="","",COUNTIF($AM20:AM20,1))</f>
        <v>1</v>
      </c>
      <c r="BM20" s="26" t="str">
        <f>IF(AN20="","",COUNTIF($AM20:AN20,1))</f>
        <v/>
      </c>
      <c r="BN20" s="26" t="str">
        <f>IF(AO20="","",COUNTIF($AM20:AO20,1))</f>
        <v/>
      </c>
      <c r="BO20" s="26" t="str">
        <f>IF(AP20="","",COUNTIF($AM20:AP20,1))</f>
        <v/>
      </c>
      <c r="BP20" s="26" t="str">
        <f>IF(AQ20="","",COUNTIF($AM20:AQ20,1))</f>
        <v/>
      </c>
      <c r="BQ20" s="26" t="str">
        <f>IF(AR20="","",COUNTIF($AM20:AR20,1))</f>
        <v/>
      </c>
      <c r="BR20" s="26" t="str">
        <f>IF(AS20="","",COUNTIF($AM20:AS20,1))</f>
        <v/>
      </c>
      <c r="BS20" s="26" t="str">
        <f>IF(AT20="","",COUNTIF($AM20:AT20,1))</f>
        <v/>
      </c>
      <c r="BT20" s="26" t="str">
        <f>IF(AU20="","",COUNTIF($AM20:AU20,1))</f>
        <v/>
      </c>
      <c r="BU20" s="26" t="str">
        <f>IF(AV20="","",COUNTIF($AM20:AV20,1))</f>
        <v/>
      </c>
      <c r="BV20" s="26" t="str">
        <f>IF(AW20="","",COUNTIF($AM20:AW20,1))</f>
        <v/>
      </c>
      <c r="BW20" s="26" t="str">
        <f>IF(AX20="","",COUNTIF($AM20:AX20,1))</f>
        <v/>
      </c>
      <c r="BX20" s="26" t="str">
        <f>IF(AY20="","",COUNTIF($AM20:AY20,1))</f>
        <v/>
      </c>
      <c r="BY20" s="26" t="str">
        <f>IF(AZ20="","",COUNTIF($AM20:AZ20,1))</f>
        <v/>
      </c>
      <c r="BZ20" s="26" t="str">
        <f>IF(BA20="","",COUNTIF($AM20:BA20,1))</f>
        <v/>
      </c>
      <c r="CA20" s="26" t="str">
        <f>IF(BB20="","",COUNTIF($AM20:BB20,1))</f>
        <v/>
      </c>
      <c r="CB20" s="26" t="str">
        <f>IF(BC20="","",COUNTIF($AM20:BC20,1))</f>
        <v/>
      </c>
      <c r="CC20" s="26" t="str">
        <f>IF(BD20="","",COUNTIF($AM20:BD20,1))</f>
        <v/>
      </c>
      <c r="CD20" s="26" t="str">
        <f>IF(BE20="","",COUNTIF($AM20:BE20,1))</f>
        <v/>
      </c>
      <c r="CE20" s="26" t="str">
        <f>IF(BF20="","",COUNTIF($AM20:BF20,1))</f>
        <v/>
      </c>
      <c r="CF20" s="26" t="str">
        <f>IF(BG20="","",COUNTIF($AM20:BG20,1))</f>
        <v/>
      </c>
      <c r="CG20" s="26" t="str">
        <f>IF(BH20="","",COUNTIF($AM20:BH20,1))</f>
        <v/>
      </c>
      <c r="CH20" s="26" t="str">
        <f>IF(BI20="","",COUNTIF($AM20:BI20,1))</f>
        <v/>
      </c>
      <c r="CI20" s="26" t="str">
        <f>IF(BJ20="","",COUNTIF($AM20:BJ20,1))</f>
        <v/>
      </c>
      <c r="CK20" s="26">
        <f t="shared" si="28"/>
        <v>0.4</v>
      </c>
      <c r="CL20" s="26" t="str">
        <f t="shared" si="29"/>
        <v/>
      </c>
      <c r="CM20" s="26" t="str">
        <f t="shared" si="30"/>
        <v/>
      </c>
      <c r="CN20" s="26" t="str">
        <f t="shared" si="31"/>
        <v/>
      </c>
      <c r="CO20" s="26" t="str">
        <f t="shared" si="32"/>
        <v/>
      </c>
      <c r="CP20" s="26" t="str">
        <f t="shared" si="33"/>
        <v/>
      </c>
      <c r="CQ20" s="26" t="str">
        <f t="shared" si="34"/>
        <v/>
      </c>
      <c r="CR20" s="26" t="str">
        <f t="shared" si="35"/>
        <v/>
      </c>
      <c r="CS20" s="26" t="str">
        <f t="shared" si="36"/>
        <v/>
      </c>
      <c r="CT20" s="26" t="str">
        <f t="shared" si="37"/>
        <v/>
      </c>
      <c r="CU20" s="26" t="str">
        <f t="shared" si="38"/>
        <v/>
      </c>
      <c r="CV20" s="26" t="str">
        <f t="shared" si="39"/>
        <v/>
      </c>
      <c r="CW20" s="26" t="str">
        <f t="shared" si="40"/>
        <v/>
      </c>
      <c r="CX20" s="26" t="str">
        <f t="shared" si="41"/>
        <v/>
      </c>
      <c r="CY20" s="26" t="str">
        <f t="shared" si="42"/>
        <v/>
      </c>
      <c r="CZ20" s="26" t="str">
        <f t="shared" si="43"/>
        <v/>
      </c>
      <c r="DA20" s="26" t="str">
        <f t="shared" si="44"/>
        <v/>
      </c>
      <c r="DB20" s="26" t="str">
        <f t="shared" si="45"/>
        <v/>
      </c>
      <c r="DC20" s="26" t="str">
        <f t="shared" si="46"/>
        <v/>
      </c>
      <c r="DD20" s="26" t="str">
        <f t="shared" si="47"/>
        <v/>
      </c>
      <c r="DE20" s="26" t="str">
        <f t="shared" si="48"/>
        <v/>
      </c>
      <c r="DF20" s="26" t="str">
        <f t="shared" si="49"/>
        <v/>
      </c>
      <c r="DG20" s="26" t="str">
        <f t="shared" si="50"/>
        <v/>
      </c>
      <c r="DH20" s="26" t="str">
        <f t="shared" si="51"/>
        <v/>
      </c>
      <c r="DI20" s="1" t="str">
        <f t="shared" si="74"/>
        <v>Saídas</v>
      </c>
      <c r="DJ20" s="1">
        <f t="shared" si="60"/>
        <v>0.4</v>
      </c>
      <c r="DK20" s="1" t="str">
        <f t="shared" si="61"/>
        <v/>
      </c>
      <c r="DL20" s="1" t="str">
        <f t="shared" si="62"/>
        <v/>
      </c>
      <c r="DM20" s="1" t="str">
        <f t="shared" si="63"/>
        <v/>
      </c>
      <c r="DN20" s="1" t="str">
        <f t="shared" si="64"/>
        <v/>
      </c>
      <c r="DO20" s="1" t="str">
        <f t="shared" si="65"/>
        <v/>
      </c>
      <c r="DP20" s="1" t="str">
        <f t="shared" si="66"/>
        <v/>
      </c>
      <c r="DQ20" s="1" t="str">
        <f t="shared" si="65"/>
        <v/>
      </c>
      <c r="DR20" s="1" t="str">
        <f t="shared" si="66"/>
        <v/>
      </c>
      <c r="DS20" s="1" t="str">
        <f t="shared" si="67"/>
        <v>a</v>
      </c>
      <c r="DT20" s="1">
        <f t="shared" si="68"/>
        <v>0.4</v>
      </c>
      <c r="DU20" s="1" t="str">
        <f t="shared" si="52"/>
        <v/>
      </c>
      <c r="DV20" s="1" t="str">
        <f t="shared" si="53"/>
        <v/>
      </c>
      <c r="DW20" s="1" t="str">
        <f t="shared" si="54"/>
        <v/>
      </c>
      <c r="DX20" s="1" t="str">
        <f t="shared" si="55"/>
        <v/>
      </c>
      <c r="DY20" s="1" t="str">
        <f t="shared" si="56"/>
        <v/>
      </c>
      <c r="DZ20" s="1" t="str">
        <f t="shared" si="57"/>
        <v/>
      </c>
      <c r="EA20" s="1" t="str">
        <f t="shared" si="58"/>
        <v/>
      </c>
      <c r="EB20" s="1" t="str">
        <f t="shared" si="59"/>
        <v/>
      </c>
      <c r="ED20" s="1" t="str">
        <f t="shared" si="69"/>
        <v>a) 0,4</v>
      </c>
      <c r="EE20" s="1" t="str">
        <f t="shared" si="70"/>
        <v/>
      </c>
      <c r="EF20" s="1" t="str">
        <f t="shared" si="71"/>
        <v/>
      </c>
      <c r="EG20" s="1" t="str">
        <f t="shared" si="72"/>
        <v/>
      </c>
      <c r="EH20" s="1" t="str">
        <f t="shared" si="73"/>
        <v/>
      </c>
    </row>
    <row r="21" spans="1:138" ht="15.6" x14ac:dyDescent="0.3">
      <c r="A21" s="29">
        <v>14</v>
      </c>
      <c r="B21" s="9" t="str">
        <f>ajuizamento!J27</f>
        <v>falta</v>
      </c>
      <c r="C21" s="6" t="str">
        <f>ajuizamento!K27</f>
        <v>ES D. Dinis B</v>
      </c>
      <c r="D21" s="6" t="str">
        <f>ajuizamento!I27</f>
        <v>Porto</v>
      </c>
      <c r="E21" s="5">
        <f>IF(ajuizamento!$AU27="",0,ajuizamento!$AU27)</f>
        <v>0</v>
      </c>
      <c r="F21" s="5">
        <f>IF(ajuizamento!A27="",0,ajuizamento!A27)</f>
        <v>0</v>
      </c>
      <c r="G21" s="5">
        <f>IF(ajuizamento!M27="",0,ajuizamento!M27)</f>
        <v>50</v>
      </c>
      <c r="H21" s="5">
        <f>IF(ajuizamento!N27="",0,ajuizamento!N27)</f>
        <v>50</v>
      </c>
      <c r="I21" s="5">
        <f>IF(ajuizamento!T27="",0,ajuizamento!T27)</f>
        <v>0</v>
      </c>
      <c r="J21" s="5">
        <f>IF(ajuizamento!U27="",0,ajuizamento!U27)</f>
        <v>0</v>
      </c>
      <c r="K21" s="5">
        <f>IF(ajuizamento!V27="",0,ajuizamento!V27)</f>
        <v>0</v>
      </c>
      <c r="L21" s="5">
        <f>IF(ajuizamento!W27="",0,ajuizamento!W27)</f>
        <v>0</v>
      </c>
      <c r="M21" s="5">
        <f>IF(ajuizamento!X27="",0,ajuizamento!X27)</f>
        <v>0</v>
      </c>
      <c r="N21" s="5">
        <f>IF(ajuizamento!Y27="",0,ajuizamento!Y27)</f>
        <v>0</v>
      </c>
      <c r="O21" s="5">
        <f>IF(ajuizamento!Z27="",0,ajuizamento!Z27)</f>
        <v>0</v>
      </c>
      <c r="P21" s="5">
        <f>IF(ajuizamento!AA27="",0,ajuizamento!AA27)</f>
        <v>0</v>
      </c>
      <c r="Q21" s="5">
        <f>IF(ajuizamento!AB27="",0,ajuizamento!AB27)</f>
        <v>0</v>
      </c>
      <c r="R21" s="5">
        <f>IF(ajuizamento!AC27="",0,ajuizamento!AC27)</f>
        <v>0</v>
      </c>
      <c r="S21" s="5">
        <f>IF(ajuizamento!AD27="",0,ajuizamento!AD27)</f>
        <v>0</v>
      </c>
      <c r="T21" s="5">
        <f>IF(ajuizamento!AE27="",0,ajuizamento!AE27)</f>
        <v>0</v>
      </c>
      <c r="U21" s="5">
        <f>IF(ajuizamento!AF27="",0,ajuizamento!AF27)</f>
        <v>0</v>
      </c>
      <c r="V21" s="5">
        <f>IF(ajuizamento!AG27="",0,ajuizamento!AG27)</f>
        <v>0</v>
      </c>
      <c r="W21" s="5">
        <f>IF(ajuizamento!AH27="",0,ajuizamento!AH27)</f>
        <v>0</v>
      </c>
      <c r="X21" s="5">
        <f>IF(ajuizamento!AI27="",0,ajuizamento!AI27)</f>
        <v>0</v>
      </c>
      <c r="Y21" s="5">
        <f>IF(ajuizamento!AJ27="",0,ajuizamento!AJ27)</f>
        <v>0</v>
      </c>
      <c r="Z21" s="5">
        <f>IF(ajuizamento!AK27="",0,ajuizamento!AK27)</f>
        <v>0</v>
      </c>
      <c r="AA21" s="5">
        <f>IF(ajuizamento!AL27="",0,ajuizamento!AL27)</f>
        <v>0</v>
      </c>
      <c r="AB21" s="5">
        <f>IF(ajuizamento!AM27="",0,ajuizamento!AM27)</f>
        <v>0</v>
      </c>
      <c r="AC21" s="5">
        <f>IF(ajuizamento!AN27="",0,ajuizamento!AN27)</f>
        <v>0</v>
      </c>
      <c r="AD21" s="5">
        <f>IF(ajuizamento!AO27="",0,ajuizamento!AO27)</f>
        <v>0</v>
      </c>
      <c r="AE21" s="5">
        <f>IF(ajuizamento!AP27="",0,ajuizamento!AP27)</f>
        <v>0</v>
      </c>
      <c r="AF21" s="5">
        <f>IF(ajuizamento!AQ27="",0,ajuizamento!AQ27)</f>
        <v>0</v>
      </c>
      <c r="AG21" s="5">
        <f>IF(ajuizamento!AT27="",0,ajuizamento!AT27)</f>
        <v>0</v>
      </c>
      <c r="AH21" s="311">
        <f t="shared" si="75"/>
        <v>1.4000000000000001E-7</v>
      </c>
      <c r="AI21" s="8">
        <f t="shared" si="2"/>
        <v>20</v>
      </c>
      <c r="AJ21" s="1" t="str">
        <f t="shared" si="3"/>
        <v>falta</v>
      </c>
      <c r="AK21" s="3" t="str">
        <f>IF(ajuizamento!AV27="","",ajuizamento!AV27)</f>
        <v/>
      </c>
      <c r="AL21" s="3">
        <f>IFERROR(LEFT(#REF!,2)*1,0)</f>
        <v>0</v>
      </c>
      <c r="AM21" s="26" t="str">
        <f t="shared" si="4"/>
        <v/>
      </c>
      <c r="AN21" s="26" t="str">
        <f t="shared" si="5"/>
        <v/>
      </c>
      <c r="AO21" s="26" t="str">
        <f t="shared" si="6"/>
        <v/>
      </c>
      <c r="AP21" s="26" t="str">
        <f t="shared" si="7"/>
        <v/>
      </c>
      <c r="AQ21" s="26" t="str">
        <f t="shared" si="8"/>
        <v/>
      </c>
      <c r="AR21" s="26" t="str">
        <f t="shared" si="9"/>
        <v/>
      </c>
      <c r="AS21" s="26" t="str">
        <f t="shared" si="10"/>
        <v/>
      </c>
      <c r="AT21" s="26" t="str">
        <f t="shared" si="11"/>
        <v/>
      </c>
      <c r="AU21" s="26" t="str">
        <f t="shared" si="12"/>
        <v/>
      </c>
      <c r="AV21" s="26" t="str">
        <f t="shared" si="13"/>
        <v/>
      </c>
      <c r="AW21" s="26" t="str">
        <f t="shared" si="14"/>
        <v/>
      </c>
      <c r="AX21" s="26" t="str">
        <f t="shared" si="15"/>
        <v/>
      </c>
      <c r="AY21" s="26" t="str">
        <f t="shared" si="16"/>
        <v/>
      </c>
      <c r="AZ21" s="26" t="str">
        <f t="shared" si="17"/>
        <v/>
      </c>
      <c r="BA21" s="26" t="str">
        <f t="shared" si="18"/>
        <v/>
      </c>
      <c r="BB21" s="26" t="str">
        <f t="shared" si="19"/>
        <v/>
      </c>
      <c r="BC21" s="26" t="str">
        <f t="shared" si="20"/>
        <v/>
      </c>
      <c r="BD21" s="26" t="str">
        <f t="shared" si="21"/>
        <v/>
      </c>
      <c r="BE21" s="26" t="str">
        <f t="shared" si="22"/>
        <v/>
      </c>
      <c r="BF21" s="26" t="str">
        <f t="shared" si="23"/>
        <v/>
      </c>
      <c r="BG21" s="26" t="str">
        <f t="shared" si="24"/>
        <v/>
      </c>
      <c r="BH21" s="26" t="str">
        <f t="shared" si="25"/>
        <v/>
      </c>
      <c r="BI21" s="26" t="str">
        <f t="shared" si="26"/>
        <v/>
      </c>
      <c r="BJ21" s="26" t="str">
        <f t="shared" si="27"/>
        <v/>
      </c>
      <c r="BK21" s="26"/>
      <c r="BL21" s="26" t="str">
        <f>IF(AM21="","",COUNTIF($AM21:AM21,1))</f>
        <v/>
      </c>
      <c r="BM21" s="26" t="str">
        <f>IF(AN21="","",COUNTIF($AM21:AN21,1))</f>
        <v/>
      </c>
      <c r="BN21" s="26" t="str">
        <f>IF(AO21="","",COUNTIF($AM21:AO21,1))</f>
        <v/>
      </c>
      <c r="BO21" s="26" t="str">
        <f>IF(AP21="","",COUNTIF($AM21:AP21,1))</f>
        <v/>
      </c>
      <c r="BP21" s="26" t="str">
        <f>IF(AQ21="","",COUNTIF($AM21:AQ21,1))</f>
        <v/>
      </c>
      <c r="BQ21" s="26" t="str">
        <f>IF(AR21="","",COUNTIF($AM21:AR21,1))</f>
        <v/>
      </c>
      <c r="BR21" s="26" t="str">
        <f>IF(AS21="","",COUNTIF($AM21:AS21,1))</f>
        <v/>
      </c>
      <c r="BS21" s="26" t="str">
        <f>IF(AT21="","",COUNTIF($AM21:AT21,1))</f>
        <v/>
      </c>
      <c r="BT21" s="26" t="str">
        <f>IF(AU21="","",COUNTIF($AM21:AU21,1))</f>
        <v/>
      </c>
      <c r="BU21" s="26" t="str">
        <f>IF(AV21="","",COUNTIF($AM21:AV21,1))</f>
        <v/>
      </c>
      <c r="BV21" s="26" t="str">
        <f>IF(AW21="","",COUNTIF($AM21:AW21,1))</f>
        <v/>
      </c>
      <c r="BW21" s="26" t="str">
        <f>IF(AX21="","",COUNTIF($AM21:AX21,1))</f>
        <v/>
      </c>
      <c r="BX21" s="26" t="str">
        <f>IF(AY21="","",COUNTIF($AM21:AY21,1))</f>
        <v/>
      </c>
      <c r="BY21" s="26" t="str">
        <f>IF(AZ21="","",COUNTIF($AM21:AZ21,1))</f>
        <v/>
      </c>
      <c r="BZ21" s="26" t="str">
        <f>IF(BA21="","",COUNTIF($AM21:BA21,1))</f>
        <v/>
      </c>
      <c r="CA21" s="26" t="str">
        <f>IF(BB21="","",COUNTIF($AM21:BB21,1))</f>
        <v/>
      </c>
      <c r="CB21" s="26" t="str">
        <f>IF(BC21="","",COUNTIF($AM21:BC21,1))</f>
        <v/>
      </c>
      <c r="CC21" s="26" t="str">
        <f>IF(BD21="","",COUNTIF($AM21:BD21,1))</f>
        <v/>
      </c>
      <c r="CD21" s="26" t="str">
        <f>IF(BE21="","",COUNTIF($AM21:BE21,1))</f>
        <v/>
      </c>
      <c r="CE21" s="26" t="str">
        <f>IF(BF21="","",COUNTIF($AM21:BF21,1))</f>
        <v/>
      </c>
      <c r="CF21" s="26" t="str">
        <f>IF(BG21="","",COUNTIF($AM21:BG21,1))</f>
        <v/>
      </c>
      <c r="CG21" s="26" t="str">
        <f>IF(BH21="","",COUNTIF($AM21:BH21,1))</f>
        <v/>
      </c>
      <c r="CH21" s="26" t="str">
        <f>IF(BI21="","",COUNTIF($AM21:BI21,1))</f>
        <v/>
      </c>
      <c r="CI21" s="26" t="str">
        <f>IF(BJ21="","",COUNTIF($AM21:BJ21,1))</f>
        <v/>
      </c>
      <c r="CK21" s="26" t="str">
        <f t="shared" si="28"/>
        <v/>
      </c>
      <c r="CL21" s="26" t="str">
        <f t="shared" si="29"/>
        <v/>
      </c>
      <c r="CM21" s="26" t="str">
        <f t="shared" si="30"/>
        <v/>
      </c>
      <c r="CN21" s="26" t="str">
        <f t="shared" si="31"/>
        <v/>
      </c>
      <c r="CO21" s="26" t="str">
        <f t="shared" si="32"/>
        <v/>
      </c>
      <c r="CP21" s="26" t="str">
        <f t="shared" si="33"/>
        <v/>
      </c>
      <c r="CQ21" s="26" t="str">
        <f t="shared" si="34"/>
        <v/>
      </c>
      <c r="CR21" s="26" t="str">
        <f t="shared" si="35"/>
        <v/>
      </c>
      <c r="CS21" s="26" t="str">
        <f t="shared" si="36"/>
        <v/>
      </c>
      <c r="CT21" s="26" t="str">
        <f t="shared" si="37"/>
        <v/>
      </c>
      <c r="CU21" s="26" t="str">
        <f t="shared" si="38"/>
        <v/>
      </c>
      <c r="CV21" s="26" t="str">
        <f t="shared" si="39"/>
        <v/>
      </c>
      <c r="CW21" s="26" t="str">
        <f t="shared" si="40"/>
        <v/>
      </c>
      <c r="CX21" s="26" t="str">
        <f t="shared" si="41"/>
        <v/>
      </c>
      <c r="CY21" s="26" t="str">
        <f t="shared" si="42"/>
        <v/>
      </c>
      <c r="CZ21" s="26" t="str">
        <f t="shared" si="43"/>
        <v/>
      </c>
      <c r="DA21" s="26" t="str">
        <f t="shared" si="44"/>
        <v/>
      </c>
      <c r="DB21" s="26" t="str">
        <f t="shared" si="45"/>
        <v/>
      </c>
      <c r="DC21" s="26" t="str">
        <f t="shared" si="46"/>
        <v/>
      </c>
      <c r="DD21" s="26" t="str">
        <f t="shared" si="47"/>
        <v/>
      </c>
      <c r="DE21" s="26" t="str">
        <f t="shared" si="48"/>
        <v/>
      </c>
      <c r="DF21" s="26" t="str">
        <f t="shared" si="49"/>
        <v/>
      </c>
      <c r="DG21" s="26" t="str">
        <f t="shared" si="50"/>
        <v/>
      </c>
      <c r="DH21" s="26" t="str">
        <f t="shared" si="51"/>
        <v/>
      </c>
      <c r="DI21" s="1" t="str">
        <f t="shared" si="74"/>
        <v/>
      </c>
      <c r="DJ21" s="1" t="str">
        <f t="shared" si="60"/>
        <v/>
      </c>
      <c r="DK21" s="1" t="str">
        <f t="shared" si="61"/>
        <v/>
      </c>
      <c r="DL21" s="1" t="str">
        <f t="shared" si="62"/>
        <v/>
      </c>
      <c r="DM21" s="1" t="str">
        <f t="shared" si="63"/>
        <v/>
      </c>
      <c r="DN21" s="1" t="str">
        <f t="shared" si="64"/>
        <v/>
      </c>
      <c r="DO21" s="1" t="str">
        <f t="shared" si="65"/>
        <v/>
      </c>
      <c r="DP21" s="1" t="str">
        <f t="shared" si="66"/>
        <v/>
      </c>
      <c r="DQ21" s="1" t="str">
        <f t="shared" si="65"/>
        <v/>
      </c>
      <c r="DR21" s="1" t="str">
        <f t="shared" si="66"/>
        <v/>
      </c>
      <c r="DS21" s="1" t="str">
        <f t="shared" si="67"/>
        <v/>
      </c>
      <c r="DT21" s="1" t="str">
        <f t="shared" si="68"/>
        <v/>
      </c>
      <c r="DU21" s="1" t="str">
        <f t="shared" si="52"/>
        <v/>
      </c>
      <c r="DV21" s="1" t="str">
        <f t="shared" si="53"/>
        <v/>
      </c>
      <c r="DW21" s="1" t="str">
        <f t="shared" si="54"/>
        <v/>
      </c>
      <c r="DX21" s="1" t="str">
        <f t="shared" si="55"/>
        <v/>
      </c>
      <c r="DY21" s="1" t="str">
        <f t="shared" si="56"/>
        <v/>
      </c>
      <c r="DZ21" s="1" t="str">
        <f t="shared" si="57"/>
        <v/>
      </c>
      <c r="EA21" s="1" t="str">
        <f t="shared" si="58"/>
        <v/>
      </c>
      <c r="EB21" s="1" t="str">
        <f t="shared" si="59"/>
        <v/>
      </c>
      <c r="ED21" s="1" t="str">
        <f t="shared" si="69"/>
        <v/>
      </c>
      <c r="EE21" s="1" t="str">
        <f t="shared" si="70"/>
        <v/>
      </c>
      <c r="EF21" s="1" t="str">
        <f t="shared" si="71"/>
        <v/>
      </c>
      <c r="EG21" s="1" t="str">
        <f t="shared" si="72"/>
        <v/>
      </c>
      <c r="EH21" s="1" t="str">
        <f t="shared" si="73"/>
        <v/>
      </c>
    </row>
    <row r="22" spans="1:138" ht="15.6" x14ac:dyDescent="0.3">
      <c r="A22" s="29">
        <v>15</v>
      </c>
      <c r="B22" s="9">
        <f>ajuizamento!J28</f>
        <v>15</v>
      </c>
      <c r="C22" s="6" t="str">
        <f>ajuizamento!K28</f>
        <v>Colégio Internato Claret</v>
      </c>
      <c r="D22" s="6" t="str">
        <f>ajuizamento!I28</f>
        <v>Porto</v>
      </c>
      <c r="E22" s="5">
        <f>IF(ajuizamento!$AU28="",0,ajuizamento!$AU28)</f>
        <v>186.16666675388333</v>
      </c>
      <c r="F22" s="5">
        <f>IF(ajuizamento!A28="",0,ajuizamento!A28)</f>
        <v>86.666666666666671</v>
      </c>
      <c r="G22" s="5">
        <f>IF(ajuizamento!M28="",0,ajuizamento!M28)</f>
        <v>50</v>
      </c>
      <c r="H22" s="5">
        <f>IF(ajuizamento!N28="",0,ajuizamento!N28)</f>
        <v>50</v>
      </c>
      <c r="I22" s="5">
        <f>IF(ajuizamento!T28="",0,ajuizamento!T28)</f>
        <v>0.5</v>
      </c>
      <c r="J22" s="5">
        <f>IF(ajuizamento!U28="",0,ajuizamento!U28)</f>
        <v>0</v>
      </c>
      <c r="K22" s="5">
        <f>IF(ajuizamento!V28="",0,ajuizamento!V28)</f>
        <v>0</v>
      </c>
      <c r="L22" s="5">
        <f>IF(ajuizamento!W28="",0,ajuizamento!W28)</f>
        <v>0</v>
      </c>
      <c r="M22" s="5">
        <f>IF(ajuizamento!X28="",0,ajuizamento!X28)</f>
        <v>0</v>
      </c>
      <c r="N22" s="5">
        <f>IF(ajuizamento!Y28="",0,ajuizamento!Y28)</f>
        <v>0</v>
      </c>
      <c r="O22" s="5">
        <f>IF(ajuizamento!Z28="",0,ajuizamento!Z28)</f>
        <v>0</v>
      </c>
      <c r="P22" s="5">
        <f>IF(ajuizamento!AA28="",0,ajuizamento!AA28)</f>
        <v>0</v>
      </c>
      <c r="Q22" s="5">
        <f>IF(ajuizamento!AB28="",0,ajuizamento!AB28)</f>
        <v>0</v>
      </c>
      <c r="R22" s="5">
        <f>IF(ajuizamento!AC28="",0,ajuizamento!AC28)</f>
        <v>0</v>
      </c>
      <c r="S22" s="5">
        <f>IF(ajuizamento!AD28="",0,ajuizamento!AD28)</f>
        <v>0</v>
      </c>
      <c r="T22" s="5">
        <f>IF(ajuizamento!AE28="",0,ajuizamento!AE28)</f>
        <v>0</v>
      </c>
      <c r="U22" s="5">
        <f>IF(ajuizamento!AF28="",0,ajuizamento!AF28)</f>
        <v>0</v>
      </c>
      <c r="V22" s="5">
        <f>IF(ajuizamento!AG28="",0,ajuizamento!AG28)</f>
        <v>0</v>
      </c>
      <c r="W22" s="5">
        <f>IF(ajuizamento!AH28="",0,ajuizamento!AH28)</f>
        <v>0</v>
      </c>
      <c r="X22" s="5">
        <f>IF(ajuizamento!AI28="",0,ajuizamento!AI28)</f>
        <v>0</v>
      </c>
      <c r="Y22" s="5">
        <f>IF(ajuizamento!AJ28="",0,ajuizamento!AJ28)</f>
        <v>0</v>
      </c>
      <c r="Z22" s="5">
        <f>IF(ajuizamento!AK28="",0,ajuizamento!AK28)</f>
        <v>0</v>
      </c>
      <c r="AA22" s="5">
        <f>IF(ajuizamento!AL28="",0,ajuizamento!AL28)</f>
        <v>0</v>
      </c>
      <c r="AB22" s="5">
        <f>IF(ajuizamento!AM28="",0,ajuizamento!AM28)</f>
        <v>0</v>
      </c>
      <c r="AC22" s="5">
        <f>IF(ajuizamento!AN28="",0,ajuizamento!AN28)</f>
        <v>0</v>
      </c>
      <c r="AD22" s="5">
        <f>IF(ajuizamento!AO28="",0,ajuizamento!AO28)</f>
        <v>0</v>
      </c>
      <c r="AE22" s="5">
        <f>IF(ajuizamento!AP28="",0,ajuizamento!AP28)</f>
        <v>0</v>
      </c>
      <c r="AF22" s="5">
        <f>IF(ajuizamento!AQ28="",0,ajuizamento!AQ28)</f>
        <v>0</v>
      </c>
      <c r="AG22" s="5">
        <f>IF(ajuizamento!AT28="",0,ajuizamento!AT28)</f>
        <v>0.5</v>
      </c>
      <c r="AH22" s="311">
        <f t="shared" si="75"/>
        <v>186.16666675389834</v>
      </c>
      <c r="AI22" s="8">
        <f t="shared" si="2"/>
        <v>12</v>
      </c>
      <c r="AJ22" s="1">
        <f t="shared" si="3"/>
        <v>15</v>
      </c>
      <c r="AK22" s="3" t="str">
        <f>IF(ajuizamento!AV28="","",ajuizamento!AV28)</f>
        <v/>
      </c>
      <c r="AL22" s="3">
        <f>IFERROR(LEFT(#REF!,2)*1,0)</f>
        <v>0</v>
      </c>
      <c r="AM22" s="26">
        <f t="shared" si="4"/>
        <v>1</v>
      </c>
      <c r="AN22" s="26" t="str">
        <f t="shared" si="5"/>
        <v/>
      </c>
      <c r="AO22" s="26" t="str">
        <f t="shared" si="6"/>
        <v/>
      </c>
      <c r="AP22" s="26" t="str">
        <f t="shared" si="7"/>
        <v/>
      </c>
      <c r="AQ22" s="26" t="str">
        <f t="shared" si="8"/>
        <v/>
      </c>
      <c r="AR22" s="26" t="str">
        <f t="shared" si="9"/>
        <v/>
      </c>
      <c r="AS22" s="26" t="str">
        <f t="shared" si="10"/>
        <v/>
      </c>
      <c r="AT22" s="26" t="str">
        <f t="shared" si="11"/>
        <v/>
      </c>
      <c r="AU22" s="26" t="str">
        <f t="shared" si="12"/>
        <v/>
      </c>
      <c r="AV22" s="26" t="str">
        <f t="shared" si="13"/>
        <v/>
      </c>
      <c r="AW22" s="26" t="str">
        <f t="shared" si="14"/>
        <v/>
      </c>
      <c r="AX22" s="26" t="str">
        <f t="shared" si="15"/>
        <v/>
      </c>
      <c r="AY22" s="26" t="str">
        <f t="shared" si="16"/>
        <v/>
      </c>
      <c r="AZ22" s="26" t="str">
        <f t="shared" si="17"/>
        <v/>
      </c>
      <c r="BA22" s="26" t="str">
        <f t="shared" si="18"/>
        <v/>
      </c>
      <c r="BB22" s="26" t="str">
        <f t="shared" si="19"/>
        <v/>
      </c>
      <c r="BC22" s="26" t="str">
        <f t="shared" si="20"/>
        <v/>
      </c>
      <c r="BD22" s="26" t="str">
        <f t="shared" si="21"/>
        <v/>
      </c>
      <c r="BE22" s="26" t="str">
        <f t="shared" si="22"/>
        <v/>
      </c>
      <c r="BF22" s="26" t="str">
        <f t="shared" si="23"/>
        <v/>
      </c>
      <c r="BG22" s="26" t="str">
        <f t="shared" si="24"/>
        <v/>
      </c>
      <c r="BH22" s="26" t="str">
        <f t="shared" si="25"/>
        <v/>
      </c>
      <c r="BI22" s="26" t="str">
        <f t="shared" si="26"/>
        <v/>
      </c>
      <c r="BJ22" s="26" t="str">
        <f t="shared" si="27"/>
        <v/>
      </c>
      <c r="BK22" s="26"/>
      <c r="BL22" s="26">
        <f>IF(AM22="","",COUNTIF($AM22:AM22,1))</f>
        <v>1</v>
      </c>
      <c r="BM22" s="26" t="str">
        <f>IF(AN22="","",COUNTIF($AM22:AN22,1))</f>
        <v/>
      </c>
      <c r="BN22" s="26" t="str">
        <f>IF(AO22="","",COUNTIF($AM22:AO22,1))</f>
        <v/>
      </c>
      <c r="BO22" s="26" t="str">
        <f>IF(AP22="","",COUNTIF($AM22:AP22,1))</f>
        <v/>
      </c>
      <c r="BP22" s="26" t="str">
        <f>IF(AQ22="","",COUNTIF($AM22:AQ22,1))</f>
        <v/>
      </c>
      <c r="BQ22" s="26" t="str">
        <f>IF(AR22="","",COUNTIF($AM22:AR22,1))</f>
        <v/>
      </c>
      <c r="BR22" s="26" t="str">
        <f>IF(AS22="","",COUNTIF($AM22:AS22,1))</f>
        <v/>
      </c>
      <c r="BS22" s="26" t="str">
        <f>IF(AT22="","",COUNTIF($AM22:AT22,1))</f>
        <v/>
      </c>
      <c r="BT22" s="26" t="str">
        <f>IF(AU22="","",COUNTIF($AM22:AU22,1))</f>
        <v/>
      </c>
      <c r="BU22" s="26" t="str">
        <f>IF(AV22="","",COUNTIF($AM22:AV22,1))</f>
        <v/>
      </c>
      <c r="BV22" s="26" t="str">
        <f>IF(AW22="","",COUNTIF($AM22:AW22,1))</f>
        <v/>
      </c>
      <c r="BW22" s="26" t="str">
        <f>IF(AX22="","",COUNTIF($AM22:AX22,1))</f>
        <v/>
      </c>
      <c r="BX22" s="26" t="str">
        <f>IF(AY22="","",COUNTIF($AM22:AY22,1))</f>
        <v/>
      </c>
      <c r="BY22" s="26" t="str">
        <f>IF(AZ22="","",COUNTIF($AM22:AZ22,1))</f>
        <v/>
      </c>
      <c r="BZ22" s="26" t="str">
        <f>IF(BA22="","",COUNTIF($AM22:BA22,1))</f>
        <v/>
      </c>
      <c r="CA22" s="26" t="str">
        <f>IF(BB22="","",COUNTIF($AM22:BB22,1))</f>
        <v/>
      </c>
      <c r="CB22" s="26" t="str">
        <f>IF(BC22="","",COUNTIF($AM22:BC22,1))</f>
        <v/>
      </c>
      <c r="CC22" s="26" t="str">
        <f>IF(BD22="","",COUNTIF($AM22:BD22,1))</f>
        <v/>
      </c>
      <c r="CD22" s="26" t="str">
        <f>IF(BE22="","",COUNTIF($AM22:BE22,1))</f>
        <v/>
      </c>
      <c r="CE22" s="26" t="str">
        <f>IF(BF22="","",COUNTIF($AM22:BF22,1))</f>
        <v/>
      </c>
      <c r="CF22" s="26" t="str">
        <f>IF(BG22="","",COUNTIF($AM22:BG22,1))</f>
        <v/>
      </c>
      <c r="CG22" s="26" t="str">
        <f>IF(BH22="","",COUNTIF($AM22:BH22,1))</f>
        <v/>
      </c>
      <c r="CH22" s="26" t="str">
        <f>IF(BI22="","",COUNTIF($AM22:BI22,1))</f>
        <v/>
      </c>
      <c r="CI22" s="26" t="str">
        <f>IF(BJ22="","",COUNTIF($AM22:BJ22,1))</f>
        <v/>
      </c>
      <c r="CK22" s="26">
        <f t="shared" si="28"/>
        <v>0.5</v>
      </c>
      <c r="CL22" s="26" t="str">
        <f t="shared" si="29"/>
        <v/>
      </c>
      <c r="CM22" s="26" t="str">
        <f t="shared" si="30"/>
        <v/>
      </c>
      <c r="CN22" s="26" t="str">
        <f t="shared" si="31"/>
        <v/>
      </c>
      <c r="CO22" s="26" t="str">
        <f t="shared" si="32"/>
        <v/>
      </c>
      <c r="CP22" s="26" t="str">
        <f t="shared" si="33"/>
        <v/>
      </c>
      <c r="CQ22" s="26" t="str">
        <f t="shared" si="34"/>
        <v/>
      </c>
      <c r="CR22" s="26" t="str">
        <f t="shared" si="35"/>
        <v/>
      </c>
      <c r="CS22" s="26" t="str">
        <f t="shared" si="36"/>
        <v/>
      </c>
      <c r="CT22" s="26" t="str">
        <f t="shared" si="37"/>
        <v/>
      </c>
      <c r="CU22" s="26" t="str">
        <f t="shared" si="38"/>
        <v/>
      </c>
      <c r="CV22" s="26" t="str">
        <f t="shared" si="39"/>
        <v/>
      </c>
      <c r="CW22" s="26" t="str">
        <f t="shared" si="40"/>
        <v/>
      </c>
      <c r="CX22" s="26" t="str">
        <f t="shared" si="41"/>
        <v/>
      </c>
      <c r="CY22" s="26" t="str">
        <f t="shared" si="42"/>
        <v/>
      </c>
      <c r="CZ22" s="26" t="str">
        <f t="shared" si="43"/>
        <v/>
      </c>
      <c r="DA22" s="26" t="str">
        <f t="shared" si="44"/>
        <v/>
      </c>
      <c r="DB22" s="26" t="str">
        <f t="shared" si="45"/>
        <v/>
      </c>
      <c r="DC22" s="26" t="str">
        <f t="shared" si="46"/>
        <v/>
      </c>
      <c r="DD22" s="26" t="str">
        <f t="shared" si="47"/>
        <v/>
      </c>
      <c r="DE22" s="26" t="str">
        <f t="shared" si="48"/>
        <v/>
      </c>
      <c r="DF22" s="26" t="str">
        <f t="shared" si="49"/>
        <v/>
      </c>
      <c r="DG22" s="26" t="str">
        <f t="shared" si="50"/>
        <v/>
      </c>
      <c r="DH22" s="26" t="str">
        <f t="shared" si="51"/>
        <v/>
      </c>
      <c r="DI22" s="1" t="str">
        <f t="shared" si="74"/>
        <v>Saídas</v>
      </c>
      <c r="DJ22" s="1">
        <f t="shared" si="60"/>
        <v>0.5</v>
      </c>
      <c r="DK22" s="1" t="str">
        <f t="shared" si="61"/>
        <v/>
      </c>
      <c r="DL22" s="1" t="str">
        <f t="shared" si="62"/>
        <v/>
      </c>
      <c r="DM22" s="1" t="str">
        <f t="shared" si="63"/>
        <v/>
      </c>
      <c r="DN22" s="1" t="str">
        <f t="shared" si="64"/>
        <v/>
      </c>
      <c r="DO22" s="1" t="str">
        <f t="shared" si="65"/>
        <v/>
      </c>
      <c r="DP22" s="1" t="str">
        <f t="shared" si="66"/>
        <v/>
      </c>
      <c r="DQ22" s="1" t="str">
        <f t="shared" si="65"/>
        <v/>
      </c>
      <c r="DR22" s="1" t="str">
        <f t="shared" si="66"/>
        <v/>
      </c>
      <c r="DS22" s="1" t="str">
        <f t="shared" si="67"/>
        <v>a</v>
      </c>
      <c r="DT22" s="1">
        <f t="shared" si="68"/>
        <v>0.5</v>
      </c>
      <c r="DU22" s="1" t="str">
        <f t="shared" si="52"/>
        <v/>
      </c>
      <c r="DV22" s="1" t="str">
        <f t="shared" si="53"/>
        <v/>
      </c>
      <c r="DW22" s="1" t="str">
        <f t="shared" si="54"/>
        <v/>
      </c>
      <c r="DX22" s="1" t="str">
        <f t="shared" si="55"/>
        <v/>
      </c>
      <c r="DY22" s="1" t="str">
        <f t="shared" si="56"/>
        <v/>
      </c>
      <c r="DZ22" s="1" t="str">
        <f t="shared" si="57"/>
        <v/>
      </c>
      <c r="EA22" s="1" t="str">
        <f t="shared" si="58"/>
        <v/>
      </c>
      <c r="EB22" s="1" t="str">
        <f t="shared" si="59"/>
        <v/>
      </c>
      <c r="ED22" s="1" t="str">
        <f t="shared" si="69"/>
        <v>a) 0,5</v>
      </c>
      <c r="EE22" s="1" t="str">
        <f t="shared" si="70"/>
        <v/>
      </c>
      <c r="EF22" s="1" t="str">
        <f t="shared" si="71"/>
        <v/>
      </c>
      <c r="EG22" s="1" t="str">
        <f t="shared" si="72"/>
        <v/>
      </c>
      <c r="EH22" s="1" t="str">
        <f t="shared" si="73"/>
        <v/>
      </c>
    </row>
    <row r="23" spans="1:138" ht="15.6" x14ac:dyDescent="0.3">
      <c r="A23" s="29">
        <v>16</v>
      </c>
      <c r="B23" s="9">
        <f>ajuizamento!J29</f>
        <v>16</v>
      </c>
      <c r="C23" s="6" t="str">
        <f>ajuizamento!K29</f>
        <v>EBS Levante da Maia</v>
      </c>
      <c r="D23" s="6" t="str">
        <f>ajuizamento!I29</f>
        <v>Porto</v>
      </c>
      <c r="E23" s="5">
        <f>IF(ajuizamento!$AU29="",0,ajuizamento!$AU29)</f>
        <v>186.06666675388334</v>
      </c>
      <c r="F23" s="5">
        <f>IF(ajuizamento!A29="",0,ajuizamento!A29)</f>
        <v>86.666666666666671</v>
      </c>
      <c r="G23" s="5">
        <f>IF(ajuizamento!M29="",0,ajuizamento!M29)</f>
        <v>50</v>
      </c>
      <c r="H23" s="5">
        <f>IF(ajuizamento!N29="",0,ajuizamento!N29)</f>
        <v>50</v>
      </c>
      <c r="I23" s="5">
        <f>IF(ajuizamento!T29="",0,ajuizamento!T29)</f>
        <v>0.6</v>
      </c>
      <c r="J23" s="5">
        <f>IF(ajuizamento!U29="",0,ajuizamento!U29)</f>
        <v>0</v>
      </c>
      <c r="K23" s="5">
        <f>IF(ajuizamento!V29="",0,ajuizamento!V29)</f>
        <v>0</v>
      </c>
      <c r="L23" s="5">
        <f>IF(ajuizamento!W29="",0,ajuizamento!W29)</f>
        <v>0</v>
      </c>
      <c r="M23" s="5">
        <f>IF(ajuizamento!X29="",0,ajuizamento!X29)</f>
        <v>0</v>
      </c>
      <c r="N23" s="5">
        <f>IF(ajuizamento!Y29="",0,ajuizamento!Y29)</f>
        <v>0</v>
      </c>
      <c r="O23" s="5">
        <f>IF(ajuizamento!Z29="",0,ajuizamento!Z29)</f>
        <v>0</v>
      </c>
      <c r="P23" s="5">
        <f>IF(ajuizamento!AA29="",0,ajuizamento!AA29)</f>
        <v>0</v>
      </c>
      <c r="Q23" s="5">
        <f>IF(ajuizamento!AB29="",0,ajuizamento!AB29)</f>
        <v>0</v>
      </c>
      <c r="R23" s="5">
        <f>IF(ajuizamento!AC29="",0,ajuizamento!AC29)</f>
        <v>0</v>
      </c>
      <c r="S23" s="5">
        <f>IF(ajuizamento!AD29="",0,ajuizamento!AD29)</f>
        <v>0</v>
      </c>
      <c r="T23" s="5">
        <f>IF(ajuizamento!AE29="",0,ajuizamento!AE29)</f>
        <v>0</v>
      </c>
      <c r="U23" s="5">
        <f>IF(ajuizamento!AF29="",0,ajuizamento!AF29)</f>
        <v>0</v>
      </c>
      <c r="V23" s="5">
        <f>IF(ajuizamento!AG29="",0,ajuizamento!AG29)</f>
        <v>0</v>
      </c>
      <c r="W23" s="5">
        <f>IF(ajuizamento!AH29="",0,ajuizamento!AH29)</f>
        <v>0</v>
      </c>
      <c r="X23" s="5">
        <f>IF(ajuizamento!AI29="",0,ajuizamento!AI29)</f>
        <v>0</v>
      </c>
      <c r="Y23" s="5">
        <f>IF(ajuizamento!AJ29="",0,ajuizamento!AJ29)</f>
        <v>0</v>
      </c>
      <c r="Z23" s="5">
        <f>IF(ajuizamento!AK29="",0,ajuizamento!AK29)</f>
        <v>0</v>
      </c>
      <c r="AA23" s="5">
        <f>IF(ajuizamento!AL29="",0,ajuizamento!AL29)</f>
        <v>0</v>
      </c>
      <c r="AB23" s="5">
        <f>IF(ajuizamento!AM29="",0,ajuizamento!AM29)</f>
        <v>0</v>
      </c>
      <c r="AC23" s="5">
        <f>IF(ajuizamento!AN29="",0,ajuizamento!AN29)</f>
        <v>0</v>
      </c>
      <c r="AD23" s="5">
        <f>IF(ajuizamento!AO29="",0,ajuizamento!AO29)</f>
        <v>0</v>
      </c>
      <c r="AE23" s="5">
        <f>IF(ajuizamento!AP29="",0,ajuizamento!AP29)</f>
        <v>0</v>
      </c>
      <c r="AF23" s="5">
        <f>IF(ajuizamento!AQ29="",0,ajuizamento!AQ29)</f>
        <v>0</v>
      </c>
      <c r="AG23" s="5">
        <f>IF(ajuizamento!AT29="",0,ajuizamento!AT29)</f>
        <v>0.6</v>
      </c>
      <c r="AH23" s="311">
        <f t="shared" si="75"/>
        <v>186.06666675389934</v>
      </c>
      <c r="AI23" s="8">
        <f t="shared" si="2"/>
        <v>13</v>
      </c>
      <c r="AJ23" s="1">
        <f t="shared" si="3"/>
        <v>16</v>
      </c>
      <c r="AK23" s="3" t="str">
        <f>IF(ajuizamento!AV29="","",ajuizamento!AV29)</f>
        <v/>
      </c>
      <c r="AL23" s="3">
        <f>IFERROR(LEFT(#REF!,2)*1,0)</f>
        <v>0</v>
      </c>
      <c r="AM23" s="26">
        <f t="shared" si="4"/>
        <v>1</v>
      </c>
      <c r="AN23" s="26" t="str">
        <f t="shared" si="5"/>
        <v/>
      </c>
      <c r="AO23" s="26" t="str">
        <f t="shared" si="6"/>
        <v/>
      </c>
      <c r="AP23" s="26" t="str">
        <f t="shared" si="7"/>
        <v/>
      </c>
      <c r="AQ23" s="26" t="str">
        <f t="shared" si="8"/>
        <v/>
      </c>
      <c r="AR23" s="26" t="str">
        <f t="shared" si="9"/>
        <v/>
      </c>
      <c r="AS23" s="26" t="str">
        <f t="shared" si="10"/>
        <v/>
      </c>
      <c r="AT23" s="26" t="str">
        <f t="shared" si="11"/>
        <v/>
      </c>
      <c r="AU23" s="26" t="str">
        <f t="shared" si="12"/>
        <v/>
      </c>
      <c r="AV23" s="26" t="str">
        <f t="shared" si="13"/>
        <v/>
      </c>
      <c r="AW23" s="26" t="str">
        <f t="shared" si="14"/>
        <v/>
      </c>
      <c r="AX23" s="26" t="str">
        <f t="shared" si="15"/>
        <v/>
      </c>
      <c r="AY23" s="26" t="str">
        <f t="shared" si="16"/>
        <v/>
      </c>
      <c r="AZ23" s="26" t="str">
        <f t="shared" si="17"/>
        <v/>
      </c>
      <c r="BA23" s="26" t="str">
        <f t="shared" si="18"/>
        <v/>
      </c>
      <c r="BB23" s="26" t="str">
        <f t="shared" si="19"/>
        <v/>
      </c>
      <c r="BC23" s="26" t="str">
        <f t="shared" si="20"/>
        <v/>
      </c>
      <c r="BD23" s="26" t="str">
        <f t="shared" si="21"/>
        <v/>
      </c>
      <c r="BE23" s="26" t="str">
        <f t="shared" si="22"/>
        <v/>
      </c>
      <c r="BF23" s="26" t="str">
        <f t="shared" si="23"/>
        <v/>
      </c>
      <c r="BG23" s="26" t="str">
        <f t="shared" si="24"/>
        <v/>
      </c>
      <c r="BH23" s="26" t="str">
        <f t="shared" si="25"/>
        <v/>
      </c>
      <c r="BI23" s="26" t="str">
        <f t="shared" si="26"/>
        <v/>
      </c>
      <c r="BJ23" s="26" t="str">
        <f t="shared" si="27"/>
        <v/>
      </c>
      <c r="BK23" s="26"/>
      <c r="BL23" s="26">
        <f>IF(AM23="","",COUNTIF($AM23:AM23,1))</f>
        <v>1</v>
      </c>
      <c r="BM23" s="26" t="str">
        <f>IF(AN23="","",COUNTIF($AM23:AN23,1))</f>
        <v/>
      </c>
      <c r="BN23" s="26" t="str">
        <f>IF(AO23="","",COUNTIF($AM23:AO23,1))</f>
        <v/>
      </c>
      <c r="BO23" s="26" t="str">
        <f>IF(AP23="","",COUNTIF($AM23:AP23,1))</f>
        <v/>
      </c>
      <c r="BP23" s="26" t="str">
        <f>IF(AQ23="","",COUNTIF($AM23:AQ23,1))</f>
        <v/>
      </c>
      <c r="BQ23" s="26" t="str">
        <f>IF(AR23="","",COUNTIF($AM23:AR23,1))</f>
        <v/>
      </c>
      <c r="BR23" s="26" t="str">
        <f>IF(AS23="","",COUNTIF($AM23:AS23,1))</f>
        <v/>
      </c>
      <c r="BS23" s="26" t="str">
        <f>IF(AT23="","",COUNTIF($AM23:AT23,1))</f>
        <v/>
      </c>
      <c r="BT23" s="26" t="str">
        <f>IF(AU23="","",COUNTIF($AM23:AU23,1))</f>
        <v/>
      </c>
      <c r="BU23" s="26" t="str">
        <f>IF(AV23="","",COUNTIF($AM23:AV23,1))</f>
        <v/>
      </c>
      <c r="BV23" s="26" t="str">
        <f>IF(AW23="","",COUNTIF($AM23:AW23,1))</f>
        <v/>
      </c>
      <c r="BW23" s="26" t="str">
        <f>IF(AX23="","",COUNTIF($AM23:AX23,1))</f>
        <v/>
      </c>
      <c r="BX23" s="26" t="str">
        <f>IF(AY23="","",COUNTIF($AM23:AY23,1))</f>
        <v/>
      </c>
      <c r="BY23" s="26" t="str">
        <f>IF(AZ23="","",COUNTIF($AM23:AZ23,1))</f>
        <v/>
      </c>
      <c r="BZ23" s="26" t="str">
        <f>IF(BA23="","",COUNTIF($AM23:BA23,1))</f>
        <v/>
      </c>
      <c r="CA23" s="26" t="str">
        <f>IF(BB23="","",COUNTIF($AM23:BB23,1))</f>
        <v/>
      </c>
      <c r="CB23" s="26" t="str">
        <f>IF(BC23="","",COUNTIF($AM23:BC23,1))</f>
        <v/>
      </c>
      <c r="CC23" s="26" t="str">
        <f>IF(BD23="","",COUNTIF($AM23:BD23,1))</f>
        <v/>
      </c>
      <c r="CD23" s="26" t="str">
        <f>IF(BE23="","",COUNTIF($AM23:BE23,1))</f>
        <v/>
      </c>
      <c r="CE23" s="26" t="str">
        <f>IF(BF23="","",COUNTIF($AM23:BF23,1))</f>
        <v/>
      </c>
      <c r="CF23" s="26" t="str">
        <f>IF(BG23="","",COUNTIF($AM23:BG23,1))</f>
        <v/>
      </c>
      <c r="CG23" s="26" t="str">
        <f>IF(BH23="","",COUNTIF($AM23:BH23,1))</f>
        <v/>
      </c>
      <c r="CH23" s="26" t="str">
        <f>IF(BI23="","",COUNTIF($AM23:BI23,1))</f>
        <v/>
      </c>
      <c r="CI23" s="26" t="str">
        <f>IF(BJ23="","",COUNTIF($AM23:BJ23,1))</f>
        <v/>
      </c>
      <c r="CK23" s="26">
        <f t="shared" si="28"/>
        <v>0.6</v>
      </c>
      <c r="CL23" s="26" t="str">
        <f t="shared" si="29"/>
        <v/>
      </c>
      <c r="CM23" s="26" t="str">
        <f t="shared" si="30"/>
        <v/>
      </c>
      <c r="CN23" s="26" t="str">
        <f t="shared" si="31"/>
        <v/>
      </c>
      <c r="CO23" s="26" t="str">
        <f t="shared" si="32"/>
        <v/>
      </c>
      <c r="CP23" s="26" t="str">
        <f t="shared" si="33"/>
        <v/>
      </c>
      <c r="CQ23" s="26" t="str">
        <f t="shared" si="34"/>
        <v/>
      </c>
      <c r="CR23" s="26" t="str">
        <f t="shared" si="35"/>
        <v/>
      </c>
      <c r="CS23" s="26" t="str">
        <f t="shared" si="36"/>
        <v/>
      </c>
      <c r="CT23" s="26" t="str">
        <f t="shared" si="37"/>
        <v/>
      </c>
      <c r="CU23" s="26" t="str">
        <f t="shared" si="38"/>
        <v/>
      </c>
      <c r="CV23" s="26" t="str">
        <f t="shared" si="39"/>
        <v/>
      </c>
      <c r="CW23" s="26" t="str">
        <f t="shared" si="40"/>
        <v/>
      </c>
      <c r="CX23" s="26" t="str">
        <f t="shared" si="41"/>
        <v/>
      </c>
      <c r="CY23" s="26" t="str">
        <f t="shared" si="42"/>
        <v/>
      </c>
      <c r="CZ23" s="26" t="str">
        <f t="shared" si="43"/>
        <v/>
      </c>
      <c r="DA23" s="26" t="str">
        <f t="shared" si="44"/>
        <v/>
      </c>
      <c r="DB23" s="26" t="str">
        <f t="shared" si="45"/>
        <v/>
      </c>
      <c r="DC23" s="26" t="str">
        <f t="shared" si="46"/>
        <v/>
      </c>
      <c r="DD23" s="26" t="str">
        <f t="shared" si="47"/>
        <v/>
      </c>
      <c r="DE23" s="26" t="str">
        <f t="shared" si="48"/>
        <v/>
      </c>
      <c r="DF23" s="26" t="str">
        <f t="shared" si="49"/>
        <v/>
      </c>
      <c r="DG23" s="26" t="str">
        <f t="shared" si="50"/>
        <v/>
      </c>
      <c r="DH23" s="26" t="str">
        <f t="shared" si="51"/>
        <v/>
      </c>
      <c r="DI23" s="1" t="str">
        <f t="shared" si="74"/>
        <v>Saídas</v>
      </c>
      <c r="DJ23" s="1">
        <f t="shared" si="60"/>
        <v>0.6</v>
      </c>
      <c r="DK23" s="1" t="str">
        <f t="shared" si="61"/>
        <v/>
      </c>
      <c r="DL23" s="1" t="str">
        <f t="shared" si="62"/>
        <v/>
      </c>
      <c r="DM23" s="1" t="str">
        <f t="shared" si="63"/>
        <v/>
      </c>
      <c r="DN23" s="1" t="str">
        <f t="shared" si="64"/>
        <v/>
      </c>
      <c r="DO23" s="1" t="str">
        <f t="shared" si="65"/>
        <v/>
      </c>
      <c r="DP23" s="1" t="str">
        <f t="shared" si="66"/>
        <v/>
      </c>
      <c r="DQ23" s="1" t="str">
        <f t="shared" si="65"/>
        <v/>
      </c>
      <c r="DR23" s="1" t="str">
        <f t="shared" si="66"/>
        <v/>
      </c>
      <c r="DS23" s="1" t="str">
        <f t="shared" si="67"/>
        <v>a</v>
      </c>
      <c r="DT23" s="1">
        <f t="shared" si="68"/>
        <v>0.6</v>
      </c>
      <c r="DU23" s="1" t="str">
        <f t="shared" si="52"/>
        <v/>
      </c>
      <c r="DV23" s="1" t="str">
        <f t="shared" si="53"/>
        <v/>
      </c>
      <c r="DW23" s="1" t="str">
        <f t="shared" si="54"/>
        <v/>
      </c>
      <c r="DX23" s="1" t="str">
        <f t="shared" si="55"/>
        <v/>
      </c>
      <c r="DY23" s="1" t="str">
        <f t="shared" si="56"/>
        <v/>
      </c>
      <c r="DZ23" s="1" t="str">
        <f t="shared" si="57"/>
        <v/>
      </c>
      <c r="EA23" s="1" t="str">
        <f t="shared" si="58"/>
        <v/>
      </c>
      <c r="EB23" s="1" t="str">
        <f t="shared" si="59"/>
        <v/>
      </c>
      <c r="ED23" s="1" t="str">
        <f t="shared" si="69"/>
        <v>a) 0,6</v>
      </c>
      <c r="EE23" s="1" t="str">
        <f t="shared" si="70"/>
        <v/>
      </c>
      <c r="EF23" s="1" t="str">
        <f t="shared" si="71"/>
        <v/>
      </c>
      <c r="EG23" s="1" t="str">
        <f t="shared" si="72"/>
        <v/>
      </c>
      <c r="EH23" s="1" t="str">
        <f t="shared" si="73"/>
        <v/>
      </c>
    </row>
    <row r="24" spans="1:138" ht="15.6" x14ac:dyDescent="0.3">
      <c r="A24" s="29">
        <v>17</v>
      </c>
      <c r="B24" s="9">
        <f>ajuizamento!J30</f>
        <v>17</v>
      </c>
      <c r="C24" s="6" t="str">
        <f>ajuizamento!K30</f>
        <v>ES D. Dinis F</v>
      </c>
      <c r="D24" s="6" t="str">
        <f>ajuizamento!I30</f>
        <v>Porto</v>
      </c>
      <c r="E24" s="5">
        <f>IF(ajuizamento!$AU30="",0,ajuizamento!$AU30)</f>
        <v>185.96666675388335</v>
      </c>
      <c r="F24" s="5">
        <f>IF(ajuizamento!A30="",0,ajuizamento!A30)</f>
        <v>86.666666666666671</v>
      </c>
      <c r="G24" s="5">
        <f>IF(ajuizamento!M30="",0,ajuizamento!M30)</f>
        <v>50</v>
      </c>
      <c r="H24" s="5">
        <f>IF(ajuizamento!N30="",0,ajuizamento!N30)</f>
        <v>50</v>
      </c>
      <c r="I24" s="5">
        <f>IF(ajuizamento!T30="",0,ajuizamento!T30)</f>
        <v>0.7</v>
      </c>
      <c r="J24" s="5">
        <f>IF(ajuizamento!U30="",0,ajuizamento!U30)</f>
        <v>0</v>
      </c>
      <c r="K24" s="5">
        <f>IF(ajuizamento!V30="",0,ajuizamento!V30)</f>
        <v>0</v>
      </c>
      <c r="L24" s="5">
        <f>IF(ajuizamento!W30="",0,ajuizamento!W30)</f>
        <v>0</v>
      </c>
      <c r="M24" s="5">
        <f>IF(ajuizamento!X30="",0,ajuizamento!X30)</f>
        <v>0</v>
      </c>
      <c r="N24" s="5">
        <f>IF(ajuizamento!Y30="",0,ajuizamento!Y30)</f>
        <v>0</v>
      </c>
      <c r="O24" s="5">
        <f>IF(ajuizamento!Z30="",0,ajuizamento!Z30)</f>
        <v>0</v>
      </c>
      <c r="P24" s="5">
        <f>IF(ajuizamento!AA30="",0,ajuizamento!AA30)</f>
        <v>0</v>
      </c>
      <c r="Q24" s="5">
        <f>IF(ajuizamento!AB30="",0,ajuizamento!AB30)</f>
        <v>0</v>
      </c>
      <c r="R24" s="5">
        <f>IF(ajuizamento!AC30="",0,ajuizamento!AC30)</f>
        <v>0</v>
      </c>
      <c r="S24" s="5">
        <f>IF(ajuizamento!AD30="",0,ajuizamento!AD30)</f>
        <v>0</v>
      </c>
      <c r="T24" s="5">
        <f>IF(ajuizamento!AE30="",0,ajuizamento!AE30)</f>
        <v>0</v>
      </c>
      <c r="U24" s="5">
        <f>IF(ajuizamento!AF30="",0,ajuizamento!AF30)</f>
        <v>0</v>
      </c>
      <c r="V24" s="5">
        <f>IF(ajuizamento!AG30="",0,ajuizamento!AG30)</f>
        <v>0</v>
      </c>
      <c r="W24" s="5">
        <f>IF(ajuizamento!AH30="",0,ajuizamento!AH30)</f>
        <v>0</v>
      </c>
      <c r="X24" s="5">
        <f>IF(ajuizamento!AI30="",0,ajuizamento!AI30)</f>
        <v>0</v>
      </c>
      <c r="Y24" s="5">
        <f>IF(ajuizamento!AJ30="",0,ajuizamento!AJ30)</f>
        <v>0</v>
      </c>
      <c r="Z24" s="5">
        <f>IF(ajuizamento!AK30="",0,ajuizamento!AK30)</f>
        <v>0</v>
      </c>
      <c r="AA24" s="5">
        <f>IF(ajuizamento!AL30="",0,ajuizamento!AL30)</f>
        <v>0</v>
      </c>
      <c r="AB24" s="5">
        <f>IF(ajuizamento!AM30="",0,ajuizamento!AM30)</f>
        <v>0</v>
      </c>
      <c r="AC24" s="5">
        <f>IF(ajuizamento!AN30="",0,ajuizamento!AN30)</f>
        <v>0</v>
      </c>
      <c r="AD24" s="5">
        <f>IF(ajuizamento!AO30="",0,ajuizamento!AO30)</f>
        <v>0</v>
      </c>
      <c r="AE24" s="5">
        <f>IF(ajuizamento!AP30="",0,ajuizamento!AP30)</f>
        <v>0</v>
      </c>
      <c r="AF24" s="5">
        <f>IF(ajuizamento!AQ30="",0,ajuizamento!AQ30)</f>
        <v>0</v>
      </c>
      <c r="AG24" s="5">
        <f>IF(ajuizamento!AT30="",0,ajuizamento!AT30)</f>
        <v>0.7</v>
      </c>
      <c r="AH24" s="311">
        <f t="shared" si="75"/>
        <v>185.96666675390034</v>
      </c>
      <c r="AI24" s="8">
        <f t="shared" si="2"/>
        <v>14</v>
      </c>
      <c r="AJ24" s="1">
        <f t="shared" si="3"/>
        <v>17</v>
      </c>
      <c r="AK24" s="3" t="str">
        <f>IF(ajuizamento!AV30="","",ajuizamento!AV30)</f>
        <v/>
      </c>
      <c r="AL24" s="3">
        <f>IFERROR(LEFT(#REF!,2)*1,0)</f>
        <v>0</v>
      </c>
      <c r="AM24" s="26">
        <f t="shared" si="4"/>
        <v>1</v>
      </c>
      <c r="AN24" s="26" t="str">
        <f t="shared" si="5"/>
        <v/>
      </c>
      <c r="AO24" s="26" t="str">
        <f t="shared" si="6"/>
        <v/>
      </c>
      <c r="AP24" s="26" t="str">
        <f t="shared" si="7"/>
        <v/>
      </c>
      <c r="AQ24" s="26" t="str">
        <f t="shared" si="8"/>
        <v/>
      </c>
      <c r="AR24" s="26" t="str">
        <f t="shared" si="9"/>
        <v/>
      </c>
      <c r="AS24" s="26" t="str">
        <f t="shared" si="10"/>
        <v/>
      </c>
      <c r="AT24" s="26" t="str">
        <f t="shared" si="11"/>
        <v/>
      </c>
      <c r="AU24" s="26" t="str">
        <f t="shared" si="12"/>
        <v/>
      </c>
      <c r="AV24" s="26" t="str">
        <f t="shared" si="13"/>
        <v/>
      </c>
      <c r="AW24" s="26" t="str">
        <f t="shared" si="14"/>
        <v/>
      </c>
      <c r="AX24" s="26" t="str">
        <f t="shared" si="15"/>
        <v/>
      </c>
      <c r="AY24" s="26" t="str">
        <f t="shared" si="16"/>
        <v/>
      </c>
      <c r="AZ24" s="26" t="str">
        <f t="shared" si="17"/>
        <v/>
      </c>
      <c r="BA24" s="26" t="str">
        <f t="shared" si="18"/>
        <v/>
      </c>
      <c r="BB24" s="26" t="str">
        <f t="shared" si="19"/>
        <v/>
      </c>
      <c r="BC24" s="26" t="str">
        <f t="shared" si="20"/>
        <v/>
      </c>
      <c r="BD24" s="26" t="str">
        <f t="shared" si="21"/>
        <v/>
      </c>
      <c r="BE24" s="26" t="str">
        <f t="shared" si="22"/>
        <v/>
      </c>
      <c r="BF24" s="26" t="str">
        <f t="shared" si="23"/>
        <v/>
      </c>
      <c r="BG24" s="26" t="str">
        <f t="shared" si="24"/>
        <v/>
      </c>
      <c r="BH24" s="26" t="str">
        <f t="shared" si="25"/>
        <v/>
      </c>
      <c r="BI24" s="26" t="str">
        <f t="shared" si="26"/>
        <v/>
      </c>
      <c r="BJ24" s="26" t="str">
        <f t="shared" si="27"/>
        <v/>
      </c>
      <c r="BK24" s="26"/>
      <c r="BL24" s="26">
        <f>IF(AM24="","",COUNTIF($AM24:AM24,1))</f>
        <v>1</v>
      </c>
      <c r="BM24" s="26" t="str">
        <f>IF(AN24="","",COUNTIF($AM24:AN24,1))</f>
        <v/>
      </c>
      <c r="BN24" s="26" t="str">
        <f>IF(AO24="","",COUNTIF($AM24:AO24,1))</f>
        <v/>
      </c>
      <c r="BO24" s="26" t="str">
        <f>IF(AP24="","",COUNTIF($AM24:AP24,1))</f>
        <v/>
      </c>
      <c r="BP24" s="26" t="str">
        <f>IF(AQ24="","",COUNTIF($AM24:AQ24,1))</f>
        <v/>
      </c>
      <c r="BQ24" s="26" t="str">
        <f>IF(AR24="","",COUNTIF($AM24:AR24,1))</f>
        <v/>
      </c>
      <c r="BR24" s="26" t="str">
        <f>IF(AS24="","",COUNTIF($AM24:AS24,1))</f>
        <v/>
      </c>
      <c r="BS24" s="26" t="str">
        <f>IF(AT24="","",COUNTIF($AM24:AT24,1))</f>
        <v/>
      </c>
      <c r="BT24" s="26" t="str">
        <f>IF(AU24="","",COUNTIF($AM24:AU24,1))</f>
        <v/>
      </c>
      <c r="BU24" s="26" t="str">
        <f>IF(AV24="","",COUNTIF($AM24:AV24,1))</f>
        <v/>
      </c>
      <c r="BV24" s="26" t="str">
        <f>IF(AW24="","",COUNTIF($AM24:AW24,1))</f>
        <v/>
      </c>
      <c r="BW24" s="26" t="str">
        <f>IF(AX24="","",COUNTIF($AM24:AX24,1))</f>
        <v/>
      </c>
      <c r="BX24" s="26" t="str">
        <f>IF(AY24="","",COUNTIF($AM24:AY24,1))</f>
        <v/>
      </c>
      <c r="BY24" s="26" t="str">
        <f>IF(AZ24="","",COUNTIF($AM24:AZ24,1))</f>
        <v/>
      </c>
      <c r="BZ24" s="26" t="str">
        <f>IF(BA24="","",COUNTIF($AM24:BA24,1))</f>
        <v/>
      </c>
      <c r="CA24" s="26" t="str">
        <f>IF(BB24="","",COUNTIF($AM24:BB24,1))</f>
        <v/>
      </c>
      <c r="CB24" s="26" t="str">
        <f>IF(BC24="","",COUNTIF($AM24:BC24,1))</f>
        <v/>
      </c>
      <c r="CC24" s="26" t="str">
        <f>IF(BD24="","",COUNTIF($AM24:BD24,1))</f>
        <v/>
      </c>
      <c r="CD24" s="26" t="str">
        <f>IF(BE24="","",COUNTIF($AM24:BE24,1))</f>
        <v/>
      </c>
      <c r="CE24" s="26" t="str">
        <f>IF(BF24="","",COUNTIF($AM24:BF24,1))</f>
        <v/>
      </c>
      <c r="CF24" s="26" t="str">
        <f>IF(BG24="","",COUNTIF($AM24:BG24,1))</f>
        <v/>
      </c>
      <c r="CG24" s="26" t="str">
        <f>IF(BH24="","",COUNTIF($AM24:BH24,1))</f>
        <v/>
      </c>
      <c r="CH24" s="26" t="str">
        <f>IF(BI24="","",COUNTIF($AM24:BI24,1))</f>
        <v/>
      </c>
      <c r="CI24" s="26" t="str">
        <f>IF(BJ24="","",COUNTIF($AM24:BJ24,1))</f>
        <v/>
      </c>
      <c r="CK24" s="26">
        <f t="shared" si="28"/>
        <v>0.7</v>
      </c>
      <c r="CL24" s="26" t="str">
        <f t="shared" si="29"/>
        <v/>
      </c>
      <c r="CM24" s="26" t="str">
        <f t="shared" si="30"/>
        <v/>
      </c>
      <c r="CN24" s="26" t="str">
        <f t="shared" si="31"/>
        <v/>
      </c>
      <c r="CO24" s="26" t="str">
        <f t="shared" si="32"/>
        <v/>
      </c>
      <c r="CP24" s="26" t="str">
        <f t="shared" si="33"/>
        <v/>
      </c>
      <c r="CQ24" s="26" t="str">
        <f t="shared" si="34"/>
        <v/>
      </c>
      <c r="CR24" s="26" t="str">
        <f t="shared" si="35"/>
        <v/>
      </c>
      <c r="CS24" s="26" t="str">
        <f t="shared" si="36"/>
        <v/>
      </c>
      <c r="CT24" s="26" t="str">
        <f t="shared" si="37"/>
        <v/>
      </c>
      <c r="CU24" s="26" t="str">
        <f t="shared" si="38"/>
        <v/>
      </c>
      <c r="CV24" s="26" t="str">
        <f t="shared" si="39"/>
        <v/>
      </c>
      <c r="CW24" s="26" t="str">
        <f t="shared" si="40"/>
        <v/>
      </c>
      <c r="CX24" s="26" t="str">
        <f t="shared" si="41"/>
        <v/>
      </c>
      <c r="CY24" s="26" t="str">
        <f t="shared" si="42"/>
        <v/>
      </c>
      <c r="CZ24" s="26" t="str">
        <f t="shared" si="43"/>
        <v/>
      </c>
      <c r="DA24" s="26" t="str">
        <f t="shared" si="44"/>
        <v/>
      </c>
      <c r="DB24" s="26" t="str">
        <f t="shared" si="45"/>
        <v/>
      </c>
      <c r="DC24" s="26" t="str">
        <f t="shared" si="46"/>
        <v/>
      </c>
      <c r="DD24" s="26" t="str">
        <f t="shared" si="47"/>
        <v/>
      </c>
      <c r="DE24" s="26" t="str">
        <f t="shared" si="48"/>
        <v/>
      </c>
      <c r="DF24" s="26" t="str">
        <f t="shared" si="49"/>
        <v/>
      </c>
      <c r="DG24" s="26" t="str">
        <f t="shared" si="50"/>
        <v/>
      </c>
      <c r="DH24" s="26" t="str">
        <f t="shared" si="51"/>
        <v/>
      </c>
      <c r="DI24" s="1" t="str">
        <f t="shared" si="74"/>
        <v>Saídas</v>
      </c>
      <c r="DJ24" s="1">
        <f t="shared" si="60"/>
        <v>0.7</v>
      </c>
      <c r="DK24" s="1" t="str">
        <f t="shared" si="61"/>
        <v/>
      </c>
      <c r="DL24" s="1" t="str">
        <f t="shared" si="62"/>
        <v/>
      </c>
      <c r="DM24" s="1" t="str">
        <f t="shared" si="63"/>
        <v/>
      </c>
      <c r="DN24" s="1" t="str">
        <f t="shared" si="64"/>
        <v/>
      </c>
      <c r="DO24" s="1" t="str">
        <f t="shared" ref="DO24:DQ87" si="76">IFERROR(INDEX($BL$1:$CI$1,MATCH(DO$6,$BL24:$CI24,0)),"")</f>
        <v/>
      </c>
      <c r="DP24" s="1" t="str">
        <f t="shared" si="66"/>
        <v/>
      </c>
      <c r="DQ24" s="1" t="str">
        <f t="shared" si="76"/>
        <v/>
      </c>
      <c r="DR24" s="1" t="str">
        <f t="shared" si="66"/>
        <v/>
      </c>
      <c r="DS24" s="1" t="str">
        <f t="shared" si="67"/>
        <v>a</v>
      </c>
      <c r="DT24" s="1">
        <f t="shared" si="68"/>
        <v>0.7</v>
      </c>
      <c r="DU24" s="1" t="str">
        <f t="shared" si="52"/>
        <v/>
      </c>
      <c r="DV24" s="1" t="str">
        <f t="shared" si="53"/>
        <v/>
      </c>
      <c r="DW24" s="1" t="str">
        <f t="shared" si="54"/>
        <v/>
      </c>
      <c r="DX24" s="1" t="str">
        <f t="shared" si="55"/>
        <v/>
      </c>
      <c r="DY24" s="1" t="str">
        <f t="shared" si="56"/>
        <v/>
      </c>
      <c r="DZ24" s="1" t="str">
        <f t="shared" si="57"/>
        <v/>
      </c>
      <c r="EA24" s="1" t="str">
        <f t="shared" si="58"/>
        <v/>
      </c>
      <c r="EB24" s="1" t="str">
        <f t="shared" si="59"/>
        <v/>
      </c>
      <c r="ED24" s="1" t="str">
        <f t="shared" si="69"/>
        <v>a) 0,7</v>
      </c>
      <c r="EE24" s="1" t="str">
        <f t="shared" si="70"/>
        <v/>
      </c>
      <c r="EF24" s="1" t="str">
        <f t="shared" si="71"/>
        <v/>
      </c>
      <c r="EG24" s="1" t="str">
        <f t="shared" si="72"/>
        <v/>
      </c>
      <c r="EH24" s="1" t="str">
        <f t="shared" si="73"/>
        <v/>
      </c>
    </row>
    <row r="25" spans="1:138" ht="15.6" x14ac:dyDescent="0.3">
      <c r="A25" s="29">
        <v>18</v>
      </c>
      <c r="B25" s="9">
        <f>ajuizamento!J31</f>
        <v>18</v>
      </c>
      <c r="C25" s="6" t="str">
        <f>ajuizamento!K31</f>
        <v>EB Esc. António Fernandes Sá</v>
      </c>
      <c r="D25" s="6" t="str">
        <f>ajuizamento!I31</f>
        <v>Porto</v>
      </c>
      <c r="E25" s="5">
        <f>IF(ajuizamento!$AU31="",0,ajuizamento!$AU31)</f>
        <v>185.86666675388332</v>
      </c>
      <c r="F25" s="5">
        <f>IF(ajuizamento!A31="",0,ajuizamento!A31)</f>
        <v>86.666666666666671</v>
      </c>
      <c r="G25" s="5">
        <f>IF(ajuizamento!M31="",0,ajuizamento!M31)</f>
        <v>50</v>
      </c>
      <c r="H25" s="5">
        <f>IF(ajuizamento!N31="",0,ajuizamento!N31)</f>
        <v>50</v>
      </c>
      <c r="I25" s="5">
        <f>IF(ajuizamento!T31="",0,ajuizamento!T31)</f>
        <v>0.8</v>
      </c>
      <c r="J25" s="5">
        <f>IF(ajuizamento!U31="",0,ajuizamento!U31)</f>
        <v>0</v>
      </c>
      <c r="K25" s="5">
        <f>IF(ajuizamento!V31="",0,ajuizamento!V31)</f>
        <v>0</v>
      </c>
      <c r="L25" s="5">
        <f>IF(ajuizamento!W31="",0,ajuizamento!W31)</f>
        <v>0</v>
      </c>
      <c r="M25" s="5">
        <f>IF(ajuizamento!X31="",0,ajuizamento!X31)</f>
        <v>0</v>
      </c>
      <c r="N25" s="5">
        <f>IF(ajuizamento!Y31="",0,ajuizamento!Y31)</f>
        <v>0</v>
      </c>
      <c r="O25" s="5">
        <f>IF(ajuizamento!Z31="",0,ajuizamento!Z31)</f>
        <v>0</v>
      </c>
      <c r="P25" s="5">
        <f>IF(ajuizamento!AA31="",0,ajuizamento!AA31)</f>
        <v>0</v>
      </c>
      <c r="Q25" s="5">
        <f>IF(ajuizamento!AB31="",0,ajuizamento!AB31)</f>
        <v>0</v>
      </c>
      <c r="R25" s="5">
        <f>IF(ajuizamento!AC31="",0,ajuizamento!AC31)</f>
        <v>0</v>
      </c>
      <c r="S25" s="5">
        <f>IF(ajuizamento!AD31="",0,ajuizamento!AD31)</f>
        <v>0</v>
      </c>
      <c r="T25" s="5">
        <f>IF(ajuizamento!AE31="",0,ajuizamento!AE31)</f>
        <v>0</v>
      </c>
      <c r="U25" s="5">
        <f>IF(ajuizamento!AF31="",0,ajuizamento!AF31)</f>
        <v>0</v>
      </c>
      <c r="V25" s="5">
        <f>IF(ajuizamento!AG31="",0,ajuizamento!AG31)</f>
        <v>0</v>
      </c>
      <c r="W25" s="5">
        <f>IF(ajuizamento!AH31="",0,ajuizamento!AH31)</f>
        <v>0</v>
      </c>
      <c r="X25" s="5">
        <f>IF(ajuizamento!AI31="",0,ajuizamento!AI31)</f>
        <v>0</v>
      </c>
      <c r="Y25" s="5">
        <f>IF(ajuizamento!AJ31="",0,ajuizamento!AJ31)</f>
        <v>0</v>
      </c>
      <c r="Z25" s="5">
        <f>IF(ajuizamento!AK31="",0,ajuizamento!AK31)</f>
        <v>0</v>
      </c>
      <c r="AA25" s="5">
        <f>IF(ajuizamento!AL31="",0,ajuizamento!AL31)</f>
        <v>0</v>
      </c>
      <c r="AB25" s="5">
        <f>IF(ajuizamento!AM31="",0,ajuizamento!AM31)</f>
        <v>0</v>
      </c>
      <c r="AC25" s="5">
        <f>IF(ajuizamento!AN31="",0,ajuizamento!AN31)</f>
        <v>0</v>
      </c>
      <c r="AD25" s="5">
        <f>IF(ajuizamento!AO31="",0,ajuizamento!AO31)</f>
        <v>0</v>
      </c>
      <c r="AE25" s="5">
        <f>IF(ajuizamento!AP31="",0,ajuizamento!AP31)</f>
        <v>0</v>
      </c>
      <c r="AF25" s="5">
        <f>IF(ajuizamento!AQ31="",0,ajuizamento!AQ31)</f>
        <v>0</v>
      </c>
      <c r="AG25" s="5">
        <f>IF(ajuizamento!AT31="",0,ajuizamento!AT31)</f>
        <v>0.8</v>
      </c>
      <c r="AH25" s="311">
        <f t="shared" si="75"/>
        <v>185.86666675390131</v>
      </c>
      <c r="AI25" s="8">
        <f t="shared" si="2"/>
        <v>15</v>
      </c>
      <c r="AJ25" s="1">
        <f t="shared" si="3"/>
        <v>18</v>
      </c>
      <c r="AK25" s="3" t="str">
        <f>IF(ajuizamento!AV31="","",ajuizamento!AV31)</f>
        <v/>
      </c>
      <c r="AL25" s="3">
        <f>IFERROR(LEFT(#REF!,2)*1,0)</f>
        <v>0</v>
      </c>
      <c r="AM25" s="26">
        <f t="shared" si="4"/>
        <v>1</v>
      </c>
      <c r="AN25" s="26" t="str">
        <f t="shared" si="5"/>
        <v/>
      </c>
      <c r="AO25" s="26" t="str">
        <f t="shared" si="6"/>
        <v/>
      </c>
      <c r="AP25" s="26" t="str">
        <f t="shared" si="7"/>
        <v/>
      </c>
      <c r="AQ25" s="26" t="str">
        <f t="shared" si="8"/>
        <v/>
      </c>
      <c r="AR25" s="26" t="str">
        <f t="shared" si="9"/>
        <v/>
      </c>
      <c r="AS25" s="26" t="str">
        <f t="shared" si="10"/>
        <v/>
      </c>
      <c r="AT25" s="26" t="str">
        <f t="shared" si="11"/>
        <v/>
      </c>
      <c r="AU25" s="26" t="str">
        <f t="shared" si="12"/>
        <v/>
      </c>
      <c r="AV25" s="26" t="str">
        <f t="shared" si="13"/>
        <v/>
      </c>
      <c r="AW25" s="26" t="str">
        <f t="shared" si="14"/>
        <v/>
      </c>
      <c r="AX25" s="26" t="str">
        <f t="shared" si="15"/>
        <v/>
      </c>
      <c r="AY25" s="26" t="str">
        <f t="shared" si="16"/>
        <v/>
      </c>
      <c r="AZ25" s="26" t="str">
        <f t="shared" si="17"/>
        <v/>
      </c>
      <c r="BA25" s="26" t="str">
        <f t="shared" si="18"/>
        <v/>
      </c>
      <c r="BB25" s="26" t="str">
        <f t="shared" si="19"/>
        <v/>
      </c>
      <c r="BC25" s="26" t="str">
        <f t="shared" si="20"/>
        <v/>
      </c>
      <c r="BD25" s="26" t="str">
        <f t="shared" si="21"/>
        <v/>
      </c>
      <c r="BE25" s="26" t="str">
        <f t="shared" si="22"/>
        <v/>
      </c>
      <c r="BF25" s="26" t="str">
        <f t="shared" si="23"/>
        <v/>
      </c>
      <c r="BG25" s="26" t="str">
        <f t="shared" si="24"/>
        <v/>
      </c>
      <c r="BH25" s="26" t="str">
        <f t="shared" si="25"/>
        <v/>
      </c>
      <c r="BI25" s="26" t="str">
        <f t="shared" si="26"/>
        <v/>
      </c>
      <c r="BJ25" s="26" t="str">
        <f t="shared" si="27"/>
        <v/>
      </c>
      <c r="BK25" s="26"/>
      <c r="BL25" s="26">
        <f>IF(AM25="","",COUNTIF($AM25:AM25,1))</f>
        <v>1</v>
      </c>
      <c r="BM25" s="26" t="str">
        <f>IF(AN25="","",COUNTIF($AM25:AN25,1))</f>
        <v/>
      </c>
      <c r="BN25" s="26" t="str">
        <f>IF(AO25="","",COUNTIF($AM25:AO25,1))</f>
        <v/>
      </c>
      <c r="BO25" s="26" t="str">
        <f>IF(AP25="","",COUNTIF($AM25:AP25,1))</f>
        <v/>
      </c>
      <c r="BP25" s="26" t="str">
        <f>IF(AQ25="","",COUNTIF($AM25:AQ25,1))</f>
        <v/>
      </c>
      <c r="BQ25" s="26" t="str">
        <f>IF(AR25="","",COUNTIF($AM25:AR25,1))</f>
        <v/>
      </c>
      <c r="BR25" s="26" t="str">
        <f>IF(AS25="","",COUNTIF($AM25:AS25,1))</f>
        <v/>
      </c>
      <c r="BS25" s="26" t="str">
        <f>IF(AT25="","",COUNTIF($AM25:AT25,1))</f>
        <v/>
      </c>
      <c r="BT25" s="26" t="str">
        <f>IF(AU25="","",COUNTIF($AM25:AU25,1))</f>
        <v/>
      </c>
      <c r="BU25" s="26" t="str">
        <f>IF(AV25="","",COUNTIF($AM25:AV25,1))</f>
        <v/>
      </c>
      <c r="BV25" s="26" t="str">
        <f>IF(AW25="","",COUNTIF($AM25:AW25,1))</f>
        <v/>
      </c>
      <c r="BW25" s="26" t="str">
        <f>IF(AX25="","",COUNTIF($AM25:AX25,1))</f>
        <v/>
      </c>
      <c r="BX25" s="26" t="str">
        <f>IF(AY25="","",COUNTIF($AM25:AY25,1))</f>
        <v/>
      </c>
      <c r="BY25" s="26" t="str">
        <f>IF(AZ25="","",COUNTIF($AM25:AZ25,1))</f>
        <v/>
      </c>
      <c r="BZ25" s="26" t="str">
        <f>IF(BA25="","",COUNTIF($AM25:BA25,1))</f>
        <v/>
      </c>
      <c r="CA25" s="26" t="str">
        <f>IF(BB25="","",COUNTIF($AM25:BB25,1))</f>
        <v/>
      </c>
      <c r="CB25" s="26" t="str">
        <f>IF(BC25="","",COUNTIF($AM25:BC25,1))</f>
        <v/>
      </c>
      <c r="CC25" s="26" t="str">
        <f>IF(BD25="","",COUNTIF($AM25:BD25,1))</f>
        <v/>
      </c>
      <c r="CD25" s="26" t="str">
        <f>IF(BE25="","",COUNTIF($AM25:BE25,1))</f>
        <v/>
      </c>
      <c r="CE25" s="26" t="str">
        <f>IF(BF25="","",COUNTIF($AM25:BF25,1))</f>
        <v/>
      </c>
      <c r="CF25" s="26" t="str">
        <f>IF(BG25="","",COUNTIF($AM25:BG25,1))</f>
        <v/>
      </c>
      <c r="CG25" s="26" t="str">
        <f>IF(BH25="","",COUNTIF($AM25:BH25,1))</f>
        <v/>
      </c>
      <c r="CH25" s="26" t="str">
        <f>IF(BI25="","",COUNTIF($AM25:BI25,1))</f>
        <v/>
      </c>
      <c r="CI25" s="26" t="str">
        <f>IF(BJ25="","",COUNTIF($AM25:BJ25,1))</f>
        <v/>
      </c>
      <c r="CK25" s="26">
        <f t="shared" si="28"/>
        <v>0.8</v>
      </c>
      <c r="CL25" s="26" t="str">
        <f t="shared" si="29"/>
        <v/>
      </c>
      <c r="CM25" s="26" t="str">
        <f t="shared" si="30"/>
        <v/>
      </c>
      <c r="CN25" s="26" t="str">
        <f t="shared" si="31"/>
        <v/>
      </c>
      <c r="CO25" s="26" t="str">
        <f t="shared" si="32"/>
        <v/>
      </c>
      <c r="CP25" s="26" t="str">
        <f t="shared" si="33"/>
        <v/>
      </c>
      <c r="CQ25" s="26" t="str">
        <f t="shared" si="34"/>
        <v/>
      </c>
      <c r="CR25" s="26" t="str">
        <f t="shared" si="35"/>
        <v/>
      </c>
      <c r="CS25" s="26" t="str">
        <f t="shared" si="36"/>
        <v/>
      </c>
      <c r="CT25" s="26" t="str">
        <f t="shared" si="37"/>
        <v/>
      </c>
      <c r="CU25" s="26" t="str">
        <f t="shared" si="38"/>
        <v/>
      </c>
      <c r="CV25" s="26" t="str">
        <f t="shared" si="39"/>
        <v/>
      </c>
      <c r="CW25" s="26" t="str">
        <f t="shared" si="40"/>
        <v/>
      </c>
      <c r="CX25" s="26" t="str">
        <f t="shared" si="41"/>
        <v/>
      </c>
      <c r="CY25" s="26" t="str">
        <f t="shared" si="42"/>
        <v/>
      </c>
      <c r="CZ25" s="26" t="str">
        <f t="shared" si="43"/>
        <v/>
      </c>
      <c r="DA25" s="26" t="str">
        <f t="shared" si="44"/>
        <v/>
      </c>
      <c r="DB25" s="26" t="str">
        <f t="shared" si="45"/>
        <v/>
      </c>
      <c r="DC25" s="26" t="str">
        <f t="shared" si="46"/>
        <v/>
      </c>
      <c r="DD25" s="26" t="str">
        <f t="shared" si="47"/>
        <v/>
      </c>
      <c r="DE25" s="26" t="str">
        <f t="shared" si="48"/>
        <v/>
      </c>
      <c r="DF25" s="26" t="str">
        <f t="shared" si="49"/>
        <v/>
      </c>
      <c r="DG25" s="26" t="str">
        <f t="shared" si="50"/>
        <v/>
      </c>
      <c r="DH25" s="26" t="str">
        <f t="shared" si="51"/>
        <v/>
      </c>
      <c r="DI25" s="1" t="str">
        <f t="shared" si="74"/>
        <v>Saídas</v>
      </c>
      <c r="DJ25" s="1">
        <f t="shared" si="60"/>
        <v>0.8</v>
      </c>
      <c r="DK25" s="1" t="str">
        <f t="shared" si="61"/>
        <v/>
      </c>
      <c r="DL25" s="1" t="str">
        <f t="shared" si="62"/>
        <v/>
      </c>
      <c r="DM25" s="1" t="str">
        <f t="shared" si="63"/>
        <v/>
      </c>
      <c r="DN25" s="1" t="str">
        <f t="shared" si="64"/>
        <v/>
      </c>
      <c r="DO25" s="1" t="str">
        <f t="shared" si="76"/>
        <v/>
      </c>
      <c r="DP25" s="1" t="str">
        <f t="shared" si="66"/>
        <v/>
      </c>
      <c r="DQ25" s="1" t="str">
        <f t="shared" si="76"/>
        <v/>
      </c>
      <c r="DR25" s="1" t="str">
        <f t="shared" si="66"/>
        <v/>
      </c>
      <c r="DS25" s="1" t="str">
        <f t="shared" si="67"/>
        <v>a</v>
      </c>
      <c r="DT25" s="1">
        <f t="shared" si="68"/>
        <v>0.8</v>
      </c>
      <c r="DU25" s="1" t="str">
        <f t="shared" si="52"/>
        <v/>
      </c>
      <c r="DV25" s="1" t="str">
        <f t="shared" si="53"/>
        <v/>
      </c>
      <c r="DW25" s="1" t="str">
        <f t="shared" si="54"/>
        <v/>
      </c>
      <c r="DX25" s="1" t="str">
        <f t="shared" si="55"/>
        <v/>
      </c>
      <c r="DY25" s="1" t="str">
        <f t="shared" si="56"/>
        <v/>
      </c>
      <c r="DZ25" s="1" t="str">
        <f t="shared" si="57"/>
        <v/>
      </c>
      <c r="EA25" s="1" t="str">
        <f t="shared" si="58"/>
        <v/>
      </c>
      <c r="EB25" s="1" t="str">
        <f t="shared" si="59"/>
        <v/>
      </c>
      <c r="ED25" s="1" t="str">
        <f t="shared" si="69"/>
        <v>a) 0,8</v>
      </c>
      <c r="EE25" s="1" t="str">
        <f t="shared" si="70"/>
        <v/>
      </c>
      <c r="EF25" s="1" t="str">
        <f t="shared" si="71"/>
        <v/>
      </c>
      <c r="EG25" s="1" t="str">
        <f t="shared" si="72"/>
        <v/>
      </c>
      <c r="EH25" s="1" t="str">
        <f t="shared" si="73"/>
        <v/>
      </c>
    </row>
    <row r="26" spans="1:138" ht="15.6" x14ac:dyDescent="0.3">
      <c r="A26" s="29">
        <v>19</v>
      </c>
      <c r="B26" s="9">
        <f>ajuizamento!J32</f>
        <v>19</v>
      </c>
      <c r="C26" s="6" t="str">
        <f>ajuizamento!K32</f>
        <v>Colégio Internato Claret A</v>
      </c>
      <c r="D26" s="6" t="str">
        <f>ajuizamento!I32</f>
        <v>Porto</v>
      </c>
      <c r="E26" s="5">
        <f>IF(ajuizamento!$AU32="",0,ajuizamento!$AU32)</f>
        <v>185.76666675388333</v>
      </c>
      <c r="F26" s="5">
        <f>IF(ajuizamento!A32="",0,ajuizamento!A32)</f>
        <v>86.666666666666671</v>
      </c>
      <c r="G26" s="5">
        <f>IF(ajuizamento!M32="",0,ajuizamento!M32)</f>
        <v>50</v>
      </c>
      <c r="H26" s="5">
        <f>IF(ajuizamento!N32="",0,ajuizamento!N32)</f>
        <v>50</v>
      </c>
      <c r="I26" s="5">
        <f>IF(ajuizamento!T32="",0,ajuizamento!T32)</f>
        <v>0.9</v>
      </c>
      <c r="J26" s="5">
        <f>IF(ajuizamento!U32="",0,ajuizamento!U32)</f>
        <v>0</v>
      </c>
      <c r="K26" s="5">
        <f>IF(ajuizamento!V32="",0,ajuizamento!V32)</f>
        <v>0</v>
      </c>
      <c r="L26" s="5">
        <f>IF(ajuizamento!W32="",0,ajuizamento!W32)</f>
        <v>0</v>
      </c>
      <c r="M26" s="5">
        <f>IF(ajuizamento!X32="",0,ajuizamento!X32)</f>
        <v>0</v>
      </c>
      <c r="N26" s="5">
        <f>IF(ajuizamento!Y32="",0,ajuizamento!Y32)</f>
        <v>0</v>
      </c>
      <c r="O26" s="5">
        <f>IF(ajuizamento!Z32="",0,ajuizamento!Z32)</f>
        <v>0</v>
      </c>
      <c r="P26" s="5">
        <f>IF(ajuizamento!AA32="",0,ajuizamento!AA32)</f>
        <v>0</v>
      </c>
      <c r="Q26" s="5">
        <f>IF(ajuizamento!AB32="",0,ajuizamento!AB32)</f>
        <v>0</v>
      </c>
      <c r="R26" s="5">
        <f>IF(ajuizamento!AC32="",0,ajuizamento!AC32)</f>
        <v>0</v>
      </c>
      <c r="S26" s="5">
        <f>IF(ajuizamento!AD32="",0,ajuizamento!AD32)</f>
        <v>0</v>
      </c>
      <c r="T26" s="5">
        <f>IF(ajuizamento!AE32="",0,ajuizamento!AE32)</f>
        <v>0</v>
      </c>
      <c r="U26" s="5">
        <f>IF(ajuizamento!AF32="",0,ajuizamento!AF32)</f>
        <v>0</v>
      </c>
      <c r="V26" s="5">
        <f>IF(ajuizamento!AG32="",0,ajuizamento!AG32)</f>
        <v>0</v>
      </c>
      <c r="W26" s="5">
        <f>IF(ajuizamento!AH32="",0,ajuizamento!AH32)</f>
        <v>0</v>
      </c>
      <c r="X26" s="5">
        <f>IF(ajuizamento!AI32="",0,ajuizamento!AI32)</f>
        <v>0</v>
      </c>
      <c r="Y26" s="5">
        <f>IF(ajuizamento!AJ32="",0,ajuizamento!AJ32)</f>
        <v>0</v>
      </c>
      <c r="Z26" s="5">
        <f>IF(ajuizamento!AK32="",0,ajuizamento!AK32)</f>
        <v>0</v>
      </c>
      <c r="AA26" s="5">
        <f>IF(ajuizamento!AL32="",0,ajuizamento!AL32)</f>
        <v>0</v>
      </c>
      <c r="AB26" s="5">
        <f>IF(ajuizamento!AM32="",0,ajuizamento!AM32)</f>
        <v>0</v>
      </c>
      <c r="AC26" s="5">
        <f>IF(ajuizamento!AN32="",0,ajuizamento!AN32)</f>
        <v>0</v>
      </c>
      <c r="AD26" s="5">
        <f>IF(ajuizamento!AO32="",0,ajuizamento!AO32)</f>
        <v>0</v>
      </c>
      <c r="AE26" s="5">
        <f>IF(ajuizamento!AP32="",0,ajuizamento!AP32)</f>
        <v>0</v>
      </c>
      <c r="AF26" s="5">
        <f>IF(ajuizamento!AQ32="",0,ajuizamento!AQ32)</f>
        <v>0</v>
      </c>
      <c r="AG26" s="5">
        <f>IF(ajuizamento!AT32="",0,ajuizamento!AT32)</f>
        <v>0.9</v>
      </c>
      <c r="AH26" s="311">
        <f t="shared" si="75"/>
        <v>185.76666675390234</v>
      </c>
      <c r="AI26" s="8">
        <f t="shared" si="2"/>
        <v>16</v>
      </c>
      <c r="AJ26" s="1">
        <f t="shared" si="3"/>
        <v>19</v>
      </c>
      <c r="AK26" s="3" t="str">
        <f>IF(ajuizamento!AV32="","",ajuizamento!AV32)</f>
        <v/>
      </c>
      <c r="AL26" s="3">
        <f>IFERROR(LEFT(#REF!,2)*1,0)</f>
        <v>0</v>
      </c>
      <c r="AM26" s="26">
        <f t="shared" si="4"/>
        <v>1</v>
      </c>
      <c r="AN26" s="26" t="str">
        <f t="shared" si="5"/>
        <v/>
      </c>
      <c r="AO26" s="26" t="str">
        <f t="shared" si="6"/>
        <v/>
      </c>
      <c r="AP26" s="26" t="str">
        <f t="shared" si="7"/>
        <v/>
      </c>
      <c r="AQ26" s="26" t="str">
        <f t="shared" si="8"/>
        <v/>
      </c>
      <c r="AR26" s="26" t="str">
        <f t="shared" si="9"/>
        <v/>
      </c>
      <c r="AS26" s="26" t="str">
        <f t="shared" si="10"/>
        <v/>
      </c>
      <c r="AT26" s="26" t="str">
        <f t="shared" si="11"/>
        <v/>
      </c>
      <c r="AU26" s="26" t="str">
        <f t="shared" si="12"/>
        <v/>
      </c>
      <c r="AV26" s="26" t="str">
        <f t="shared" si="13"/>
        <v/>
      </c>
      <c r="AW26" s="26" t="str">
        <f t="shared" si="14"/>
        <v/>
      </c>
      <c r="AX26" s="26" t="str">
        <f t="shared" si="15"/>
        <v/>
      </c>
      <c r="AY26" s="26" t="str">
        <f t="shared" si="16"/>
        <v/>
      </c>
      <c r="AZ26" s="26" t="str">
        <f t="shared" si="17"/>
        <v/>
      </c>
      <c r="BA26" s="26" t="str">
        <f t="shared" si="18"/>
        <v/>
      </c>
      <c r="BB26" s="26" t="str">
        <f t="shared" si="19"/>
        <v/>
      </c>
      <c r="BC26" s="26" t="str">
        <f t="shared" si="20"/>
        <v/>
      </c>
      <c r="BD26" s="26" t="str">
        <f t="shared" si="21"/>
        <v/>
      </c>
      <c r="BE26" s="26" t="str">
        <f t="shared" si="22"/>
        <v/>
      </c>
      <c r="BF26" s="26" t="str">
        <f t="shared" si="23"/>
        <v/>
      </c>
      <c r="BG26" s="26" t="str">
        <f t="shared" si="24"/>
        <v/>
      </c>
      <c r="BH26" s="26" t="str">
        <f t="shared" si="25"/>
        <v/>
      </c>
      <c r="BI26" s="26" t="str">
        <f t="shared" si="26"/>
        <v/>
      </c>
      <c r="BJ26" s="26" t="str">
        <f t="shared" si="27"/>
        <v/>
      </c>
      <c r="BK26" s="26"/>
      <c r="BL26" s="26">
        <f>IF(AM26="","",COUNTIF($AM26:AM26,1))</f>
        <v>1</v>
      </c>
      <c r="BM26" s="26" t="str">
        <f>IF(AN26="","",COUNTIF($AM26:AN26,1))</f>
        <v/>
      </c>
      <c r="BN26" s="26" t="str">
        <f>IF(AO26="","",COUNTIF($AM26:AO26,1))</f>
        <v/>
      </c>
      <c r="BO26" s="26" t="str">
        <f>IF(AP26="","",COUNTIF($AM26:AP26,1))</f>
        <v/>
      </c>
      <c r="BP26" s="26" t="str">
        <f>IF(AQ26="","",COUNTIF($AM26:AQ26,1))</f>
        <v/>
      </c>
      <c r="BQ26" s="26" t="str">
        <f>IF(AR26="","",COUNTIF($AM26:AR26,1))</f>
        <v/>
      </c>
      <c r="BR26" s="26" t="str">
        <f>IF(AS26="","",COUNTIF($AM26:AS26,1))</f>
        <v/>
      </c>
      <c r="BS26" s="26" t="str">
        <f>IF(AT26="","",COUNTIF($AM26:AT26,1))</f>
        <v/>
      </c>
      <c r="BT26" s="26" t="str">
        <f>IF(AU26="","",COUNTIF($AM26:AU26,1))</f>
        <v/>
      </c>
      <c r="BU26" s="26" t="str">
        <f>IF(AV26="","",COUNTIF($AM26:AV26,1))</f>
        <v/>
      </c>
      <c r="BV26" s="26" t="str">
        <f>IF(AW26="","",COUNTIF($AM26:AW26,1))</f>
        <v/>
      </c>
      <c r="BW26" s="26" t="str">
        <f>IF(AX26="","",COUNTIF($AM26:AX26,1))</f>
        <v/>
      </c>
      <c r="BX26" s="26" t="str">
        <f>IF(AY26="","",COUNTIF($AM26:AY26,1))</f>
        <v/>
      </c>
      <c r="BY26" s="26" t="str">
        <f>IF(AZ26="","",COUNTIF($AM26:AZ26,1))</f>
        <v/>
      </c>
      <c r="BZ26" s="26" t="str">
        <f>IF(BA26="","",COUNTIF($AM26:BA26,1))</f>
        <v/>
      </c>
      <c r="CA26" s="26" t="str">
        <f>IF(BB26="","",COUNTIF($AM26:BB26,1))</f>
        <v/>
      </c>
      <c r="CB26" s="26" t="str">
        <f>IF(BC26="","",COUNTIF($AM26:BC26,1))</f>
        <v/>
      </c>
      <c r="CC26" s="26" t="str">
        <f>IF(BD26="","",COUNTIF($AM26:BD26,1))</f>
        <v/>
      </c>
      <c r="CD26" s="26" t="str">
        <f>IF(BE26="","",COUNTIF($AM26:BE26,1))</f>
        <v/>
      </c>
      <c r="CE26" s="26" t="str">
        <f>IF(BF26="","",COUNTIF($AM26:BF26,1))</f>
        <v/>
      </c>
      <c r="CF26" s="26" t="str">
        <f>IF(BG26="","",COUNTIF($AM26:BG26,1))</f>
        <v/>
      </c>
      <c r="CG26" s="26" t="str">
        <f>IF(BH26="","",COUNTIF($AM26:BH26,1))</f>
        <v/>
      </c>
      <c r="CH26" s="26" t="str">
        <f>IF(BI26="","",COUNTIF($AM26:BI26,1))</f>
        <v/>
      </c>
      <c r="CI26" s="26" t="str">
        <f>IF(BJ26="","",COUNTIF($AM26:BJ26,1))</f>
        <v/>
      </c>
      <c r="CK26" s="26">
        <f t="shared" si="28"/>
        <v>0.9</v>
      </c>
      <c r="CL26" s="26" t="str">
        <f t="shared" si="29"/>
        <v/>
      </c>
      <c r="CM26" s="26" t="str">
        <f t="shared" si="30"/>
        <v/>
      </c>
      <c r="CN26" s="26" t="str">
        <f t="shared" si="31"/>
        <v/>
      </c>
      <c r="CO26" s="26" t="str">
        <f t="shared" si="32"/>
        <v/>
      </c>
      <c r="CP26" s="26" t="str">
        <f t="shared" si="33"/>
        <v/>
      </c>
      <c r="CQ26" s="26" t="str">
        <f t="shared" si="34"/>
        <v/>
      </c>
      <c r="CR26" s="26" t="str">
        <f t="shared" si="35"/>
        <v/>
      </c>
      <c r="CS26" s="26" t="str">
        <f t="shared" si="36"/>
        <v/>
      </c>
      <c r="CT26" s="26" t="str">
        <f t="shared" si="37"/>
        <v/>
      </c>
      <c r="CU26" s="26" t="str">
        <f t="shared" si="38"/>
        <v/>
      </c>
      <c r="CV26" s="26" t="str">
        <f t="shared" si="39"/>
        <v/>
      </c>
      <c r="CW26" s="26" t="str">
        <f t="shared" si="40"/>
        <v/>
      </c>
      <c r="CX26" s="26" t="str">
        <f t="shared" si="41"/>
        <v/>
      </c>
      <c r="CY26" s="26" t="str">
        <f t="shared" si="42"/>
        <v/>
      </c>
      <c r="CZ26" s="26" t="str">
        <f t="shared" si="43"/>
        <v/>
      </c>
      <c r="DA26" s="26" t="str">
        <f t="shared" si="44"/>
        <v/>
      </c>
      <c r="DB26" s="26" t="str">
        <f t="shared" si="45"/>
        <v/>
      </c>
      <c r="DC26" s="26" t="str">
        <f t="shared" si="46"/>
        <v/>
      </c>
      <c r="DD26" s="26" t="str">
        <f t="shared" si="47"/>
        <v/>
      </c>
      <c r="DE26" s="26" t="str">
        <f t="shared" si="48"/>
        <v/>
      </c>
      <c r="DF26" s="26" t="str">
        <f t="shared" si="49"/>
        <v/>
      </c>
      <c r="DG26" s="26" t="str">
        <f t="shared" si="50"/>
        <v/>
      </c>
      <c r="DH26" s="26" t="str">
        <f t="shared" si="51"/>
        <v/>
      </c>
      <c r="DI26" s="1" t="str">
        <f t="shared" si="74"/>
        <v>Saídas</v>
      </c>
      <c r="DJ26" s="1">
        <f t="shared" si="60"/>
        <v>0.9</v>
      </c>
      <c r="DK26" s="1" t="str">
        <f t="shared" si="61"/>
        <v/>
      </c>
      <c r="DL26" s="1" t="str">
        <f t="shared" si="62"/>
        <v/>
      </c>
      <c r="DM26" s="1" t="str">
        <f t="shared" si="63"/>
        <v/>
      </c>
      <c r="DN26" s="1" t="str">
        <f t="shared" si="64"/>
        <v/>
      </c>
      <c r="DO26" s="1" t="str">
        <f t="shared" si="76"/>
        <v/>
      </c>
      <c r="DP26" s="1" t="str">
        <f t="shared" si="66"/>
        <v/>
      </c>
      <c r="DQ26" s="1" t="str">
        <f t="shared" si="76"/>
        <v/>
      </c>
      <c r="DR26" s="1" t="str">
        <f t="shared" si="66"/>
        <v/>
      </c>
      <c r="DS26" s="1" t="str">
        <f t="shared" si="67"/>
        <v>a</v>
      </c>
      <c r="DT26" s="1">
        <f t="shared" si="68"/>
        <v>0.9</v>
      </c>
      <c r="DU26" s="1" t="str">
        <f t="shared" si="52"/>
        <v/>
      </c>
      <c r="DV26" s="1" t="str">
        <f t="shared" si="53"/>
        <v/>
      </c>
      <c r="DW26" s="1" t="str">
        <f t="shared" si="54"/>
        <v/>
      </c>
      <c r="DX26" s="1" t="str">
        <f t="shared" si="55"/>
        <v/>
      </c>
      <c r="DY26" s="1" t="str">
        <f t="shared" si="56"/>
        <v/>
      </c>
      <c r="DZ26" s="1" t="str">
        <f t="shared" si="57"/>
        <v/>
      </c>
      <c r="EA26" s="1" t="str">
        <f t="shared" si="58"/>
        <v/>
      </c>
      <c r="EB26" s="1" t="str">
        <f t="shared" si="59"/>
        <v/>
      </c>
      <c r="ED26" s="1" t="str">
        <f t="shared" si="69"/>
        <v>a) 0,9</v>
      </c>
      <c r="EE26" s="1" t="str">
        <f t="shared" si="70"/>
        <v/>
      </c>
      <c r="EF26" s="1" t="str">
        <f t="shared" si="71"/>
        <v/>
      </c>
      <c r="EG26" s="1" t="str">
        <f t="shared" si="72"/>
        <v/>
      </c>
      <c r="EH26" s="1" t="str">
        <f t="shared" si="73"/>
        <v/>
      </c>
    </row>
    <row r="27" spans="1:138" ht="15.6" x14ac:dyDescent="0.3">
      <c r="A27" s="29">
        <v>20</v>
      </c>
      <c r="B27" s="9">
        <f>ajuizamento!J33</f>
        <v>20</v>
      </c>
      <c r="C27" s="6" t="str">
        <f>ajuizamento!K33</f>
        <v>ES D. Dinis E</v>
      </c>
      <c r="D27" s="6" t="str">
        <f>ajuizamento!I33</f>
        <v>Porto</v>
      </c>
      <c r="E27" s="5">
        <f>IF(ajuizamento!$AU33="",0,ajuizamento!$AU33)</f>
        <v>169.88000007054998</v>
      </c>
      <c r="F27" s="5">
        <f>IF(ajuizamento!A33="",0,ajuizamento!A33)</f>
        <v>70</v>
      </c>
      <c r="G27" s="5">
        <f>IF(ajuizamento!M33="",0,ajuizamento!M33)</f>
        <v>50</v>
      </c>
      <c r="H27" s="5">
        <f>IF(ajuizamento!N33="",0,ajuizamento!N33)</f>
        <v>50</v>
      </c>
      <c r="I27" s="5">
        <f>IF(ajuizamento!T33="",0,ajuizamento!T33)</f>
        <v>0.12</v>
      </c>
      <c r="J27" s="5">
        <f>IF(ajuizamento!U33="",0,ajuizamento!U33)</f>
        <v>0</v>
      </c>
      <c r="K27" s="5">
        <f>IF(ajuizamento!V33="",0,ajuizamento!V33)</f>
        <v>0</v>
      </c>
      <c r="L27" s="5">
        <f>IF(ajuizamento!W33="",0,ajuizamento!W33)</f>
        <v>0</v>
      </c>
      <c r="M27" s="5">
        <f>IF(ajuizamento!X33="",0,ajuizamento!X33)</f>
        <v>0</v>
      </c>
      <c r="N27" s="5">
        <f>IF(ajuizamento!Y33="",0,ajuizamento!Y33)</f>
        <v>0</v>
      </c>
      <c r="O27" s="5">
        <f>IF(ajuizamento!Z33="",0,ajuizamento!Z33)</f>
        <v>0</v>
      </c>
      <c r="P27" s="5">
        <f>IF(ajuizamento!AA33="",0,ajuizamento!AA33)</f>
        <v>0</v>
      </c>
      <c r="Q27" s="5">
        <f>IF(ajuizamento!AB33="",0,ajuizamento!AB33)</f>
        <v>0</v>
      </c>
      <c r="R27" s="5">
        <f>IF(ajuizamento!AC33="",0,ajuizamento!AC33)</f>
        <v>0</v>
      </c>
      <c r="S27" s="5">
        <f>IF(ajuizamento!AD33="",0,ajuizamento!AD33)</f>
        <v>0</v>
      </c>
      <c r="T27" s="5">
        <f>IF(ajuizamento!AE33="",0,ajuizamento!AE33)</f>
        <v>0</v>
      </c>
      <c r="U27" s="5">
        <f>IF(ajuizamento!AF33="",0,ajuizamento!AF33)</f>
        <v>0</v>
      </c>
      <c r="V27" s="5">
        <f>IF(ajuizamento!AG33="",0,ajuizamento!AG33)</f>
        <v>0</v>
      </c>
      <c r="W27" s="5">
        <f>IF(ajuizamento!AH33="",0,ajuizamento!AH33)</f>
        <v>0</v>
      </c>
      <c r="X27" s="5">
        <f>IF(ajuizamento!AI33="",0,ajuizamento!AI33)</f>
        <v>0</v>
      </c>
      <c r="Y27" s="5">
        <f>IF(ajuizamento!AJ33="",0,ajuizamento!AJ33)</f>
        <v>0</v>
      </c>
      <c r="Z27" s="5">
        <f>IF(ajuizamento!AK33="",0,ajuizamento!AK33)</f>
        <v>0</v>
      </c>
      <c r="AA27" s="5">
        <f>IF(ajuizamento!AL33="",0,ajuizamento!AL33)</f>
        <v>0</v>
      </c>
      <c r="AB27" s="5">
        <f>IF(ajuizamento!AM33="",0,ajuizamento!AM33)</f>
        <v>0</v>
      </c>
      <c r="AC27" s="5">
        <f>IF(ajuizamento!AN33="",0,ajuizamento!AN33)</f>
        <v>0</v>
      </c>
      <c r="AD27" s="5">
        <f>IF(ajuizamento!AO33="",0,ajuizamento!AO33)</f>
        <v>0</v>
      </c>
      <c r="AE27" s="5">
        <f>IF(ajuizamento!AP33="",0,ajuizamento!AP33)</f>
        <v>0</v>
      </c>
      <c r="AF27" s="5">
        <f>IF(ajuizamento!AQ33="",0,ajuizamento!AQ33)</f>
        <v>0</v>
      </c>
      <c r="AG27" s="5">
        <f>IF(ajuizamento!AT33="",0,ajuizamento!AT33)</f>
        <v>0.12</v>
      </c>
      <c r="AH27" s="311">
        <f t="shared" si="75"/>
        <v>169.88000007056999</v>
      </c>
      <c r="AI27" s="8">
        <f t="shared" si="2"/>
        <v>19</v>
      </c>
      <c r="AJ27" s="1">
        <f t="shared" si="3"/>
        <v>20</v>
      </c>
      <c r="AK27" s="3" t="str">
        <f>IF(ajuizamento!AV33="","",ajuizamento!AV33)</f>
        <v/>
      </c>
      <c r="AL27" s="3">
        <f>IFERROR(LEFT(#REF!,2)*1,0)</f>
        <v>0</v>
      </c>
      <c r="AM27" s="26">
        <f t="shared" si="4"/>
        <v>1</v>
      </c>
      <c r="AN27" s="26" t="str">
        <f t="shared" si="5"/>
        <v/>
      </c>
      <c r="AO27" s="26" t="str">
        <f t="shared" si="6"/>
        <v/>
      </c>
      <c r="AP27" s="26" t="str">
        <f t="shared" si="7"/>
        <v/>
      </c>
      <c r="AQ27" s="26" t="str">
        <f t="shared" si="8"/>
        <v/>
      </c>
      <c r="AR27" s="26" t="str">
        <f t="shared" si="9"/>
        <v/>
      </c>
      <c r="AS27" s="26" t="str">
        <f t="shared" si="10"/>
        <v/>
      </c>
      <c r="AT27" s="26" t="str">
        <f t="shared" si="11"/>
        <v/>
      </c>
      <c r="AU27" s="26" t="str">
        <f t="shared" si="12"/>
        <v/>
      </c>
      <c r="AV27" s="26" t="str">
        <f t="shared" si="13"/>
        <v/>
      </c>
      <c r="AW27" s="26" t="str">
        <f t="shared" si="14"/>
        <v/>
      </c>
      <c r="AX27" s="26" t="str">
        <f t="shared" si="15"/>
        <v/>
      </c>
      <c r="AY27" s="26" t="str">
        <f t="shared" si="16"/>
        <v/>
      </c>
      <c r="AZ27" s="26" t="str">
        <f t="shared" si="17"/>
        <v/>
      </c>
      <c r="BA27" s="26" t="str">
        <f t="shared" si="18"/>
        <v/>
      </c>
      <c r="BB27" s="26" t="str">
        <f t="shared" si="19"/>
        <v/>
      </c>
      <c r="BC27" s="26" t="str">
        <f t="shared" si="20"/>
        <v/>
      </c>
      <c r="BD27" s="26" t="str">
        <f t="shared" si="21"/>
        <v/>
      </c>
      <c r="BE27" s="26" t="str">
        <f t="shared" si="22"/>
        <v/>
      </c>
      <c r="BF27" s="26" t="str">
        <f t="shared" si="23"/>
        <v/>
      </c>
      <c r="BG27" s="26" t="str">
        <f t="shared" si="24"/>
        <v/>
      </c>
      <c r="BH27" s="26" t="str">
        <f t="shared" si="25"/>
        <v/>
      </c>
      <c r="BI27" s="26" t="str">
        <f t="shared" si="26"/>
        <v/>
      </c>
      <c r="BJ27" s="26" t="str">
        <f t="shared" si="27"/>
        <v/>
      </c>
      <c r="BK27" s="26"/>
      <c r="BL27" s="26">
        <f>IF(AM27="","",COUNTIF($AM27:AM27,1))</f>
        <v>1</v>
      </c>
      <c r="BM27" s="26" t="str">
        <f>IF(AN27="","",COUNTIF($AM27:AN27,1))</f>
        <v/>
      </c>
      <c r="BN27" s="26" t="str">
        <f>IF(AO27="","",COUNTIF($AM27:AO27,1))</f>
        <v/>
      </c>
      <c r="BO27" s="26" t="str">
        <f>IF(AP27="","",COUNTIF($AM27:AP27,1))</f>
        <v/>
      </c>
      <c r="BP27" s="26" t="str">
        <f>IF(AQ27="","",COUNTIF($AM27:AQ27,1))</f>
        <v/>
      </c>
      <c r="BQ27" s="26" t="str">
        <f>IF(AR27="","",COUNTIF($AM27:AR27,1))</f>
        <v/>
      </c>
      <c r="BR27" s="26" t="str">
        <f>IF(AS27="","",COUNTIF($AM27:AS27,1))</f>
        <v/>
      </c>
      <c r="BS27" s="26" t="str">
        <f>IF(AT27="","",COUNTIF($AM27:AT27,1))</f>
        <v/>
      </c>
      <c r="BT27" s="26" t="str">
        <f>IF(AU27="","",COUNTIF($AM27:AU27,1))</f>
        <v/>
      </c>
      <c r="BU27" s="26" t="str">
        <f>IF(AV27="","",COUNTIF($AM27:AV27,1))</f>
        <v/>
      </c>
      <c r="BV27" s="26" t="str">
        <f>IF(AW27="","",COUNTIF($AM27:AW27,1))</f>
        <v/>
      </c>
      <c r="BW27" s="26" t="str">
        <f>IF(AX27="","",COUNTIF($AM27:AX27,1))</f>
        <v/>
      </c>
      <c r="BX27" s="26" t="str">
        <f>IF(AY27="","",COUNTIF($AM27:AY27,1))</f>
        <v/>
      </c>
      <c r="BY27" s="26" t="str">
        <f>IF(AZ27="","",COUNTIF($AM27:AZ27,1))</f>
        <v/>
      </c>
      <c r="BZ27" s="26" t="str">
        <f>IF(BA27="","",COUNTIF($AM27:BA27,1))</f>
        <v/>
      </c>
      <c r="CA27" s="26" t="str">
        <f>IF(BB27="","",COUNTIF($AM27:BB27,1))</f>
        <v/>
      </c>
      <c r="CB27" s="26" t="str">
        <f>IF(BC27="","",COUNTIF($AM27:BC27,1))</f>
        <v/>
      </c>
      <c r="CC27" s="26" t="str">
        <f>IF(BD27="","",COUNTIF($AM27:BD27,1))</f>
        <v/>
      </c>
      <c r="CD27" s="26" t="str">
        <f>IF(BE27="","",COUNTIF($AM27:BE27,1))</f>
        <v/>
      </c>
      <c r="CE27" s="26" t="str">
        <f>IF(BF27="","",COUNTIF($AM27:BF27,1))</f>
        <v/>
      </c>
      <c r="CF27" s="26" t="str">
        <f>IF(BG27="","",COUNTIF($AM27:BG27,1))</f>
        <v/>
      </c>
      <c r="CG27" s="26" t="str">
        <f>IF(BH27="","",COUNTIF($AM27:BH27,1))</f>
        <v/>
      </c>
      <c r="CH27" s="26" t="str">
        <f>IF(BI27="","",COUNTIF($AM27:BI27,1))</f>
        <v/>
      </c>
      <c r="CI27" s="26" t="str">
        <f>IF(BJ27="","",COUNTIF($AM27:BJ27,1))</f>
        <v/>
      </c>
      <c r="CK27" s="26">
        <f t="shared" si="28"/>
        <v>0.12</v>
      </c>
      <c r="CL27" s="26" t="str">
        <f t="shared" si="29"/>
        <v/>
      </c>
      <c r="CM27" s="26" t="str">
        <f t="shared" si="30"/>
        <v/>
      </c>
      <c r="CN27" s="26" t="str">
        <f t="shared" si="31"/>
        <v/>
      </c>
      <c r="CO27" s="26" t="str">
        <f t="shared" si="32"/>
        <v/>
      </c>
      <c r="CP27" s="26" t="str">
        <f t="shared" si="33"/>
        <v/>
      </c>
      <c r="CQ27" s="26" t="str">
        <f t="shared" si="34"/>
        <v/>
      </c>
      <c r="CR27" s="26" t="str">
        <f t="shared" si="35"/>
        <v/>
      </c>
      <c r="CS27" s="26" t="str">
        <f t="shared" si="36"/>
        <v/>
      </c>
      <c r="CT27" s="26" t="str">
        <f t="shared" si="37"/>
        <v/>
      </c>
      <c r="CU27" s="26" t="str">
        <f t="shared" si="38"/>
        <v/>
      </c>
      <c r="CV27" s="26" t="str">
        <f t="shared" si="39"/>
        <v/>
      </c>
      <c r="CW27" s="26" t="str">
        <f t="shared" si="40"/>
        <v/>
      </c>
      <c r="CX27" s="26" t="str">
        <f t="shared" si="41"/>
        <v/>
      </c>
      <c r="CY27" s="26" t="str">
        <f t="shared" si="42"/>
        <v/>
      </c>
      <c r="CZ27" s="26" t="str">
        <f t="shared" si="43"/>
        <v/>
      </c>
      <c r="DA27" s="26" t="str">
        <f t="shared" si="44"/>
        <v/>
      </c>
      <c r="DB27" s="26" t="str">
        <f t="shared" si="45"/>
        <v/>
      </c>
      <c r="DC27" s="26" t="str">
        <f t="shared" si="46"/>
        <v/>
      </c>
      <c r="DD27" s="26" t="str">
        <f t="shared" si="47"/>
        <v/>
      </c>
      <c r="DE27" s="26" t="str">
        <f t="shared" si="48"/>
        <v/>
      </c>
      <c r="DF27" s="26" t="str">
        <f t="shared" si="49"/>
        <v/>
      </c>
      <c r="DG27" s="26" t="str">
        <f t="shared" si="50"/>
        <v/>
      </c>
      <c r="DH27" s="26" t="str">
        <f t="shared" si="51"/>
        <v/>
      </c>
      <c r="DI27" s="1" t="str">
        <f t="shared" si="74"/>
        <v>Saídas</v>
      </c>
      <c r="DJ27" s="1">
        <f t="shared" si="60"/>
        <v>0.12</v>
      </c>
      <c r="DK27" s="1" t="str">
        <f t="shared" si="61"/>
        <v/>
      </c>
      <c r="DL27" s="1" t="str">
        <f t="shared" si="62"/>
        <v/>
      </c>
      <c r="DM27" s="1" t="str">
        <f t="shared" si="63"/>
        <v/>
      </c>
      <c r="DN27" s="1" t="str">
        <f t="shared" si="64"/>
        <v/>
      </c>
      <c r="DO27" s="1" t="str">
        <f t="shared" si="76"/>
        <v/>
      </c>
      <c r="DP27" s="1" t="str">
        <f t="shared" si="66"/>
        <v/>
      </c>
      <c r="DQ27" s="1" t="str">
        <f t="shared" si="76"/>
        <v/>
      </c>
      <c r="DR27" s="1" t="str">
        <f t="shared" si="66"/>
        <v/>
      </c>
      <c r="DS27" s="1" t="str">
        <f t="shared" si="67"/>
        <v>a</v>
      </c>
      <c r="DT27" s="1">
        <f t="shared" si="68"/>
        <v>0.12</v>
      </c>
      <c r="DU27" s="1" t="str">
        <f t="shared" si="52"/>
        <v/>
      </c>
      <c r="DV27" s="1" t="str">
        <f t="shared" si="53"/>
        <v/>
      </c>
      <c r="DW27" s="1" t="str">
        <f t="shared" si="54"/>
        <v/>
      </c>
      <c r="DX27" s="1" t="str">
        <f t="shared" si="55"/>
        <v/>
      </c>
      <c r="DY27" s="1" t="str">
        <f t="shared" si="56"/>
        <v/>
      </c>
      <c r="DZ27" s="1" t="str">
        <f t="shared" si="57"/>
        <v/>
      </c>
      <c r="EA27" s="1" t="str">
        <f t="shared" si="58"/>
        <v/>
      </c>
      <c r="EB27" s="1" t="str">
        <f t="shared" si="59"/>
        <v/>
      </c>
      <c r="ED27" s="1" t="str">
        <f t="shared" si="69"/>
        <v>a) 0,12</v>
      </c>
      <c r="EE27" s="1" t="str">
        <f t="shared" si="70"/>
        <v/>
      </c>
      <c r="EF27" s="1" t="str">
        <f t="shared" si="71"/>
        <v/>
      </c>
      <c r="EG27" s="1" t="str">
        <f t="shared" si="72"/>
        <v/>
      </c>
      <c r="EH27" s="1" t="str">
        <f t="shared" si="73"/>
        <v/>
      </c>
    </row>
    <row r="28" spans="1:138" ht="15.6" x14ac:dyDescent="0.3">
      <c r="A28" s="29">
        <v>21</v>
      </c>
      <c r="B28" s="9" t="str">
        <f>ajuizamento!J34</f>
        <v/>
      </c>
      <c r="C28" s="6" t="str">
        <f>ajuizamento!K34</f>
        <v/>
      </c>
      <c r="D28" s="6" t="str">
        <f>ajuizamento!I34</f>
        <v/>
      </c>
      <c r="E28" s="5">
        <f>IF(ajuizamento!$AU34="",0,ajuizamento!$AU34)</f>
        <v>0</v>
      </c>
      <c r="F28" s="5">
        <f>IF(ajuizamento!A34="",0,ajuizamento!A34)</f>
        <v>0</v>
      </c>
      <c r="G28" s="5">
        <f>IF(ajuizamento!M34="",0,ajuizamento!M34)</f>
        <v>0</v>
      </c>
      <c r="H28" s="5">
        <f>IF(ajuizamento!N34="",0,ajuizamento!N34)</f>
        <v>0</v>
      </c>
      <c r="I28" s="5">
        <f>IF(ajuizamento!T34="",0,ajuizamento!T34)</f>
        <v>0</v>
      </c>
      <c r="J28" s="5">
        <f>IF(ajuizamento!U34="",0,ajuizamento!U34)</f>
        <v>0</v>
      </c>
      <c r="K28" s="5">
        <f>IF(ajuizamento!V34="",0,ajuizamento!V34)</f>
        <v>0</v>
      </c>
      <c r="L28" s="5">
        <f>IF(ajuizamento!W34="",0,ajuizamento!W34)</f>
        <v>0</v>
      </c>
      <c r="M28" s="5">
        <f>IF(ajuizamento!X34="",0,ajuizamento!X34)</f>
        <v>0</v>
      </c>
      <c r="N28" s="5">
        <f>IF(ajuizamento!Y34="",0,ajuizamento!Y34)</f>
        <v>0</v>
      </c>
      <c r="O28" s="5">
        <f>IF(ajuizamento!Z34="",0,ajuizamento!Z34)</f>
        <v>0</v>
      </c>
      <c r="P28" s="5">
        <f>IF(ajuizamento!AA34="",0,ajuizamento!AA34)</f>
        <v>0</v>
      </c>
      <c r="Q28" s="5">
        <f>IF(ajuizamento!AB34="",0,ajuizamento!AB34)</f>
        <v>0</v>
      </c>
      <c r="R28" s="5">
        <f>IF(ajuizamento!AC34="",0,ajuizamento!AC34)</f>
        <v>0</v>
      </c>
      <c r="S28" s="5">
        <f>IF(ajuizamento!AD34="",0,ajuizamento!AD34)</f>
        <v>0</v>
      </c>
      <c r="T28" s="5">
        <f>IF(ajuizamento!AE34="",0,ajuizamento!AE34)</f>
        <v>0</v>
      </c>
      <c r="U28" s="5">
        <f>IF(ajuizamento!AF34="",0,ajuizamento!AF34)</f>
        <v>0</v>
      </c>
      <c r="V28" s="5">
        <f>IF(ajuizamento!AG34="",0,ajuizamento!AG34)</f>
        <v>0</v>
      </c>
      <c r="W28" s="5">
        <f>IF(ajuizamento!AH34="",0,ajuizamento!AH34)</f>
        <v>0</v>
      </c>
      <c r="X28" s="5">
        <f>IF(ajuizamento!AI34="",0,ajuizamento!AI34)</f>
        <v>0</v>
      </c>
      <c r="Y28" s="5">
        <f>IF(ajuizamento!AJ34="",0,ajuizamento!AJ34)</f>
        <v>0</v>
      </c>
      <c r="Z28" s="5">
        <f>IF(ajuizamento!AK34="",0,ajuizamento!AK34)</f>
        <v>0</v>
      </c>
      <c r="AA28" s="5">
        <f>IF(ajuizamento!AL34="",0,ajuizamento!AL34)</f>
        <v>0</v>
      </c>
      <c r="AB28" s="5">
        <f>IF(ajuizamento!AM34="",0,ajuizamento!AM34)</f>
        <v>0</v>
      </c>
      <c r="AC28" s="5">
        <f>IF(ajuizamento!AN34="",0,ajuizamento!AN34)</f>
        <v>0</v>
      </c>
      <c r="AD28" s="5">
        <f>IF(ajuizamento!AO34="",0,ajuizamento!AO34)</f>
        <v>0</v>
      </c>
      <c r="AE28" s="5">
        <f>IF(ajuizamento!AP34="",0,ajuizamento!AP34)</f>
        <v>0</v>
      </c>
      <c r="AF28" s="5">
        <f>IF(ajuizamento!AQ34="",0,ajuizamento!AQ34)</f>
        <v>0</v>
      </c>
      <c r="AG28" s="5">
        <f>IF(ajuizamento!AT34="",0,ajuizamento!AT34)</f>
        <v>0</v>
      </c>
      <c r="AH28" s="311" t="str">
        <f t="shared" si="75"/>
        <v/>
      </c>
      <c r="AI28" s="8" t="str">
        <f t="shared" si="2"/>
        <v/>
      </c>
      <c r="AJ28" s="1">
        <f t="shared" si="3"/>
        <v>0</v>
      </c>
      <c r="AK28" s="3" t="str">
        <f>IF(ajuizamento!AV34="","",ajuizamento!AV34)</f>
        <v/>
      </c>
      <c r="AL28" s="3">
        <f>IFERROR(LEFT(#REF!,2)*1,0)</f>
        <v>0</v>
      </c>
      <c r="AM28" s="26" t="str">
        <f t="shared" si="4"/>
        <v/>
      </c>
      <c r="AN28" s="26" t="str">
        <f t="shared" si="5"/>
        <v/>
      </c>
      <c r="AO28" s="26" t="str">
        <f t="shared" si="6"/>
        <v/>
      </c>
      <c r="AP28" s="26" t="str">
        <f t="shared" si="7"/>
        <v/>
      </c>
      <c r="AQ28" s="26" t="str">
        <f t="shared" si="8"/>
        <v/>
      </c>
      <c r="AR28" s="26" t="str">
        <f t="shared" si="9"/>
        <v/>
      </c>
      <c r="AS28" s="26" t="str">
        <f t="shared" si="10"/>
        <v/>
      </c>
      <c r="AT28" s="26" t="str">
        <f t="shared" si="11"/>
        <v/>
      </c>
      <c r="AU28" s="26" t="str">
        <f t="shared" si="12"/>
        <v/>
      </c>
      <c r="AV28" s="26" t="str">
        <f t="shared" si="13"/>
        <v/>
      </c>
      <c r="AW28" s="26" t="str">
        <f t="shared" si="14"/>
        <v/>
      </c>
      <c r="AX28" s="26" t="str">
        <f t="shared" si="15"/>
        <v/>
      </c>
      <c r="AY28" s="26" t="str">
        <f t="shared" si="16"/>
        <v/>
      </c>
      <c r="AZ28" s="26" t="str">
        <f t="shared" si="17"/>
        <v/>
      </c>
      <c r="BA28" s="26" t="str">
        <f t="shared" si="18"/>
        <v/>
      </c>
      <c r="BB28" s="26" t="str">
        <f t="shared" si="19"/>
        <v/>
      </c>
      <c r="BC28" s="26" t="str">
        <f t="shared" si="20"/>
        <v/>
      </c>
      <c r="BD28" s="26" t="str">
        <f t="shared" si="21"/>
        <v/>
      </c>
      <c r="BE28" s="26" t="str">
        <f t="shared" si="22"/>
        <v/>
      </c>
      <c r="BF28" s="26" t="str">
        <f t="shared" si="23"/>
        <v/>
      </c>
      <c r="BG28" s="26" t="str">
        <f t="shared" si="24"/>
        <v/>
      </c>
      <c r="BH28" s="26" t="str">
        <f t="shared" si="25"/>
        <v/>
      </c>
      <c r="BI28" s="26" t="str">
        <f t="shared" si="26"/>
        <v/>
      </c>
      <c r="BJ28" s="26" t="str">
        <f t="shared" si="27"/>
        <v/>
      </c>
      <c r="BK28" s="26"/>
      <c r="BL28" s="26" t="str">
        <f>IF(AM28="","",COUNTIF($AM28:AM28,1))</f>
        <v/>
      </c>
      <c r="BM28" s="26" t="str">
        <f>IF(AN28="","",COUNTIF($AM28:AN28,1))</f>
        <v/>
      </c>
      <c r="BN28" s="26" t="str">
        <f>IF(AO28="","",COUNTIF($AM28:AO28,1))</f>
        <v/>
      </c>
      <c r="BO28" s="26" t="str">
        <f>IF(AP28="","",COUNTIF($AM28:AP28,1))</f>
        <v/>
      </c>
      <c r="BP28" s="26" t="str">
        <f>IF(AQ28="","",COUNTIF($AM28:AQ28,1))</f>
        <v/>
      </c>
      <c r="BQ28" s="26" t="str">
        <f>IF(AR28="","",COUNTIF($AM28:AR28,1))</f>
        <v/>
      </c>
      <c r="BR28" s="26" t="str">
        <f>IF(AS28="","",COUNTIF($AM28:AS28,1))</f>
        <v/>
      </c>
      <c r="BS28" s="26" t="str">
        <f>IF(AT28="","",COUNTIF($AM28:AT28,1))</f>
        <v/>
      </c>
      <c r="BT28" s="26" t="str">
        <f>IF(AU28="","",COUNTIF($AM28:AU28,1))</f>
        <v/>
      </c>
      <c r="BU28" s="26" t="str">
        <f>IF(AV28="","",COUNTIF($AM28:AV28,1))</f>
        <v/>
      </c>
      <c r="BV28" s="26" t="str">
        <f>IF(AW28="","",COUNTIF($AM28:AW28,1))</f>
        <v/>
      </c>
      <c r="BW28" s="26" t="str">
        <f>IF(AX28="","",COUNTIF($AM28:AX28,1))</f>
        <v/>
      </c>
      <c r="BX28" s="26" t="str">
        <f>IF(AY28="","",COUNTIF($AM28:AY28,1))</f>
        <v/>
      </c>
      <c r="BY28" s="26" t="str">
        <f>IF(AZ28="","",COUNTIF($AM28:AZ28,1))</f>
        <v/>
      </c>
      <c r="BZ28" s="26" t="str">
        <f>IF(BA28="","",COUNTIF($AM28:BA28,1))</f>
        <v/>
      </c>
      <c r="CA28" s="26" t="str">
        <f>IF(BB28="","",COUNTIF($AM28:BB28,1))</f>
        <v/>
      </c>
      <c r="CB28" s="26" t="str">
        <f>IF(BC28="","",COUNTIF($AM28:BC28,1))</f>
        <v/>
      </c>
      <c r="CC28" s="26" t="str">
        <f>IF(BD28="","",COUNTIF($AM28:BD28,1))</f>
        <v/>
      </c>
      <c r="CD28" s="26" t="str">
        <f>IF(BE28="","",COUNTIF($AM28:BE28,1))</f>
        <v/>
      </c>
      <c r="CE28" s="26" t="str">
        <f>IF(BF28="","",COUNTIF($AM28:BF28,1))</f>
        <v/>
      </c>
      <c r="CF28" s="26" t="str">
        <f>IF(BG28="","",COUNTIF($AM28:BG28,1))</f>
        <v/>
      </c>
      <c r="CG28" s="26" t="str">
        <f>IF(BH28="","",COUNTIF($AM28:BH28,1))</f>
        <v/>
      </c>
      <c r="CH28" s="26" t="str">
        <f>IF(BI28="","",COUNTIF($AM28:BI28,1))</f>
        <v/>
      </c>
      <c r="CI28" s="26" t="str">
        <f>IF(BJ28="","",COUNTIF($AM28:BJ28,1))</f>
        <v/>
      </c>
      <c r="CK28" s="26" t="str">
        <f t="shared" si="28"/>
        <v/>
      </c>
      <c r="CL28" s="26" t="str">
        <f t="shared" si="29"/>
        <v/>
      </c>
      <c r="CM28" s="26" t="str">
        <f t="shared" si="30"/>
        <v/>
      </c>
      <c r="CN28" s="26" t="str">
        <f t="shared" si="31"/>
        <v/>
      </c>
      <c r="CO28" s="26" t="str">
        <f t="shared" si="32"/>
        <v/>
      </c>
      <c r="CP28" s="26" t="str">
        <f t="shared" si="33"/>
        <v/>
      </c>
      <c r="CQ28" s="26" t="str">
        <f t="shared" si="34"/>
        <v/>
      </c>
      <c r="CR28" s="26" t="str">
        <f t="shared" si="35"/>
        <v/>
      </c>
      <c r="CS28" s="26" t="str">
        <f t="shared" si="36"/>
        <v/>
      </c>
      <c r="CT28" s="26" t="str">
        <f t="shared" si="37"/>
        <v/>
      </c>
      <c r="CU28" s="26" t="str">
        <f t="shared" si="38"/>
        <v/>
      </c>
      <c r="CV28" s="26" t="str">
        <f t="shared" si="39"/>
        <v/>
      </c>
      <c r="CW28" s="26" t="str">
        <f t="shared" si="40"/>
        <v/>
      </c>
      <c r="CX28" s="26" t="str">
        <f t="shared" si="41"/>
        <v/>
      </c>
      <c r="CY28" s="26" t="str">
        <f t="shared" si="42"/>
        <v/>
      </c>
      <c r="CZ28" s="26" t="str">
        <f t="shared" si="43"/>
        <v/>
      </c>
      <c r="DA28" s="26" t="str">
        <f t="shared" si="44"/>
        <v/>
      </c>
      <c r="DB28" s="26" t="str">
        <f t="shared" si="45"/>
        <v/>
      </c>
      <c r="DC28" s="26" t="str">
        <f t="shared" si="46"/>
        <v/>
      </c>
      <c r="DD28" s="26" t="str">
        <f t="shared" si="47"/>
        <v/>
      </c>
      <c r="DE28" s="26" t="str">
        <f t="shared" si="48"/>
        <v/>
      </c>
      <c r="DF28" s="26" t="str">
        <f t="shared" si="49"/>
        <v/>
      </c>
      <c r="DG28" s="26" t="str">
        <f t="shared" si="50"/>
        <v/>
      </c>
      <c r="DH28" s="26" t="str">
        <f t="shared" si="51"/>
        <v/>
      </c>
      <c r="DI28" s="1" t="str">
        <f t="shared" si="74"/>
        <v/>
      </c>
      <c r="DJ28" s="1" t="str">
        <f t="shared" si="60"/>
        <v/>
      </c>
      <c r="DK28" s="1" t="str">
        <f t="shared" si="61"/>
        <v/>
      </c>
      <c r="DL28" s="1" t="str">
        <f t="shared" si="62"/>
        <v/>
      </c>
      <c r="DM28" s="1" t="str">
        <f t="shared" si="63"/>
        <v/>
      </c>
      <c r="DN28" s="1" t="str">
        <f t="shared" si="64"/>
        <v/>
      </c>
      <c r="DO28" s="1" t="str">
        <f t="shared" si="76"/>
        <v/>
      </c>
      <c r="DP28" s="1" t="str">
        <f t="shared" si="66"/>
        <v/>
      </c>
      <c r="DQ28" s="1" t="str">
        <f t="shared" si="76"/>
        <v/>
      </c>
      <c r="DR28" s="1" t="str">
        <f t="shared" si="66"/>
        <v/>
      </c>
      <c r="DS28" s="1" t="str">
        <f t="shared" si="67"/>
        <v/>
      </c>
      <c r="DT28" s="1" t="str">
        <f t="shared" si="68"/>
        <v/>
      </c>
      <c r="DU28" s="1" t="str">
        <f t="shared" si="52"/>
        <v/>
      </c>
      <c r="DV28" s="1" t="str">
        <f t="shared" si="53"/>
        <v/>
      </c>
      <c r="DW28" s="1" t="str">
        <f t="shared" si="54"/>
        <v/>
      </c>
      <c r="DX28" s="1" t="str">
        <f t="shared" si="55"/>
        <v/>
      </c>
      <c r="DY28" s="1" t="str">
        <f t="shared" si="56"/>
        <v/>
      </c>
      <c r="DZ28" s="1" t="str">
        <f t="shared" si="57"/>
        <v/>
      </c>
      <c r="EA28" s="1" t="str">
        <f t="shared" si="58"/>
        <v/>
      </c>
      <c r="EB28" s="1" t="str">
        <f t="shared" si="59"/>
        <v/>
      </c>
      <c r="ED28" s="1" t="str">
        <f t="shared" si="69"/>
        <v/>
      </c>
      <c r="EE28" s="1" t="str">
        <f t="shared" si="70"/>
        <v/>
      </c>
      <c r="EF28" s="1" t="str">
        <f t="shared" si="71"/>
        <v/>
      </c>
      <c r="EG28" s="1" t="str">
        <f t="shared" si="72"/>
        <v/>
      </c>
      <c r="EH28" s="1" t="str">
        <f t="shared" si="73"/>
        <v/>
      </c>
    </row>
    <row r="29" spans="1:138" ht="15.6" x14ac:dyDescent="0.3">
      <c r="A29" s="29">
        <v>22</v>
      </c>
      <c r="B29" s="9" t="str">
        <f>ajuizamento!J35</f>
        <v/>
      </c>
      <c r="C29" s="6" t="str">
        <f>ajuizamento!K35</f>
        <v/>
      </c>
      <c r="D29" s="6" t="str">
        <f>ajuizamento!I35</f>
        <v/>
      </c>
      <c r="E29" s="5">
        <f>IF(ajuizamento!$AU35="",0,ajuizamento!$AU35)</f>
        <v>0</v>
      </c>
      <c r="F29" s="5">
        <f>IF(ajuizamento!A35="",0,ajuizamento!A35)</f>
        <v>0</v>
      </c>
      <c r="G29" s="5">
        <f>IF(ajuizamento!M35="",0,ajuizamento!M35)</f>
        <v>0</v>
      </c>
      <c r="H29" s="5">
        <f>IF(ajuizamento!N35="",0,ajuizamento!N35)</f>
        <v>0</v>
      </c>
      <c r="I29" s="5">
        <f>IF(ajuizamento!T35="",0,ajuizamento!T35)</f>
        <v>0</v>
      </c>
      <c r="J29" s="5">
        <f>IF(ajuizamento!U35="",0,ajuizamento!U35)</f>
        <v>0</v>
      </c>
      <c r="K29" s="5">
        <f>IF(ajuizamento!V35="",0,ajuizamento!V35)</f>
        <v>0</v>
      </c>
      <c r="L29" s="5">
        <f>IF(ajuizamento!W35="",0,ajuizamento!W35)</f>
        <v>0</v>
      </c>
      <c r="M29" s="5">
        <f>IF(ajuizamento!X35="",0,ajuizamento!X35)</f>
        <v>0</v>
      </c>
      <c r="N29" s="5">
        <f>IF(ajuizamento!Y35="",0,ajuizamento!Y35)</f>
        <v>0</v>
      </c>
      <c r="O29" s="5">
        <f>IF(ajuizamento!Z35="",0,ajuizamento!Z35)</f>
        <v>0</v>
      </c>
      <c r="P29" s="5">
        <f>IF(ajuizamento!AA35="",0,ajuizamento!AA35)</f>
        <v>0</v>
      </c>
      <c r="Q29" s="5">
        <f>IF(ajuizamento!AB35="",0,ajuizamento!AB35)</f>
        <v>0</v>
      </c>
      <c r="R29" s="5">
        <f>IF(ajuizamento!AC35="",0,ajuizamento!AC35)</f>
        <v>0</v>
      </c>
      <c r="S29" s="5">
        <f>IF(ajuizamento!AD35="",0,ajuizamento!AD35)</f>
        <v>0</v>
      </c>
      <c r="T29" s="5">
        <f>IF(ajuizamento!AE35="",0,ajuizamento!AE35)</f>
        <v>0</v>
      </c>
      <c r="U29" s="5">
        <f>IF(ajuizamento!AF35="",0,ajuizamento!AF35)</f>
        <v>0</v>
      </c>
      <c r="V29" s="5">
        <f>IF(ajuizamento!AG35="",0,ajuizamento!AG35)</f>
        <v>0</v>
      </c>
      <c r="W29" s="5">
        <f>IF(ajuizamento!AH35="",0,ajuizamento!AH35)</f>
        <v>0</v>
      </c>
      <c r="X29" s="5">
        <f>IF(ajuizamento!AI35="",0,ajuizamento!AI35)</f>
        <v>0</v>
      </c>
      <c r="Y29" s="5">
        <f>IF(ajuizamento!AJ35="",0,ajuizamento!AJ35)</f>
        <v>0</v>
      </c>
      <c r="Z29" s="5">
        <f>IF(ajuizamento!AK35="",0,ajuizamento!AK35)</f>
        <v>0</v>
      </c>
      <c r="AA29" s="5">
        <f>IF(ajuizamento!AL35="",0,ajuizamento!AL35)</f>
        <v>0</v>
      </c>
      <c r="AB29" s="5">
        <f>IF(ajuizamento!AM35="",0,ajuizamento!AM35)</f>
        <v>0</v>
      </c>
      <c r="AC29" s="5">
        <f>IF(ajuizamento!AN35="",0,ajuizamento!AN35)</f>
        <v>0</v>
      </c>
      <c r="AD29" s="5">
        <f>IF(ajuizamento!AO35="",0,ajuizamento!AO35)</f>
        <v>0</v>
      </c>
      <c r="AE29" s="5">
        <f>IF(ajuizamento!AP35="",0,ajuizamento!AP35)</f>
        <v>0</v>
      </c>
      <c r="AF29" s="5">
        <f>IF(ajuizamento!AQ35="",0,ajuizamento!AQ35)</f>
        <v>0</v>
      </c>
      <c r="AG29" s="5">
        <f>IF(ajuizamento!AT35="",0,ajuizamento!AT35)</f>
        <v>0</v>
      </c>
      <c r="AH29" s="311" t="str">
        <f t="shared" si="75"/>
        <v/>
      </c>
      <c r="AI29" s="8" t="str">
        <f t="shared" si="2"/>
        <v/>
      </c>
      <c r="AJ29" s="1">
        <f t="shared" si="3"/>
        <v>0</v>
      </c>
      <c r="AK29" s="3" t="str">
        <f>IF(ajuizamento!AV35="","",ajuizamento!AV35)</f>
        <v/>
      </c>
      <c r="AL29" s="3">
        <f>IFERROR(LEFT(#REF!,2)*1,0)</f>
        <v>0</v>
      </c>
      <c r="AM29" s="26" t="str">
        <f t="shared" si="4"/>
        <v/>
      </c>
      <c r="AN29" s="26" t="str">
        <f t="shared" si="5"/>
        <v/>
      </c>
      <c r="AO29" s="26" t="str">
        <f t="shared" si="6"/>
        <v/>
      </c>
      <c r="AP29" s="26" t="str">
        <f t="shared" si="7"/>
        <v/>
      </c>
      <c r="AQ29" s="26" t="str">
        <f t="shared" si="8"/>
        <v/>
      </c>
      <c r="AR29" s="26" t="str">
        <f t="shared" si="9"/>
        <v/>
      </c>
      <c r="AS29" s="26" t="str">
        <f t="shared" si="10"/>
        <v/>
      </c>
      <c r="AT29" s="26" t="str">
        <f t="shared" si="11"/>
        <v/>
      </c>
      <c r="AU29" s="26" t="str">
        <f t="shared" si="12"/>
        <v/>
      </c>
      <c r="AV29" s="26" t="str">
        <f t="shared" si="13"/>
        <v/>
      </c>
      <c r="AW29" s="26" t="str">
        <f t="shared" si="14"/>
        <v/>
      </c>
      <c r="AX29" s="26" t="str">
        <f t="shared" si="15"/>
        <v/>
      </c>
      <c r="AY29" s="26" t="str">
        <f t="shared" si="16"/>
        <v/>
      </c>
      <c r="AZ29" s="26" t="str">
        <f t="shared" si="17"/>
        <v/>
      </c>
      <c r="BA29" s="26" t="str">
        <f t="shared" si="18"/>
        <v/>
      </c>
      <c r="BB29" s="26" t="str">
        <f t="shared" si="19"/>
        <v/>
      </c>
      <c r="BC29" s="26" t="str">
        <f t="shared" si="20"/>
        <v/>
      </c>
      <c r="BD29" s="26" t="str">
        <f t="shared" si="21"/>
        <v/>
      </c>
      <c r="BE29" s="26" t="str">
        <f t="shared" si="22"/>
        <v/>
      </c>
      <c r="BF29" s="26" t="str">
        <f t="shared" si="23"/>
        <v/>
      </c>
      <c r="BG29" s="26" t="str">
        <f t="shared" si="24"/>
        <v/>
      </c>
      <c r="BH29" s="26" t="str">
        <f t="shared" si="25"/>
        <v/>
      </c>
      <c r="BI29" s="26" t="str">
        <f t="shared" si="26"/>
        <v/>
      </c>
      <c r="BJ29" s="26" t="str">
        <f t="shared" si="27"/>
        <v/>
      </c>
      <c r="BK29" s="26"/>
      <c r="BL29" s="26" t="str">
        <f>IF(AM29="","",COUNTIF($AM29:AM29,1))</f>
        <v/>
      </c>
      <c r="BM29" s="26" t="str">
        <f>IF(AN29="","",COUNTIF($AM29:AN29,1))</f>
        <v/>
      </c>
      <c r="BN29" s="26" t="str">
        <f>IF(AO29="","",COUNTIF($AM29:AO29,1))</f>
        <v/>
      </c>
      <c r="BO29" s="26" t="str">
        <f>IF(AP29="","",COUNTIF($AM29:AP29,1))</f>
        <v/>
      </c>
      <c r="BP29" s="26" t="str">
        <f>IF(AQ29="","",COUNTIF($AM29:AQ29,1))</f>
        <v/>
      </c>
      <c r="BQ29" s="26" t="str">
        <f>IF(AR29="","",COUNTIF($AM29:AR29,1))</f>
        <v/>
      </c>
      <c r="BR29" s="26" t="str">
        <f>IF(AS29="","",COUNTIF($AM29:AS29,1))</f>
        <v/>
      </c>
      <c r="BS29" s="26" t="str">
        <f>IF(AT29="","",COUNTIF($AM29:AT29,1))</f>
        <v/>
      </c>
      <c r="BT29" s="26" t="str">
        <f>IF(AU29="","",COUNTIF($AM29:AU29,1))</f>
        <v/>
      </c>
      <c r="BU29" s="26" t="str">
        <f>IF(AV29="","",COUNTIF($AM29:AV29,1))</f>
        <v/>
      </c>
      <c r="BV29" s="26" t="str">
        <f>IF(AW29="","",COUNTIF($AM29:AW29,1))</f>
        <v/>
      </c>
      <c r="BW29" s="26" t="str">
        <f>IF(AX29="","",COUNTIF($AM29:AX29,1))</f>
        <v/>
      </c>
      <c r="BX29" s="26" t="str">
        <f>IF(AY29="","",COUNTIF($AM29:AY29,1))</f>
        <v/>
      </c>
      <c r="BY29" s="26" t="str">
        <f>IF(AZ29="","",COUNTIF($AM29:AZ29,1))</f>
        <v/>
      </c>
      <c r="BZ29" s="26" t="str">
        <f>IF(BA29="","",COUNTIF($AM29:BA29,1))</f>
        <v/>
      </c>
      <c r="CA29" s="26" t="str">
        <f>IF(BB29="","",COUNTIF($AM29:BB29,1))</f>
        <v/>
      </c>
      <c r="CB29" s="26" t="str">
        <f>IF(BC29="","",COUNTIF($AM29:BC29,1))</f>
        <v/>
      </c>
      <c r="CC29" s="26" t="str">
        <f>IF(BD29="","",COUNTIF($AM29:BD29,1))</f>
        <v/>
      </c>
      <c r="CD29" s="26" t="str">
        <f>IF(BE29="","",COUNTIF($AM29:BE29,1))</f>
        <v/>
      </c>
      <c r="CE29" s="26" t="str">
        <f>IF(BF29="","",COUNTIF($AM29:BF29,1))</f>
        <v/>
      </c>
      <c r="CF29" s="26" t="str">
        <f>IF(BG29="","",COUNTIF($AM29:BG29,1))</f>
        <v/>
      </c>
      <c r="CG29" s="26" t="str">
        <f>IF(BH29="","",COUNTIF($AM29:BH29,1))</f>
        <v/>
      </c>
      <c r="CH29" s="26" t="str">
        <f>IF(BI29="","",COUNTIF($AM29:BI29,1))</f>
        <v/>
      </c>
      <c r="CI29" s="26" t="str">
        <f>IF(BJ29="","",COUNTIF($AM29:BJ29,1))</f>
        <v/>
      </c>
      <c r="CK29" s="26" t="str">
        <f t="shared" si="28"/>
        <v/>
      </c>
      <c r="CL29" s="26" t="str">
        <f t="shared" si="29"/>
        <v/>
      </c>
      <c r="CM29" s="26" t="str">
        <f t="shared" si="30"/>
        <v/>
      </c>
      <c r="CN29" s="26" t="str">
        <f t="shared" si="31"/>
        <v/>
      </c>
      <c r="CO29" s="26" t="str">
        <f t="shared" si="32"/>
        <v/>
      </c>
      <c r="CP29" s="26" t="str">
        <f t="shared" si="33"/>
        <v/>
      </c>
      <c r="CQ29" s="26" t="str">
        <f t="shared" si="34"/>
        <v/>
      </c>
      <c r="CR29" s="26" t="str">
        <f t="shared" si="35"/>
        <v/>
      </c>
      <c r="CS29" s="26" t="str">
        <f t="shared" si="36"/>
        <v/>
      </c>
      <c r="CT29" s="26" t="str">
        <f t="shared" si="37"/>
        <v/>
      </c>
      <c r="CU29" s="26" t="str">
        <f t="shared" si="38"/>
        <v/>
      </c>
      <c r="CV29" s="26" t="str">
        <f t="shared" si="39"/>
        <v/>
      </c>
      <c r="CW29" s="26" t="str">
        <f t="shared" si="40"/>
        <v/>
      </c>
      <c r="CX29" s="26" t="str">
        <f t="shared" si="41"/>
        <v/>
      </c>
      <c r="CY29" s="26" t="str">
        <f t="shared" si="42"/>
        <v/>
      </c>
      <c r="CZ29" s="26" t="str">
        <f t="shared" si="43"/>
        <v/>
      </c>
      <c r="DA29" s="26" t="str">
        <f t="shared" si="44"/>
        <v/>
      </c>
      <c r="DB29" s="26" t="str">
        <f t="shared" si="45"/>
        <v/>
      </c>
      <c r="DC29" s="26" t="str">
        <f t="shared" si="46"/>
        <v/>
      </c>
      <c r="DD29" s="26" t="str">
        <f t="shared" si="47"/>
        <v/>
      </c>
      <c r="DE29" s="26" t="str">
        <f t="shared" si="48"/>
        <v/>
      </c>
      <c r="DF29" s="26" t="str">
        <f t="shared" si="49"/>
        <v/>
      </c>
      <c r="DG29" s="26" t="str">
        <f t="shared" si="50"/>
        <v/>
      </c>
      <c r="DH29" s="26" t="str">
        <f t="shared" si="51"/>
        <v/>
      </c>
      <c r="DI29" s="1" t="str">
        <f t="shared" si="74"/>
        <v/>
      </c>
      <c r="DJ29" s="1" t="str">
        <f t="shared" si="60"/>
        <v/>
      </c>
      <c r="DK29" s="1" t="str">
        <f t="shared" si="61"/>
        <v/>
      </c>
      <c r="DL29" s="1" t="str">
        <f t="shared" si="62"/>
        <v/>
      </c>
      <c r="DM29" s="1" t="str">
        <f t="shared" si="63"/>
        <v/>
      </c>
      <c r="DN29" s="1" t="str">
        <f t="shared" si="64"/>
        <v/>
      </c>
      <c r="DO29" s="1" t="str">
        <f t="shared" si="76"/>
        <v/>
      </c>
      <c r="DP29" s="1" t="str">
        <f t="shared" si="66"/>
        <v/>
      </c>
      <c r="DQ29" s="1" t="str">
        <f t="shared" si="76"/>
        <v/>
      </c>
      <c r="DR29" s="1" t="str">
        <f t="shared" si="66"/>
        <v/>
      </c>
      <c r="DS29" s="1" t="str">
        <f t="shared" si="67"/>
        <v/>
      </c>
      <c r="DT29" s="1" t="str">
        <f t="shared" si="68"/>
        <v/>
      </c>
      <c r="DU29" s="1" t="str">
        <f t="shared" si="52"/>
        <v/>
      </c>
      <c r="DV29" s="1" t="str">
        <f t="shared" si="53"/>
        <v/>
      </c>
      <c r="DW29" s="1" t="str">
        <f t="shared" si="54"/>
        <v/>
      </c>
      <c r="DX29" s="1" t="str">
        <f t="shared" si="55"/>
        <v/>
      </c>
      <c r="DY29" s="1" t="str">
        <f t="shared" si="56"/>
        <v/>
      </c>
      <c r="DZ29" s="1" t="str">
        <f t="shared" si="57"/>
        <v/>
      </c>
      <c r="EA29" s="1" t="str">
        <f t="shared" si="58"/>
        <v/>
      </c>
      <c r="EB29" s="1" t="str">
        <f t="shared" si="59"/>
        <v/>
      </c>
      <c r="ED29" s="1" t="str">
        <f t="shared" si="69"/>
        <v/>
      </c>
      <c r="EE29" s="1" t="str">
        <f t="shared" si="70"/>
        <v/>
      </c>
      <c r="EF29" s="1" t="str">
        <f t="shared" si="71"/>
        <v/>
      </c>
      <c r="EG29" s="1" t="str">
        <f t="shared" si="72"/>
        <v/>
      </c>
      <c r="EH29" s="1" t="str">
        <f t="shared" si="73"/>
        <v/>
      </c>
    </row>
    <row r="30" spans="1:138" ht="15.6" x14ac:dyDescent="0.3">
      <c r="A30" s="29">
        <v>23</v>
      </c>
      <c r="B30" s="9" t="str">
        <f>ajuizamento!J36</f>
        <v/>
      </c>
      <c r="C30" s="6" t="str">
        <f>ajuizamento!K36</f>
        <v/>
      </c>
      <c r="D30" s="6" t="str">
        <f>ajuizamento!I36</f>
        <v/>
      </c>
      <c r="E30" s="5">
        <f>IF(ajuizamento!$AU36="",0,ajuizamento!$AU36)</f>
        <v>0</v>
      </c>
      <c r="F30" s="5">
        <f>IF(ajuizamento!A36="",0,ajuizamento!A36)</f>
        <v>0</v>
      </c>
      <c r="G30" s="5">
        <f>IF(ajuizamento!M36="",0,ajuizamento!M36)</f>
        <v>0</v>
      </c>
      <c r="H30" s="5">
        <f>IF(ajuizamento!N36="",0,ajuizamento!N36)</f>
        <v>0</v>
      </c>
      <c r="I30" s="5">
        <f>IF(ajuizamento!T36="",0,ajuizamento!T36)</f>
        <v>0</v>
      </c>
      <c r="J30" s="5">
        <f>IF(ajuizamento!U36="",0,ajuizamento!U36)</f>
        <v>0</v>
      </c>
      <c r="K30" s="5">
        <f>IF(ajuizamento!V36="",0,ajuizamento!V36)</f>
        <v>0</v>
      </c>
      <c r="L30" s="5">
        <f>IF(ajuizamento!W36="",0,ajuizamento!W36)</f>
        <v>0</v>
      </c>
      <c r="M30" s="5">
        <f>IF(ajuizamento!X36="",0,ajuizamento!X36)</f>
        <v>0</v>
      </c>
      <c r="N30" s="5">
        <f>IF(ajuizamento!Y36="",0,ajuizamento!Y36)</f>
        <v>0</v>
      </c>
      <c r="O30" s="5">
        <f>IF(ajuizamento!Z36="",0,ajuizamento!Z36)</f>
        <v>0</v>
      </c>
      <c r="P30" s="5">
        <f>IF(ajuizamento!AA36="",0,ajuizamento!AA36)</f>
        <v>0</v>
      </c>
      <c r="Q30" s="5">
        <f>IF(ajuizamento!AB36="",0,ajuizamento!AB36)</f>
        <v>0</v>
      </c>
      <c r="R30" s="5">
        <f>IF(ajuizamento!AC36="",0,ajuizamento!AC36)</f>
        <v>0</v>
      </c>
      <c r="S30" s="5">
        <f>IF(ajuizamento!AD36="",0,ajuizamento!AD36)</f>
        <v>0</v>
      </c>
      <c r="T30" s="5">
        <f>IF(ajuizamento!AE36="",0,ajuizamento!AE36)</f>
        <v>0</v>
      </c>
      <c r="U30" s="5">
        <f>IF(ajuizamento!AF36="",0,ajuizamento!AF36)</f>
        <v>0</v>
      </c>
      <c r="V30" s="5">
        <f>IF(ajuizamento!AG36="",0,ajuizamento!AG36)</f>
        <v>0</v>
      </c>
      <c r="W30" s="5">
        <f>IF(ajuizamento!AH36="",0,ajuizamento!AH36)</f>
        <v>0</v>
      </c>
      <c r="X30" s="5">
        <f>IF(ajuizamento!AI36="",0,ajuizamento!AI36)</f>
        <v>0</v>
      </c>
      <c r="Y30" s="5">
        <f>IF(ajuizamento!AJ36="",0,ajuizamento!AJ36)</f>
        <v>0</v>
      </c>
      <c r="Z30" s="5">
        <f>IF(ajuizamento!AK36="",0,ajuizamento!AK36)</f>
        <v>0</v>
      </c>
      <c r="AA30" s="5">
        <f>IF(ajuizamento!AL36="",0,ajuizamento!AL36)</f>
        <v>0</v>
      </c>
      <c r="AB30" s="5">
        <f>IF(ajuizamento!AM36="",0,ajuizamento!AM36)</f>
        <v>0</v>
      </c>
      <c r="AC30" s="5">
        <f>IF(ajuizamento!AN36="",0,ajuizamento!AN36)</f>
        <v>0</v>
      </c>
      <c r="AD30" s="5">
        <f>IF(ajuizamento!AO36="",0,ajuizamento!AO36)</f>
        <v>0</v>
      </c>
      <c r="AE30" s="5">
        <f>IF(ajuizamento!AP36="",0,ajuizamento!AP36)</f>
        <v>0</v>
      </c>
      <c r="AF30" s="5">
        <f>IF(ajuizamento!AQ36="",0,ajuizamento!AQ36)</f>
        <v>0</v>
      </c>
      <c r="AG30" s="5">
        <f>IF(ajuizamento!AT36="",0,ajuizamento!AT36)</f>
        <v>0</v>
      </c>
      <c r="AH30" s="311" t="str">
        <f t="shared" si="75"/>
        <v/>
      </c>
      <c r="AI30" s="8" t="str">
        <f t="shared" si="2"/>
        <v/>
      </c>
      <c r="AJ30" s="1">
        <f t="shared" si="3"/>
        <v>0</v>
      </c>
      <c r="AK30" s="3" t="str">
        <f>IF(ajuizamento!AV36="","",ajuizamento!AV36)</f>
        <v/>
      </c>
      <c r="AL30" s="3">
        <f>IFERROR(LEFT(#REF!,2)*1,0)</f>
        <v>0</v>
      </c>
      <c r="AM30" s="26" t="str">
        <f t="shared" si="4"/>
        <v/>
      </c>
      <c r="AN30" s="26" t="str">
        <f t="shared" si="5"/>
        <v/>
      </c>
      <c r="AO30" s="26" t="str">
        <f t="shared" si="6"/>
        <v/>
      </c>
      <c r="AP30" s="26" t="str">
        <f t="shared" si="7"/>
        <v/>
      </c>
      <c r="AQ30" s="26" t="str">
        <f t="shared" si="8"/>
        <v/>
      </c>
      <c r="AR30" s="26" t="str">
        <f t="shared" si="9"/>
        <v/>
      </c>
      <c r="AS30" s="26" t="str">
        <f t="shared" si="10"/>
        <v/>
      </c>
      <c r="AT30" s="26" t="str">
        <f t="shared" si="11"/>
        <v/>
      </c>
      <c r="AU30" s="26" t="str">
        <f t="shared" si="12"/>
        <v/>
      </c>
      <c r="AV30" s="26" t="str">
        <f t="shared" si="13"/>
        <v/>
      </c>
      <c r="AW30" s="26" t="str">
        <f t="shared" si="14"/>
        <v/>
      </c>
      <c r="AX30" s="26" t="str">
        <f t="shared" si="15"/>
        <v/>
      </c>
      <c r="AY30" s="26" t="str">
        <f t="shared" si="16"/>
        <v/>
      </c>
      <c r="AZ30" s="26" t="str">
        <f t="shared" si="17"/>
        <v/>
      </c>
      <c r="BA30" s="26" t="str">
        <f t="shared" si="18"/>
        <v/>
      </c>
      <c r="BB30" s="26" t="str">
        <f t="shared" si="19"/>
        <v/>
      </c>
      <c r="BC30" s="26" t="str">
        <f t="shared" si="20"/>
        <v/>
      </c>
      <c r="BD30" s="26" t="str">
        <f t="shared" si="21"/>
        <v/>
      </c>
      <c r="BE30" s="26" t="str">
        <f t="shared" si="22"/>
        <v/>
      </c>
      <c r="BF30" s="26" t="str">
        <f t="shared" si="23"/>
        <v/>
      </c>
      <c r="BG30" s="26" t="str">
        <f t="shared" si="24"/>
        <v/>
      </c>
      <c r="BH30" s="26" t="str">
        <f t="shared" si="25"/>
        <v/>
      </c>
      <c r="BI30" s="26" t="str">
        <f t="shared" si="26"/>
        <v/>
      </c>
      <c r="BJ30" s="26" t="str">
        <f t="shared" si="27"/>
        <v/>
      </c>
      <c r="BK30" s="26"/>
      <c r="BL30" s="26" t="str">
        <f>IF(AM30="","",COUNTIF($AM30:AM30,1))</f>
        <v/>
      </c>
      <c r="BM30" s="26" t="str">
        <f>IF(AN30="","",COUNTIF($AM30:AN30,1))</f>
        <v/>
      </c>
      <c r="BN30" s="26" t="str">
        <f>IF(AO30="","",COUNTIF($AM30:AO30,1))</f>
        <v/>
      </c>
      <c r="BO30" s="26" t="str">
        <f>IF(AP30="","",COUNTIF($AM30:AP30,1))</f>
        <v/>
      </c>
      <c r="BP30" s="26" t="str">
        <f>IF(AQ30="","",COUNTIF($AM30:AQ30,1))</f>
        <v/>
      </c>
      <c r="BQ30" s="26" t="str">
        <f>IF(AR30="","",COUNTIF($AM30:AR30,1))</f>
        <v/>
      </c>
      <c r="BR30" s="26" t="str">
        <f>IF(AS30="","",COUNTIF($AM30:AS30,1))</f>
        <v/>
      </c>
      <c r="BS30" s="26" t="str">
        <f>IF(AT30="","",COUNTIF($AM30:AT30,1))</f>
        <v/>
      </c>
      <c r="BT30" s="26" t="str">
        <f>IF(AU30="","",COUNTIF($AM30:AU30,1))</f>
        <v/>
      </c>
      <c r="BU30" s="26" t="str">
        <f>IF(AV30="","",COUNTIF($AM30:AV30,1))</f>
        <v/>
      </c>
      <c r="BV30" s="26" t="str">
        <f>IF(AW30="","",COUNTIF($AM30:AW30,1))</f>
        <v/>
      </c>
      <c r="BW30" s="26" t="str">
        <f>IF(AX30="","",COUNTIF($AM30:AX30,1))</f>
        <v/>
      </c>
      <c r="BX30" s="26" t="str">
        <f>IF(AY30="","",COUNTIF($AM30:AY30,1))</f>
        <v/>
      </c>
      <c r="BY30" s="26" t="str">
        <f>IF(AZ30="","",COUNTIF($AM30:AZ30,1))</f>
        <v/>
      </c>
      <c r="BZ30" s="26" t="str">
        <f>IF(BA30="","",COUNTIF($AM30:BA30,1))</f>
        <v/>
      </c>
      <c r="CA30" s="26" t="str">
        <f>IF(BB30="","",COUNTIF($AM30:BB30,1))</f>
        <v/>
      </c>
      <c r="CB30" s="26" t="str">
        <f>IF(BC30="","",COUNTIF($AM30:BC30,1))</f>
        <v/>
      </c>
      <c r="CC30" s="26" t="str">
        <f>IF(BD30="","",COUNTIF($AM30:BD30,1))</f>
        <v/>
      </c>
      <c r="CD30" s="26" t="str">
        <f>IF(BE30="","",COUNTIF($AM30:BE30,1))</f>
        <v/>
      </c>
      <c r="CE30" s="26" t="str">
        <f>IF(BF30="","",COUNTIF($AM30:BF30,1))</f>
        <v/>
      </c>
      <c r="CF30" s="26" t="str">
        <f>IF(BG30="","",COUNTIF($AM30:BG30,1))</f>
        <v/>
      </c>
      <c r="CG30" s="26" t="str">
        <f>IF(BH30="","",COUNTIF($AM30:BH30,1))</f>
        <v/>
      </c>
      <c r="CH30" s="26" t="str">
        <f>IF(BI30="","",COUNTIF($AM30:BI30,1))</f>
        <v/>
      </c>
      <c r="CI30" s="26" t="str">
        <f>IF(BJ30="","",COUNTIF($AM30:BJ30,1))</f>
        <v/>
      </c>
      <c r="CK30" s="26" t="str">
        <f t="shared" si="28"/>
        <v/>
      </c>
      <c r="CL30" s="26" t="str">
        <f t="shared" si="29"/>
        <v/>
      </c>
      <c r="CM30" s="26" t="str">
        <f t="shared" si="30"/>
        <v/>
      </c>
      <c r="CN30" s="26" t="str">
        <f t="shared" si="31"/>
        <v/>
      </c>
      <c r="CO30" s="26" t="str">
        <f t="shared" si="32"/>
        <v/>
      </c>
      <c r="CP30" s="26" t="str">
        <f t="shared" si="33"/>
        <v/>
      </c>
      <c r="CQ30" s="26" t="str">
        <f t="shared" si="34"/>
        <v/>
      </c>
      <c r="CR30" s="26" t="str">
        <f t="shared" si="35"/>
        <v/>
      </c>
      <c r="CS30" s="26" t="str">
        <f t="shared" si="36"/>
        <v/>
      </c>
      <c r="CT30" s="26" t="str">
        <f t="shared" si="37"/>
        <v/>
      </c>
      <c r="CU30" s="26" t="str">
        <f t="shared" si="38"/>
        <v/>
      </c>
      <c r="CV30" s="26" t="str">
        <f t="shared" si="39"/>
        <v/>
      </c>
      <c r="CW30" s="26" t="str">
        <f t="shared" si="40"/>
        <v/>
      </c>
      <c r="CX30" s="26" t="str">
        <f t="shared" si="41"/>
        <v/>
      </c>
      <c r="CY30" s="26" t="str">
        <f t="shared" si="42"/>
        <v/>
      </c>
      <c r="CZ30" s="26" t="str">
        <f t="shared" si="43"/>
        <v/>
      </c>
      <c r="DA30" s="26" t="str">
        <f t="shared" si="44"/>
        <v/>
      </c>
      <c r="DB30" s="26" t="str">
        <f t="shared" si="45"/>
        <v/>
      </c>
      <c r="DC30" s="26" t="str">
        <f t="shared" si="46"/>
        <v/>
      </c>
      <c r="DD30" s="26" t="str">
        <f t="shared" si="47"/>
        <v/>
      </c>
      <c r="DE30" s="26" t="str">
        <f t="shared" si="48"/>
        <v/>
      </c>
      <c r="DF30" s="26" t="str">
        <f t="shared" si="49"/>
        <v/>
      </c>
      <c r="DG30" s="26" t="str">
        <f t="shared" si="50"/>
        <v/>
      </c>
      <c r="DH30" s="26" t="str">
        <f t="shared" si="51"/>
        <v/>
      </c>
      <c r="DI30" s="1" t="str">
        <f t="shared" si="74"/>
        <v/>
      </c>
      <c r="DJ30" s="1" t="str">
        <f t="shared" si="60"/>
        <v/>
      </c>
      <c r="DK30" s="1" t="str">
        <f t="shared" si="61"/>
        <v/>
      </c>
      <c r="DL30" s="1" t="str">
        <f t="shared" si="62"/>
        <v/>
      </c>
      <c r="DM30" s="1" t="str">
        <f t="shared" si="63"/>
        <v/>
      </c>
      <c r="DN30" s="1" t="str">
        <f t="shared" si="64"/>
        <v/>
      </c>
      <c r="DO30" s="1" t="str">
        <f t="shared" si="76"/>
        <v/>
      </c>
      <c r="DP30" s="1" t="str">
        <f t="shared" si="66"/>
        <v/>
      </c>
      <c r="DQ30" s="1" t="str">
        <f t="shared" si="76"/>
        <v/>
      </c>
      <c r="DR30" s="1" t="str">
        <f t="shared" si="66"/>
        <v/>
      </c>
      <c r="DS30" s="1" t="str">
        <f t="shared" si="67"/>
        <v/>
      </c>
      <c r="DT30" s="1" t="str">
        <f t="shared" si="68"/>
        <v/>
      </c>
      <c r="DU30" s="1" t="str">
        <f t="shared" si="52"/>
        <v/>
      </c>
      <c r="DV30" s="1" t="str">
        <f t="shared" si="53"/>
        <v/>
      </c>
      <c r="DW30" s="1" t="str">
        <f t="shared" si="54"/>
        <v/>
      </c>
      <c r="DX30" s="1" t="str">
        <f t="shared" si="55"/>
        <v/>
      </c>
      <c r="DY30" s="1" t="str">
        <f t="shared" si="56"/>
        <v/>
      </c>
      <c r="DZ30" s="1" t="str">
        <f t="shared" si="57"/>
        <v/>
      </c>
      <c r="EA30" s="1" t="str">
        <f t="shared" si="58"/>
        <v/>
      </c>
      <c r="EB30" s="1" t="str">
        <f t="shared" si="59"/>
        <v/>
      </c>
      <c r="ED30" s="1" t="str">
        <f t="shared" si="69"/>
        <v/>
      </c>
      <c r="EE30" s="1" t="str">
        <f t="shared" si="70"/>
        <v/>
      </c>
      <c r="EF30" s="1" t="str">
        <f t="shared" si="71"/>
        <v/>
      </c>
      <c r="EG30" s="1" t="str">
        <f t="shared" si="72"/>
        <v/>
      </c>
      <c r="EH30" s="1" t="str">
        <f t="shared" si="73"/>
        <v/>
      </c>
    </row>
    <row r="31" spans="1:138" ht="15.6" x14ac:dyDescent="0.3">
      <c r="A31" s="29">
        <v>24</v>
      </c>
      <c r="B31" s="9" t="str">
        <f>ajuizamento!J37</f>
        <v/>
      </c>
      <c r="C31" s="6" t="str">
        <f>ajuizamento!K37</f>
        <v/>
      </c>
      <c r="D31" s="6" t="str">
        <f>ajuizamento!I37</f>
        <v/>
      </c>
      <c r="E31" s="5">
        <f>IF(ajuizamento!$AU37="",0,ajuizamento!$AU37)</f>
        <v>0</v>
      </c>
      <c r="F31" s="5">
        <f>IF(ajuizamento!A37="",0,ajuizamento!A37)</f>
        <v>0</v>
      </c>
      <c r="G31" s="5">
        <f>IF(ajuizamento!M37="",0,ajuizamento!M37)</f>
        <v>0</v>
      </c>
      <c r="H31" s="5">
        <f>IF(ajuizamento!N37="",0,ajuizamento!N37)</f>
        <v>0</v>
      </c>
      <c r="I31" s="5">
        <f>IF(ajuizamento!T37="",0,ajuizamento!T37)</f>
        <v>0</v>
      </c>
      <c r="J31" s="5">
        <f>IF(ajuizamento!U37="",0,ajuizamento!U37)</f>
        <v>0</v>
      </c>
      <c r="K31" s="5">
        <f>IF(ajuizamento!V37="",0,ajuizamento!V37)</f>
        <v>0</v>
      </c>
      <c r="L31" s="5">
        <f>IF(ajuizamento!W37="",0,ajuizamento!W37)</f>
        <v>0</v>
      </c>
      <c r="M31" s="5">
        <f>IF(ajuizamento!X37="",0,ajuizamento!X37)</f>
        <v>0</v>
      </c>
      <c r="N31" s="5">
        <f>IF(ajuizamento!Y37="",0,ajuizamento!Y37)</f>
        <v>0</v>
      </c>
      <c r="O31" s="5">
        <f>IF(ajuizamento!Z37="",0,ajuizamento!Z37)</f>
        <v>0</v>
      </c>
      <c r="P31" s="5">
        <f>IF(ajuizamento!AA37="",0,ajuizamento!AA37)</f>
        <v>0</v>
      </c>
      <c r="Q31" s="5">
        <f>IF(ajuizamento!AB37="",0,ajuizamento!AB37)</f>
        <v>0</v>
      </c>
      <c r="R31" s="5">
        <f>IF(ajuizamento!AC37="",0,ajuizamento!AC37)</f>
        <v>0</v>
      </c>
      <c r="S31" s="5">
        <f>IF(ajuizamento!AD37="",0,ajuizamento!AD37)</f>
        <v>0</v>
      </c>
      <c r="T31" s="5">
        <f>IF(ajuizamento!AE37="",0,ajuizamento!AE37)</f>
        <v>0</v>
      </c>
      <c r="U31" s="5">
        <f>IF(ajuizamento!AF37="",0,ajuizamento!AF37)</f>
        <v>0</v>
      </c>
      <c r="V31" s="5">
        <f>IF(ajuizamento!AG37="",0,ajuizamento!AG37)</f>
        <v>0</v>
      </c>
      <c r="W31" s="5">
        <f>IF(ajuizamento!AH37="",0,ajuizamento!AH37)</f>
        <v>0</v>
      </c>
      <c r="X31" s="5">
        <f>IF(ajuizamento!AI37="",0,ajuizamento!AI37)</f>
        <v>0</v>
      </c>
      <c r="Y31" s="5">
        <f>IF(ajuizamento!AJ37="",0,ajuizamento!AJ37)</f>
        <v>0</v>
      </c>
      <c r="Z31" s="5">
        <f>IF(ajuizamento!AK37="",0,ajuizamento!AK37)</f>
        <v>0</v>
      </c>
      <c r="AA31" s="5">
        <f>IF(ajuizamento!AL37="",0,ajuizamento!AL37)</f>
        <v>0</v>
      </c>
      <c r="AB31" s="5">
        <f>IF(ajuizamento!AM37="",0,ajuizamento!AM37)</f>
        <v>0</v>
      </c>
      <c r="AC31" s="5">
        <f>IF(ajuizamento!AN37="",0,ajuizamento!AN37)</f>
        <v>0</v>
      </c>
      <c r="AD31" s="5">
        <f>IF(ajuizamento!AO37="",0,ajuizamento!AO37)</f>
        <v>0</v>
      </c>
      <c r="AE31" s="5">
        <f>IF(ajuizamento!AP37="",0,ajuizamento!AP37)</f>
        <v>0</v>
      </c>
      <c r="AF31" s="5">
        <f>IF(ajuizamento!AQ37="",0,ajuizamento!AQ37)</f>
        <v>0</v>
      </c>
      <c r="AG31" s="5">
        <f>IF(ajuizamento!AT37="",0,ajuizamento!AT37)</f>
        <v>0</v>
      </c>
      <c r="AH31" s="311" t="str">
        <f t="shared" si="75"/>
        <v/>
      </c>
      <c r="AI31" s="8" t="str">
        <f t="shared" si="2"/>
        <v/>
      </c>
      <c r="AJ31" s="1">
        <f t="shared" si="3"/>
        <v>0</v>
      </c>
      <c r="AK31" s="3" t="str">
        <f>IF(ajuizamento!AV37="","",ajuizamento!AV37)</f>
        <v/>
      </c>
      <c r="AL31" s="3">
        <f>IFERROR(LEFT(#REF!,2)*1,0)</f>
        <v>0</v>
      </c>
      <c r="AM31" s="26" t="str">
        <f t="shared" si="4"/>
        <v/>
      </c>
      <c r="AN31" s="26" t="str">
        <f t="shared" si="5"/>
        <v/>
      </c>
      <c r="AO31" s="26" t="str">
        <f t="shared" si="6"/>
        <v/>
      </c>
      <c r="AP31" s="26" t="str">
        <f t="shared" si="7"/>
        <v/>
      </c>
      <c r="AQ31" s="26" t="str">
        <f t="shared" si="8"/>
        <v/>
      </c>
      <c r="AR31" s="26" t="str">
        <f t="shared" si="9"/>
        <v/>
      </c>
      <c r="AS31" s="26" t="str">
        <f t="shared" si="10"/>
        <v/>
      </c>
      <c r="AT31" s="26" t="str">
        <f t="shared" si="11"/>
        <v/>
      </c>
      <c r="AU31" s="26" t="str">
        <f t="shared" si="12"/>
        <v/>
      </c>
      <c r="AV31" s="26" t="str">
        <f t="shared" si="13"/>
        <v/>
      </c>
      <c r="AW31" s="26" t="str">
        <f t="shared" si="14"/>
        <v/>
      </c>
      <c r="AX31" s="26" t="str">
        <f t="shared" si="15"/>
        <v/>
      </c>
      <c r="AY31" s="26" t="str">
        <f t="shared" si="16"/>
        <v/>
      </c>
      <c r="AZ31" s="26" t="str">
        <f t="shared" si="17"/>
        <v/>
      </c>
      <c r="BA31" s="26" t="str">
        <f t="shared" si="18"/>
        <v/>
      </c>
      <c r="BB31" s="26" t="str">
        <f t="shared" si="19"/>
        <v/>
      </c>
      <c r="BC31" s="26" t="str">
        <f t="shared" si="20"/>
        <v/>
      </c>
      <c r="BD31" s="26" t="str">
        <f t="shared" si="21"/>
        <v/>
      </c>
      <c r="BE31" s="26" t="str">
        <f t="shared" si="22"/>
        <v/>
      </c>
      <c r="BF31" s="26" t="str">
        <f t="shared" si="23"/>
        <v/>
      </c>
      <c r="BG31" s="26" t="str">
        <f t="shared" si="24"/>
        <v/>
      </c>
      <c r="BH31" s="26" t="str">
        <f t="shared" si="25"/>
        <v/>
      </c>
      <c r="BI31" s="26" t="str">
        <f t="shared" si="26"/>
        <v/>
      </c>
      <c r="BJ31" s="26" t="str">
        <f t="shared" si="27"/>
        <v/>
      </c>
      <c r="BK31" s="26"/>
      <c r="BL31" s="26" t="str">
        <f>IF(AM31="","",COUNTIF($AM31:AM31,1))</f>
        <v/>
      </c>
      <c r="BM31" s="26" t="str">
        <f>IF(AN31="","",COUNTIF($AM31:AN31,1))</f>
        <v/>
      </c>
      <c r="BN31" s="26" t="str">
        <f>IF(AO31="","",COUNTIF($AM31:AO31,1))</f>
        <v/>
      </c>
      <c r="BO31" s="26" t="str">
        <f>IF(AP31="","",COUNTIF($AM31:AP31,1))</f>
        <v/>
      </c>
      <c r="BP31" s="26" t="str">
        <f>IF(AQ31="","",COUNTIF($AM31:AQ31,1))</f>
        <v/>
      </c>
      <c r="BQ31" s="26" t="str">
        <f>IF(AR31="","",COUNTIF($AM31:AR31,1))</f>
        <v/>
      </c>
      <c r="BR31" s="26" t="str">
        <f>IF(AS31="","",COUNTIF($AM31:AS31,1))</f>
        <v/>
      </c>
      <c r="BS31" s="26" t="str">
        <f>IF(AT31="","",COUNTIF($AM31:AT31,1))</f>
        <v/>
      </c>
      <c r="BT31" s="26" t="str">
        <f>IF(AU31="","",COUNTIF($AM31:AU31,1))</f>
        <v/>
      </c>
      <c r="BU31" s="26" t="str">
        <f>IF(AV31="","",COUNTIF($AM31:AV31,1))</f>
        <v/>
      </c>
      <c r="BV31" s="26" t="str">
        <f>IF(AW31="","",COUNTIF($AM31:AW31,1))</f>
        <v/>
      </c>
      <c r="BW31" s="26" t="str">
        <f>IF(AX31="","",COUNTIF($AM31:AX31,1))</f>
        <v/>
      </c>
      <c r="BX31" s="26" t="str">
        <f>IF(AY31="","",COUNTIF($AM31:AY31,1))</f>
        <v/>
      </c>
      <c r="BY31" s="26" t="str">
        <f>IF(AZ31="","",COUNTIF($AM31:AZ31,1))</f>
        <v/>
      </c>
      <c r="BZ31" s="26" t="str">
        <f>IF(BA31="","",COUNTIF($AM31:BA31,1))</f>
        <v/>
      </c>
      <c r="CA31" s="26" t="str">
        <f>IF(BB31="","",COUNTIF($AM31:BB31,1))</f>
        <v/>
      </c>
      <c r="CB31" s="26" t="str">
        <f>IF(BC31="","",COUNTIF($AM31:BC31,1))</f>
        <v/>
      </c>
      <c r="CC31" s="26" t="str">
        <f>IF(BD31="","",COUNTIF($AM31:BD31,1))</f>
        <v/>
      </c>
      <c r="CD31" s="26" t="str">
        <f>IF(BE31="","",COUNTIF($AM31:BE31,1))</f>
        <v/>
      </c>
      <c r="CE31" s="26" t="str">
        <f>IF(BF31="","",COUNTIF($AM31:BF31,1))</f>
        <v/>
      </c>
      <c r="CF31" s="26" t="str">
        <f>IF(BG31="","",COUNTIF($AM31:BG31,1))</f>
        <v/>
      </c>
      <c r="CG31" s="26" t="str">
        <f>IF(BH31="","",COUNTIF($AM31:BH31,1))</f>
        <v/>
      </c>
      <c r="CH31" s="26" t="str">
        <f>IF(BI31="","",COUNTIF($AM31:BI31,1))</f>
        <v/>
      </c>
      <c r="CI31" s="26" t="str">
        <f>IF(BJ31="","",COUNTIF($AM31:BJ31,1))</f>
        <v/>
      </c>
      <c r="CK31" s="26" t="str">
        <f t="shared" si="28"/>
        <v/>
      </c>
      <c r="CL31" s="26" t="str">
        <f t="shared" si="29"/>
        <v/>
      </c>
      <c r="CM31" s="26" t="str">
        <f t="shared" si="30"/>
        <v/>
      </c>
      <c r="CN31" s="26" t="str">
        <f t="shared" si="31"/>
        <v/>
      </c>
      <c r="CO31" s="26" t="str">
        <f t="shared" si="32"/>
        <v/>
      </c>
      <c r="CP31" s="26" t="str">
        <f t="shared" si="33"/>
        <v/>
      </c>
      <c r="CQ31" s="26" t="str">
        <f t="shared" si="34"/>
        <v/>
      </c>
      <c r="CR31" s="26" t="str">
        <f t="shared" si="35"/>
        <v/>
      </c>
      <c r="CS31" s="26" t="str">
        <f t="shared" si="36"/>
        <v/>
      </c>
      <c r="CT31" s="26" t="str">
        <f t="shared" si="37"/>
        <v/>
      </c>
      <c r="CU31" s="26" t="str">
        <f t="shared" si="38"/>
        <v/>
      </c>
      <c r="CV31" s="26" t="str">
        <f t="shared" si="39"/>
        <v/>
      </c>
      <c r="CW31" s="26" t="str">
        <f t="shared" si="40"/>
        <v/>
      </c>
      <c r="CX31" s="26" t="str">
        <f t="shared" si="41"/>
        <v/>
      </c>
      <c r="CY31" s="26" t="str">
        <f t="shared" si="42"/>
        <v/>
      </c>
      <c r="CZ31" s="26" t="str">
        <f t="shared" si="43"/>
        <v/>
      </c>
      <c r="DA31" s="26" t="str">
        <f t="shared" si="44"/>
        <v/>
      </c>
      <c r="DB31" s="26" t="str">
        <f t="shared" si="45"/>
        <v/>
      </c>
      <c r="DC31" s="26" t="str">
        <f t="shared" si="46"/>
        <v/>
      </c>
      <c r="DD31" s="26" t="str">
        <f t="shared" si="47"/>
        <v/>
      </c>
      <c r="DE31" s="26" t="str">
        <f t="shared" si="48"/>
        <v/>
      </c>
      <c r="DF31" s="26" t="str">
        <f t="shared" si="49"/>
        <v/>
      </c>
      <c r="DG31" s="26" t="str">
        <f t="shared" si="50"/>
        <v/>
      </c>
      <c r="DH31" s="26" t="str">
        <f t="shared" si="51"/>
        <v/>
      </c>
      <c r="DI31" s="1" t="str">
        <f t="shared" si="74"/>
        <v/>
      </c>
      <c r="DJ31" s="1" t="str">
        <f t="shared" si="60"/>
        <v/>
      </c>
      <c r="DK31" s="1" t="str">
        <f t="shared" si="61"/>
        <v/>
      </c>
      <c r="DL31" s="1" t="str">
        <f t="shared" si="62"/>
        <v/>
      </c>
      <c r="DM31" s="1" t="str">
        <f t="shared" si="63"/>
        <v/>
      </c>
      <c r="DN31" s="1" t="str">
        <f t="shared" si="64"/>
        <v/>
      </c>
      <c r="DO31" s="1" t="str">
        <f t="shared" si="76"/>
        <v/>
      </c>
      <c r="DP31" s="1" t="str">
        <f t="shared" si="66"/>
        <v/>
      </c>
      <c r="DQ31" s="1" t="str">
        <f t="shared" si="76"/>
        <v/>
      </c>
      <c r="DR31" s="1" t="str">
        <f t="shared" si="66"/>
        <v/>
      </c>
      <c r="DS31" s="1" t="str">
        <f t="shared" si="67"/>
        <v/>
      </c>
      <c r="DT31" s="1" t="str">
        <f t="shared" si="68"/>
        <v/>
      </c>
      <c r="DU31" s="1" t="str">
        <f t="shared" si="52"/>
        <v/>
      </c>
      <c r="DV31" s="1" t="str">
        <f t="shared" si="53"/>
        <v/>
      </c>
      <c r="DW31" s="1" t="str">
        <f t="shared" si="54"/>
        <v/>
      </c>
      <c r="DX31" s="1" t="str">
        <f t="shared" si="55"/>
        <v/>
      </c>
      <c r="DY31" s="1" t="str">
        <f t="shared" si="56"/>
        <v/>
      </c>
      <c r="DZ31" s="1" t="str">
        <f t="shared" si="57"/>
        <v/>
      </c>
      <c r="EA31" s="1" t="str">
        <f t="shared" si="58"/>
        <v/>
      </c>
      <c r="EB31" s="1" t="str">
        <f t="shared" si="59"/>
        <v/>
      </c>
      <c r="ED31" s="1" t="str">
        <f t="shared" si="69"/>
        <v/>
      </c>
      <c r="EE31" s="1" t="str">
        <f t="shared" si="70"/>
        <v/>
      </c>
      <c r="EF31" s="1" t="str">
        <f t="shared" si="71"/>
        <v/>
      </c>
      <c r="EG31" s="1" t="str">
        <f t="shared" si="72"/>
        <v/>
      </c>
      <c r="EH31" s="1" t="str">
        <f t="shared" si="73"/>
        <v/>
      </c>
    </row>
    <row r="32" spans="1:138" ht="15.6" x14ac:dyDescent="0.3">
      <c r="A32" s="29">
        <v>25</v>
      </c>
      <c r="B32" s="9" t="str">
        <f>ajuizamento!J38</f>
        <v/>
      </c>
      <c r="C32" s="6" t="str">
        <f>ajuizamento!K38</f>
        <v/>
      </c>
      <c r="D32" s="6" t="str">
        <f>ajuizamento!I38</f>
        <v/>
      </c>
      <c r="E32" s="5">
        <f>IF(ajuizamento!$AU38="",0,ajuizamento!$AU38)</f>
        <v>0</v>
      </c>
      <c r="F32" s="5">
        <f>IF(ajuizamento!A38="",0,ajuizamento!A38)</f>
        <v>0</v>
      </c>
      <c r="G32" s="5">
        <f>IF(ajuizamento!M38="",0,ajuizamento!M38)</f>
        <v>0</v>
      </c>
      <c r="H32" s="5">
        <f>IF(ajuizamento!N38="",0,ajuizamento!N38)</f>
        <v>0</v>
      </c>
      <c r="I32" s="5">
        <f>IF(ajuizamento!T38="",0,ajuizamento!T38)</f>
        <v>0</v>
      </c>
      <c r="J32" s="5">
        <f>IF(ajuizamento!U38="",0,ajuizamento!U38)</f>
        <v>0</v>
      </c>
      <c r="K32" s="5">
        <f>IF(ajuizamento!V38="",0,ajuizamento!V38)</f>
        <v>0</v>
      </c>
      <c r="L32" s="5">
        <f>IF(ajuizamento!W38="",0,ajuizamento!W38)</f>
        <v>0</v>
      </c>
      <c r="M32" s="5">
        <f>IF(ajuizamento!X38="",0,ajuizamento!X38)</f>
        <v>0</v>
      </c>
      <c r="N32" s="5">
        <f>IF(ajuizamento!Y38="",0,ajuizamento!Y38)</f>
        <v>0</v>
      </c>
      <c r="O32" s="5">
        <f>IF(ajuizamento!Z38="",0,ajuizamento!Z38)</f>
        <v>0</v>
      </c>
      <c r="P32" s="5">
        <f>IF(ajuizamento!AA38="",0,ajuizamento!AA38)</f>
        <v>0</v>
      </c>
      <c r="Q32" s="5">
        <f>IF(ajuizamento!AB38="",0,ajuizamento!AB38)</f>
        <v>0</v>
      </c>
      <c r="R32" s="5">
        <f>IF(ajuizamento!AC38="",0,ajuizamento!AC38)</f>
        <v>0</v>
      </c>
      <c r="S32" s="5">
        <f>IF(ajuizamento!AD38="",0,ajuizamento!AD38)</f>
        <v>0</v>
      </c>
      <c r="T32" s="5">
        <f>IF(ajuizamento!AE38="",0,ajuizamento!AE38)</f>
        <v>0</v>
      </c>
      <c r="U32" s="5">
        <f>IF(ajuizamento!AF38="",0,ajuizamento!AF38)</f>
        <v>0</v>
      </c>
      <c r="V32" s="5">
        <f>IF(ajuizamento!AG38="",0,ajuizamento!AG38)</f>
        <v>0</v>
      </c>
      <c r="W32" s="5">
        <f>IF(ajuizamento!AH38="",0,ajuizamento!AH38)</f>
        <v>0</v>
      </c>
      <c r="X32" s="5">
        <f>IF(ajuizamento!AI38="",0,ajuizamento!AI38)</f>
        <v>0</v>
      </c>
      <c r="Y32" s="5">
        <f>IF(ajuizamento!AJ38="",0,ajuizamento!AJ38)</f>
        <v>0</v>
      </c>
      <c r="Z32" s="5">
        <f>IF(ajuizamento!AK38="",0,ajuizamento!AK38)</f>
        <v>0</v>
      </c>
      <c r="AA32" s="5">
        <f>IF(ajuizamento!AL38="",0,ajuizamento!AL38)</f>
        <v>0</v>
      </c>
      <c r="AB32" s="5">
        <f>IF(ajuizamento!AM38="",0,ajuizamento!AM38)</f>
        <v>0</v>
      </c>
      <c r="AC32" s="5">
        <f>IF(ajuizamento!AN38="",0,ajuizamento!AN38)</f>
        <v>0</v>
      </c>
      <c r="AD32" s="5">
        <f>IF(ajuizamento!AO38="",0,ajuizamento!AO38)</f>
        <v>0</v>
      </c>
      <c r="AE32" s="5">
        <f>IF(ajuizamento!AP38="",0,ajuizamento!AP38)</f>
        <v>0</v>
      </c>
      <c r="AF32" s="5">
        <f>IF(ajuizamento!AQ38="",0,ajuizamento!AQ38)</f>
        <v>0</v>
      </c>
      <c r="AG32" s="5">
        <f>IF(ajuizamento!AT38="",0,ajuizamento!AT38)</f>
        <v>0</v>
      </c>
      <c r="AH32" s="311" t="str">
        <f t="shared" si="75"/>
        <v/>
      </c>
      <c r="AI32" s="8" t="str">
        <f t="shared" si="2"/>
        <v/>
      </c>
      <c r="AJ32" s="1">
        <f t="shared" si="3"/>
        <v>0</v>
      </c>
      <c r="AK32" s="3" t="str">
        <f>IF(ajuizamento!AV38="","",ajuizamento!AV38)</f>
        <v/>
      </c>
      <c r="AL32" s="3">
        <f>IFERROR(LEFT(#REF!,2)*1,0)</f>
        <v>0</v>
      </c>
      <c r="AM32" s="26" t="str">
        <f t="shared" si="4"/>
        <v/>
      </c>
      <c r="AN32" s="26" t="str">
        <f t="shared" si="5"/>
        <v/>
      </c>
      <c r="AO32" s="26" t="str">
        <f t="shared" si="6"/>
        <v/>
      </c>
      <c r="AP32" s="26" t="str">
        <f t="shared" si="7"/>
        <v/>
      </c>
      <c r="AQ32" s="26" t="str">
        <f t="shared" si="8"/>
        <v/>
      </c>
      <c r="AR32" s="26" t="str">
        <f t="shared" si="9"/>
        <v/>
      </c>
      <c r="AS32" s="26" t="str">
        <f t="shared" si="10"/>
        <v/>
      </c>
      <c r="AT32" s="26" t="str">
        <f t="shared" si="11"/>
        <v/>
      </c>
      <c r="AU32" s="26" t="str">
        <f t="shared" si="12"/>
        <v/>
      </c>
      <c r="AV32" s="26" t="str">
        <f t="shared" si="13"/>
        <v/>
      </c>
      <c r="AW32" s="26" t="str">
        <f t="shared" si="14"/>
        <v/>
      </c>
      <c r="AX32" s="26" t="str">
        <f t="shared" si="15"/>
        <v/>
      </c>
      <c r="AY32" s="26" t="str">
        <f t="shared" si="16"/>
        <v/>
      </c>
      <c r="AZ32" s="26" t="str">
        <f t="shared" si="17"/>
        <v/>
      </c>
      <c r="BA32" s="26" t="str">
        <f t="shared" si="18"/>
        <v/>
      </c>
      <c r="BB32" s="26" t="str">
        <f t="shared" si="19"/>
        <v/>
      </c>
      <c r="BC32" s="26" t="str">
        <f t="shared" si="20"/>
        <v/>
      </c>
      <c r="BD32" s="26" t="str">
        <f t="shared" si="21"/>
        <v/>
      </c>
      <c r="BE32" s="26" t="str">
        <f t="shared" si="22"/>
        <v/>
      </c>
      <c r="BF32" s="26" t="str">
        <f t="shared" si="23"/>
        <v/>
      </c>
      <c r="BG32" s="26" t="str">
        <f t="shared" si="24"/>
        <v/>
      </c>
      <c r="BH32" s="26" t="str">
        <f t="shared" si="25"/>
        <v/>
      </c>
      <c r="BI32" s="26" t="str">
        <f t="shared" si="26"/>
        <v/>
      </c>
      <c r="BJ32" s="26" t="str">
        <f t="shared" si="27"/>
        <v/>
      </c>
      <c r="BK32" s="26"/>
      <c r="BL32" s="26" t="str">
        <f>IF(AM32="","",COUNTIF($AM32:AM32,1))</f>
        <v/>
      </c>
      <c r="BM32" s="26" t="str">
        <f>IF(AN32="","",COUNTIF($AM32:AN32,1))</f>
        <v/>
      </c>
      <c r="BN32" s="26" t="str">
        <f>IF(AO32="","",COUNTIF($AM32:AO32,1))</f>
        <v/>
      </c>
      <c r="BO32" s="26" t="str">
        <f>IF(AP32="","",COUNTIF($AM32:AP32,1))</f>
        <v/>
      </c>
      <c r="BP32" s="26" t="str">
        <f>IF(AQ32="","",COUNTIF($AM32:AQ32,1))</f>
        <v/>
      </c>
      <c r="BQ32" s="26" t="str">
        <f>IF(AR32="","",COUNTIF($AM32:AR32,1))</f>
        <v/>
      </c>
      <c r="BR32" s="26" t="str">
        <f>IF(AS32="","",COUNTIF($AM32:AS32,1))</f>
        <v/>
      </c>
      <c r="BS32" s="26" t="str">
        <f>IF(AT32="","",COUNTIF($AM32:AT32,1))</f>
        <v/>
      </c>
      <c r="BT32" s="26" t="str">
        <f>IF(AU32="","",COUNTIF($AM32:AU32,1))</f>
        <v/>
      </c>
      <c r="BU32" s="26" t="str">
        <f>IF(AV32="","",COUNTIF($AM32:AV32,1))</f>
        <v/>
      </c>
      <c r="BV32" s="26" t="str">
        <f>IF(AW32="","",COUNTIF($AM32:AW32,1))</f>
        <v/>
      </c>
      <c r="BW32" s="26" t="str">
        <f>IF(AX32="","",COUNTIF($AM32:AX32,1))</f>
        <v/>
      </c>
      <c r="BX32" s="26" t="str">
        <f>IF(AY32="","",COUNTIF($AM32:AY32,1))</f>
        <v/>
      </c>
      <c r="BY32" s="26" t="str">
        <f>IF(AZ32="","",COUNTIF($AM32:AZ32,1))</f>
        <v/>
      </c>
      <c r="BZ32" s="26" t="str">
        <f>IF(BA32="","",COUNTIF($AM32:BA32,1))</f>
        <v/>
      </c>
      <c r="CA32" s="26" t="str">
        <f>IF(BB32="","",COUNTIF($AM32:BB32,1))</f>
        <v/>
      </c>
      <c r="CB32" s="26" t="str">
        <f>IF(BC32="","",COUNTIF($AM32:BC32,1))</f>
        <v/>
      </c>
      <c r="CC32" s="26" t="str">
        <f>IF(BD32="","",COUNTIF($AM32:BD32,1))</f>
        <v/>
      </c>
      <c r="CD32" s="26" t="str">
        <f>IF(BE32="","",COUNTIF($AM32:BE32,1))</f>
        <v/>
      </c>
      <c r="CE32" s="26" t="str">
        <f>IF(BF32="","",COUNTIF($AM32:BF32,1))</f>
        <v/>
      </c>
      <c r="CF32" s="26" t="str">
        <f>IF(BG32="","",COUNTIF($AM32:BG32,1))</f>
        <v/>
      </c>
      <c r="CG32" s="26" t="str">
        <f>IF(BH32="","",COUNTIF($AM32:BH32,1))</f>
        <v/>
      </c>
      <c r="CH32" s="26" t="str">
        <f>IF(BI32="","",COUNTIF($AM32:BI32,1))</f>
        <v/>
      </c>
      <c r="CI32" s="26" t="str">
        <f>IF(BJ32="","",COUNTIF($AM32:BJ32,1))</f>
        <v/>
      </c>
      <c r="CK32" s="26" t="str">
        <f t="shared" si="28"/>
        <v/>
      </c>
      <c r="CL32" s="26" t="str">
        <f t="shared" si="29"/>
        <v/>
      </c>
      <c r="CM32" s="26" t="str">
        <f t="shared" si="30"/>
        <v/>
      </c>
      <c r="CN32" s="26" t="str">
        <f t="shared" si="31"/>
        <v/>
      </c>
      <c r="CO32" s="26" t="str">
        <f t="shared" si="32"/>
        <v/>
      </c>
      <c r="CP32" s="26" t="str">
        <f t="shared" si="33"/>
        <v/>
      </c>
      <c r="CQ32" s="26" t="str">
        <f t="shared" si="34"/>
        <v/>
      </c>
      <c r="CR32" s="26" t="str">
        <f t="shared" si="35"/>
        <v/>
      </c>
      <c r="CS32" s="26" t="str">
        <f t="shared" si="36"/>
        <v/>
      </c>
      <c r="CT32" s="26" t="str">
        <f t="shared" si="37"/>
        <v/>
      </c>
      <c r="CU32" s="26" t="str">
        <f t="shared" si="38"/>
        <v/>
      </c>
      <c r="CV32" s="26" t="str">
        <f t="shared" si="39"/>
        <v/>
      </c>
      <c r="CW32" s="26" t="str">
        <f t="shared" si="40"/>
        <v/>
      </c>
      <c r="CX32" s="26" t="str">
        <f t="shared" si="41"/>
        <v/>
      </c>
      <c r="CY32" s="26" t="str">
        <f t="shared" si="42"/>
        <v/>
      </c>
      <c r="CZ32" s="26" t="str">
        <f t="shared" si="43"/>
        <v/>
      </c>
      <c r="DA32" s="26" t="str">
        <f t="shared" si="44"/>
        <v/>
      </c>
      <c r="DB32" s="26" t="str">
        <f t="shared" si="45"/>
        <v/>
      </c>
      <c r="DC32" s="26" t="str">
        <f t="shared" si="46"/>
        <v/>
      </c>
      <c r="DD32" s="26" t="str">
        <f t="shared" si="47"/>
        <v/>
      </c>
      <c r="DE32" s="26" t="str">
        <f t="shared" si="48"/>
        <v/>
      </c>
      <c r="DF32" s="26" t="str">
        <f t="shared" si="49"/>
        <v/>
      </c>
      <c r="DG32" s="26" t="str">
        <f t="shared" si="50"/>
        <v/>
      </c>
      <c r="DH32" s="26" t="str">
        <f t="shared" si="51"/>
        <v/>
      </c>
      <c r="DI32" s="1" t="str">
        <f t="shared" si="74"/>
        <v/>
      </c>
      <c r="DJ32" s="1" t="str">
        <f t="shared" si="60"/>
        <v/>
      </c>
      <c r="DK32" s="1" t="str">
        <f t="shared" si="61"/>
        <v/>
      </c>
      <c r="DL32" s="1" t="str">
        <f t="shared" si="62"/>
        <v/>
      </c>
      <c r="DM32" s="1" t="str">
        <f t="shared" si="63"/>
        <v/>
      </c>
      <c r="DN32" s="1" t="str">
        <f t="shared" si="64"/>
        <v/>
      </c>
      <c r="DO32" s="1" t="str">
        <f t="shared" si="76"/>
        <v/>
      </c>
      <c r="DP32" s="1" t="str">
        <f t="shared" si="66"/>
        <v/>
      </c>
      <c r="DQ32" s="1" t="str">
        <f t="shared" si="76"/>
        <v/>
      </c>
      <c r="DR32" s="1" t="str">
        <f t="shared" si="66"/>
        <v/>
      </c>
      <c r="DS32" s="1" t="str">
        <f t="shared" si="67"/>
        <v/>
      </c>
      <c r="DT32" s="1" t="str">
        <f t="shared" si="68"/>
        <v/>
      </c>
      <c r="DU32" s="1" t="str">
        <f t="shared" si="52"/>
        <v/>
      </c>
      <c r="DV32" s="1" t="str">
        <f t="shared" si="53"/>
        <v/>
      </c>
      <c r="DW32" s="1" t="str">
        <f t="shared" si="54"/>
        <v/>
      </c>
      <c r="DX32" s="1" t="str">
        <f t="shared" si="55"/>
        <v/>
      </c>
      <c r="DY32" s="1" t="str">
        <f t="shared" si="56"/>
        <v/>
      </c>
      <c r="DZ32" s="1" t="str">
        <f t="shared" si="57"/>
        <v/>
      </c>
      <c r="EA32" s="1" t="str">
        <f t="shared" si="58"/>
        <v/>
      </c>
      <c r="EB32" s="1" t="str">
        <f t="shared" si="59"/>
        <v/>
      </c>
      <c r="ED32" s="1" t="str">
        <f t="shared" si="69"/>
        <v/>
      </c>
      <c r="EE32" s="1" t="str">
        <f t="shared" si="70"/>
        <v/>
      </c>
      <c r="EF32" s="1" t="str">
        <f t="shared" si="71"/>
        <v/>
      </c>
      <c r="EG32" s="1" t="str">
        <f t="shared" si="72"/>
        <v/>
      </c>
      <c r="EH32" s="1" t="str">
        <f t="shared" si="73"/>
        <v/>
      </c>
    </row>
    <row r="33" spans="1:138" ht="15.6" x14ac:dyDescent="0.3">
      <c r="A33" s="29">
        <v>26</v>
      </c>
      <c r="B33" s="9" t="str">
        <f>ajuizamento!J39</f>
        <v/>
      </c>
      <c r="C33" s="6" t="str">
        <f>ajuizamento!K39</f>
        <v/>
      </c>
      <c r="D33" s="6" t="str">
        <f>ajuizamento!I39</f>
        <v/>
      </c>
      <c r="E33" s="5">
        <f>IF(ajuizamento!$AU39="",0,ajuizamento!$AU39)</f>
        <v>0</v>
      </c>
      <c r="F33" s="5">
        <f>IF(ajuizamento!A39="",0,ajuizamento!A39)</f>
        <v>0</v>
      </c>
      <c r="G33" s="5">
        <f>IF(ajuizamento!M39="",0,ajuizamento!M39)</f>
        <v>0</v>
      </c>
      <c r="H33" s="5">
        <f>IF(ajuizamento!N39="",0,ajuizamento!N39)</f>
        <v>0</v>
      </c>
      <c r="I33" s="5">
        <f>IF(ajuizamento!T39="",0,ajuizamento!T39)</f>
        <v>0</v>
      </c>
      <c r="J33" s="5">
        <f>IF(ajuizamento!U39="",0,ajuizamento!U39)</f>
        <v>0</v>
      </c>
      <c r="K33" s="5">
        <f>IF(ajuizamento!V39="",0,ajuizamento!V39)</f>
        <v>0</v>
      </c>
      <c r="L33" s="5">
        <f>IF(ajuizamento!W39="",0,ajuizamento!W39)</f>
        <v>0</v>
      </c>
      <c r="M33" s="5">
        <f>IF(ajuizamento!X39="",0,ajuizamento!X39)</f>
        <v>0</v>
      </c>
      <c r="N33" s="5">
        <f>IF(ajuizamento!Y39="",0,ajuizamento!Y39)</f>
        <v>0</v>
      </c>
      <c r="O33" s="5">
        <f>IF(ajuizamento!Z39="",0,ajuizamento!Z39)</f>
        <v>0</v>
      </c>
      <c r="P33" s="5">
        <f>IF(ajuizamento!AA39="",0,ajuizamento!AA39)</f>
        <v>0</v>
      </c>
      <c r="Q33" s="5">
        <f>IF(ajuizamento!AB39="",0,ajuizamento!AB39)</f>
        <v>0</v>
      </c>
      <c r="R33" s="5">
        <f>IF(ajuizamento!AC39="",0,ajuizamento!AC39)</f>
        <v>0</v>
      </c>
      <c r="S33" s="5">
        <f>IF(ajuizamento!AD39="",0,ajuizamento!AD39)</f>
        <v>0</v>
      </c>
      <c r="T33" s="5">
        <f>IF(ajuizamento!AE39="",0,ajuizamento!AE39)</f>
        <v>0</v>
      </c>
      <c r="U33" s="5">
        <f>IF(ajuizamento!AF39="",0,ajuizamento!AF39)</f>
        <v>0</v>
      </c>
      <c r="V33" s="5">
        <f>IF(ajuizamento!AG39="",0,ajuizamento!AG39)</f>
        <v>0</v>
      </c>
      <c r="W33" s="5">
        <f>IF(ajuizamento!AH39="",0,ajuizamento!AH39)</f>
        <v>0</v>
      </c>
      <c r="X33" s="5">
        <f>IF(ajuizamento!AI39="",0,ajuizamento!AI39)</f>
        <v>0</v>
      </c>
      <c r="Y33" s="5">
        <f>IF(ajuizamento!AJ39="",0,ajuizamento!AJ39)</f>
        <v>0</v>
      </c>
      <c r="Z33" s="5">
        <f>IF(ajuizamento!AK39="",0,ajuizamento!AK39)</f>
        <v>0</v>
      </c>
      <c r="AA33" s="5">
        <f>IF(ajuizamento!AL39="",0,ajuizamento!AL39)</f>
        <v>0</v>
      </c>
      <c r="AB33" s="5">
        <f>IF(ajuizamento!AM39="",0,ajuizamento!AM39)</f>
        <v>0</v>
      </c>
      <c r="AC33" s="5">
        <f>IF(ajuizamento!AN39="",0,ajuizamento!AN39)</f>
        <v>0</v>
      </c>
      <c r="AD33" s="5">
        <f>IF(ajuizamento!AO39="",0,ajuizamento!AO39)</f>
        <v>0</v>
      </c>
      <c r="AE33" s="5">
        <f>IF(ajuizamento!AP39="",0,ajuizamento!AP39)</f>
        <v>0</v>
      </c>
      <c r="AF33" s="5">
        <f>IF(ajuizamento!AQ39="",0,ajuizamento!AQ39)</f>
        <v>0</v>
      </c>
      <c r="AG33" s="5">
        <f>IF(ajuizamento!AT39="",0,ajuizamento!AT39)</f>
        <v>0</v>
      </c>
      <c r="AH33" s="311" t="str">
        <f t="shared" si="75"/>
        <v/>
      </c>
      <c r="AI33" s="8" t="str">
        <f t="shared" si="2"/>
        <v/>
      </c>
      <c r="AJ33" s="1">
        <f t="shared" si="3"/>
        <v>0</v>
      </c>
      <c r="AK33" s="3" t="str">
        <f>IF(ajuizamento!AV39="","",ajuizamento!AV39)</f>
        <v/>
      </c>
      <c r="AL33" s="3">
        <f>IFERROR(LEFT(#REF!,2)*1,0)</f>
        <v>0</v>
      </c>
      <c r="AM33" s="26" t="str">
        <f t="shared" si="4"/>
        <v/>
      </c>
      <c r="AN33" s="26" t="str">
        <f t="shared" si="5"/>
        <v/>
      </c>
      <c r="AO33" s="26" t="str">
        <f t="shared" si="6"/>
        <v/>
      </c>
      <c r="AP33" s="26" t="str">
        <f t="shared" si="7"/>
        <v/>
      </c>
      <c r="AQ33" s="26" t="str">
        <f t="shared" si="8"/>
        <v/>
      </c>
      <c r="AR33" s="26" t="str">
        <f t="shared" si="9"/>
        <v/>
      </c>
      <c r="AS33" s="26" t="str">
        <f t="shared" si="10"/>
        <v/>
      </c>
      <c r="AT33" s="26" t="str">
        <f t="shared" si="11"/>
        <v/>
      </c>
      <c r="AU33" s="26" t="str">
        <f t="shared" si="12"/>
        <v/>
      </c>
      <c r="AV33" s="26" t="str">
        <f t="shared" si="13"/>
        <v/>
      </c>
      <c r="AW33" s="26" t="str">
        <f t="shared" si="14"/>
        <v/>
      </c>
      <c r="AX33" s="26" t="str">
        <f t="shared" si="15"/>
        <v/>
      </c>
      <c r="AY33" s="26" t="str">
        <f t="shared" si="16"/>
        <v/>
      </c>
      <c r="AZ33" s="26" t="str">
        <f t="shared" si="17"/>
        <v/>
      </c>
      <c r="BA33" s="26" t="str">
        <f t="shared" si="18"/>
        <v/>
      </c>
      <c r="BB33" s="26" t="str">
        <f t="shared" si="19"/>
        <v/>
      </c>
      <c r="BC33" s="26" t="str">
        <f t="shared" si="20"/>
        <v/>
      </c>
      <c r="BD33" s="26" t="str">
        <f t="shared" si="21"/>
        <v/>
      </c>
      <c r="BE33" s="26" t="str">
        <f t="shared" si="22"/>
        <v/>
      </c>
      <c r="BF33" s="26" t="str">
        <f t="shared" si="23"/>
        <v/>
      </c>
      <c r="BG33" s="26" t="str">
        <f t="shared" si="24"/>
        <v/>
      </c>
      <c r="BH33" s="26" t="str">
        <f t="shared" si="25"/>
        <v/>
      </c>
      <c r="BI33" s="26" t="str">
        <f t="shared" si="26"/>
        <v/>
      </c>
      <c r="BJ33" s="26" t="str">
        <f t="shared" si="27"/>
        <v/>
      </c>
      <c r="BK33" s="26"/>
      <c r="BL33" s="26" t="str">
        <f>IF(AM33="","",COUNTIF($AM33:AM33,1))</f>
        <v/>
      </c>
      <c r="BM33" s="26" t="str">
        <f>IF(AN33="","",COUNTIF($AM33:AN33,1))</f>
        <v/>
      </c>
      <c r="BN33" s="26" t="str">
        <f>IF(AO33="","",COUNTIF($AM33:AO33,1))</f>
        <v/>
      </c>
      <c r="BO33" s="26" t="str">
        <f>IF(AP33="","",COUNTIF($AM33:AP33,1))</f>
        <v/>
      </c>
      <c r="BP33" s="26" t="str">
        <f>IF(AQ33="","",COUNTIF($AM33:AQ33,1))</f>
        <v/>
      </c>
      <c r="BQ33" s="26" t="str">
        <f>IF(AR33="","",COUNTIF($AM33:AR33,1))</f>
        <v/>
      </c>
      <c r="BR33" s="26" t="str">
        <f>IF(AS33="","",COUNTIF($AM33:AS33,1))</f>
        <v/>
      </c>
      <c r="BS33" s="26" t="str">
        <f>IF(AT33="","",COUNTIF($AM33:AT33,1))</f>
        <v/>
      </c>
      <c r="BT33" s="26" t="str">
        <f>IF(AU33="","",COUNTIF($AM33:AU33,1))</f>
        <v/>
      </c>
      <c r="BU33" s="26" t="str">
        <f>IF(AV33="","",COUNTIF($AM33:AV33,1))</f>
        <v/>
      </c>
      <c r="BV33" s="26" t="str">
        <f>IF(AW33="","",COUNTIF($AM33:AW33,1))</f>
        <v/>
      </c>
      <c r="BW33" s="26" t="str">
        <f>IF(AX33="","",COUNTIF($AM33:AX33,1))</f>
        <v/>
      </c>
      <c r="BX33" s="26" t="str">
        <f>IF(AY33="","",COUNTIF($AM33:AY33,1))</f>
        <v/>
      </c>
      <c r="BY33" s="26" t="str">
        <f>IF(AZ33="","",COUNTIF($AM33:AZ33,1))</f>
        <v/>
      </c>
      <c r="BZ33" s="26" t="str">
        <f>IF(BA33="","",COUNTIF($AM33:BA33,1))</f>
        <v/>
      </c>
      <c r="CA33" s="26" t="str">
        <f>IF(BB33="","",COUNTIF($AM33:BB33,1))</f>
        <v/>
      </c>
      <c r="CB33" s="26" t="str">
        <f>IF(BC33="","",COUNTIF($AM33:BC33,1))</f>
        <v/>
      </c>
      <c r="CC33" s="26" t="str">
        <f>IF(BD33="","",COUNTIF($AM33:BD33,1))</f>
        <v/>
      </c>
      <c r="CD33" s="26" t="str">
        <f>IF(BE33="","",COUNTIF($AM33:BE33,1))</f>
        <v/>
      </c>
      <c r="CE33" s="26" t="str">
        <f>IF(BF33="","",COUNTIF($AM33:BF33,1))</f>
        <v/>
      </c>
      <c r="CF33" s="26" t="str">
        <f>IF(BG33="","",COUNTIF($AM33:BG33,1))</f>
        <v/>
      </c>
      <c r="CG33" s="26" t="str">
        <f>IF(BH33="","",COUNTIF($AM33:BH33,1))</f>
        <v/>
      </c>
      <c r="CH33" s="26" t="str">
        <f>IF(BI33="","",COUNTIF($AM33:BI33,1))</f>
        <v/>
      </c>
      <c r="CI33" s="26" t="str">
        <f>IF(BJ33="","",COUNTIF($AM33:BJ33,1))</f>
        <v/>
      </c>
      <c r="CK33" s="26" t="str">
        <f t="shared" si="28"/>
        <v/>
      </c>
      <c r="CL33" s="26" t="str">
        <f t="shared" si="29"/>
        <v/>
      </c>
      <c r="CM33" s="26" t="str">
        <f t="shared" si="30"/>
        <v/>
      </c>
      <c r="CN33" s="26" t="str">
        <f t="shared" si="31"/>
        <v/>
      </c>
      <c r="CO33" s="26" t="str">
        <f t="shared" si="32"/>
        <v/>
      </c>
      <c r="CP33" s="26" t="str">
        <f t="shared" si="33"/>
        <v/>
      </c>
      <c r="CQ33" s="26" t="str">
        <f t="shared" si="34"/>
        <v/>
      </c>
      <c r="CR33" s="26" t="str">
        <f t="shared" si="35"/>
        <v/>
      </c>
      <c r="CS33" s="26" t="str">
        <f t="shared" si="36"/>
        <v/>
      </c>
      <c r="CT33" s="26" t="str">
        <f t="shared" si="37"/>
        <v/>
      </c>
      <c r="CU33" s="26" t="str">
        <f t="shared" si="38"/>
        <v/>
      </c>
      <c r="CV33" s="26" t="str">
        <f t="shared" si="39"/>
        <v/>
      </c>
      <c r="CW33" s="26" t="str">
        <f t="shared" si="40"/>
        <v/>
      </c>
      <c r="CX33" s="26" t="str">
        <f t="shared" si="41"/>
        <v/>
      </c>
      <c r="CY33" s="26" t="str">
        <f t="shared" si="42"/>
        <v/>
      </c>
      <c r="CZ33" s="26" t="str">
        <f t="shared" si="43"/>
        <v/>
      </c>
      <c r="DA33" s="26" t="str">
        <f t="shared" si="44"/>
        <v/>
      </c>
      <c r="DB33" s="26" t="str">
        <f t="shared" si="45"/>
        <v/>
      </c>
      <c r="DC33" s="26" t="str">
        <f t="shared" si="46"/>
        <v/>
      </c>
      <c r="DD33" s="26" t="str">
        <f t="shared" si="47"/>
        <v/>
      </c>
      <c r="DE33" s="26" t="str">
        <f t="shared" si="48"/>
        <v/>
      </c>
      <c r="DF33" s="26" t="str">
        <f t="shared" si="49"/>
        <v/>
      </c>
      <c r="DG33" s="26" t="str">
        <f t="shared" si="50"/>
        <v/>
      </c>
      <c r="DH33" s="26" t="str">
        <f t="shared" si="51"/>
        <v/>
      </c>
      <c r="DI33" s="1" t="str">
        <f t="shared" si="74"/>
        <v/>
      </c>
      <c r="DJ33" s="1" t="str">
        <f t="shared" si="60"/>
        <v/>
      </c>
      <c r="DK33" s="1" t="str">
        <f t="shared" si="61"/>
        <v/>
      </c>
      <c r="DL33" s="1" t="str">
        <f t="shared" si="62"/>
        <v/>
      </c>
      <c r="DM33" s="1" t="str">
        <f t="shared" si="63"/>
        <v/>
      </c>
      <c r="DN33" s="1" t="str">
        <f t="shared" si="64"/>
        <v/>
      </c>
      <c r="DO33" s="1" t="str">
        <f t="shared" si="76"/>
        <v/>
      </c>
      <c r="DP33" s="1" t="str">
        <f t="shared" si="66"/>
        <v/>
      </c>
      <c r="DQ33" s="1" t="str">
        <f t="shared" si="76"/>
        <v/>
      </c>
      <c r="DR33" s="1" t="str">
        <f t="shared" si="66"/>
        <v/>
      </c>
      <c r="DS33" s="1" t="str">
        <f t="shared" si="67"/>
        <v/>
      </c>
      <c r="DT33" s="1" t="str">
        <f t="shared" si="68"/>
        <v/>
      </c>
      <c r="DU33" s="1" t="str">
        <f t="shared" si="52"/>
        <v/>
      </c>
      <c r="DV33" s="1" t="str">
        <f t="shared" si="53"/>
        <v/>
      </c>
      <c r="DW33" s="1" t="str">
        <f t="shared" si="54"/>
        <v/>
      </c>
      <c r="DX33" s="1" t="str">
        <f t="shared" si="55"/>
        <v/>
      </c>
      <c r="DY33" s="1" t="str">
        <f t="shared" si="56"/>
        <v/>
      </c>
      <c r="DZ33" s="1" t="str">
        <f t="shared" si="57"/>
        <v/>
      </c>
      <c r="EA33" s="1" t="str">
        <f t="shared" si="58"/>
        <v/>
      </c>
      <c r="EB33" s="1" t="str">
        <f t="shared" si="59"/>
        <v/>
      </c>
      <c r="ED33" s="1" t="str">
        <f t="shared" si="69"/>
        <v/>
      </c>
      <c r="EE33" s="1" t="str">
        <f t="shared" si="70"/>
        <v/>
      </c>
      <c r="EF33" s="1" t="str">
        <f t="shared" si="71"/>
        <v/>
      </c>
      <c r="EG33" s="1" t="str">
        <f t="shared" si="72"/>
        <v/>
      </c>
      <c r="EH33" s="1" t="str">
        <f t="shared" si="73"/>
        <v/>
      </c>
    </row>
    <row r="34" spans="1:138" ht="15.6" x14ac:dyDescent="0.3">
      <c r="A34" s="29">
        <v>27</v>
      </c>
      <c r="B34" s="9" t="str">
        <f>ajuizamento!J40</f>
        <v/>
      </c>
      <c r="C34" s="6" t="str">
        <f>ajuizamento!K40</f>
        <v/>
      </c>
      <c r="D34" s="6" t="str">
        <f>ajuizamento!I40</f>
        <v/>
      </c>
      <c r="E34" s="5">
        <f>IF(ajuizamento!$AU40="",0,ajuizamento!$AU40)</f>
        <v>0</v>
      </c>
      <c r="F34" s="5">
        <f>IF(ajuizamento!A40="",0,ajuizamento!A40)</f>
        <v>0</v>
      </c>
      <c r="G34" s="5">
        <f>IF(ajuizamento!M40="",0,ajuizamento!M40)</f>
        <v>0</v>
      </c>
      <c r="H34" s="5">
        <f>IF(ajuizamento!N40="",0,ajuizamento!N40)</f>
        <v>0</v>
      </c>
      <c r="I34" s="5">
        <f>IF(ajuizamento!T40="",0,ajuizamento!T40)</f>
        <v>0</v>
      </c>
      <c r="J34" s="5">
        <f>IF(ajuizamento!U40="",0,ajuizamento!U40)</f>
        <v>0</v>
      </c>
      <c r="K34" s="5">
        <f>IF(ajuizamento!V40="",0,ajuizamento!V40)</f>
        <v>0</v>
      </c>
      <c r="L34" s="5">
        <f>IF(ajuizamento!W40="",0,ajuizamento!W40)</f>
        <v>0</v>
      </c>
      <c r="M34" s="5">
        <f>IF(ajuizamento!X40="",0,ajuizamento!X40)</f>
        <v>0</v>
      </c>
      <c r="N34" s="5">
        <f>IF(ajuizamento!Y40="",0,ajuizamento!Y40)</f>
        <v>0</v>
      </c>
      <c r="O34" s="5">
        <f>IF(ajuizamento!Z40="",0,ajuizamento!Z40)</f>
        <v>0</v>
      </c>
      <c r="P34" s="5">
        <f>IF(ajuizamento!AA40="",0,ajuizamento!AA40)</f>
        <v>0</v>
      </c>
      <c r="Q34" s="5">
        <f>IF(ajuizamento!AB40="",0,ajuizamento!AB40)</f>
        <v>0</v>
      </c>
      <c r="R34" s="5">
        <f>IF(ajuizamento!AC40="",0,ajuizamento!AC40)</f>
        <v>0</v>
      </c>
      <c r="S34" s="5">
        <f>IF(ajuizamento!AD40="",0,ajuizamento!AD40)</f>
        <v>0</v>
      </c>
      <c r="T34" s="5">
        <f>IF(ajuizamento!AE40="",0,ajuizamento!AE40)</f>
        <v>0</v>
      </c>
      <c r="U34" s="5">
        <f>IF(ajuizamento!AF40="",0,ajuizamento!AF40)</f>
        <v>0</v>
      </c>
      <c r="V34" s="5">
        <f>IF(ajuizamento!AG40="",0,ajuizamento!AG40)</f>
        <v>0</v>
      </c>
      <c r="W34" s="5">
        <f>IF(ajuizamento!AH40="",0,ajuizamento!AH40)</f>
        <v>0</v>
      </c>
      <c r="X34" s="5">
        <f>IF(ajuizamento!AI40="",0,ajuizamento!AI40)</f>
        <v>0</v>
      </c>
      <c r="Y34" s="5">
        <f>IF(ajuizamento!AJ40="",0,ajuizamento!AJ40)</f>
        <v>0</v>
      </c>
      <c r="Z34" s="5">
        <f>IF(ajuizamento!AK40="",0,ajuizamento!AK40)</f>
        <v>0</v>
      </c>
      <c r="AA34" s="5">
        <f>IF(ajuizamento!AL40="",0,ajuizamento!AL40)</f>
        <v>0</v>
      </c>
      <c r="AB34" s="5">
        <f>IF(ajuizamento!AM40="",0,ajuizamento!AM40)</f>
        <v>0</v>
      </c>
      <c r="AC34" s="5">
        <f>IF(ajuizamento!AN40="",0,ajuizamento!AN40)</f>
        <v>0</v>
      </c>
      <c r="AD34" s="5">
        <f>IF(ajuizamento!AO40="",0,ajuizamento!AO40)</f>
        <v>0</v>
      </c>
      <c r="AE34" s="5">
        <f>IF(ajuizamento!AP40="",0,ajuizamento!AP40)</f>
        <v>0</v>
      </c>
      <c r="AF34" s="5">
        <f>IF(ajuizamento!AQ40="",0,ajuizamento!AQ40)</f>
        <v>0</v>
      </c>
      <c r="AG34" s="5">
        <f>IF(ajuizamento!AT40="",0,ajuizamento!AT40)</f>
        <v>0</v>
      </c>
      <c r="AH34" s="311" t="str">
        <f t="shared" si="75"/>
        <v/>
      </c>
      <c r="AI34" s="8" t="str">
        <f t="shared" si="2"/>
        <v/>
      </c>
      <c r="AJ34" s="1">
        <f t="shared" si="3"/>
        <v>0</v>
      </c>
      <c r="AK34" s="3" t="str">
        <f>IF(ajuizamento!AV40="","",ajuizamento!AV40)</f>
        <v/>
      </c>
      <c r="AL34" s="3">
        <f>IFERROR(LEFT(#REF!,2)*1,0)</f>
        <v>0</v>
      </c>
      <c r="AM34" s="26" t="str">
        <f t="shared" si="4"/>
        <v/>
      </c>
      <c r="AN34" s="26" t="str">
        <f t="shared" si="5"/>
        <v/>
      </c>
      <c r="AO34" s="26" t="str">
        <f t="shared" si="6"/>
        <v/>
      </c>
      <c r="AP34" s="26" t="str">
        <f t="shared" si="7"/>
        <v/>
      </c>
      <c r="AQ34" s="26" t="str">
        <f t="shared" si="8"/>
        <v/>
      </c>
      <c r="AR34" s="26" t="str">
        <f t="shared" si="9"/>
        <v/>
      </c>
      <c r="AS34" s="26" t="str">
        <f t="shared" si="10"/>
        <v/>
      </c>
      <c r="AT34" s="26" t="str">
        <f t="shared" si="11"/>
        <v/>
      </c>
      <c r="AU34" s="26" t="str">
        <f t="shared" si="12"/>
        <v/>
      </c>
      <c r="AV34" s="26" t="str">
        <f t="shared" si="13"/>
        <v/>
      </c>
      <c r="AW34" s="26" t="str">
        <f t="shared" si="14"/>
        <v/>
      </c>
      <c r="AX34" s="26" t="str">
        <f t="shared" si="15"/>
        <v/>
      </c>
      <c r="AY34" s="26" t="str">
        <f t="shared" si="16"/>
        <v/>
      </c>
      <c r="AZ34" s="26" t="str">
        <f t="shared" si="17"/>
        <v/>
      </c>
      <c r="BA34" s="26" t="str">
        <f t="shared" si="18"/>
        <v/>
      </c>
      <c r="BB34" s="26" t="str">
        <f t="shared" si="19"/>
        <v/>
      </c>
      <c r="BC34" s="26" t="str">
        <f t="shared" si="20"/>
        <v/>
      </c>
      <c r="BD34" s="26" t="str">
        <f t="shared" si="21"/>
        <v/>
      </c>
      <c r="BE34" s="26" t="str">
        <f t="shared" si="22"/>
        <v/>
      </c>
      <c r="BF34" s="26" t="str">
        <f t="shared" si="23"/>
        <v/>
      </c>
      <c r="BG34" s="26" t="str">
        <f t="shared" si="24"/>
        <v/>
      </c>
      <c r="BH34" s="26" t="str">
        <f t="shared" si="25"/>
        <v/>
      </c>
      <c r="BI34" s="26" t="str">
        <f t="shared" si="26"/>
        <v/>
      </c>
      <c r="BJ34" s="26" t="str">
        <f t="shared" si="27"/>
        <v/>
      </c>
      <c r="BK34" s="26"/>
      <c r="BL34" s="26" t="str">
        <f>IF(AM34="","",COUNTIF($AM34:AM34,1))</f>
        <v/>
      </c>
      <c r="BM34" s="26" t="str">
        <f>IF(AN34="","",COUNTIF($AM34:AN34,1))</f>
        <v/>
      </c>
      <c r="BN34" s="26" t="str">
        <f>IF(AO34="","",COUNTIF($AM34:AO34,1))</f>
        <v/>
      </c>
      <c r="BO34" s="26" t="str">
        <f>IF(AP34="","",COUNTIF($AM34:AP34,1))</f>
        <v/>
      </c>
      <c r="BP34" s="26" t="str">
        <f>IF(AQ34="","",COUNTIF($AM34:AQ34,1))</f>
        <v/>
      </c>
      <c r="BQ34" s="26" t="str">
        <f>IF(AR34="","",COUNTIF($AM34:AR34,1))</f>
        <v/>
      </c>
      <c r="BR34" s="26" t="str">
        <f>IF(AS34="","",COUNTIF($AM34:AS34,1))</f>
        <v/>
      </c>
      <c r="BS34" s="26" t="str">
        <f>IF(AT34="","",COUNTIF($AM34:AT34,1))</f>
        <v/>
      </c>
      <c r="BT34" s="26" t="str">
        <f>IF(AU34="","",COUNTIF($AM34:AU34,1))</f>
        <v/>
      </c>
      <c r="BU34" s="26" t="str">
        <f>IF(AV34="","",COUNTIF($AM34:AV34,1))</f>
        <v/>
      </c>
      <c r="BV34" s="26" t="str">
        <f>IF(AW34="","",COUNTIF($AM34:AW34,1))</f>
        <v/>
      </c>
      <c r="BW34" s="26" t="str">
        <f>IF(AX34="","",COUNTIF($AM34:AX34,1))</f>
        <v/>
      </c>
      <c r="BX34" s="26" t="str">
        <f>IF(AY34="","",COUNTIF($AM34:AY34,1))</f>
        <v/>
      </c>
      <c r="BY34" s="26" t="str">
        <f>IF(AZ34="","",COUNTIF($AM34:AZ34,1))</f>
        <v/>
      </c>
      <c r="BZ34" s="26" t="str">
        <f>IF(BA34="","",COUNTIF($AM34:BA34,1))</f>
        <v/>
      </c>
      <c r="CA34" s="26" t="str">
        <f>IF(BB34="","",COUNTIF($AM34:BB34,1))</f>
        <v/>
      </c>
      <c r="CB34" s="26" t="str">
        <f>IF(BC34="","",COUNTIF($AM34:BC34,1))</f>
        <v/>
      </c>
      <c r="CC34" s="26" t="str">
        <f>IF(BD34="","",COUNTIF($AM34:BD34,1))</f>
        <v/>
      </c>
      <c r="CD34" s="26" t="str">
        <f>IF(BE34="","",COUNTIF($AM34:BE34,1))</f>
        <v/>
      </c>
      <c r="CE34" s="26" t="str">
        <f>IF(BF34="","",COUNTIF($AM34:BF34,1))</f>
        <v/>
      </c>
      <c r="CF34" s="26" t="str">
        <f>IF(BG34="","",COUNTIF($AM34:BG34,1))</f>
        <v/>
      </c>
      <c r="CG34" s="26" t="str">
        <f>IF(BH34="","",COUNTIF($AM34:BH34,1))</f>
        <v/>
      </c>
      <c r="CH34" s="26" t="str">
        <f>IF(BI34="","",COUNTIF($AM34:BI34,1))</f>
        <v/>
      </c>
      <c r="CI34" s="26" t="str">
        <f>IF(BJ34="","",COUNTIF($AM34:BJ34,1))</f>
        <v/>
      </c>
      <c r="CK34" s="26" t="str">
        <f t="shared" si="28"/>
        <v/>
      </c>
      <c r="CL34" s="26" t="str">
        <f t="shared" si="29"/>
        <v/>
      </c>
      <c r="CM34" s="26" t="str">
        <f t="shared" si="30"/>
        <v/>
      </c>
      <c r="CN34" s="26" t="str">
        <f t="shared" si="31"/>
        <v/>
      </c>
      <c r="CO34" s="26" t="str">
        <f t="shared" si="32"/>
        <v/>
      </c>
      <c r="CP34" s="26" t="str">
        <f t="shared" si="33"/>
        <v/>
      </c>
      <c r="CQ34" s="26" t="str">
        <f t="shared" si="34"/>
        <v/>
      </c>
      <c r="CR34" s="26" t="str">
        <f t="shared" si="35"/>
        <v/>
      </c>
      <c r="CS34" s="26" t="str">
        <f t="shared" si="36"/>
        <v/>
      </c>
      <c r="CT34" s="26" t="str">
        <f t="shared" si="37"/>
        <v/>
      </c>
      <c r="CU34" s="26" t="str">
        <f t="shared" si="38"/>
        <v/>
      </c>
      <c r="CV34" s="26" t="str">
        <f t="shared" si="39"/>
        <v/>
      </c>
      <c r="CW34" s="26" t="str">
        <f t="shared" si="40"/>
        <v/>
      </c>
      <c r="CX34" s="26" t="str">
        <f t="shared" si="41"/>
        <v/>
      </c>
      <c r="CY34" s="26" t="str">
        <f t="shared" si="42"/>
        <v/>
      </c>
      <c r="CZ34" s="26" t="str">
        <f t="shared" si="43"/>
        <v/>
      </c>
      <c r="DA34" s="26" t="str">
        <f t="shared" si="44"/>
        <v/>
      </c>
      <c r="DB34" s="26" t="str">
        <f t="shared" si="45"/>
        <v/>
      </c>
      <c r="DC34" s="26" t="str">
        <f t="shared" si="46"/>
        <v/>
      </c>
      <c r="DD34" s="26" t="str">
        <f t="shared" si="47"/>
        <v/>
      </c>
      <c r="DE34" s="26" t="str">
        <f t="shared" si="48"/>
        <v/>
      </c>
      <c r="DF34" s="26" t="str">
        <f t="shared" si="49"/>
        <v/>
      </c>
      <c r="DG34" s="26" t="str">
        <f t="shared" si="50"/>
        <v/>
      </c>
      <c r="DH34" s="26" t="str">
        <f t="shared" si="51"/>
        <v/>
      </c>
      <c r="DI34" s="1" t="str">
        <f t="shared" si="74"/>
        <v/>
      </c>
      <c r="DJ34" s="1" t="str">
        <f t="shared" si="60"/>
        <v/>
      </c>
      <c r="DK34" s="1" t="str">
        <f t="shared" si="61"/>
        <v/>
      </c>
      <c r="DL34" s="1" t="str">
        <f t="shared" si="62"/>
        <v/>
      </c>
      <c r="DM34" s="1" t="str">
        <f t="shared" si="63"/>
        <v/>
      </c>
      <c r="DN34" s="1" t="str">
        <f t="shared" si="64"/>
        <v/>
      </c>
      <c r="DO34" s="1" t="str">
        <f t="shared" si="76"/>
        <v/>
      </c>
      <c r="DP34" s="1" t="str">
        <f t="shared" si="66"/>
        <v/>
      </c>
      <c r="DQ34" s="1" t="str">
        <f t="shared" si="76"/>
        <v/>
      </c>
      <c r="DR34" s="1" t="str">
        <f t="shared" si="66"/>
        <v/>
      </c>
      <c r="DS34" s="1" t="str">
        <f t="shared" si="67"/>
        <v/>
      </c>
      <c r="DT34" s="1" t="str">
        <f t="shared" si="68"/>
        <v/>
      </c>
      <c r="DU34" s="1" t="str">
        <f t="shared" si="52"/>
        <v/>
      </c>
      <c r="DV34" s="1" t="str">
        <f t="shared" si="53"/>
        <v/>
      </c>
      <c r="DW34" s="1" t="str">
        <f t="shared" si="54"/>
        <v/>
      </c>
      <c r="DX34" s="1" t="str">
        <f t="shared" si="55"/>
        <v/>
      </c>
      <c r="DY34" s="1" t="str">
        <f t="shared" si="56"/>
        <v/>
      </c>
      <c r="DZ34" s="1" t="str">
        <f t="shared" si="57"/>
        <v/>
      </c>
      <c r="EA34" s="1" t="str">
        <f t="shared" si="58"/>
        <v/>
      </c>
      <c r="EB34" s="1" t="str">
        <f t="shared" si="59"/>
        <v/>
      </c>
      <c r="ED34" s="1" t="str">
        <f t="shared" si="69"/>
        <v/>
      </c>
      <c r="EE34" s="1" t="str">
        <f t="shared" si="70"/>
        <v/>
      </c>
      <c r="EF34" s="1" t="str">
        <f t="shared" si="71"/>
        <v/>
      </c>
      <c r="EG34" s="1" t="str">
        <f t="shared" si="72"/>
        <v/>
      </c>
      <c r="EH34" s="1" t="str">
        <f t="shared" si="73"/>
        <v/>
      </c>
    </row>
    <row r="35" spans="1:138" ht="15.6" x14ac:dyDescent="0.3">
      <c r="A35" s="29">
        <v>28</v>
      </c>
      <c r="B35" s="9" t="str">
        <f>ajuizamento!J41</f>
        <v/>
      </c>
      <c r="C35" s="6" t="str">
        <f>ajuizamento!K41</f>
        <v/>
      </c>
      <c r="D35" s="6" t="str">
        <f>ajuizamento!I41</f>
        <v/>
      </c>
      <c r="E35" s="5">
        <f>IF(ajuizamento!$AU41="",0,ajuizamento!$AU41)</f>
        <v>0</v>
      </c>
      <c r="F35" s="5">
        <f>IF(ajuizamento!A41="",0,ajuizamento!A41)</f>
        <v>0</v>
      </c>
      <c r="G35" s="5">
        <f>IF(ajuizamento!M41="",0,ajuizamento!M41)</f>
        <v>0</v>
      </c>
      <c r="H35" s="5">
        <f>IF(ajuizamento!N41="",0,ajuizamento!N41)</f>
        <v>0</v>
      </c>
      <c r="I35" s="5">
        <f>IF(ajuizamento!T41="",0,ajuizamento!T41)</f>
        <v>0</v>
      </c>
      <c r="J35" s="5">
        <f>IF(ajuizamento!U41="",0,ajuizamento!U41)</f>
        <v>0</v>
      </c>
      <c r="K35" s="5">
        <f>IF(ajuizamento!V41="",0,ajuizamento!V41)</f>
        <v>0</v>
      </c>
      <c r="L35" s="5">
        <f>IF(ajuizamento!W41="",0,ajuizamento!W41)</f>
        <v>0</v>
      </c>
      <c r="M35" s="5">
        <f>IF(ajuizamento!X41="",0,ajuizamento!X41)</f>
        <v>0</v>
      </c>
      <c r="N35" s="5">
        <f>IF(ajuizamento!Y41="",0,ajuizamento!Y41)</f>
        <v>0</v>
      </c>
      <c r="O35" s="5">
        <f>IF(ajuizamento!Z41="",0,ajuizamento!Z41)</f>
        <v>0</v>
      </c>
      <c r="P35" s="5">
        <f>IF(ajuizamento!AA41="",0,ajuizamento!AA41)</f>
        <v>0</v>
      </c>
      <c r="Q35" s="5">
        <f>IF(ajuizamento!AB41="",0,ajuizamento!AB41)</f>
        <v>0</v>
      </c>
      <c r="R35" s="5">
        <f>IF(ajuizamento!AC41="",0,ajuizamento!AC41)</f>
        <v>0</v>
      </c>
      <c r="S35" s="5">
        <f>IF(ajuizamento!AD41="",0,ajuizamento!AD41)</f>
        <v>0</v>
      </c>
      <c r="T35" s="5">
        <f>IF(ajuizamento!AE41="",0,ajuizamento!AE41)</f>
        <v>0</v>
      </c>
      <c r="U35" s="5">
        <f>IF(ajuizamento!AF41="",0,ajuizamento!AF41)</f>
        <v>0</v>
      </c>
      <c r="V35" s="5">
        <f>IF(ajuizamento!AG41="",0,ajuizamento!AG41)</f>
        <v>0</v>
      </c>
      <c r="W35" s="5">
        <f>IF(ajuizamento!AH41="",0,ajuizamento!AH41)</f>
        <v>0</v>
      </c>
      <c r="X35" s="5">
        <f>IF(ajuizamento!AI41="",0,ajuizamento!AI41)</f>
        <v>0</v>
      </c>
      <c r="Y35" s="5">
        <f>IF(ajuizamento!AJ41="",0,ajuizamento!AJ41)</f>
        <v>0</v>
      </c>
      <c r="Z35" s="5">
        <f>IF(ajuizamento!AK41="",0,ajuizamento!AK41)</f>
        <v>0</v>
      </c>
      <c r="AA35" s="5">
        <f>IF(ajuizamento!AL41="",0,ajuizamento!AL41)</f>
        <v>0</v>
      </c>
      <c r="AB35" s="5">
        <f>IF(ajuizamento!AM41="",0,ajuizamento!AM41)</f>
        <v>0</v>
      </c>
      <c r="AC35" s="5">
        <f>IF(ajuizamento!AN41="",0,ajuizamento!AN41)</f>
        <v>0</v>
      </c>
      <c r="AD35" s="5">
        <f>IF(ajuizamento!AO41="",0,ajuizamento!AO41)</f>
        <v>0</v>
      </c>
      <c r="AE35" s="5">
        <f>IF(ajuizamento!AP41="",0,ajuizamento!AP41)</f>
        <v>0</v>
      </c>
      <c r="AF35" s="5">
        <f>IF(ajuizamento!AQ41="",0,ajuizamento!AQ41)</f>
        <v>0</v>
      </c>
      <c r="AG35" s="5">
        <f>IF(ajuizamento!AT41="",0,ajuizamento!AT41)</f>
        <v>0</v>
      </c>
      <c r="AH35" s="311" t="str">
        <f t="shared" si="75"/>
        <v/>
      </c>
      <c r="AI35" s="8" t="str">
        <f t="shared" si="2"/>
        <v/>
      </c>
      <c r="AJ35" s="1">
        <f t="shared" si="3"/>
        <v>0</v>
      </c>
      <c r="AK35" s="3" t="str">
        <f>IF(ajuizamento!AV41="","",ajuizamento!AV41)</f>
        <v/>
      </c>
      <c r="AL35" s="3">
        <f>IFERROR(LEFT(#REF!,2)*1,0)</f>
        <v>0</v>
      </c>
      <c r="AM35" s="26" t="str">
        <f t="shared" si="4"/>
        <v/>
      </c>
      <c r="AN35" s="26" t="str">
        <f t="shared" si="5"/>
        <v/>
      </c>
      <c r="AO35" s="26" t="str">
        <f t="shared" si="6"/>
        <v/>
      </c>
      <c r="AP35" s="26" t="str">
        <f t="shared" si="7"/>
        <v/>
      </c>
      <c r="AQ35" s="26" t="str">
        <f t="shared" si="8"/>
        <v/>
      </c>
      <c r="AR35" s="26" t="str">
        <f t="shared" si="9"/>
        <v/>
      </c>
      <c r="AS35" s="26" t="str">
        <f t="shared" si="10"/>
        <v/>
      </c>
      <c r="AT35" s="26" t="str">
        <f t="shared" si="11"/>
        <v/>
      </c>
      <c r="AU35" s="26" t="str">
        <f t="shared" si="12"/>
        <v/>
      </c>
      <c r="AV35" s="26" t="str">
        <f t="shared" si="13"/>
        <v/>
      </c>
      <c r="AW35" s="26" t="str">
        <f t="shared" si="14"/>
        <v/>
      </c>
      <c r="AX35" s="26" t="str">
        <f t="shared" si="15"/>
        <v/>
      </c>
      <c r="AY35" s="26" t="str">
        <f t="shared" si="16"/>
        <v/>
      </c>
      <c r="AZ35" s="26" t="str">
        <f t="shared" si="17"/>
        <v/>
      </c>
      <c r="BA35" s="26" t="str">
        <f t="shared" si="18"/>
        <v/>
      </c>
      <c r="BB35" s="26" t="str">
        <f t="shared" si="19"/>
        <v/>
      </c>
      <c r="BC35" s="26" t="str">
        <f t="shared" si="20"/>
        <v/>
      </c>
      <c r="BD35" s="26" t="str">
        <f t="shared" si="21"/>
        <v/>
      </c>
      <c r="BE35" s="26" t="str">
        <f t="shared" si="22"/>
        <v/>
      </c>
      <c r="BF35" s="26" t="str">
        <f t="shared" si="23"/>
        <v/>
      </c>
      <c r="BG35" s="26" t="str">
        <f t="shared" si="24"/>
        <v/>
      </c>
      <c r="BH35" s="26" t="str">
        <f t="shared" si="25"/>
        <v/>
      </c>
      <c r="BI35" s="26" t="str">
        <f t="shared" si="26"/>
        <v/>
      </c>
      <c r="BJ35" s="26" t="str">
        <f t="shared" si="27"/>
        <v/>
      </c>
      <c r="BK35" s="26"/>
      <c r="BL35" s="26" t="str">
        <f>IF(AM35="","",COUNTIF($AM35:AM35,1))</f>
        <v/>
      </c>
      <c r="BM35" s="26" t="str">
        <f>IF(AN35="","",COUNTIF($AM35:AN35,1))</f>
        <v/>
      </c>
      <c r="BN35" s="26" t="str">
        <f>IF(AO35="","",COUNTIF($AM35:AO35,1))</f>
        <v/>
      </c>
      <c r="BO35" s="26" t="str">
        <f>IF(AP35="","",COUNTIF($AM35:AP35,1))</f>
        <v/>
      </c>
      <c r="BP35" s="26" t="str">
        <f>IF(AQ35="","",COUNTIF($AM35:AQ35,1))</f>
        <v/>
      </c>
      <c r="BQ35" s="26" t="str">
        <f>IF(AR35="","",COUNTIF($AM35:AR35,1))</f>
        <v/>
      </c>
      <c r="BR35" s="26" t="str">
        <f>IF(AS35="","",COUNTIF($AM35:AS35,1))</f>
        <v/>
      </c>
      <c r="BS35" s="26" t="str">
        <f>IF(AT35="","",COUNTIF($AM35:AT35,1))</f>
        <v/>
      </c>
      <c r="BT35" s="26" t="str">
        <f>IF(AU35="","",COUNTIF($AM35:AU35,1))</f>
        <v/>
      </c>
      <c r="BU35" s="26" t="str">
        <f>IF(AV35="","",COUNTIF($AM35:AV35,1))</f>
        <v/>
      </c>
      <c r="BV35" s="26" t="str">
        <f>IF(AW35="","",COUNTIF($AM35:AW35,1))</f>
        <v/>
      </c>
      <c r="BW35" s="26" t="str">
        <f>IF(AX35="","",COUNTIF($AM35:AX35,1))</f>
        <v/>
      </c>
      <c r="BX35" s="26" t="str">
        <f>IF(AY35="","",COUNTIF($AM35:AY35,1))</f>
        <v/>
      </c>
      <c r="BY35" s="26" t="str">
        <f>IF(AZ35="","",COUNTIF($AM35:AZ35,1))</f>
        <v/>
      </c>
      <c r="BZ35" s="26" t="str">
        <f>IF(BA35="","",COUNTIF($AM35:BA35,1))</f>
        <v/>
      </c>
      <c r="CA35" s="26" t="str">
        <f>IF(BB35="","",COUNTIF($AM35:BB35,1))</f>
        <v/>
      </c>
      <c r="CB35" s="26" t="str">
        <f>IF(BC35="","",COUNTIF($AM35:BC35,1))</f>
        <v/>
      </c>
      <c r="CC35" s="26" t="str">
        <f>IF(BD35="","",COUNTIF($AM35:BD35,1))</f>
        <v/>
      </c>
      <c r="CD35" s="26" t="str">
        <f>IF(BE35="","",COUNTIF($AM35:BE35,1))</f>
        <v/>
      </c>
      <c r="CE35" s="26" t="str">
        <f>IF(BF35="","",COUNTIF($AM35:BF35,1))</f>
        <v/>
      </c>
      <c r="CF35" s="26" t="str">
        <f>IF(BG35="","",COUNTIF($AM35:BG35,1))</f>
        <v/>
      </c>
      <c r="CG35" s="26" t="str">
        <f>IF(BH35="","",COUNTIF($AM35:BH35,1))</f>
        <v/>
      </c>
      <c r="CH35" s="26" t="str">
        <f>IF(BI35="","",COUNTIF($AM35:BI35,1))</f>
        <v/>
      </c>
      <c r="CI35" s="26" t="str">
        <f>IF(BJ35="","",COUNTIF($AM35:BJ35,1))</f>
        <v/>
      </c>
      <c r="CK35" s="26" t="str">
        <f t="shared" si="28"/>
        <v/>
      </c>
      <c r="CL35" s="26" t="str">
        <f t="shared" si="29"/>
        <v/>
      </c>
      <c r="CM35" s="26" t="str">
        <f t="shared" si="30"/>
        <v/>
      </c>
      <c r="CN35" s="26" t="str">
        <f t="shared" si="31"/>
        <v/>
      </c>
      <c r="CO35" s="26" t="str">
        <f t="shared" si="32"/>
        <v/>
      </c>
      <c r="CP35" s="26" t="str">
        <f t="shared" si="33"/>
        <v/>
      </c>
      <c r="CQ35" s="26" t="str">
        <f t="shared" si="34"/>
        <v/>
      </c>
      <c r="CR35" s="26" t="str">
        <f t="shared" si="35"/>
        <v/>
      </c>
      <c r="CS35" s="26" t="str">
        <f t="shared" si="36"/>
        <v/>
      </c>
      <c r="CT35" s="26" t="str">
        <f t="shared" si="37"/>
        <v/>
      </c>
      <c r="CU35" s="26" t="str">
        <f t="shared" si="38"/>
        <v/>
      </c>
      <c r="CV35" s="26" t="str">
        <f t="shared" si="39"/>
        <v/>
      </c>
      <c r="CW35" s="26" t="str">
        <f t="shared" si="40"/>
        <v/>
      </c>
      <c r="CX35" s="26" t="str">
        <f t="shared" si="41"/>
        <v/>
      </c>
      <c r="CY35" s="26" t="str">
        <f t="shared" si="42"/>
        <v/>
      </c>
      <c r="CZ35" s="26" t="str">
        <f t="shared" si="43"/>
        <v/>
      </c>
      <c r="DA35" s="26" t="str">
        <f t="shared" si="44"/>
        <v/>
      </c>
      <c r="DB35" s="26" t="str">
        <f t="shared" si="45"/>
        <v/>
      </c>
      <c r="DC35" s="26" t="str">
        <f t="shared" si="46"/>
        <v/>
      </c>
      <c r="DD35" s="26" t="str">
        <f t="shared" si="47"/>
        <v/>
      </c>
      <c r="DE35" s="26" t="str">
        <f t="shared" si="48"/>
        <v/>
      </c>
      <c r="DF35" s="26" t="str">
        <f t="shared" si="49"/>
        <v/>
      </c>
      <c r="DG35" s="26" t="str">
        <f t="shared" si="50"/>
        <v/>
      </c>
      <c r="DH35" s="26" t="str">
        <f t="shared" si="51"/>
        <v/>
      </c>
      <c r="DI35" s="1" t="str">
        <f t="shared" si="74"/>
        <v/>
      </c>
      <c r="DJ35" s="1" t="str">
        <f t="shared" si="60"/>
        <v/>
      </c>
      <c r="DK35" s="1" t="str">
        <f t="shared" si="61"/>
        <v/>
      </c>
      <c r="DL35" s="1" t="str">
        <f t="shared" si="62"/>
        <v/>
      </c>
      <c r="DM35" s="1" t="str">
        <f t="shared" si="63"/>
        <v/>
      </c>
      <c r="DN35" s="1" t="str">
        <f t="shared" si="64"/>
        <v/>
      </c>
      <c r="DO35" s="1" t="str">
        <f t="shared" si="76"/>
        <v/>
      </c>
      <c r="DP35" s="1" t="str">
        <f t="shared" si="66"/>
        <v/>
      </c>
      <c r="DQ35" s="1" t="str">
        <f t="shared" si="76"/>
        <v/>
      </c>
      <c r="DR35" s="1" t="str">
        <f t="shared" si="66"/>
        <v/>
      </c>
      <c r="DS35" s="1" t="str">
        <f t="shared" si="67"/>
        <v/>
      </c>
      <c r="DT35" s="1" t="str">
        <f t="shared" si="68"/>
        <v/>
      </c>
      <c r="DU35" s="1" t="str">
        <f t="shared" si="52"/>
        <v/>
      </c>
      <c r="DV35" s="1" t="str">
        <f t="shared" si="53"/>
        <v/>
      </c>
      <c r="DW35" s="1" t="str">
        <f t="shared" si="54"/>
        <v/>
      </c>
      <c r="DX35" s="1" t="str">
        <f t="shared" si="55"/>
        <v/>
      </c>
      <c r="DY35" s="1" t="str">
        <f t="shared" si="56"/>
        <v/>
      </c>
      <c r="DZ35" s="1" t="str">
        <f t="shared" si="57"/>
        <v/>
      </c>
      <c r="EA35" s="1" t="str">
        <f t="shared" si="58"/>
        <v/>
      </c>
      <c r="EB35" s="1" t="str">
        <f t="shared" si="59"/>
        <v/>
      </c>
      <c r="ED35" s="1" t="str">
        <f t="shared" si="69"/>
        <v/>
      </c>
      <c r="EE35" s="1" t="str">
        <f t="shared" si="70"/>
        <v/>
      </c>
      <c r="EF35" s="1" t="str">
        <f t="shared" si="71"/>
        <v/>
      </c>
      <c r="EG35" s="1" t="str">
        <f t="shared" si="72"/>
        <v/>
      </c>
      <c r="EH35" s="1" t="str">
        <f t="shared" si="73"/>
        <v/>
      </c>
    </row>
    <row r="36" spans="1:138" ht="15.6" x14ac:dyDescent="0.3">
      <c r="A36" s="29">
        <v>29</v>
      </c>
      <c r="B36" s="9" t="str">
        <f>ajuizamento!J42</f>
        <v/>
      </c>
      <c r="C36" s="6" t="str">
        <f>ajuizamento!K42</f>
        <v/>
      </c>
      <c r="D36" s="6" t="str">
        <f>ajuizamento!I42</f>
        <v/>
      </c>
      <c r="E36" s="5">
        <f>IF(ajuizamento!$AU42="",0,ajuizamento!$AU42)</f>
        <v>0</v>
      </c>
      <c r="F36" s="5">
        <f>IF(ajuizamento!A42="",0,ajuizamento!A42)</f>
        <v>0</v>
      </c>
      <c r="G36" s="5">
        <f>IF(ajuizamento!M42="",0,ajuizamento!M42)</f>
        <v>0</v>
      </c>
      <c r="H36" s="5">
        <f>IF(ajuizamento!N42="",0,ajuizamento!N42)</f>
        <v>0</v>
      </c>
      <c r="I36" s="5">
        <f>IF(ajuizamento!T42="",0,ajuizamento!T42)</f>
        <v>0</v>
      </c>
      <c r="J36" s="5">
        <f>IF(ajuizamento!U42="",0,ajuizamento!U42)</f>
        <v>0</v>
      </c>
      <c r="K36" s="5">
        <f>IF(ajuizamento!V42="",0,ajuizamento!V42)</f>
        <v>0</v>
      </c>
      <c r="L36" s="5">
        <f>IF(ajuizamento!W42="",0,ajuizamento!W42)</f>
        <v>0</v>
      </c>
      <c r="M36" s="5">
        <f>IF(ajuizamento!X42="",0,ajuizamento!X42)</f>
        <v>0</v>
      </c>
      <c r="N36" s="5">
        <f>IF(ajuizamento!Y42="",0,ajuizamento!Y42)</f>
        <v>0</v>
      </c>
      <c r="O36" s="5">
        <f>IF(ajuizamento!Z42="",0,ajuizamento!Z42)</f>
        <v>0</v>
      </c>
      <c r="P36" s="5">
        <f>IF(ajuizamento!AA42="",0,ajuizamento!AA42)</f>
        <v>0</v>
      </c>
      <c r="Q36" s="5">
        <f>IF(ajuizamento!AB42="",0,ajuizamento!AB42)</f>
        <v>0</v>
      </c>
      <c r="R36" s="5">
        <f>IF(ajuizamento!AC42="",0,ajuizamento!AC42)</f>
        <v>0</v>
      </c>
      <c r="S36" s="5">
        <f>IF(ajuizamento!AD42="",0,ajuizamento!AD42)</f>
        <v>0</v>
      </c>
      <c r="T36" s="5">
        <f>IF(ajuizamento!AE42="",0,ajuizamento!AE42)</f>
        <v>0</v>
      </c>
      <c r="U36" s="5">
        <f>IF(ajuizamento!AF42="",0,ajuizamento!AF42)</f>
        <v>0</v>
      </c>
      <c r="V36" s="5">
        <f>IF(ajuizamento!AG42="",0,ajuizamento!AG42)</f>
        <v>0</v>
      </c>
      <c r="W36" s="5">
        <f>IF(ajuizamento!AH42="",0,ajuizamento!AH42)</f>
        <v>0</v>
      </c>
      <c r="X36" s="5">
        <f>IF(ajuizamento!AI42="",0,ajuizamento!AI42)</f>
        <v>0</v>
      </c>
      <c r="Y36" s="5">
        <f>IF(ajuizamento!AJ42="",0,ajuizamento!AJ42)</f>
        <v>0</v>
      </c>
      <c r="Z36" s="5">
        <f>IF(ajuizamento!AK42="",0,ajuizamento!AK42)</f>
        <v>0</v>
      </c>
      <c r="AA36" s="5">
        <f>IF(ajuizamento!AL42="",0,ajuizamento!AL42)</f>
        <v>0</v>
      </c>
      <c r="AB36" s="5">
        <f>IF(ajuizamento!AM42="",0,ajuizamento!AM42)</f>
        <v>0</v>
      </c>
      <c r="AC36" s="5">
        <f>IF(ajuizamento!AN42="",0,ajuizamento!AN42)</f>
        <v>0</v>
      </c>
      <c r="AD36" s="5">
        <f>IF(ajuizamento!AO42="",0,ajuizamento!AO42)</f>
        <v>0</v>
      </c>
      <c r="AE36" s="5">
        <f>IF(ajuizamento!AP42="",0,ajuizamento!AP42)</f>
        <v>0</v>
      </c>
      <c r="AF36" s="5">
        <f>IF(ajuizamento!AQ42="",0,ajuizamento!AQ42)</f>
        <v>0</v>
      </c>
      <c r="AG36" s="5">
        <f>IF(ajuizamento!AT42="",0,ajuizamento!AT42)</f>
        <v>0</v>
      </c>
      <c r="AH36" s="311" t="str">
        <f t="shared" si="75"/>
        <v/>
      </c>
      <c r="AI36" s="8" t="str">
        <f t="shared" si="2"/>
        <v/>
      </c>
      <c r="AJ36" s="1">
        <f t="shared" si="3"/>
        <v>0</v>
      </c>
      <c r="AK36" s="3" t="str">
        <f>IF(ajuizamento!AV42="","",ajuizamento!AV42)</f>
        <v/>
      </c>
      <c r="AL36" s="3">
        <f>IFERROR(LEFT(#REF!,2)*1,0)</f>
        <v>0</v>
      </c>
      <c r="AM36" s="26" t="str">
        <f t="shared" si="4"/>
        <v/>
      </c>
      <c r="AN36" s="26" t="str">
        <f t="shared" si="5"/>
        <v/>
      </c>
      <c r="AO36" s="26" t="str">
        <f t="shared" si="6"/>
        <v/>
      </c>
      <c r="AP36" s="26" t="str">
        <f t="shared" si="7"/>
        <v/>
      </c>
      <c r="AQ36" s="26" t="str">
        <f t="shared" si="8"/>
        <v/>
      </c>
      <c r="AR36" s="26" t="str">
        <f t="shared" si="9"/>
        <v/>
      </c>
      <c r="AS36" s="26" t="str">
        <f t="shared" si="10"/>
        <v/>
      </c>
      <c r="AT36" s="26" t="str">
        <f t="shared" si="11"/>
        <v/>
      </c>
      <c r="AU36" s="26" t="str">
        <f t="shared" si="12"/>
        <v/>
      </c>
      <c r="AV36" s="26" t="str">
        <f t="shared" si="13"/>
        <v/>
      </c>
      <c r="AW36" s="26" t="str">
        <f t="shared" si="14"/>
        <v/>
      </c>
      <c r="AX36" s="26" t="str">
        <f t="shared" si="15"/>
        <v/>
      </c>
      <c r="AY36" s="26" t="str">
        <f t="shared" si="16"/>
        <v/>
      </c>
      <c r="AZ36" s="26" t="str">
        <f t="shared" si="17"/>
        <v/>
      </c>
      <c r="BA36" s="26" t="str">
        <f t="shared" si="18"/>
        <v/>
      </c>
      <c r="BB36" s="26" t="str">
        <f t="shared" si="19"/>
        <v/>
      </c>
      <c r="BC36" s="26" t="str">
        <f t="shared" si="20"/>
        <v/>
      </c>
      <c r="BD36" s="26" t="str">
        <f t="shared" si="21"/>
        <v/>
      </c>
      <c r="BE36" s="26" t="str">
        <f t="shared" si="22"/>
        <v/>
      </c>
      <c r="BF36" s="26" t="str">
        <f t="shared" si="23"/>
        <v/>
      </c>
      <c r="BG36" s="26" t="str">
        <f t="shared" si="24"/>
        <v/>
      </c>
      <c r="BH36" s="26" t="str">
        <f t="shared" si="25"/>
        <v/>
      </c>
      <c r="BI36" s="26" t="str">
        <f t="shared" si="26"/>
        <v/>
      </c>
      <c r="BJ36" s="26" t="str">
        <f t="shared" si="27"/>
        <v/>
      </c>
      <c r="BK36" s="26"/>
      <c r="BL36" s="26" t="str">
        <f>IF(AM36="","",COUNTIF($AM36:AM36,1))</f>
        <v/>
      </c>
      <c r="BM36" s="26" t="str">
        <f>IF(AN36="","",COUNTIF($AM36:AN36,1))</f>
        <v/>
      </c>
      <c r="BN36" s="26" t="str">
        <f>IF(AO36="","",COUNTIF($AM36:AO36,1))</f>
        <v/>
      </c>
      <c r="BO36" s="26" t="str">
        <f>IF(AP36="","",COUNTIF($AM36:AP36,1))</f>
        <v/>
      </c>
      <c r="BP36" s="26" t="str">
        <f>IF(AQ36="","",COUNTIF($AM36:AQ36,1))</f>
        <v/>
      </c>
      <c r="BQ36" s="26" t="str">
        <f>IF(AR36="","",COUNTIF($AM36:AR36,1))</f>
        <v/>
      </c>
      <c r="BR36" s="26" t="str">
        <f>IF(AS36="","",COUNTIF($AM36:AS36,1))</f>
        <v/>
      </c>
      <c r="BS36" s="26" t="str">
        <f>IF(AT36="","",COUNTIF($AM36:AT36,1))</f>
        <v/>
      </c>
      <c r="BT36" s="26" t="str">
        <f>IF(AU36="","",COUNTIF($AM36:AU36,1))</f>
        <v/>
      </c>
      <c r="BU36" s="26" t="str">
        <f>IF(AV36="","",COUNTIF($AM36:AV36,1))</f>
        <v/>
      </c>
      <c r="BV36" s="26" t="str">
        <f>IF(AW36="","",COUNTIF($AM36:AW36,1))</f>
        <v/>
      </c>
      <c r="BW36" s="26" t="str">
        <f>IF(AX36="","",COUNTIF($AM36:AX36,1))</f>
        <v/>
      </c>
      <c r="BX36" s="26" t="str">
        <f>IF(AY36="","",COUNTIF($AM36:AY36,1))</f>
        <v/>
      </c>
      <c r="BY36" s="26" t="str">
        <f>IF(AZ36="","",COUNTIF($AM36:AZ36,1))</f>
        <v/>
      </c>
      <c r="BZ36" s="26" t="str">
        <f>IF(BA36="","",COUNTIF($AM36:BA36,1))</f>
        <v/>
      </c>
      <c r="CA36" s="26" t="str">
        <f>IF(BB36="","",COUNTIF($AM36:BB36,1))</f>
        <v/>
      </c>
      <c r="CB36" s="26" t="str">
        <f>IF(BC36="","",COUNTIF($AM36:BC36,1))</f>
        <v/>
      </c>
      <c r="CC36" s="26" t="str">
        <f>IF(BD36="","",COUNTIF($AM36:BD36,1))</f>
        <v/>
      </c>
      <c r="CD36" s="26" t="str">
        <f>IF(BE36="","",COUNTIF($AM36:BE36,1))</f>
        <v/>
      </c>
      <c r="CE36" s="26" t="str">
        <f>IF(BF36="","",COUNTIF($AM36:BF36,1))</f>
        <v/>
      </c>
      <c r="CF36" s="26" t="str">
        <f>IF(BG36="","",COUNTIF($AM36:BG36,1))</f>
        <v/>
      </c>
      <c r="CG36" s="26" t="str">
        <f>IF(BH36="","",COUNTIF($AM36:BH36,1))</f>
        <v/>
      </c>
      <c r="CH36" s="26" t="str">
        <f>IF(BI36="","",COUNTIF($AM36:BI36,1))</f>
        <v/>
      </c>
      <c r="CI36" s="26" t="str">
        <f>IF(BJ36="","",COUNTIF($AM36:BJ36,1))</f>
        <v/>
      </c>
      <c r="CK36" s="26" t="str">
        <f t="shared" si="28"/>
        <v/>
      </c>
      <c r="CL36" s="26" t="str">
        <f t="shared" si="29"/>
        <v/>
      </c>
      <c r="CM36" s="26" t="str">
        <f t="shared" si="30"/>
        <v/>
      </c>
      <c r="CN36" s="26" t="str">
        <f t="shared" si="31"/>
        <v/>
      </c>
      <c r="CO36" s="26" t="str">
        <f t="shared" si="32"/>
        <v/>
      </c>
      <c r="CP36" s="26" t="str">
        <f t="shared" si="33"/>
        <v/>
      </c>
      <c r="CQ36" s="26" t="str">
        <f t="shared" si="34"/>
        <v/>
      </c>
      <c r="CR36" s="26" t="str">
        <f t="shared" si="35"/>
        <v/>
      </c>
      <c r="CS36" s="26" t="str">
        <f t="shared" si="36"/>
        <v/>
      </c>
      <c r="CT36" s="26" t="str">
        <f t="shared" si="37"/>
        <v/>
      </c>
      <c r="CU36" s="26" t="str">
        <f t="shared" si="38"/>
        <v/>
      </c>
      <c r="CV36" s="26" t="str">
        <f t="shared" si="39"/>
        <v/>
      </c>
      <c r="CW36" s="26" t="str">
        <f t="shared" si="40"/>
        <v/>
      </c>
      <c r="CX36" s="26" t="str">
        <f t="shared" si="41"/>
        <v/>
      </c>
      <c r="CY36" s="26" t="str">
        <f t="shared" si="42"/>
        <v/>
      </c>
      <c r="CZ36" s="26" t="str">
        <f t="shared" si="43"/>
        <v/>
      </c>
      <c r="DA36" s="26" t="str">
        <f t="shared" si="44"/>
        <v/>
      </c>
      <c r="DB36" s="26" t="str">
        <f t="shared" si="45"/>
        <v/>
      </c>
      <c r="DC36" s="26" t="str">
        <f t="shared" si="46"/>
        <v/>
      </c>
      <c r="DD36" s="26" t="str">
        <f t="shared" si="47"/>
        <v/>
      </c>
      <c r="DE36" s="26" t="str">
        <f t="shared" si="48"/>
        <v/>
      </c>
      <c r="DF36" s="26" t="str">
        <f t="shared" si="49"/>
        <v/>
      </c>
      <c r="DG36" s="26" t="str">
        <f t="shared" si="50"/>
        <v/>
      </c>
      <c r="DH36" s="26" t="str">
        <f t="shared" si="51"/>
        <v/>
      </c>
      <c r="DI36" s="1" t="str">
        <f t="shared" si="74"/>
        <v/>
      </c>
      <c r="DJ36" s="1" t="str">
        <f t="shared" si="60"/>
        <v/>
      </c>
      <c r="DK36" s="1" t="str">
        <f t="shared" si="61"/>
        <v/>
      </c>
      <c r="DL36" s="1" t="str">
        <f t="shared" si="62"/>
        <v/>
      </c>
      <c r="DM36" s="1" t="str">
        <f t="shared" si="63"/>
        <v/>
      </c>
      <c r="DN36" s="1" t="str">
        <f t="shared" si="64"/>
        <v/>
      </c>
      <c r="DO36" s="1" t="str">
        <f t="shared" si="76"/>
        <v/>
      </c>
      <c r="DP36" s="1" t="str">
        <f t="shared" si="66"/>
        <v/>
      </c>
      <c r="DQ36" s="1" t="str">
        <f t="shared" si="76"/>
        <v/>
      </c>
      <c r="DR36" s="1" t="str">
        <f t="shared" si="66"/>
        <v/>
      </c>
      <c r="DS36" s="1" t="str">
        <f t="shared" si="67"/>
        <v/>
      </c>
      <c r="DT36" s="1" t="str">
        <f t="shared" si="68"/>
        <v/>
      </c>
      <c r="DU36" s="1" t="str">
        <f t="shared" si="52"/>
        <v/>
      </c>
      <c r="DV36" s="1" t="str">
        <f t="shared" si="53"/>
        <v/>
      </c>
      <c r="DW36" s="1" t="str">
        <f t="shared" si="54"/>
        <v/>
      </c>
      <c r="DX36" s="1" t="str">
        <f t="shared" si="55"/>
        <v/>
      </c>
      <c r="DY36" s="1" t="str">
        <f t="shared" si="56"/>
        <v/>
      </c>
      <c r="DZ36" s="1" t="str">
        <f t="shared" si="57"/>
        <v/>
      </c>
      <c r="EA36" s="1" t="str">
        <f t="shared" si="58"/>
        <v/>
      </c>
      <c r="EB36" s="1" t="str">
        <f t="shared" si="59"/>
        <v/>
      </c>
      <c r="ED36" s="1" t="str">
        <f t="shared" si="69"/>
        <v/>
      </c>
      <c r="EE36" s="1" t="str">
        <f t="shared" si="70"/>
        <v/>
      </c>
      <c r="EF36" s="1" t="str">
        <f t="shared" si="71"/>
        <v/>
      </c>
      <c r="EG36" s="1" t="str">
        <f t="shared" si="72"/>
        <v/>
      </c>
      <c r="EH36" s="1" t="str">
        <f t="shared" si="73"/>
        <v/>
      </c>
    </row>
    <row r="37" spans="1:138" ht="15.6" x14ac:dyDescent="0.3">
      <c r="A37" s="29">
        <v>30</v>
      </c>
      <c r="B37" s="9" t="str">
        <f>ajuizamento!J43</f>
        <v/>
      </c>
      <c r="C37" s="6" t="str">
        <f>ajuizamento!K43</f>
        <v/>
      </c>
      <c r="D37" s="6" t="str">
        <f>ajuizamento!I43</f>
        <v/>
      </c>
      <c r="E37" s="5">
        <f>IF(ajuizamento!$AU43="",0,ajuizamento!$AU43)</f>
        <v>0</v>
      </c>
      <c r="F37" s="5">
        <f>IF(ajuizamento!A43="",0,ajuizamento!A43)</f>
        <v>0</v>
      </c>
      <c r="G37" s="5">
        <f>IF(ajuizamento!M43="",0,ajuizamento!M43)</f>
        <v>0</v>
      </c>
      <c r="H37" s="5">
        <f>IF(ajuizamento!N43="",0,ajuizamento!N43)</f>
        <v>0</v>
      </c>
      <c r="I37" s="5">
        <f>IF(ajuizamento!T43="",0,ajuizamento!T43)</f>
        <v>0</v>
      </c>
      <c r="J37" s="5">
        <f>IF(ajuizamento!U43="",0,ajuizamento!U43)</f>
        <v>0</v>
      </c>
      <c r="K37" s="5">
        <f>IF(ajuizamento!V43="",0,ajuizamento!V43)</f>
        <v>0</v>
      </c>
      <c r="L37" s="5">
        <f>IF(ajuizamento!W43="",0,ajuizamento!W43)</f>
        <v>0</v>
      </c>
      <c r="M37" s="5">
        <f>IF(ajuizamento!X43="",0,ajuizamento!X43)</f>
        <v>0</v>
      </c>
      <c r="N37" s="5">
        <f>IF(ajuizamento!Y43="",0,ajuizamento!Y43)</f>
        <v>0</v>
      </c>
      <c r="O37" s="5">
        <f>IF(ajuizamento!Z43="",0,ajuizamento!Z43)</f>
        <v>0</v>
      </c>
      <c r="P37" s="5">
        <f>IF(ajuizamento!AA43="",0,ajuizamento!AA43)</f>
        <v>0</v>
      </c>
      <c r="Q37" s="5">
        <f>IF(ajuizamento!AB43="",0,ajuizamento!AB43)</f>
        <v>0</v>
      </c>
      <c r="R37" s="5">
        <f>IF(ajuizamento!AC43="",0,ajuizamento!AC43)</f>
        <v>0</v>
      </c>
      <c r="S37" s="5">
        <f>IF(ajuizamento!AD43="",0,ajuizamento!AD43)</f>
        <v>0</v>
      </c>
      <c r="T37" s="5">
        <f>IF(ajuizamento!AE43="",0,ajuizamento!AE43)</f>
        <v>0</v>
      </c>
      <c r="U37" s="5">
        <f>IF(ajuizamento!AF43="",0,ajuizamento!AF43)</f>
        <v>0</v>
      </c>
      <c r="V37" s="5">
        <f>IF(ajuizamento!AG43="",0,ajuizamento!AG43)</f>
        <v>0</v>
      </c>
      <c r="W37" s="5">
        <f>IF(ajuizamento!AH43="",0,ajuizamento!AH43)</f>
        <v>0</v>
      </c>
      <c r="X37" s="5">
        <f>IF(ajuizamento!AI43="",0,ajuizamento!AI43)</f>
        <v>0</v>
      </c>
      <c r="Y37" s="5">
        <f>IF(ajuizamento!AJ43="",0,ajuizamento!AJ43)</f>
        <v>0</v>
      </c>
      <c r="Z37" s="5">
        <f>IF(ajuizamento!AK43="",0,ajuizamento!AK43)</f>
        <v>0</v>
      </c>
      <c r="AA37" s="5">
        <f>IF(ajuizamento!AL43="",0,ajuizamento!AL43)</f>
        <v>0</v>
      </c>
      <c r="AB37" s="5">
        <f>IF(ajuizamento!AM43="",0,ajuizamento!AM43)</f>
        <v>0</v>
      </c>
      <c r="AC37" s="5">
        <f>IF(ajuizamento!AN43="",0,ajuizamento!AN43)</f>
        <v>0</v>
      </c>
      <c r="AD37" s="5">
        <f>IF(ajuizamento!AO43="",0,ajuizamento!AO43)</f>
        <v>0</v>
      </c>
      <c r="AE37" s="5">
        <f>IF(ajuizamento!AP43="",0,ajuizamento!AP43)</f>
        <v>0</v>
      </c>
      <c r="AF37" s="5">
        <f>IF(ajuizamento!AQ43="",0,ajuizamento!AQ43)</f>
        <v>0</v>
      </c>
      <c r="AG37" s="5">
        <f>IF(ajuizamento!AT43="",0,ajuizamento!AT43)</f>
        <v>0</v>
      </c>
      <c r="AH37" s="311" t="str">
        <f t="shared" si="75"/>
        <v/>
      </c>
      <c r="AI37" s="8" t="str">
        <f t="shared" si="2"/>
        <v/>
      </c>
      <c r="AJ37" s="1">
        <f t="shared" si="3"/>
        <v>0</v>
      </c>
      <c r="AK37" s="3" t="str">
        <f>IF(ajuizamento!AV43="","",ajuizamento!AV43)</f>
        <v/>
      </c>
      <c r="AL37" s="3">
        <f>IFERROR(LEFT(#REF!,2)*1,0)</f>
        <v>0</v>
      </c>
      <c r="AM37" s="26" t="str">
        <f t="shared" si="4"/>
        <v/>
      </c>
      <c r="AN37" s="26" t="str">
        <f t="shared" si="5"/>
        <v/>
      </c>
      <c r="AO37" s="26" t="str">
        <f t="shared" si="6"/>
        <v/>
      </c>
      <c r="AP37" s="26" t="str">
        <f t="shared" si="7"/>
        <v/>
      </c>
      <c r="AQ37" s="26" t="str">
        <f t="shared" si="8"/>
        <v/>
      </c>
      <c r="AR37" s="26" t="str">
        <f t="shared" si="9"/>
        <v/>
      </c>
      <c r="AS37" s="26" t="str">
        <f t="shared" si="10"/>
        <v/>
      </c>
      <c r="AT37" s="26" t="str">
        <f t="shared" si="11"/>
        <v/>
      </c>
      <c r="AU37" s="26" t="str">
        <f t="shared" si="12"/>
        <v/>
      </c>
      <c r="AV37" s="26" t="str">
        <f t="shared" si="13"/>
        <v/>
      </c>
      <c r="AW37" s="26" t="str">
        <f t="shared" si="14"/>
        <v/>
      </c>
      <c r="AX37" s="26" t="str">
        <f t="shared" si="15"/>
        <v/>
      </c>
      <c r="AY37" s="26" t="str">
        <f t="shared" si="16"/>
        <v/>
      </c>
      <c r="AZ37" s="26" t="str">
        <f t="shared" si="17"/>
        <v/>
      </c>
      <c r="BA37" s="26" t="str">
        <f t="shared" si="18"/>
        <v/>
      </c>
      <c r="BB37" s="26" t="str">
        <f t="shared" si="19"/>
        <v/>
      </c>
      <c r="BC37" s="26" t="str">
        <f t="shared" si="20"/>
        <v/>
      </c>
      <c r="BD37" s="26" t="str">
        <f t="shared" si="21"/>
        <v/>
      </c>
      <c r="BE37" s="26" t="str">
        <f t="shared" si="22"/>
        <v/>
      </c>
      <c r="BF37" s="26" t="str">
        <f t="shared" si="23"/>
        <v/>
      </c>
      <c r="BG37" s="26" t="str">
        <f t="shared" si="24"/>
        <v/>
      </c>
      <c r="BH37" s="26" t="str">
        <f t="shared" si="25"/>
        <v/>
      </c>
      <c r="BI37" s="26" t="str">
        <f t="shared" si="26"/>
        <v/>
      </c>
      <c r="BJ37" s="26" t="str">
        <f t="shared" si="27"/>
        <v/>
      </c>
      <c r="BK37" s="26"/>
      <c r="BL37" s="26" t="str">
        <f>IF(AM37="","",COUNTIF($AM37:AM37,1))</f>
        <v/>
      </c>
      <c r="BM37" s="26" t="str">
        <f>IF(AN37="","",COUNTIF($AM37:AN37,1))</f>
        <v/>
      </c>
      <c r="BN37" s="26" t="str">
        <f>IF(AO37="","",COUNTIF($AM37:AO37,1))</f>
        <v/>
      </c>
      <c r="BO37" s="26" t="str">
        <f>IF(AP37="","",COUNTIF($AM37:AP37,1))</f>
        <v/>
      </c>
      <c r="BP37" s="26" t="str">
        <f>IF(AQ37="","",COUNTIF($AM37:AQ37,1))</f>
        <v/>
      </c>
      <c r="BQ37" s="26" t="str">
        <f>IF(AR37="","",COUNTIF($AM37:AR37,1))</f>
        <v/>
      </c>
      <c r="BR37" s="26" t="str">
        <f>IF(AS37="","",COUNTIF($AM37:AS37,1))</f>
        <v/>
      </c>
      <c r="BS37" s="26" t="str">
        <f>IF(AT37="","",COUNTIF($AM37:AT37,1))</f>
        <v/>
      </c>
      <c r="BT37" s="26" t="str">
        <f>IF(AU37="","",COUNTIF($AM37:AU37,1))</f>
        <v/>
      </c>
      <c r="BU37" s="26" t="str">
        <f>IF(AV37="","",COUNTIF($AM37:AV37,1))</f>
        <v/>
      </c>
      <c r="BV37" s="26" t="str">
        <f>IF(AW37="","",COUNTIF($AM37:AW37,1))</f>
        <v/>
      </c>
      <c r="BW37" s="26" t="str">
        <f>IF(AX37="","",COUNTIF($AM37:AX37,1))</f>
        <v/>
      </c>
      <c r="BX37" s="26" t="str">
        <f>IF(AY37="","",COUNTIF($AM37:AY37,1))</f>
        <v/>
      </c>
      <c r="BY37" s="26" t="str">
        <f>IF(AZ37="","",COUNTIF($AM37:AZ37,1))</f>
        <v/>
      </c>
      <c r="BZ37" s="26" t="str">
        <f>IF(BA37="","",COUNTIF($AM37:BA37,1))</f>
        <v/>
      </c>
      <c r="CA37" s="26" t="str">
        <f>IF(BB37="","",COUNTIF($AM37:BB37,1))</f>
        <v/>
      </c>
      <c r="CB37" s="26" t="str">
        <f>IF(BC37="","",COUNTIF($AM37:BC37,1))</f>
        <v/>
      </c>
      <c r="CC37" s="26" t="str">
        <f>IF(BD37="","",COUNTIF($AM37:BD37,1))</f>
        <v/>
      </c>
      <c r="CD37" s="26" t="str">
        <f>IF(BE37="","",COUNTIF($AM37:BE37,1))</f>
        <v/>
      </c>
      <c r="CE37" s="26" t="str">
        <f>IF(BF37="","",COUNTIF($AM37:BF37,1))</f>
        <v/>
      </c>
      <c r="CF37" s="26" t="str">
        <f>IF(BG37="","",COUNTIF($AM37:BG37,1))</f>
        <v/>
      </c>
      <c r="CG37" s="26" t="str">
        <f>IF(BH37="","",COUNTIF($AM37:BH37,1))</f>
        <v/>
      </c>
      <c r="CH37" s="26" t="str">
        <f>IF(BI37="","",COUNTIF($AM37:BI37,1))</f>
        <v/>
      </c>
      <c r="CI37" s="26" t="str">
        <f>IF(BJ37="","",COUNTIF($AM37:BJ37,1))</f>
        <v/>
      </c>
      <c r="CK37" s="26" t="str">
        <f t="shared" si="28"/>
        <v/>
      </c>
      <c r="CL37" s="26" t="str">
        <f t="shared" si="29"/>
        <v/>
      </c>
      <c r="CM37" s="26" t="str">
        <f t="shared" si="30"/>
        <v/>
      </c>
      <c r="CN37" s="26" t="str">
        <f t="shared" si="31"/>
        <v/>
      </c>
      <c r="CO37" s="26" t="str">
        <f t="shared" si="32"/>
        <v/>
      </c>
      <c r="CP37" s="26" t="str">
        <f t="shared" si="33"/>
        <v/>
      </c>
      <c r="CQ37" s="26" t="str">
        <f t="shared" si="34"/>
        <v/>
      </c>
      <c r="CR37" s="26" t="str">
        <f t="shared" si="35"/>
        <v/>
      </c>
      <c r="CS37" s="26" t="str">
        <f t="shared" si="36"/>
        <v/>
      </c>
      <c r="CT37" s="26" t="str">
        <f t="shared" si="37"/>
        <v/>
      </c>
      <c r="CU37" s="26" t="str">
        <f t="shared" si="38"/>
        <v/>
      </c>
      <c r="CV37" s="26" t="str">
        <f t="shared" si="39"/>
        <v/>
      </c>
      <c r="CW37" s="26" t="str">
        <f t="shared" si="40"/>
        <v/>
      </c>
      <c r="CX37" s="26" t="str">
        <f t="shared" si="41"/>
        <v/>
      </c>
      <c r="CY37" s="26" t="str">
        <f t="shared" si="42"/>
        <v/>
      </c>
      <c r="CZ37" s="26" t="str">
        <f t="shared" si="43"/>
        <v/>
      </c>
      <c r="DA37" s="26" t="str">
        <f t="shared" si="44"/>
        <v/>
      </c>
      <c r="DB37" s="26" t="str">
        <f t="shared" si="45"/>
        <v/>
      </c>
      <c r="DC37" s="26" t="str">
        <f t="shared" si="46"/>
        <v/>
      </c>
      <c r="DD37" s="26" t="str">
        <f t="shared" si="47"/>
        <v/>
      </c>
      <c r="DE37" s="26" t="str">
        <f t="shared" si="48"/>
        <v/>
      </c>
      <c r="DF37" s="26" t="str">
        <f t="shared" si="49"/>
        <v/>
      </c>
      <c r="DG37" s="26" t="str">
        <f t="shared" si="50"/>
        <v/>
      </c>
      <c r="DH37" s="26" t="str">
        <f t="shared" si="51"/>
        <v/>
      </c>
      <c r="DI37" s="1" t="str">
        <f t="shared" si="74"/>
        <v/>
      </c>
      <c r="DJ37" s="1" t="str">
        <f t="shared" si="60"/>
        <v/>
      </c>
      <c r="DK37" s="1" t="str">
        <f t="shared" si="61"/>
        <v/>
      </c>
      <c r="DL37" s="1" t="str">
        <f t="shared" si="62"/>
        <v/>
      </c>
      <c r="DM37" s="1" t="str">
        <f t="shared" si="63"/>
        <v/>
      </c>
      <c r="DN37" s="1" t="str">
        <f t="shared" si="64"/>
        <v/>
      </c>
      <c r="DO37" s="1" t="str">
        <f t="shared" si="76"/>
        <v/>
      </c>
      <c r="DP37" s="1" t="str">
        <f t="shared" si="66"/>
        <v/>
      </c>
      <c r="DQ37" s="1" t="str">
        <f t="shared" si="76"/>
        <v/>
      </c>
      <c r="DR37" s="1" t="str">
        <f t="shared" si="66"/>
        <v/>
      </c>
      <c r="DS37" s="1" t="str">
        <f t="shared" si="67"/>
        <v/>
      </c>
      <c r="DT37" s="1" t="str">
        <f t="shared" si="68"/>
        <v/>
      </c>
      <c r="DU37" s="1" t="str">
        <f t="shared" si="52"/>
        <v/>
      </c>
      <c r="DV37" s="1" t="str">
        <f t="shared" si="53"/>
        <v/>
      </c>
      <c r="DW37" s="1" t="str">
        <f t="shared" si="54"/>
        <v/>
      </c>
      <c r="DX37" s="1" t="str">
        <f t="shared" si="55"/>
        <v/>
      </c>
      <c r="DY37" s="1" t="str">
        <f t="shared" si="56"/>
        <v/>
      </c>
      <c r="DZ37" s="1" t="str">
        <f t="shared" si="57"/>
        <v/>
      </c>
      <c r="EA37" s="1" t="str">
        <f t="shared" si="58"/>
        <v/>
      </c>
      <c r="EB37" s="1" t="str">
        <f t="shared" si="59"/>
        <v/>
      </c>
      <c r="ED37" s="1" t="str">
        <f t="shared" si="69"/>
        <v/>
      </c>
      <c r="EE37" s="1" t="str">
        <f t="shared" si="70"/>
        <v/>
      </c>
      <c r="EF37" s="1" t="str">
        <f t="shared" si="71"/>
        <v/>
      </c>
      <c r="EG37" s="1" t="str">
        <f t="shared" si="72"/>
        <v/>
      </c>
      <c r="EH37" s="1" t="str">
        <f t="shared" si="73"/>
        <v/>
      </c>
    </row>
    <row r="38" spans="1:138" ht="15.6" x14ac:dyDescent="0.3">
      <c r="A38" s="29">
        <v>31</v>
      </c>
      <c r="B38" s="9" t="str">
        <f>ajuizamento!J44</f>
        <v/>
      </c>
      <c r="C38" s="6" t="str">
        <f>ajuizamento!K44</f>
        <v/>
      </c>
      <c r="D38" s="6" t="str">
        <f>ajuizamento!I44</f>
        <v/>
      </c>
      <c r="E38" s="5">
        <f>IF(ajuizamento!$AU44="",0,ajuizamento!$AU44)</f>
        <v>0</v>
      </c>
      <c r="F38" s="5">
        <f>IF(ajuizamento!A44="",0,ajuizamento!A44)</f>
        <v>0</v>
      </c>
      <c r="G38" s="5">
        <f>IF(ajuizamento!M44="",0,ajuizamento!M44)</f>
        <v>0</v>
      </c>
      <c r="H38" s="5">
        <f>IF(ajuizamento!N44="",0,ajuizamento!N44)</f>
        <v>0</v>
      </c>
      <c r="I38" s="5">
        <f>IF(ajuizamento!T44="",0,ajuizamento!T44)</f>
        <v>0</v>
      </c>
      <c r="J38" s="5">
        <f>IF(ajuizamento!U44="",0,ajuizamento!U44)</f>
        <v>0</v>
      </c>
      <c r="K38" s="5">
        <f>IF(ajuizamento!V44="",0,ajuizamento!V44)</f>
        <v>0</v>
      </c>
      <c r="L38" s="5">
        <f>IF(ajuizamento!W44="",0,ajuizamento!W44)</f>
        <v>0</v>
      </c>
      <c r="M38" s="5">
        <f>IF(ajuizamento!X44="",0,ajuizamento!X44)</f>
        <v>0</v>
      </c>
      <c r="N38" s="5">
        <f>IF(ajuizamento!Y44="",0,ajuizamento!Y44)</f>
        <v>0</v>
      </c>
      <c r="O38" s="5">
        <f>IF(ajuizamento!Z44="",0,ajuizamento!Z44)</f>
        <v>0</v>
      </c>
      <c r="P38" s="5">
        <f>IF(ajuizamento!AA44="",0,ajuizamento!AA44)</f>
        <v>0</v>
      </c>
      <c r="Q38" s="5">
        <f>IF(ajuizamento!AB44="",0,ajuizamento!AB44)</f>
        <v>0</v>
      </c>
      <c r="R38" s="5">
        <f>IF(ajuizamento!AC44="",0,ajuizamento!AC44)</f>
        <v>0</v>
      </c>
      <c r="S38" s="5">
        <f>IF(ajuizamento!AD44="",0,ajuizamento!AD44)</f>
        <v>0</v>
      </c>
      <c r="T38" s="5">
        <f>IF(ajuizamento!AE44="",0,ajuizamento!AE44)</f>
        <v>0</v>
      </c>
      <c r="U38" s="5">
        <f>IF(ajuizamento!AF44="",0,ajuizamento!AF44)</f>
        <v>0</v>
      </c>
      <c r="V38" s="5">
        <f>IF(ajuizamento!AG44="",0,ajuizamento!AG44)</f>
        <v>0</v>
      </c>
      <c r="W38" s="5">
        <f>IF(ajuizamento!AH44="",0,ajuizamento!AH44)</f>
        <v>0</v>
      </c>
      <c r="X38" s="5">
        <f>IF(ajuizamento!AI44="",0,ajuizamento!AI44)</f>
        <v>0</v>
      </c>
      <c r="Y38" s="5">
        <f>IF(ajuizamento!AJ44="",0,ajuizamento!AJ44)</f>
        <v>0</v>
      </c>
      <c r="Z38" s="5">
        <f>IF(ajuizamento!AK44="",0,ajuizamento!AK44)</f>
        <v>0</v>
      </c>
      <c r="AA38" s="5">
        <f>IF(ajuizamento!AL44="",0,ajuizamento!AL44)</f>
        <v>0</v>
      </c>
      <c r="AB38" s="5">
        <f>IF(ajuizamento!AM44="",0,ajuizamento!AM44)</f>
        <v>0</v>
      </c>
      <c r="AC38" s="5">
        <f>IF(ajuizamento!AN44="",0,ajuizamento!AN44)</f>
        <v>0</v>
      </c>
      <c r="AD38" s="5">
        <f>IF(ajuizamento!AO44="",0,ajuizamento!AO44)</f>
        <v>0</v>
      </c>
      <c r="AE38" s="5">
        <f>IF(ajuizamento!AP44="",0,ajuizamento!AP44)</f>
        <v>0</v>
      </c>
      <c r="AF38" s="5">
        <f>IF(ajuizamento!AQ44="",0,ajuizamento!AQ44)</f>
        <v>0</v>
      </c>
      <c r="AG38" s="5">
        <f>IF(ajuizamento!AT44="",0,ajuizamento!AT44)</f>
        <v>0</v>
      </c>
      <c r="AH38" s="311" t="str">
        <f t="shared" si="75"/>
        <v/>
      </c>
      <c r="AI38" s="8" t="str">
        <f t="shared" si="2"/>
        <v/>
      </c>
      <c r="AJ38" s="1">
        <f t="shared" si="3"/>
        <v>0</v>
      </c>
      <c r="AK38" s="3" t="str">
        <f>IF(ajuizamento!AV44="","",ajuizamento!AV44)</f>
        <v/>
      </c>
      <c r="AL38" s="3">
        <f>IFERROR(LEFT(#REF!,2)*1,0)</f>
        <v>0</v>
      </c>
      <c r="AM38" s="26" t="str">
        <f t="shared" si="4"/>
        <v/>
      </c>
      <c r="AN38" s="26" t="str">
        <f t="shared" si="5"/>
        <v/>
      </c>
      <c r="AO38" s="26" t="str">
        <f t="shared" si="6"/>
        <v/>
      </c>
      <c r="AP38" s="26" t="str">
        <f t="shared" si="7"/>
        <v/>
      </c>
      <c r="AQ38" s="26" t="str">
        <f t="shared" si="8"/>
        <v/>
      </c>
      <c r="AR38" s="26" t="str">
        <f t="shared" si="9"/>
        <v/>
      </c>
      <c r="AS38" s="26" t="str">
        <f t="shared" si="10"/>
        <v/>
      </c>
      <c r="AT38" s="26" t="str">
        <f t="shared" si="11"/>
        <v/>
      </c>
      <c r="AU38" s="26" t="str">
        <f t="shared" si="12"/>
        <v/>
      </c>
      <c r="AV38" s="26" t="str">
        <f t="shared" si="13"/>
        <v/>
      </c>
      <c r="AW38" s="26" t="str">
        <f t="shared" si="14"/>
        <v/>
      </c>
      <c r="AX38" s="26" t="str">
        <f t="shared" si="15"/>
        <v/>
      </c>
      <c r="AY38" s="26" t="str">
        <f t="shared" si="16"/>
        <v/>
      </c>
      <c r="AZ38" s="26" t="str">
        <f t="shared" si="17"/>
        <v/>
      </c>
      <c r="BA38" s="26" t="str">
        <f t="shared" si="18"/>
        <v/>
      </c>
      <c r="BB38" s="26" t="str">
        <f t="shared" si="19"/>
        <v/>
      </c>
      <c r="BC38" s="26" t="str">
        <f t="shared" si="20"/>
        <v/>
      </c>
      <c r="BD38" s="26" t="str">
        <f t="shared" si="21"/>
        <v/>
      </c>
      <c r="BE38" s="26" t="str">
        <f t="shared" si="22"/>
        <v/>
      </c>
      <c r="BF38" s="26" t="str">
        <f t="shared" si="23"/>
        <v/>
      </c>
      <c r="BG38" s="26" t="str">
        <f t="shared" si="24"/>
        <v/>
      </c>
      <c r="BH38" s="26" t="str">
        <f t="shared" si="25"/>
        <v/>
      </c>
      <c r="BI38" s="26" t="str">
        <f t="shared" si="26"/>
        <v/>
      </c>
      <c r="BJ38" s="26" t="str">
        <f t="shared" si="27"/>
        <v/>
      </c>
      <c r="BK38" s="26"/>
      <c r="BL38" s="26" t="str">
        <f>IF(AM38="","",COUNTIF($AM38:AM38,1))</f>
        <v/>
      </c>
      <c r="BM38" s="26" t="str">
        <f>IF(AN38="","",COUNTIF($AM38:AN38,1))</f>
        <v/>
      </c>
      <c r="BN38" s="26" t="str">
        <f>IF(AO38="","",COUNTIF($AM38:AO38,1))</f>
        <v/>
      </c>
      <c r="BO38" s="26" t="str">
        <f>IF(AP38="","",COUNTIF($AM38:AP38,1))</f>
        <v/>
      </c>
      <c r="BP38" s="26" t="str">
        <f>IF(AQ38="","",COUNTIF($AM38:AQ38,1))</f>
        <v/>
      </c>
      <c r="BQ38" s="26" t="str">
        <f>IF(AR38="","",COUNTIF($AM38:AR38,1))</f>
        <v/>
      </c>
      <c r="BR38" s="26" t="str">
        <f>IF(AS38="","",COUNTIF($AM38:AS38,1))</f>
        <v/>
      </c>
      <c r="BS38" s="26" t="str">
        <f>IF(AT38="","",COUNTIF($AM38:AT38,1))</f>
        <v/>
      </c>
      <c r="BT38" s="26" t="str">
        <f>IF(AU38="","",COUNTIF($AM38:AU38,1))</f>
        <v/>
      </c>
      <c r="BU38" s="26" t="str">
        <f>IF(AV38="","",COUNTIF($AM38:AV38,1))</f>
        <v/>
      </c>
      <c r="BV38" s="26" t="str">
        <f>IF(AW38="","",COUNTIF($AM38:AW38,1))</f>
        <v/>
      </c>
      <c r="BW38" s="26" t="str">
        <f>IF(AX38="","",COUNTIF($AM38:AX38,1))</f>
        <v/>
      </c>
      <c r="BX38" s="26" t="str">
        <f>IF(AY38="","",COUNTIF($AM38:AY38,1))</f>
        <v/>
      </c>
      <c r="BY38" s="26" t="str">
        <f>IF(AZ38="","",COUNTIF($AM38:AZ38,1))</f>
        <v/>
      </c>
      <c r="BZ38" s="26" t="str">
        <f>IF(BA38="","",COUNTIF($AM38:BA38,1))</f>
        <v/>
      </c>
      <c r="CA38" s="26" t="str">
        <f>IF(BB38="","",COUNTIF($AM38:BB38,1))</f>
        <v/>
      </c>
      <c r="CB38" s="26" t="str">
        <f>IF(BC38="","",COUNTIF($AM38:BC38,1))</f>
        <v/>
      </c>
      <c r="CC38" s="26" t="str">
        <f>IF(BD38="","",COUNTIF($AM38:BD38,1))</f>
        <v/>
      </c>
      <c r="CD38" s="26" t="str">
        <f>IF(BE38="","",COUNTIF($AM38:BE38,1))</f>
        <v/>
      </c>
      <c r="CE38" s="26" t="str">
        <f>IF(BF38="","",COUNTIF($AM38:BF38,1))</f>
        <v/>
      </c>
      <c r="CF38" s="26" t="str">
        <f>IF(BG38="","",COUNTIF($AM38:BG38,1))</f>
        <v/>
      </c>
      <c r="CG38" s="26" t="str">
        <f>IF(BH38="","",COUNTIF($AM38:BH38,1))</f>
        <v/>
      </c>
      <c r="CH38" s="26" t="str">
        <f>IF(BI38="","",COUNTIF($AM38:BI38,1))</f>
        <v/>
      </c>
      <c r="CI38" s="26" t="str">
        <f>IF(BJ38="","",COUNTIF($AM38:BJ38,1))</f>
        <v/>
      </c>
      <c r="CK38" s="26" t="str">
        <f t="shared" si="28"/>
        <v/>
      </c>
      <c r="CL38" s="26" t="str">
        <f t="shared" si="29"/>
        <v/>
      </c>
      <c r="CM38" s="26" t="str">
        <f t="shared" si="30"/>
        <v/>
      </c>
      <c r="CN38" s="26" t="str">
        <f t="shared" si="31"/>
        <v/>
      </c>
      <c r="CO38" s="26" t="str">
        <f t="shared" si="32"/>
        <v/>
      </c>
      <c r="CP38" s="26" t="str">
        <f t="shared" si="33"/>
        <v/>
      </c>
      <c r="CQ38" s="26" t="str">
        <f t="shared" si="34"/>
        <v/>
      </c>
      <c r="CR38" s="26" t="str">
        <f t="shared" si="35"/>
        <v/>
      </c>
      <c r="CS38" s="26" t="str">
        <f t="shared" si="36"/>
        <v/>
      </c>
      <c r="CT38" s="26" t="str">
        <f t="shared" si="37"/>
        <v/>
      </c>
      <c r="CU38" s="26" t="str">
        <f t="shared" si="38"/>
        <v/>
      </c>
      <c r="CV38" s="26" t="str">
        <f t="shared" si="39"/>
        <v/>
      </c>
      <c r="CW38" s="26" t="str">
        <f t="shared" si="40"/>
        <v/>
      </c>
      <c r="CX38" s="26" t="str">
        <f t="shared" si="41"/>
        <v/>
      </c>
      <c r="CY38" s="26" t="str">
        <f t="shared" si="42"/>
        <v/>
      </c>
      <c r="CZ38" s="26" t="str">
        <f t="shared" si="43"/>
        <v/>
      </c>
      <c r="DA38" s="26" t="str">
        <f t="shared" si="44"/>
        <v/>
      </c>
      <c r="DB38" s="26" t="str">
        <f t="shared" si="45"/>
        <v/>
      </c>
      <c r="DC38" s="26" t="str">
        <f t="shared" si="46"/>
        <v/>
      </c>
      <c r="DD38" s="26" t="str">
        <f t="shared" si="47"/>
        <v/>
      </c>
      <c r="DE38" s="26" t="str">
        <f t="shared" si="48"/>
        <v/>
      </c>
      <c r="DF38" s="26" t="str">
        <f t="shared" si="49"/>
        <v/>
      </c>
      <c r="DG38" s="26" t="str">
        <f t="shared" si="50"/>
        <v/>
      </c>
      <c r="DH38" s="26" t="str">
        <f t="shared" si="51"/>
        <v/>
      </c>
      <c r="DI38" s="1" t="str">
        <f t="shared" si="74"/>
        <v/>
      </c>
      <c r="DJ38" s="1" t="str">
        <f t="shared" si="60"/>
        <v/>
      </c>
      <c r="DK38" s="1" t="str">
        <f t="shared" si="61"/>
        <v/>
      </c>
      <c r="DL38" s="1" t="str">
        <f t="shared" si="62"/>
        <v/>
      </c>
      <c r="DM38" s="1" t="str">
        <f t="shared" si="63"/>
        <v/>
      </c>
      <c r="DN38" s="1" t="str">
        <f t="shared" si="64"/>
        <v/>
      </c>
      <c r="DO38" s="1" t="str">
        <f t="shared" si="76"/>
        <v/>
      </c>
      <c r="DP38" s="1" t="str">
        <f t="shared" si="66"/>
        <v/>
      </c>
      <c r="DQ38" s="1" t="str">
        <f t="shared" si="76"/>
        <v/>
      </c>
      <c r="DR38" s="1" t="str">
        <f t="shared" si="66"/>
        <v/>
      </c>
      <c r="DS38" s="1" t="str">
        <f t="shared" si="67"/>
        <v/>
      </c>
      <c r="DT38" s="1" t="str">
        <f t="shared" si="68"/>
        <v/>
      </c>
      <c r="DU38" s="1" t="str">
        <f t="shared" si="52"/>
        <v/>
      </c>
      <c r="DV38" s="1" t="str">
        <f t="shared" si="53"/>
        <v/>
      </c>
      <c r="DW38" s="1" t="str">
        <f t="shared" si="54"/>
        <v/>
      </c>
      <c r="DX38" s="1" t="str">
        <f t="shared" si="55"/>
        <v/>
      </c>
      <c r="DY38" s="1" t="str">
        <f t="shared" si="56"/>
        <v/>
      </c>
      <c r="DZ38" s="1" t="str">
        <f t="shared" si="57"/>
        <v/>
      </c>
      <c r="EA38" s="1" t="str">
        <f t="shared" si="58"/>
        <v/>
      </c>
      <c r="EB38" s="1" t="str">
        <f t="shared" si="59"/>
        <v/>
      </c>
      <c r="ED38" s="1" t="str">
        <f t="shared" si="69"/>
        <v/>
      </c>
      <c r="EE38" s="1" t="str">
        <f t="shared" si="70"/>
        <v/>
      </c>
      <c r="EF38" s="1" t="str">
        <f t="shared" si="71"/>
        <v/>
      </c>
      <c r="EG38" s="1" t="str">
        <f t="shared" si="72"/>
        <v/>
      </c>
      <c r="EH38" s="1" t="str">
        <f t="shared" si="73"/>
        <v/>
      </c>
    </row>
    <row r="39" spans="1:138" ht="15.6" x14ac:dyDescent="0.3">
      <c r="A39" s="29">
        <v>32</v>
      </c>
      <c r="B39" s="9" t="str">
        <f>ajuizamento!J45</f>
        <v/>
      </c>
      <c r="C39" s="6" t="str">
        <f>ajuizamento!K45</f>
        <v/>
      </c>
      <c r="D39" s="6" t="str">
        <f>ajuizamento!I45</f>
        <v/>
      </c>
      <c r="E39" s="5">
        <f>IF(ajuizamento!$AU45="",0,ajuizamento!$AU45)</f>
        <v>0</v>
      </c>
      <c r="F39" s="5">
        <f>IF(ajuizamento!A45="",0,ajuizamento!A45)</f>
        <v>0</v>
      </c>
      <c r="G39" s="5">
        <f>IF(ajuizamento!M45="",0,ajuizamento!M45)</f>
        <v>0</v>
      </c>
      <c r="H39" s="5">
        <f>IF(ajuizamento!N45="",0,ajuizamento!N45)</f>
        <v>0</v>
      </c>
      <c r="I39" s="5">
        <f>IF(ajuizamento!T45="",0,ajuizamento!T45)</f>
        <v>0</v>
      </c>
      <c r="J39" s="5">
        <f>IF(ajuizamento!U45="",0,ajuizamento!U45)</f>
        <v>0</v>
      </c>
      <c r="K39" s="5">
        <f>IF(ajuizamento!V45="",0,ajuizamento!V45)</f>
        <v>0</v>
      </c>
      <c r="L39" s="5">
        <f>IF(ajuizamento!W45="",0,ajuizamento!W45)</f>
        <v>0</v>
      </c>
      <c r="M39" s="5">
        <f>IF(ajuizamento!X45="",0,ajuizamento!X45)</f>
        <v>0</v>
      </c>
      <c r="N39" s="5">
        <f>IF(ajuizamento!Y45="",0,ajuizamento!Y45)</f>
        <v>0</v>
      </c>
      <c r="O39" s="5">
        <f>IF(ajuizamento!Z45="",0,ajuizamento!Z45)</f>
        <v>0</v>
      </c>
      <c r="P39" s="5">
        <f>IF(ajuizamento!AA45="",0,ajuizamento!AA45)</f>
        <v>0</v>
      </c>
      <c r="Q39" s="5">
        <f>IF(ajuizamento!AB45="",0,ajuizamento!AB45)</f>
        <v>0</v>
      </c>
      <c r="R39" s="5">
        <f>IF(ajuizamento!AC45="",0,ajuizamento!AC45)</f>
        <v>0</v>
      </c>
      <c r="S39" s="5">
        <f>IF(ajuizamento!AD45="",0,ajuizamento!AD45)</f>
        <v>0</v>
      </c>
      <c r="T39" s="5">
        <f>IF(ajuizamento!AE45="",0,ajuizamento!AE45)</f>
        <v>0</v>
      </c>
      <c r="U39" s="5">
        <f>IF(ajuizamento!AF45="",0,ajuizamento!AF45)</f>
        <v>0</v>
      </c>
      <c r="V39" s="5">
        <f>IF(ajuizamento!AG45="",0,ajuizamento!AG45)</f>
        <v>0</v>
      </c>
      <c r="W39" s="5">
        <f>IF(ajuizamento!AH45="",0,ajuizamento!AH45)</f>
        <v>0</v>
      </c>
      <c r="X39" s="5">
        <f>IF(ajuizamento!AI45="",0,ajuizamento!AI45)</f>
        <v>0</v>
      </c>
      <c r="Y39" s="5">
        <f>IF(ajuizamento!AJ45="",0,ajuizamento!AJ45)</f>
        <v>0</v>
      </c>
      <c r="Z39" s="5">
        <f>IF(ajuizamento!AK45="",0,ajuizamento!AK45)</f>
        <v>0</v>
      </c>
      <c r="AA39" s="5">
        <f>IF(ajuizamento!AL45="",0,ajuizamento!AL45)</f>
        <v>0</v>
      </c>
      <c r="AB39" s="5">
        <f>IF(ajuizamento!AM45="",0,ajuizamento!AM45)</f>
        <v>0</v>
      </c>
      <c r="AC39" s="5">
        <f>IF(ajuizamento!AN45="",0,ajuizamento!AN45)</f>
        <v>0</v>
      </c>
      <c r="AD39" s="5">
        <f>IF(ajuizamento!AO45="",0,ajuizamento!AO45)</f>
        <v>0</v>
      </c>
      <c r="AE39" s="5">
        <f>IF(ajuizamento!AP45="",0,ajuizamento!AP45)</f>
        <v>0</v>
      </c>
      <c r="AF39" s="5">
        <f>IF(ajuizamento!AQ45="",0,ajuizamento!AQ45)</f>
        <v>0</v>
      </c>
      <c r="AG39" s="5">
        <f>IF(ajuizamento!AT45="",0,ajuizamento!AT45)</f>
        <v>0</v>
      </c>
      <c r="AH39" s="311" t="str">
        <f t="shared" si="75"/>
        <v/>
      </c>
      <c r="AI39" s="8" t="str">
        <f t="shared" si="2"/>
        <v/>
      </c>
      <c r="AJ39" s="1">
        <f t="shared" si="3"/>
        <v>0</v>
      </c>
      <c r="AK39" s="3" t="str">
        <f>IF(ajuizamento!AV45="","",ajuizamento!AV45)</f>
        <v/>
      </c>
      <c r="AL39" s="3">
        <f>IFERROR(LEFT(#REF!,2)*1,0)</f>
        <v>0</v>
      </c>
      <c r="AM39" s="26" t="str">
        <f t="shared" si="4"/>
        <v/>
      </c>
      <c r="AN39" s="26" t="str">
        <f t="shared" si="5"/>
        <v/>
      </c>
      <c r="AO39" s="26" t="str">
        <f t="shared" si="6"/>
        <v/>
      </c>
      <c r="AP39" s="26" t="str">
        <f t="shared" si="7"/>
        <v/>
      </c>
      <c r="AQ39" s="26" t="str">
        <f t="shared" si="8"/>
        <v/>
      </c>
      <c r="AR39" s="26" t="str">
        <f t="shared" si="9"/>
        <v/>
      </c>
      <c r="AS39" s="26" t="str">
        <f t="shared" si="10"/>
        <v/>
      </c>
      <c r="AT39" s="26" t="str">
        <f t="shared" si="11"/>
        <v/>
      </c>
      <c r="AU39" s="26" t="str">
        <f t="shared" si="12"/>
        <v/>
      </c>
      <c r="AV39" s="26" t="str">
        <f t="shared" si="13"/>
        <v/>
      </c>
      <c r="AW39" s="26" t="str">
        <f t="shared" si="14"/>
        <v/>
      </c>
      <c r="AX39" s="26" t="str">
        <f t="shared" si="15"/>
        <v/>
      </c>
      <c r="AY39" s="26" t="str">
        <f t="shared" si="16"/>
        <v/>
      </c>
      <c r="AZ39" s="26" t="str">
        <f t="shared" si="17"/>
        <v/>
      </c>
      <c r="BA39" s="26" t="str">
        <f t="shared" si="18"/>
        <v/>
      </c>
      <c r="BB39" s="26" t="str">
        <f t="shared" si="19"/>
        <v/>
      </c>
      <c r="BC39" s="26" t="str">
        <f t="shared" si="20"/>
        <v/>
      </c>
      <c r="BD39" s="26" t="str">
        <f t="shared" si="21"/>
        <v/>
      </c>
      <c r="BE39" s="26" t="str">
        <f t="shared" si="22"/>
        <v/>
      </c>
      <c r="BF39" s="26" t="str">
        <f t="shared" si="23"/>
        <v/>
      </c>
      <c r="BG39" s="26" t="str">
        <f t="shared" si="24"/>
        <v/>
      </c>
      <c r="BH39" s="26" t="str">
        <f t="shared" si="25"/>
        <v/>
      </c>
      <c r="BI39" s="26" t="str">
        <f t="shared" si="26"/>
        <v/>
      </c>
      <c r="BJ39" s="26" t="str">
        <f t="shared" si="27"/>
        <v/>
      </c>
      <c r="BK39" s="26"/>
      <c r="BL39" s="26" t="str">
        <f>IF(AM39="","",COUNTIF($AM39:AM39,1))</f>
        <v/>
      </c>
      <c r="BM39" s="26" t="str">
        <f>IF(AN39="","",COUNTIF($AM39:AN39,1))</f>
        <v/>
      </c>
      <c r="BN39" s="26" t="str">
        <f>IF(AO39="","",COUNTIF($AM39:AO39,1))</f>
        <v/>
      </c>
      <c r="BO39" s="26" t="str">
        <f>IF(AP39="","",COUNTIF($AM39:AP39,1))</f>
        <v/>
      </c>
      <c r="BP39" s="26" t="str">
        <f>IF(AQ39="","",COUNTIF($AM39:AQ39,1))</f>
        <v/>
      </c>
      <c r="BQ39" s="26" t="str">
        <f>IF(AR39="","",COUNTIF($AM39:AR39,1))</f>
        <v/>
      </c>
      <c r="BR39" s="26" t="str">
        <f>IF(AS39="","",COUNTIF($AM39:AS39,1))</f>
        <v/>
      </c>
      <c r="BS39" s="26" t="str">
        <f>IF(AT39="","",COUNTIF($AM39:AT39,1))</f>
        <v/>
      </c>
      <c r="BT39" s="26" t="str">
        <f>IF(AU39="","",COUNTIF($AM39:AU39,1))</f>
        <v/>
      </c>
      <c r="BU39" s="26" t="str">
        <f>IF(AV39="","",COUNTIF($AM39:AV39,1))</f>
        <v/>
      </c>
      <c r="BV39" s="26" t="str">
        <f>IF(AW39="","",COUNTIF($AM39:AW39,1))</f>
        <v/>
      </c>
      <c r="BW39" s="26" t="str">
        <f>IF(AX39="","",COUNTIF($AM39:AX39,1))</f>
        <v/>
      </c>
      <c r="BX39" s="26" t="str">
        <f>IF(AY39="","",COUNTIF($AM39:AY39,1))</f>
        <v/>
      </c>
      <c r="BY39" s="26" t="str">
        <f>IF(AZ39="","",COUNTIF($AM39:AZ39,1))</f>
        <v/>
      </c>
      <c r="BZ39" s="26" t="str">
        <f>IF(BA39="","",COUNTIF($AM39:BA39,1))</f>
        <v/>
      </c>
      <c r="CA39" s="26" t="str">
        <f>IF(BB39="","",COUNTIF($AM39:BB39,1))</f>
        <v/>
      </c>
      <c r="CB39" s="26" t="str">
        <f>IF(BC39="","",COUNTIF($AM39:BC39,1))</f>
        <v/>
      </c>
      <c r="CC39" s="26" t="str">
        <f>IF(BD39="","",COUNTIF($AM39:BD39,1))</f>
        <v/>
      </c>
      <c r="CD39" s="26" t="str">
        <f>IF(BE39="","",COUNTIF($AM39:BE39,1))</f>
        <v/>
      </c>
      <c r="CE39" s="26" t="str">
        <f>IF(BF39="","",COUNTIF($AM39:BF39,1))</f>
        <v/>
      </c>
      <c r="CF39" s="26" t="str">
        <f>IF(BG39="","",COUNTIF($AM39:BG39,1))</f>
        <v/>
      </c>
      <c r="CG39" s="26" t="str">
        <f>IF(BH39="","",COUNTIF($AM39:BH39,1))</f>
        <v/>
      </c>
      <c r="CH39" s="26" t="str">
        <f>IF(BI39="","",COUNTIF($AM39:BI39,1))</f>
        <v/>
      </c>
      <c r="CI39" s="26" t="str">
        <f>IF(BJ39="","",COUNTIF($AM39:BJ39,1))</f>
        <v/>
      </c>
      <c r="CK39" s="26" t="str">
        <f t="shared" si="28"/>
        <v/>
      </c>
      <c r="CL39" s="26" t="str">
        <f t="shared" si="29"/>
        <v/>
      </c>
      <c r="CM39" s="26" t="str">
        <f t="shared" si="30"/>
        <v/>
      </c>
      <c r="CN39" s="26" t="str">
        <f t="shared" si="31"/>
        <v/>
      </c>
      <c r="CO39" s="26" t="str">
        <f t="shared" si="32"/>
        <v/>
      </c>
      <c r="CP39" s="26" t="str">
        <f t="shared" si="33"/>
        <v/>
      </c>
      <c r="CQ39" s="26" t="str">
        <f t="shared" si="34"/>
        <v/>
      </c>
      <c r="CR39" s="26" t="str">
        <f t="shared" si="35"/>
        <v/>
      </c>
      <c r="CS39" s="26" t="str">
        <f t="shared" si="36"/>
        <v/>
      </c>
      <c r="CT39" s="26" t="str">
        <f t="shared" si="37"/>
        <v/>
      </c>
      <c r="CU39" s="26" t="str">
        <f t="shared" si="38"/>
        <v/>
      </c>
      <c r="CV39" s="26" t="str">
        <f t="shared" si="39"/>
        <v/>
      </c>
      <c r="CW39" s="26" t="str">
        <f t="shared" si="40"/>
        <v/>
      </c>
      <c r="CX39" s="26" t="str">
        <f t="shared" si="41"/>
        <v/>
      </c>
      <c r="CY39" s="26" t="str">
        <f t="shared" si="42"/>
        <v/>
      </c>
      <c r="CZ39" s="26" t="str">
        <f t="shared" si="43"/>
        <v/>
      </c>
      <c r="DA39" s="26" t="str">
        <f t="shared" si="44"/>
        <v/>
      </c>
      <c r="DB39" s="26" t="str">
        <f t="shared" si="45"/>
        <v/>
      </c>
      <c r="DC39" s="26" t="str">
        <f t="shared" si="46"/>
        <v/>
      </c>
      <c r="DD39" s="26" t="str">
        <f t="shared" si="47"/>
        <v/>
      </c>
      <c r="DE39" s="26" t="str">
        <f t="shared" si="48"/>
        <v/>
      </c>
      <c r="DF39" s="26" t="str">
        <f t="shared" si="49"/>
        <v/>
      </c>
      <c r="DG39" s="26" t="str">
        <f t="shared" si="50"/>
        <v/>
      </c>
      <c r="DH39" s="26" t="str">
        <f t="shared" si="51"/>
        <v/>
      </c>
      <c r="DI39" s="1" t="str">
        <f t="shared" si="74"/>
        <v/>
      </c>
      <c r="DJ39" s="1" t="str">
        <f t="shared" si="60"/>
        <v/>
      </c>
      <c r="DK39" s="1" t="str">
        <f t="shared" si="61"/>
        <v/>
      </c>
      <c r="DL39" s="1" t="str">
        <f t="shared" si="62"/>
        <v/>
      </c>
      <c r="DM39" s="1" t="str">
        <f t="shared" si="63"/>
        <v/>
      </c>
      <c r="DN39" s="1" t="str">
        <f t="shared" si="64"/>
        <v/>
      </c>
      <c r="DO39" s="1" t="str">
        <f t="shared" si="76"/>
        <v/>
      </c>
      <c r="DP39" s="1" t="str">
        <f t="shared" si="66"/>
        <v/>
      </c>
      <c r="DQ39" s="1" t="str">
        <f t="shared" si="76"/>
        <v/>
      </c>
      <c r="DR39" s="1" t="str">
        <f t="shared" si="66"/>
        <v/>
      </c>
      <c r="DS39" s="1" t="str">
        <f t="shared" si="67"/>
        <v/>
      </c>
      <c r="DT39" s="1" t="str">
        <f t="shared" si="68"/>
        <v/>
      </c>
      <c r="DU39" s="1" t="str">
        <f t="shared" si="52"/>
        <v/>
      </c>
      <c r="DV39" s="1" t="str">
        <f t="shared" si="53"/>
        <v/>
      </c>
      <c r="DW39" s="1" t="str">
        <f t="shared" si="54"/>
        <v/>
      </c>
      <c r="DX39" s="1" t="str">
        <f t="shared" si="55"/>
        <v/>
      </c>
      <c r="DY39" s="1" t="str">
        <f t="shared" si="56"/>
        <v/>
      </c>
      <c r="DZ39" s="1" t="str">
        <f t="shared" si="57"/>
        <v/>
      </c>
      <c r="EA39" s="1" t="str">
        <f t="shared" si="58"/>
        <v/>
      </c>
      <c r="EB39" s="1" t="str">
        <f t="shared" si="59"/>
        <v/>
      </c>
      <c r="ED39" s="1" t="str">
        <f t="shared" si="69"/>
        <v/>
      </c>
      <c r="EE39" s="1" t="str">
        <f t="shared" si="70"/>
        <v/>
      </c>
      <c r="EF39" s="1" t="str">
        <f t="shared" si="71"/>
        <v/>
      </c>
      <c r="EG39" s="1" t="str">
        <f t="shared" si="72"/>
        <v/>
      </c>
      <c r="EH39" s="1" t="str">
        <f t="shared" si="73"/>
        <v/>
      </c>
    </row>
    <row r="40" spans="1:138" ht="15.6" x14ac:dyDescent="0.3">
      <c r="A40" s="29">
        <v>33</v>
      </c>
      <c r="B40" s="9" t="str">
        <f>ajuizamento!J46</f>
        <v/>
      </c>
      <c r="C40" s="6" t="str">
        <f>ajuizamento!K46</f>
        <v/>
      </c>
      <c r="D40" s="6" t="str">
        <f>ajuizamento!I46</f>
        <v/>
      </c>
      <c r="E40" s="5">
        <f>IF(ajuizamento!$AU46="",0,ajuizamento!$AU46)</f>
        <v>0</v>
      </c>
      <c r="F40" s="5">
        <f>IF(ajuizamento!A46="",0,ajuizamento!A46)</f>
        <v>0</v>
      </c>
      <c r="G40" s="5">
        <f>IF(ajuizamento!M46="",0,ajuizamento!M46)</f>
        <v>0</v>
      </c>
      <c r="H40" s="5">
        <f>IF(ajuizamento!N46="",0,ajuizamento!N46)</f>
        <v>0</v>
      </c>
      <c r="I40" s="5">
        <f>IF(ajuizamento!T46="",0,ajuizamento!T46)</f>
        <v>0</v>
      </c>
      <c r="J40" s="5">
        <f>IF(ajuizamento!U46="",0,ajuizamento!U46)</f>
        <v>0</v>
      </c>
      <c r="K40" s="5">
        <f>IF(ajuizamento!V46="",0,ajuizamento!V46)</f>
        <v>0</v>
      </c>
      <c r="L40" s="5">
        <f>IF(ajuizamento!W46="",0,ajuizamento!W46)</f>
        <v>0</v>
      </c>
      <c r="M40" s="5">
        <f>IF(ajuizamento!X46="",0,ajuizamento!X46)</f>
        <v>0</v>
      </c>
      <c r="N40" s="5">
        <f>IF(ajuizamento!Y46="",0,ajuizamento!Y46)</f>
        <v>0</v>
      </c>
      <c r="O40" s="5">
        <f>IF(ajuizamento!Z46="",0,ajuizamento!Z46)</f>
        <v>0</v>
      </c>
      <c r="P40" s="5">
        <f>IF(ajuizamento!AA46="",0,ajuizamento!AA46)</f>
        <v>0</v>
      </c>
      <c r="Q40" s="5">
        <f>IF(ajuizamento!AB46="",0,ajuizamento!AB46)</f>
        <v>0</v>
      </c>
      <c r="R40" s="5">
        <f>IF(ajuizamento!AC46="",0,ajuizamento!AC46)</f>
        <v>0</v>
      </c>
      <c r="S40" s="5">
        <f>IF(ajuizamento!AD46="",0,ajuizamento!AD46)</f>
        <v>0</v>
      </c>
      <c r="T40" s="5">
        <f>IF(ajuizamento!AE46="",0,ajuizamento!AE46)</f>
        <v>0</v>
      </c>
      <c r="U40" s="5">
        <f>IF(ajuizamento!AF46="",0,ajuizamento!AF46)</f>
        <v>0</v>
      </c>
      <c r="V40" s="5">
        <f>IF(ajuizamento!AG46="",0,ajuizamento!AG46)</f>
        <v>0</v>
      </c>
      <c r="W40" s="5">
        <f>IF(ajuizamento!AH46="",0,ajuizamento!AH46)</f>
        <v>0</v>
      </c>
      <c r="X40" s="5">
        <f>IF(ajuizamento!AI46="",0,ajuizamento!AI46)</f>
        <v>0</v>
      </c>
      <c r="Y40" s="5">
        <f>IF(ajuizamento!AJ46="",0,ajuizamento!AJ46)</f>
        <v>0</v>
      </c>
      <c r="Z40" s="5">
        <f>IF(ajuizamento!AK46="",0,ajuizamento!AK46)</f>
        <v>0</v>
      </c>
      <c r="AA40" s="5">
        <f>IF(ajuizamento!AL46="",0,ajuizamento!AL46)</f>
        <v>0</v>
      </c>
      <c r="AB40" s="5">
        <f>IF(ajuizamento!AM46="",0,ajuizamento!AM46)</f>
        <v>0</v>
      </c>
      <c r="AC40" s="5">
        <f>IF(ajuizamento!AN46="",0,ajuizamento!AN46)</f>
        <v>0</v>
      </c>
      <c r="AD40" s="5">
        <f>IF(ajuizamento!AO46="",0,ajuizamento!AO46)</f>
        <v>0</v>
      </c>
      <c r="AE40" s="5">
        <f>IF(ajuizamento!AP46="",0,ajuizamento!AP46)</f>
        <v>0</v>
      </c>
      <c r="AF40" s="5">
        <f>IF(ajuizamento!AQ46="",0,ajuizamento!AQ46)</f>
        <v>0</v>
      </c>
      <c r="AG40" s="5">
        <f>IF(ajuizamento!AT46="",0,ajuizamento!AT46)</f>
        <v>0</v>
      </c>
      <c r="AH40" s="311" t="str">
        <f t="shared" si="75"/>
        <v/>
      </c>
      <c r="AI40" s="8" t="str">
        <f t="shared" ref="AI40:AI71" si="77">IFERROR(RANK(AH40,AH:AH,0),"")</f>
        <v/>
      </c>
      <c r="AJ40" s="1">
        <f t="shared" ref="AJ40:AJ71" si="78">IF(B40="",0,B40)</f>
        <v>0</v>
      </c>
      <c r="AK40" s="3" t="str">
        <f>IF(ajuizamento!AV46="","",ajuizamento!AV46)</f>
        <v/>
      </c>
      <c r="AL40" s="3">
        <f>IFERROR(LEFT(#REF!,2)*1,0)</f>
        <v>0</v>
      </c>
      <c r="AM40" s="26" t="str">
        <f t="shared" ref="AM40:AM71" si="79">IF(I40=0,"",1)</f>
        <v/>
      </c>
      <c r="AN40" s="26" t="str">
        <f t="shared" ref="AN40:AN71" si="80">IF(J40=0,"",1)</f>
        <v/>
      </c>
      <c r="AO40" s="26" t="str">
        <f t="shared" ref="AO40:AO71" si="81">IF(K40=0,"",1)</f>
        <v/>
      </c>
      <c r="AP40" s="26" t="str">
        <f t="shared" ref="AP40:AP71" si="82">IF(L40=0,"",1)</f>
        <v/>
      </c>
      <c r="AQ40" s="26" t="str">
        <f t="shared" ref="AQ40:AQ71" si="83">IF(M40=0,"",1)</f>
        <v/>
      </c>
      <c r="AR40" s="26" t="str">
        <f t="shared" ref="AR40:AR71" si="84">IF(N40=0,"",1)</f>
        <v/>
      </c>
      <c r="AS40" s="26" t="str">
        <f t="shared" ref="AS40:AS71" si="85">IF(O40=0,"",1)</f>
        <v/>
      </c>
      <c r="AT40" s="26" t="str">
        <f t="shared" ref="AT40:AT71" si="86">IF(P40=0,"",1)</f>
        <v/>
      </c>
      <c r="AU40" s="26" t="str">
        <f t="shared" ref="AU40:AU71" si="87">IF(Q40=0,"",1)</f>
        <v/>
      </c>
      <c r="AV40" s="26" t="str">
        <f t="shared" ref="AV40:AV71" si="88">IF(R40=0,"",1)</f>
        <v/>
      </c>
      <c r="AW40" s="26" t="str">
        <f t="shared" ref="AW40:AW71" si="89">IF(S40=0,"",1)</f>
        <v/>
      </c>
      <c r="AX40" s="26" t="str">
        <f t="shared" ref="AX40:AX71" si="90">IF(T40=0,"",1)</f>
        <v/>
      </c>
      <c r="AY40" s="26" t="str">
        <f t="shared" ref="AY40:AY71" si="91">IF(U40=0,"",1)</f>
        <v/>
      </c>
      <c r="AZ40" s="26" t="str">
        <f t="shared" ref="AZ40:AZ71" si="92">IF(V40=0,"",1)</f>
        <v/>
      </c>
      <c r="BA40" s="26" t="str">
        <f t="shared" ref="BA40:BA71" si="93">IF(W40=0,"",1)</f>
        <v/>
      </c>
      <c r="BB40" s="26" t="str">
        <f t="shared" ref="BB40:BB71" si="94">IF(X40=0,"",1)</f>
        <v/>
      </c>
      <c r="BC40" s="26" t="str">
        <f t="shared" ref="BC40:BC71" si="95">IF(Y40=0,"",1)</f>
        <v/>
      </c>
      <c r="BD40" s="26" t="str">
        <f t="shared" ref="BD40:BD71" si="96">IF(Z40=0,"",1)</f>
        <v/>
      </c>
      <c r="BE40" s="26" t="str">
        <f t="shared" ref="BE40:BE71" si="97">IF(AA40=0,"",1)</f>
        <v/>
      </c>
      <c r="BF40" s="26" t="str">
        <f t="shared" ref="BF40:BF71" si="98">IF(AB40=0,"",1)</f>
        <v/>
      </c>
      <c r="BG40" s="26" t="str">
        <f t="shared" ref="BG40:BG71" si="99">IF(AC40=0,"",1)</f>
        <v/>
      </c>
      <c r="BH40" s="26" t="str">
        <f t="shared" ref="BH40:BH71" si="100">IF(AD40=0,"",1)</f>
        <v/>
      </c>
      <c r="BI40" s="26" t="str">
        <f t="shared" ref="BI40:BI71" si="101">IF(AE40=0,"",1)</f>
        <v/>
      </c>
      <c r="BJ40" s="26" t="str">
        <f t="shared" ref="BJ40:BJ71" si="102">IF(AF40=0,"",1)</f>
        <v/>
      </c>
      <c r="BK40" s="26"/>
      <c r="BL40" s="26" t="str">
        <f>IF(AM40="","",COUNTIF($AM40:AM40,1))</f>
        <v/>
      </c>
      <c r="BM40" s="26" t="str">
        <f>IF(AN40="","",COUNTIF($AM40:AN40,1))</f>
        <v/>
      </c>
      <c r="BN40" s="26" t="str">
        <f>IF(AO40="","",COUNTIF($AM40:AO40,1))</f>
        <v/>
      </c>
      <c r="BO40" s="26" t="str">
        <f>IF(AP40="","",COUNTIF($AM40:AP40,1))</f>
        <v/>
      </c>
      <c r="BP40" s="26" t="str">
        <f>IF(AQ40="","",COUNTIF($AM40:AQ40,1))</f>
        <v/>
      </c>
      <c r="BQ40" s="26" t="str">
        <f>IF(AR40="","",COUNTIF($AM40:AR40,1))</f>
        <v/>
      </c>
      <c r="BR40" s="26" t="str">
        <f>IF(AS40="","",COUNTIF($AM40:AS40,1))</f>
        <v/>
      </c>
      <c r="BS40" s="26" t="str">
        <f>IF(AT40="","",COUNTIF($AM40:AT40,1))</f>
        <v/>
      </c>
      <c r="BT40" s="26" t="str">
        <f>IF(AU40="","",COUNTIF($AM40:AU40,1))</f>
        <v/>
      </c>
      <c r="BU40" s="26" t="str">
        <f>IF(AV40="","",COUNTIF($AM40:AV40,1))</f>
        <v/>
      </c>
      <c r="BV40" s="26" t="str">
        <f>IF(AW40="","",COUNTIF($AM40:AW40,1))</f>
        <v/>
      </c>
      <c r="BW40" s="26" t="str">
        <f>IF(AX40="","",COUNTIF($AM40:AX40,1))</f>
        <v/>
      </c>
      <c r="BX40" s="26" t="str">
        <f>IF(AY40="","",COUNTIF($AM40:AY40,1))</f>
        <v/>
      </c>
      <c r="BY40" s="26" t="str">
        <f>IF(AZ40="","",COUNTIF($AM40:AZ40,1))</f>
        <v/>
      </c>
      <c r="BZ40" s="26" t="str">
        <f>IF(BA40="","",COUNTIF($AM40:BA40,1))</f>
        <v/>
      </c>
      <c r="CA40" s="26" t="str">
        <f>IF(BB40="","",COUNTIF($AM40:BB40,1))</f>
        <v/>
      </c>
      <c r="CB40" s="26" t="str">
        <f>IF(BC40="","",COUNTIF($AM40:BC40,1))</f>
        <v/>
      </c>
      <c r="CC40" s="26" t="str">
        <f>IF(BD40="","",COUNTIF($AM40:BD40,1))</f>
        <v/>
      </c>
      <c r="CD40" s="26" t="str">
        <f>IF(BE40="","",COUNTIF($AM40:BE40,1))</f>
        <v/>
      </c>
      <c r="CE40" s="26" t="str">
        <f>IF(BF40="","",COUNTIF($AM40:BF40,1))</f>
        <v/>
      </c>
      <c r="CF40" s="26" t="str">
        <f>IF(BG40="","",COUNTIF($AM40:BG40,1))</f>
        <v/>
      </c>
      <c r="CG40" s="26" t="str">
        <f>IF(BH40="","",COUNTIF($AM40:BH40,1))</f>
        <v/>
      </c>
      <c r="CH40" s="26" t="str">
        <f>IF(BI40="","",COUNTIF($AM40:BI40,1))</f>
        <v/>
      </c>
      <c r="CI40" s="26" t="str">
        <f>IF(BJ40="","",COUNTIF($AM40:BJ40,1))</f>
        <v/>
      </c>
      <c r="CK40" s="26" t="str">
        <f t="shared" ref="CK40:CK71" si="103">IF(I40=0,"",I40)</f>
        <v/>
      </c>
      <c r="CL40" s="26" t="str">
        <f t="shared" ref="CL40:CL71" si="104">IF(J40=0,"",J40)</f>
        <v/>
      </c>
      <c r="CM40" s="26" t="str">
        <f t="shared" ref="CM40:CM71" si="105">IF(K40=0,"",K40)</f>
        <v/>
      </c>
      <c r="CN40" s="26" t="str">
        <f t="shared" ref="CN40:CN71" si="106">IF(L40=0,"",L40)</f>
        <v/>
      </c>
      <c r="CO40" s="26" t="str">
        <f t="shared" ref="CO40:CO71" si="107">IF(M40=0,"",M40)</f>
        <v/>
      </c>
      <c r="CP40" s="26" t="str">
        <f t="shared" ref="CP40:CP71" si="108">IF(N40=0,"",N40)</f>
        <v/>
      </c>
      <c r="CQ40" s="26" t="str">
        <f t="shared" ref="CQ40:CQ71" si="109">IF(O40=0,"",O40)</f>
        <v/>
      </c>
      <c r="CR40" s="26" t="str">
        <f t="shared" ref="CR40:CR71" si="110">IF(P40=0,"",P40)</f>
        <v/>
      </c>
      <c r="CS40" s="26" t="str">
        <f t="shared" ref="CS40:CS71" si="111">IF(Q40=0,"",Q40)</f>
        <v/>
      </c>
      <c r="CT40" s="26" t="str">
        <f t="shared" ref="CT40:CT71" si="112">IF(R40=0,"",R40)</f>
        <v/>
      </c>
      <c r="CU40" s="26" t="str">
        <f t="shared" ref="CU40:CU71" si="113">IF(S40=0,"",S40)</f>
        <v/>
      </c>
      <c r="CV40" s="26" t="str">
        <f t="shared" ref="CV40:CV71" si="114">IF(T40=0,"",T40)</f>
        <v/>
      </c>
      <c r="CW40" s="26" t="str">
        <f t="shared" ref="CW40:CW71" si="115">IF(U40=0,"",U40)</f>
        <v/>
      </c>
      <c r="CX40" s="26" t="str">
        <f t="shared" ref="CX40:CX71" si="116">IF(V40=0,"",V40)</f>
        <v/>
      </c>
      <c r="CY40" s="26" t="str">
        <f t="shared" ref="CY40:CY71" si="117">IF(W40=0,"",W40)</f>
        <v/>
      </c>
      <c r="CZ40" s="26" t="str">
        <f t="shared" ref="CZ40:CZ71" si="118">IF(X40=0,"",X40)</f>
        <v/>
      </c>
      <c r="DA40" s="26" t="str">
        <f t="shared" ref="DA40:DA71" si="119">IF(Y40=0,"",Y40)</f>
        <v/>
      </c>
      <c r="DB40" s="26" t="str">
        <f t="shared" ref="DB40:DB71" si="120">IF(Z40=0,"",Z40)</f>
        <v/>
      </c>
      <c r="DC40" s="26" t="str">
        <f t="shared" ref="DC40:DC71" si="121">IF(AA40=0,"",AA40)</f>
        <v/>
      </c>
      <c r="DD40" s="26" t="str">
        <f t="shared" ref="DD40:DD71" si="122">IF(AB40=0,"",AB40)</f>
        <v/>
      </c>
      <c r="DE40" s="26" t="str">
        <f t="shared" ref="DE40:DE71" si="123">IF(AC40=0,"",AC40)</f>
        <v/>
      </c>
      <c r="DF40" s="26" t="str">
        <f t="shared" ref="DF40:DF71" si="124">IF(AD40=0,"",AD40)</f>
        <v/>
      </c>
      <c r="DG40" s="26" t="str">
        <f t="shared" ref="DG40:DG71" si="125">IF(AE40=0,"",AE40)</f>
        <v/>
      </c>
      <c r="DH40" s="26" t="str">
        <f t="shared" ref="DH40:DH71" si="126">IF(AF40=0,"",AF40)</f>
        <v/>
      </c>
      <c r="DI40" s="1" t="str">
        <f t="shared" si="74"/>
        <v/>
      </c>
      <c r="DJ40" s="1" t="str">
        <f t="shared" si="60"/>
        <v/>
      </c>
      <c r="DK40" s="1" t="str">
        <f t="shared" si="61"/>
        <v/>
      </c>
      <c r="DL40" s="1" t="str">
        <f t="shared" si="62"/>
        <v/>
      </c>
      <c r="DM40" s="1" t="str">
        <f t="shared" si="63"/>
        <v/>
      </c>
      <c r="DN40" s="1" t="str">
        <f t="shared" si="64"/>
        <v/>
      </c>
      <c r="DO40" s="1" t="str">
        <f t="shared" si="76"/>
        <v/>
      </c>
      <c r="DP40" s="1" t="str">
        <f t="shared" si="66"/>
        <v/>
      </c>
      <c r="DQ40" s="1" t="str">
        <f t="shared" si="76"/>
        <v/>
      </c>
      <c r="DR40" s="1" t="str">
        <f t="shared" si="66"/>
        <v/>
      </c>
      <c r="DS40" s="1" t="str">
        <f t="shared" si="67"/>
        <v/>
      </c>
      <c r="DT40" s="1" t="str">
        <f t="shared" si="68"/>
        <v/>
      </c>
      <c r="DU40" s="1" t="str">
        <f t="shared" si="52"/>
        <v/>
      </c>
      <c r="DV40" s="1" t="str">
        <f t="shared" si="53"/>
        <v/>
      </c>
      <c r="DW40" s="1" t="str">
        <f t="shared" si="54"/>
        <v/>
      </c>
      <c r="DX40" s="1" t="str">
        <f t="shared" si="55"/>
        <v/>
      </c>
      <c r="DY40" s="1" t="str">
        <f t="shared" si="56"/>
        <v/>
      </c>
      <c r="DZ40" s="1" t="str">
        <f t="shared" si="57"/>
        <v/>
      </c>
      <c r="EA40" s="1" t="str">
        <f t="shared" si="58"/>
        <v/>
      </c>
      <c r="EB40" s="1" t="str">
        <f t="shared" si="59"/>
        <v/>
      </c>
      <c r="ED40" s="1" t="str">
        <f t="shared" si="69"/>
        <v/>
      </c>
      <c r="EE40" s="1" t="str">
        <f t="shared" si="70"/>
        <v/>
      </c>
      <c r="EF40" s="1" t="str">
        <f t="shared" si="71"/>
        <v/>
      </c>
      <c r="EG40" s="1" t="str">
        <f t="shared" si="72"/>
        <v/>
      </c>
      <c r="EH40" s="1" t="str">
        <f t="shared" si="73"/>
        <v/>
      </c>
    </row>
    <row r="41" spans="1:138" ht="15.6" x14ac:dyDescent="0.3">
      <c r="A41" s="29">
        <v>34</v>
      </c>
      <c r="B41" s="9" t="str">
        <f>ajuizamento!J47</f>
        <v/>
      </c>
      <c r="C41" s="6" t="str">
        <f>ajuizamento!K47</f>
        <v/>
      </c>
      <c r="D41" s="6" t="str">
        <f>ajuizamento!I47</f>
        <v/>
      </c>
      <c r="E41" s="5">
        <f>IF(ajuizamento!$AU47="",0,ajuizamento!$AU47)</f>
        <v>0</v>
      </c>
      <c r="F41" s="5">
        <f>IF(ajuizamento!A47="",0,ajuizamento!A47)</f>
        <v>0</v>
      </c>
      <c r="G41" s="5">
        <f>IF(ajuizamento!M47="",0,ajuizamento!M47)</f>
        <v>0</v>
      </c>
      <c r="H41" s="5">
        <f>IF(ajuizamento!N47="",0,ajuizamento!N47)</f>
        <v>0</v>
      </c>
      <c r="I41" s="5">
        <f>IF(ajuizamento!T47="",0,ajuizamento!T47)</f>
        <v>0</v>
      </c>
      <c r="J41" s="5">
        <f>IF(ajuizamento!U47="",0,ajuizamento!U47)</f>
        <v>0</v>
      </c>
      <c r="K41" s="5">
        <f>IF(ajuizamento!V47="",0,ajuizamento!V47)</f>
        <v>0</v>
      </c>
      <c r="L41" s="5">
        <f>IF(ajuizamento!W47="",0,ajuizamento!W47)</f>
        <v>0</v>
      </c>
      <c r="M41" s="5">
        <f>IF(ajuizamento!X47="",0,ajuizamento!X47)</f>
        <v>0</v>
      </c>
      <c r="N41" s="5">
        <f>IF(ajuizamento!Y47="",0,ajuizamento!Y47)</f>
        <v>0</v>
      </c>
      <c r="O41" s="5">
        <f>IF(ajuizamento!Z47="",0,ajuizamento!Z47)</f>
        <v>0</v>
      </c>
      <c r="P41" s="5">
        <f>IF(ajuizamento!AA47="",0,ajuizamento!AA47)</f>
        <v>0</v>
      </c>
      <c r="Q41" s="5">
        <f>IF(ajuizamento!AB47="",0,ajuizamento!AB47)</f>
        <v>0</v>
      </c>
      <c r="R41" s="5">
        <f>IF(ajuizamento!AC47="",0,ajuizamento!AC47)</f>
        <v>0</v>
      </c>
      <c r="S41" s="5">
        <f>IF(ajuizamento!AD47="",0,ajuizamento!AD47)</f>
        <v>0</v>
      </c>
      <c r="T41" s="5">
        <f>IF(ajuizamento!AE47="",0,ajuizamento!AE47)</f>
        <v>0</v>
      </c>
      <c r="U41" s="5">
        <f>IF(ajuizamento!AF47="",0,ajuizamento!AF47)</f>
        <v>0</v>
      </c>
      <c r="V41" s="5">
        <f>IF(ajuizamento!AG47="",0,ajuizamento!AG47)</f>
        <v>0</v>
      </c>
      <c r="W41" s="5">
        <f>IF(ajuizamento!AH47="",0,ajuizamento!AH47)</f>
        <v>0</v>
      </c>
      <c r="X41" s="5">
        <f>IF(ajuizamento!AI47="",0,ajuizamento!AI47)</f>
        <v>0</v>
      </c>
      <c r="Y41" s="5">
        <f>IF(ajuizamento!AJ47="",0,ajuizamento!AJ47)</f>
        <v>0</v>
      </c>
      <c r="Z41" s="5">
        <f>IF(ajuizamento!AK47="",0,ajuizamento!AK47)</f>
        <v>0</v>
      </c>
      <c r="AA41" s="5">
        <f>IF(ajuizamento!AL47="",0,ajuizamento!AL47)</f>
        <v>0</v>
      </c>
      <c r="AB41" s="5">
        <f>IF(ajuizamento!AM47="",0,ajuizamento!AM47)</f>
        <v>0</v>
      </c>
      <c r="AC41" s="5">
        <f>IF(ajuizamento!AN47="",0,ajuizamento!AN47)</f>
        <v>0</v>
      </c>
      <c r="AD41" s="5">
        <f>IF(ajuizamento!AO47="",0,ajuizamento!AO47)</f>
        <v>0</v>
      </c>
      <c r="AE41" s="5">
        <f>IF(ajuizamento!AP47="",0,ajuizamento!AP47)</f>
        <v>0</v>
      </c>
      <c r="AF41" s="5">
        <f>IF(ajuizamento!AQ47="",0,ajuizamento!AQ47)</f>
        <v>0</v>
      </c>
      <c r="AG41" s="5">
        <f>IF(ajuizamento!AT47="",0,ajuizamento!AT47)</f>
        <v>0</v>
      </c>
      <c r="AH41" s="311" t="str">
        <f t="shared" si="75"/>
        <v/>
      </c>
      <c r="AI41" s="8" t="str">
        <f t="shared" si="77"/>
        <v/>
      </c>
      <c r="AJ41" s="1">
        <f t="shared" si="78"/>
        <v>0</v>
      </c>
      <c r="AK41" s="3" t="str">
        <f>IF(ajuizamento!AV47="","",ajuizamento!AV47)</f>
        <v/>
      </c>
      <c r="AL41" s="3">
        <f>IFERROR(LEFT(#REF!,2)*1,0)</f>
        <v>0</v>
      </c>
      <c r="AM41" s="26" t="str">
        <f t="shared" si="79"/>
        <v/>
      </c>
      <c r="AN41" s="26" t="str">
        <f t="shared" si="80"/>
        <v/>
      </c>
      <c r="AO41" s="26" t="str">
        <f t="shared" si="81"/>
        <v/>
      </c>
      <c r="AP41" s="26" t="str">
        <f t="shared" si="82"/>
        <v/>
      </c>
      <c r="AQ41" s="26" t="str">
        <f t="shared" si="83"/>
        <v/>
      </c>
      <c r="AR41" s="26" t="str">
        <f t="shared" si="84"/>
        <v/>
      </c>
      <c r="AS41" s="26" t="str">
        <f t="shared" si="85"/>
        <v/>
      </c>
      <c r="AT41" s="26" t="str">
        <f t="shared" si="86"/>
        <v/>
      </c>
      <c r="AU41" s="26" t="str">
        <f t="shared" si="87"/>
        <v/>
      </c>
      <c r="AV41" s="26" t="str">
        <f t="shared" si="88"/>
        <v/>
      </c>
      <c r="AW41" s="26" t="str">
        <f t="shared" si="89"/>
        <v/>
      </c>
      <c r="AX41" s="26" t="str">
        <f t="shared" si="90"/>
        <v/>
      </c>
      <c r="AY41" s="26" t="str">
        <f t="shared" si="91"/>
        <v/>
      </c>
      <c r="AZ41" s="26" t="str">
        <f t="shared" si="92"/>
        <v/>
      </c>
      <c r="BA41" s="26" t="str">
        <f t="shared" si="93"/>
        <v/>
      </c>
      <c r="BB41" s="26" t="str">
        <f t="shared" si="94"/>
        <v/>
      </c>
      <c r="BC41" s="26" t="str">
        <f t="shared" si="95"/>
        <v/>
      </c>
      <c r="BD41" s="26" t="str">
        <f t="shared" si="96"/>
        <v/>
      </c>
      <c r="BE41" s="26" t="str">
        <f t="shared" si="97"/>
        <v/>
      </c>
      <c r="BF41" s="26" t="str">
        <f t="shared" si="98"/>
        <v/>
      </c>
      <c r="BG41" s="26" t="str">
        <f t="shared" si="99"/>
        <v/>
      </c>
      <c r="BH41" s="26" t="str">
        <f t="shared" si="100"/>
        <v/>
      </c>
      <c r="BI41" s="26" t="str">
        <f t="shared" si="101"/>
        <v/>
      </c>
      <c r="BJ41" s="26" t="str">
        <f t="shared" si="102"/>
        <v/>
      </c>
      <c r="BK41" s="26"/>
      <c r="BL41" s="26" t="str">
        <f>IF(AM41="","",COUNTIF($AM41:AM41,1))</f>
        <v/>
      </c>
      <c r="BM41" s="26" t="str">
        <f>IF(AN41="","",COUNTIF($AM41:AN41,1))</f>
        <v/>
      </c>
      <c r="BN41" s="26" t="str">
        <f>IF(AO41="","",COUNTIF($AM41:AO41,1))</f>
        <v/>
      </c>
      <c r="BO41" s="26" t="str">
        <f>IF(AP41="","",COUNTIF($AM41:AP41,1))</f>
        <v/>
      </c>
      <c r="BP41" s="26" t="str">
        <f>IF(AQ41="","",COUNTIF($AM41:AQ41,1))</f>
        <v/>
      </c>
      <c r="BQ41" s="26" t="str">
        <f>IF(AR41="","",COUNTIF($AM41:AR41,1))</f>
        <v/>
      </c>
      <c r="BR41" s="26" t="str">
        <f>IF(AS41="","",COUNTIF($AM41:AS41,1))</f>
        <v/>
      </c>
      <c r="BS41" s="26" t="str">
        <f>IF(AT41="","",COUNTIF($AM41:AT41,1))</f>
        <v/>
      </c>
      <c r="BT41" s="26" t="str">
        <f>IF(AU41="","",COUNTIF($AM41:AU41,1))</f>
        <v/>
      </c>
      <c r="BU41" s="26" t="str">
        <f>IF(AV41="","",COUNTIF($AM41:AV41,1))</f>
        <v/>
      </c>
      <c r="BV41" s="26" t="str">
        <f>IF(AW41="","",COUNTIF($AM41:AW41,1))</f>
        <v/>
      </c>
      <c r="BW41" s="26" t="str">
        <f>IF(AX41="","",COUNTIF($AM41:AX41,1))</f>
        <v/>
      </c>
      <c r="BX41" s="26" t="str">
        <f>IF(AY41="","",COUNTIF($AM41:AY41,1))</f>
        <v/>
      </c>
      <c r="BY41" s="26" t="str">
        <f>IF(AZ41="","",COUNTIF($AM41:AZ41,1))</f>
        <v/>
      </c>
      <c r="BZ41" s="26" t="str">
        <f>IF(BA41="","",COUNTIF($AM41:BA41,1))</f>
        <v/>
      </c>
      <c r="CA41" s="26" t="str">
        <f>IF(BB41="","",COUNTIF($AM41:BB41,1))</f>
        <v/>
      </c>
      <c r="CB41" s="26" t="str">
        <f>IF(BC41="","",COUNTIF($AM41:BC41,1))</f>
        <v/>
      </c>
      <c r="CC41" s="26" t="str">
        <f>IF(BD41="","",COUNTIF($AM41:BD41,1))</f>
        <v/>
      </c>
      <c r="CD41" s="26" t="str">
        <f>IF(BE41="","",COUNTIF($AM41:BE41,1))</f>
        <v/>
      </c>
      <c r="CE41" s="26" t="str">
        <f>IF(BF41="","",COUNTIF($AM41:BF41,1))</f>
        <v/>
      </c>
      <c r="CF41" s="26" t="str">
        <f>IF(BG41="","",COUNTIF($AM41:BG41,1))</f>
        <v/>
      </c>
      <c r="CG41" s="26" t="str">
        <f>IF(BH41="","",COUNTIF($AM41:BH41,1))</f>
        <v/>
      </c>
      <c r="CH41" s="26" t="str">
        <f>IF(BI41="","",COUNTIF($AM41:BI41,1))</f>
        <v/>
      </c>
      <c r="CI41" s="26" t="str">
        <f>IF(BJ41="","",COUNTIF($AM41:BJ41,1))</f>
        <v/>
      </c>
      <c r="CK41" s="26" t="str">
        <f t="shared" si="103"/>
        <v/>
      </c>
      <c r="CL41" s="26" t="str">
        <f t="shared" si="104"/>
        <v/>
      </c>
      <c r="CM41" s="26" t="str">
        <f t="shared" si="105"/>
        <v/>
      </c>
      <c r="CN41" s="26" t="str">
        <f t="shared" si="106"/>
        <v/>
      </c>
      <c r="CO41" s="26" t="str">
        <f t="shared" si="107"/>
        <v/>
      </c>
      <c r="CP41" s="26" t="str">
        <f t="shared" si="108"/>
        <v/>
      </c>
      <c r="CQ41" s="26" t="str">
        <f t="shared" si="109"/>
        <v/>
      </c>
      <c r="CR41" s="26" t="str">
        <f t="shared" si="110"/>
        <v/>
      </c>
      <c r="CS41" s="26" t="str">
        <f t="shared" si="111"/>
        <v/>
      </c>
      <c r="CT41" s="26" t="str">
        <f t="shared" si="112"/>
        <v/>
      </c>
      <c r="CU41" s="26" t="str">
        <f t="shared" si="113"/>
        <v/>
      </c>
      <c r="CV41" s="26" t="str">
        <f t="shared" si="114"/>
        <v/>
      </c>
      <c r="CW41" s="26" t="str">
        <f t="shared" si="115"/>
        <v/>
      </c>
      <c r="CX41" s="26" t="str">
        <f t="shared" si="116"/>
        <v/>
      </c>
      <c r="CY41" s="26" t="str">
        <f t="shared" si="117"/>
        <v/>
      </c>
      <c r="CZ41" s="26" t="str">
        <f t="shared" si="118"/>
        <v/>
      </c>
      <c r="DA41" s="26" t="str">
        <f t="shared" si="119"/>
        <v/>
      </c>
      <c r="DB41" s="26" t="str">
        <f t="shared" si="120"/>
        <v/>
      </c>
      <c r="DC41" s="26" t="str">
        <f t="shared" si="121"/>
        <v/>
      </c>
      <c r="DD41" s="26" t="str">
        <f t="shared" si="122"/>
        <v/>
      </c>
      <c r="DE41" s="26" t="str">
        <f t="shared" si="123"/>
        <v/>
      </c>
      <c r="DF41" s="26" t="str">
        <f t="shared" si="124"/>
        <v/>
      </c>
      <c r="DG41" s="26" t="str">
        <f t="shared" si="125"/>
        <v/>
      </c>
      <c r="DH41" s="26" t="str">
        <f t="shared" si="126"/>
        <v/>
      </c>
      <c r="DI41" s="1" t="str">
        <f t="shared" si="74"/>
        <v/>
      </c>
      <c r="DJ41" s="1" t="str">
        <f t="shared" si="60"/>
        <v/>
      </c>
      <c r="DK41" s="1" t="str">
        <f t="shared" si="61"/>
        <v/>
      </c>
      <c r="DL41" s="1" t="str">
        <f t="shared" si="62"/>
        <v/>
      </c>
      <c r="DM41" s="1" t="str">
        <f t="shared" si="63"/>
        <v/>
      </c>
      <c r="DN41" s="1" t="str">
        <f t="shared" si="64"/>
        <v/>
      </c>
      <c r="DO41" s="1" t="str">
        <f t="shared" si="76"/>
        <v/>
      </c>
      <c r="DP41" s="1" t="str">
        <f t="shared" si="66"/>
        <v/>
      </c>
      <c r="DQ41" s="1" t="str">
        <f t="shared" si="76"/>
        <v/>
      </c>
      <c r="DR41" s="1" t="str">
        <f t="shared" si="66"/>
        <v/>
      </c>
      <c r="DS41" s="1" t="str">
        <f t="shared" si="67"/>
        <v/>
      </c>
      <c r="DT41" s="1" t="str">
        <f t="shared" si="68"/>
        <v/>
      </c>
      <c r="DU41" s="1" t="str">
        <f t="shared" si="52"/>
        <v/>
      </c>
      <c r="DV41" s="1" t="str">
        <f t="shared" si="53"/>
        <v/>
      </c>
      <c r="DW41" s="1" t="str">
        <f t="shared" si="54"/>
        <v/>
      </c>
      <c r="DX41" s="1" t="str">
        <f t="shared" si="55"/>
        <v/>
      </c>
      <c r="DY41" s="1" t="str">
        <f t="shared" si="56"/>
        <v/>
      </c>
      <c r="DZ41" s="1" t="str">
        <f t="shared" si="57"/>
        <v/>
      </c>
      <c r="EA41" s="1" t="str">
        <f t="shared" si="58"/>
        <v/>
      </c>
      <c r="EB41" s="1" t="str">
        <f t="shared" si="59"/>
        <v/>
      </c>
      <c r="ED41" s="1" t="str">
        <f t="shared" si="69"/>
        <v/>
      </c>
      <c r="EE41" s="1" t="str">
        <f t="shared" si="70"/>
        <v/>
      </c>
      <c r="EF41" s="1" t="str">
        <f t="shared" si="71"/>
        <v/>
      </c>
      <c r="EG41" s="1" t="str">
        <f t="shared" si="72"/>
        <v/>
      </c>
      <c r="EH41" s="1" t="str">
        <f t="shared" si="73"/>
        <v/>
      </c>
    </row>
    <row r="42" spans="1:138" ht="15.6" x14ac:dyDescent="0.3">
      <c r="A42" s="29">
        <v>35</v>
      </c>
      <c r="B42" s="9" t="str">
        <f>ajuizamento!J48</f>
        <v/>
      </c>
      <c r="C42" s="6" t="str">
        <f>ajuizamento!K48</f>
        <v/>
      </c>
      <c r="D42" s="6" t="str">
        <f>ajuizamento!I48</f>
        <v/>
      </c>
      <c r="E42" s="5">
        <f>IF(ajuizamento!$AU48="",0,ajuizamento!$AU48)</f>
        <v>0</v>
      </c>
      <c r="F42" s="5">
        <f>IF(ajuizamento!A48="",0,ajuizamento!A48)</f>
        <v>0</v>
      </c>
      <c r="G42" s="5">
        <f>IF(ajuizamento!M48="",0,ajuizamento!M48)</f>
        <v>0</v>
      </c>
      <c r="H42" s="5">
        <f>IF(ajuizamento!N48="",0,ajuizamento!N48)</f>
        <v>0</v>
      </c>
      <c r="I42" s="5">
        <f>IF(ajuizamento!T48="",0,ajuizamento!T48)</f>
        <v>0</v>
      </c>
      <c r="J42" s="5">
        <f>IF(ajuizamento!U48="",0,ajuizamento!U48)</f>
        <v>0</v>
      </c>
      <c r="K42" s="5">
        <f>IF(ajuizamento!V48="",0,ajuizamento!V48)</f>
        <v>0</v>
      </c>
      <c r="L42" s="5">
        <f>IF(ajuizamento!W48="",0,ajuizamento!W48)</f>
        <v>0</v>
      </c>
      <c r="M42" s="5">
        <f>IF(ajuizamento!X48="",0,ajuizamento!X48)</f>
        <v>0</v>
      </c>
      <c r="N42" s="5">
        <f>IF(ajuizamento!Y48="",0,ajuizamento!Y48)</f>
        <v>0</v>
      </c>
      <c r="O42" s="5">
        <f>IF(ajuizamento!Z48="",0,ajuizamento!Z48)</f>
        <v>0</v>
      </c>
      <c r="P42" s="5">
        <f>IF(ajuizamento!AA48="",0,ajuizamento!AA48)</f>
        <v>0</v>
      </c>
      <c r="Q42" s="5">
        <f>IF(ajuizamento!AB48="",0,ajuizamento!AB48)</f>
        <v>0</v>
      </c>
      <c r="R42" s="5">
        <f>IF(ajuizamento!AC48="",0,ajuizamento!AC48)</f>
        <v>0</v>
      </c>
      <c r="S42" s="5">
        <f>IF(ajuizamento!AD48="",0,ajuizamento!AD48)</f>
        <v>0</v>
      </c>
      <c r="T42" s="5">
        <f>IF(ajuizamento!AE48="",0,ajuizamento!AE48)</f>
        <v>0</v>
      </c>
      <c r="U42" s="5">
        <f>IF(ajuizamento!AF48="",0,ajuizamento!AF48)</f>
        <v>0</v>
      </c>
      <c r="V42" s="5">
        <f>IF(ajuizamento!AG48="",0,ajuizamento!AG48)</f>
        <v>0</v>
      </c>
      <c r="W42" s="5">
        <f>IF(ajuizamento!AH48="",0,ajuizamento!AH48)</f>
        <v>0</v>
      </c>
      <c r="X42" s="5">
        <f>IF(ajuizamento!AI48="",0,ajuizamento!AI48)</f>
        <v>0</v>
      </c>
      <c r="Y42" s="5">
        <f>IF(ajuizamento!AJ48="",0,ajuizamento!AJ48)</f>
        <v>0</v>
      </c>
      <c r="Z42" s="5">
        <f>IF(ajuizamento!AK48="",0,ajuizamento!AK48)</f>
        <v>0</v>
      </c>
      <c r="AA42" s="5">
        <f>IF(ajuizamento!AL48="",0,ajuizamento!AL48)</f>
        <v>0</v>
      </c>
      <c r="AB42" s="5">
        <f>IF(ajuizamento!AM48="",0,ajuizamento!AM48)</f>
        <v>0</v>
      </c>
      <c r="AC42" s="5">
        <f>IF(ajuizamento!AN48="",0,ajuizamento!AN48)</f>
        <v>0</v>
      </c>
      <c r="AD42" s="5">
        <f>IF(ajuizamento!AO48="",0,ajuizamento!AO48)</f>
        <v>0</v>
      </c>
      <c r="AE42" s="5">
        <f>IF(ajuizamento!AP48="",0,ajuizamento!AP48)</f>
        <v>0</v>
      </c>
      <c r="AF42" s="5">
        <f>IF(ajuizamento!AQ48="",0,ajuizamento!AQ48)</f>
        <v>0</v>
      </c>
      <c r="AG42" s="5">
        <f>IF(ajuizamento!AT48="",0,ajuizamento!AT48)</f>
        <v>0</v>
      </c>
      <c r="AH42" s="311" t="str">
        <f t="shared" si="75"/>
        <v/>
      </c>
      <c r="AI42" s="8" t="str">
        <f t="shared" si="77"/>
        <v/>
      </c>
      <c r="AJ42" s="1">
        <f t="shared" si="78"/>
        <v>0</v>
      </c>
      <c r="AK42" s="3" t="str">
        <f>IF(ajuizamento!AV48="","",ajuizamento!AV48)</f>
        <v/>
      </c>
      <c r="AL42" s="3">
        <f>IFERROR(LEFT(#REF!,2)*1,0)</f>
        <v>0</v>
      </c>
      <c r="AM42" s="26" t="str">
        <f t="shared" si="79"/>
        <v/>
      </c>
      <c r="AN42" s="26" t="str">
        <f t="shared" si="80"/>
        <v/>
      </c>
      <c r="AO42" s="26" t="str">
        <f t="shared" si="81"/>
        <v/>
      </c>
      <c r="AP42" s="26" t="str">
        <f t="shared" si="82"/>
        <v/>
      </c>
      <c r="AQ42" s="26" t="str">
        <f t="shared" si="83"/>
        <v/>
      </c>
      <c r="AR42" s="26" t="str">
        <f t="shared" si="84"/>
        <v/>
      </c>
      <c r="AS42" s="26" t="str">
        <f t="shared" si="85"/>
        <v/>
      </c>
      <c r="AT42" s="26" t="str">
        <f t="shared" si="86"/>
        <v/>
      </c>
      <c r="AU42" s="26" t="str">
        <f t="shared" si="87"/>
        <v/>
      </c>
      <c r="AV42" s="26" t="str">
        <f t="shared" si="88"/>
        <v/>
      </c>
      <c r="AW42" s="26" t="str">
        <f t="shared" si="89"/>
        <v/>
      </c>
      <c r="AX42" s="26" t="str">
        <f t="shared" si="90"/>
        <v/>
      </c>
      <c r="AY42" s="26" t="str">
        <f t="shared" si="91"/>
        <v/>
      </c>
      <c r="AZ42" s="26" t="str">
        <f t="shared" si="92"/>
        <v/>
      </c>
      <c r="BA42" s="26" t="str">
        <f t="shared" si="93"/>
        <v/>
      </c>
      <c r="BB42" s="26" t="str">
        <f t="shared" si="94"/>
        <v/>
      </c>
      <c r="BC42" s="26" t="str">
        <f t="shared" si="95"/>
        <v/>
      </c>
      <c r="BD42" s="26" t="str">
        <f t="shared" si="96"/>
        <v/>
      </c>
      <c r="BE42" s="26" t="str">
        <f t="shared" si="97"/>
        <v/>
      </c>
      <c r="BF42" s="26" t="str">
        <f t="shared" si="98"/>
        <v/>
      </c>
      <c r="BG42" s="26" t="str">
        <f t="shared" si="99"/>
        <v/>
      </c>
      <c r="BH42" s="26" t="str">
        <f t="shared" si="100"/>
        <v/>
      </c>
      <c r="BI42" s="26" t="str">
        <f t="shared" si="101"/>
        <v/>
      </c>
      <c r="BJ42" s="26" t="str">
        <f t="shared" si="102"/>
        <v/>
      </c>
      <c r="BK42" s="26"/>
      <c r="BL42" s="26" t="str">
        <f>IF(AM42="","",COUNTIF($AM42:AM42,1))</f>
        <v/>
      </c>
      <c r="BM42" s="26" t="str">
        <f>IF(AN42="","",COUNTIF($AM42:AN42,1))</f>
        <v/>
      </c>
      <c r="BN42" s="26" t="str">
        <f>IF(AO42="","",COUNTIF($AM42:AO42,1))</f>
        <v/>
      </c>
      <c r="BO42" s="26" t="str">
        <f>IF(AP42="","",COUNTIF($AM42:AP42,1))</f>
        <v/>
      </c>
      <c r="BP42" s="26" t="str">
        <f>IF(AQ42="","",COUNTIF($AM42:AQ42,1))</f>
        <v/>
      </c>
      <c r="BQ42" s="26" t="str">
        <f>IF(AR42="","",COUNTIF($AM42:AR42,1))</f>
        <v/>
      </c>
      <c r="BR42" s="26" t="str">
        <f>IF(AS42="","",COUNTIF($AM42:AS42,1))</f>
        <v/>
      </c>
      <c r="BS42" s="26" t="str">
        <f>IF(AT42="","",COUNTIF($AM42:AT42,1))</f>
        <v/>
      </c>
      <c r="BT42" s="26" t="str">
        <f>IF(AU42="","",COUNTIF($AM42:AU42,1))</f>
        <v/>
      </c>
      <c r="BU42" s="26" t="str">
        <f>IF(AV42="","",COUNTIF($AM42:AV42,1))</f>
        <v/>
      </c>
      <c r="BV42" s="26" t="str">
        <f>IF(AW42="","",COUNTIF($AM42:AW42,1))</f>
        <v/>
      </c>
      <c r="BW42" s="26" t="str">
        <f>IF(AX42="","",COUNTIF($AM42:AX42,1))</f>
        <v/>
      </c>
      <c r="BX42" s="26" t="str">
        <f>IF(AY42="","",COUNTIF($AM42:AY42,1))</f>
        <v/>
      </c>
      <c r="BY42" s="26" t="str">
        <f>IF(AZ42="","",COUNTIF($AM42:AZ42,1))</f>
        <v/>
      </c>
      <c r="BZ42" s="26" t="str">
        <f>IF(BA42="","",COUNTIF($AM42:BA42,1))</f>
        <v/>
      </c>
      <c r="CA42" s="26" t="str">
        <f>IF(BB42="","",COUNTIF($AM42:BB42,1))</f>
        <v/>
      </c>
      <c r="CB42" s="26" t="str">
        <f>IF(BC42="","",COUNTIF($AM42:BC42,1))</f>
        <v/>
      </c>
      <c r="CC42" s="26" t="str">
        <f>IF(BD42="","",COUNTIF($AM42:BD42,1))</f>
        <v/>
      </c>
      <c r="CD42" s="26" t="str">
        <f>IF(BE42="","",COUNTIF($AM42:BE42,1))</f>
        <v/>
      </c>
      <c r="CE42" s="26" t="str">
        <f>IF(BF42="","",COUNTIF($AM42:BF42,1))</f>
        <v/>
      </c>
      <c r="CF42" s="26" t="str">
        <f>IF(BG42="","",COUNTIF($AM42:BG42,1))</f>
        <v/>
      </c>
      <c r="CG42" s="26" t="str">
        <f>IF(BH42="","",COUNTIF($AM42:BH42,1))</f>
        <v/>
      </c>
      <c r="CH42" s="26" t="str">
        <f>IF(BI42="","",COUNTIF($AM42:BI42,1))</f>
        <v/>
      </c>
      <c r="CI42" s="26" t="str">
        <f>IF(BJ42="","",COUNTIF($AM42:BJ42,1))</f>
        <v/>
      </c>
      <c r="CK42" s="26" t="str">
        <f t="shared" si="103"/>
        <v/>
      </c>
      <c r="CL42" s="26" t="str">
        <f t="shared" si="104"/>
        <v/>
      </c>
      <c r="CM42" s="26" t="str">
        <f t="shared" si="105"/>
        <v/>
      </c>
      <c r="CN42" s="26" t="str">
        <f t="shared" si="106"/>
        <v/>
      </c>
      <c r="CO42" s="26" t="str">
        <f t="shared" si="107"/>
        <v/>
      </c>
      <c r="CP42" s="26" t="str">
        <f t="shared" si="108"/>
        <v/>
      </c>
      <c r="CQ42" s="26" t="str">
        <f t="shared" si="109"/>
        <v/>
      </c>
      <c r="CR42" s="26" t="str">
        <f t="shared" si="110"/>
        <v/>
      </c>
      <c r="CS42" s="26" t="str">
        <f t="shared" si="111"/>
        <v/>
      </c>
      <c r="CT42" s="26" t="str">
        <f t="shared" si="112"/>
        <v/>
      </c>
      <c r="CU42" s="26" t="str">
        <f t="shared" si="113"/>
        <v/>
      </c>
      <c r="CV42" s="26" t="str">
        <f t="shared" si="114"/>
        <v/>
      </c>
      <c r="CW42" s="26" t="str">
        <f t="shared" si="115"/>
        <v/>
      </c>
      <c r="CX42" s="26" t="str">
        <f t="shared" si="116"/>
        <v/>
      </c>
      <c r="CY42" s="26" t="str">
        <f t="shared" si="117"/>
        <v/>
      </c>
      <c r="CZ42" s="26" t="str">
        <f t="shared" si="118"/>
        <v/>
      </c>
      <c r="DA42" s="26" t="str">
        <f t="shared" si="119"/>
        <v/>
      </c>
      <c r="DB42" s="26" t="str">
        <f t="shared" si="120"/>
        <v/>
      </c>
      <c r="DC42" s="26" t="str">
        <f t="shared" si="121"/>
        <v/>
      </c>
      <c r="DD42" s="26" t="str">
        <f t="shared" si="122"/>
        <v/>
      </c>
      <c r="DE42" s="26" t="str">
        <f t="shared" si="123"/>
        <v/>
      </c>
      <c r="DF42" s="26" t="str">
        <f t="shared" si="124"/>
        <v/>
      </c>
      <c r="DG42" s="26" t="str">
        <f t="shared" si="125"/>
        <v/>
      </c>
      <c r="DH42" s="26" t="str">
        <f t="shared" si="126"/>
        <v/>
      </c>
      <c r="DI42" s="1" t="str">
        <f t="shared" si="74"/>
        <v/>
      </c>
      <c r="DJ42" s="1" t="str">
        <f t="shared" si="60"/>
        <v/>
      </c>
      <c r="DK42" s="1" t="str">
        <f t="shared" si="61"/>
        <v/>
      </c>
      <c r="DL42" s="1" t="str">
        <f t="shared" si="62"/>
        <v/>
      </c>
      <c r="DM42" s="1" t="str">
        <f t="shared" si="63"/>
        <v/>
      </c>
      <c r="DN42" s="1" t="str">
        <f t="shared" si="64"/>
        <v/>
      </c>
      <c r="DO42" s="1" t="str">
        <f t="shared" si="76"/>
        <v/>
      </c>
      <c r="DP42" s="1" t="str">
        <f t="shared" si="66"/>
        <v/>
      </c>
      <c r="DQ42" s="1" t="str">
        <f t="shared" si="76"/>
        <v/>
      </c>
      <c r="DR42" s="1" t="str">
        <f t="shared" si="66"/>
        <v/>
      </c>
      <c r="DS42" s="1" t="str">
        <f t="shared" si="67"/>
        <v/>
      </c>
      <c r="DT42" s="1" t="str">
        <f t="shared" si="68"/>
        <v/>
      </c>
      <c r="DU42" s="1" t="str">
        <f t="shared" si="52"/>
        <v/>
      </c>
      <c r="DV42" s="1" t="str">
        <f t="shared" si="53"/>
        <v/>
      </c>
      <c r="DW42" s="1" t="str">
        <f t="shared" si="54"/>
        <v/>
      </c>
      <c r="DX42" s="1" t="str">
        <f t="shared" si="55"/>
        <v/>
      </c>
      <c r="DY42" s="1" t="str">
        <f t="shared" si="56"/>
        <v/>
      </c>
      <c r="DZ42" s="1" t="str">
        <f t="shared" si="57"/>
        <v/>
      </c>
      <c r="EA42" s="1" t="str">
        <f t="shared" si="58"/>
        <v/>
      </c>
      <c r="EB42" s="1" t="str">
        <f t="shared" si="59"/>
        <v/>
      </c>
      <c r="ED42" s="1" t="str">
        <f t="shared" si="69"/>
        <v/>
      </c>
      <c r="EE42" s="1" t="str">
        <f t="shared" si="70"/>
        <v/>
      </c>
      <c r="EF42" s="1" t="str">
        <f t="shared" si="71"/>
        <v/>
      </c>
      <c r="EG42" s="1" t="str">
        <f t="shared" si="72"/>
        <v/>
      </c>
      <c r="EH42" s="1" t="str">
        <f t="shared" si="73"/>
        <v/>
      </c>
    </row>
    <row r="43" spans="1:138" ht="15.6" x14ac:dyDescent="0.3">
      <c r="A43" s="29">
        <v>36</v>
      </c>
      <c r="B43" s="9" t="str">
        <f>ajuizamento!J49</f>
        <v/>
      </c>
      <c r="C43" s="6" t="str">
        <f>ajuizamento!K49</f>
        <v/>
      </c>
      <c r="D43" s="6" t="str">
        <f>ajuizamento!I49</f>
        <v/>
      </c>
      <c r="E43" s="5">
        <f>IF(ajuizamento!$AU49="",0,ajuizamento!$AU49)</f>
        <v>0</v>
      </c>
      <c r="F43" s="5">
        <f>IF(ajuizamento!A49="",0,ajuizamento!A49)</f>
        <v>0</v>
      </c>
      <c r="G43" s="5">
        <f>IF(ajuizamento!M49="",0,ajuizamento!M49)</f>
        <v>0</v>
      </c>
      <c r="H43" s="5">
        <f>IF(ajuizamento!N49="",0,ajuizamento!N49)</f>
        <v>0</v>
      </c>
      <c r="I43" s="5">
        <f>IF(ajuizamento!T49="",0,ajuizamento!T49)</f>
        <v>0</v>
      </c>
      <c r="J43" s="5">
        <f>IF(ajuizamento!U49="",0,ajuizamento!U49)</f>
        <v>0</v>
      </c>
      <c r="K43" s="5">
        <f>IF(ajuizamento!V49="",0,ajuizamento!V49)</f>
        <v>0</v>
      </c>
      <c r="L43" s="5">
        <f>IF(ajuizamento!W49="",0,ajuizamento!W49)</f>
        <v>0</v>
      </c>
      <c r="M43" s="5">
        <f>IF(ajuizamento!X49="",0,ajuizamento!X49)</f>
        <v>0</v>
      </c>
      <c r="N43" s="5">
        <f>IF(ajuizamento!Y49="",0,ajuizamento!Y49)</f>
        <v>0</v>
      </c>
      <c r="O43" s="5">
        <f>IF(ajuizamento!Z49="",0,ajuizamento!Z49)</f>
        <v>0</v>
      </c>
      <c r="P43" s="5">
        <f>IF(ajuizamento!AA49="",0,ajuizamento!AA49)</f>
        <v>0</v>
      </c>
      <c r="Q43" s="5">
        <f>IF(ajuizamento!AB49="",0,ajuizamento!AB49)</f>
        <v>0</v>
      </c>
      <c r="R43" s="5">
        <f>IF(ajuizamento!AC49="",0,ajuizamento!AC49)</f>
        <v>0</v>
      </c>
      <c r="S43" s="5">
        <f>IF(ajuizamento!AD49="",0,ajuizamento!AD49)</f>
        <v>0</v>
      </c>
      <c r="T43" s="5">
        <f>IF(ajuizamento!AE49="",0,ajuizamento!AE49)</f>
        <v>0</v>
      </c>
      <c r="U43" s="5">
        <f>IF(ajuizamento!AF49="",0,ajuizamento!AF49)</f>
        <v>0</v>
      </c>
      <c r="V43" s="5">
        <f>IF(ajuizamento!AG49="",0,ajuizamento!AG49)</f>
        <v>0</v>
      </c>
      <c r="W43" s="5">
        <f>IF(ajuizamento!AH49="",0,ajuizamento!AH49)</f>
        <v>0</v>
      </c>
      <c r="X43" s="5">
        <f>IF(ajuizamento!AI49="",0,ajuizamento!AI49)</f>
        <v>0</v>
      </c>
      <c r="Y43" s="5">
        <f>IF(ajuizamento!AJ49="",0,ajuizamento!AJ49)</f>
        <v>0</v>
      </c>
      <c r="Z43" s="5">
        <f>IF(ajuizamento!AK49="",0,ajuizamento!AK49)</f>
        <v>0</v>
      </c>
      <c r="AA43" s="5">
        <f>IF(ajuizamento!AL49="",0,ajuizamento!AL49)</f>
        <v>0</v>
      </c>
      <c r="AB43" s="5">
        <f>IF(ajuizamento!AM49="",0,ajuizamento!AM49)</f>
        <v>0</v>
      </c>
      <c r="AC43" s="5">
        <f>IF(ajuizamento!AN49="",0,ajuizamento!AN49)</f>
        <v>0</v>
      </c>
      <c r="AD43" s="5">
        <f>IF(ajuizamento!AO49="",0,ajuizamento!AO49)</f>
        <v>0</v>
      </c>
      <c r="AE43" s="5">
        <f>IF(ajuizamento!AP49="",0,ajuizamento!AP49)</f>
        <v>0</v>
      </c>
      <c r="AF43" s="5">
        <f>IF(ajuizamento!AQ49="",0,ajuizamento!AQ49)</f>
        <v>0</v>
      </c>
      <c r="AG43" s="5">
        <f>IF(ajuizamento!AT49="",0,ajuizamento!AT49)</f>
        <v>0</v>
      </c>
      <c r="AH43" s="311" t="str">
        <f t="shared" si="75"/>
        <v/>
      </c>
      <c r="AI43" s="8" t="str">
        <f t="shared" si="77"/>
        <v/>
      </c>
      <c r="AJ43" s="1">
        <f t="shared" si="78"/>
        <v>0</v>
      </c>
      <c r="AK43" s="3" t="str">
        <f>IF(ajuizamento!AV49="","",ajuizamento!AV49)</f>
        <v/>
      </c>
      <c r="AL43" s="3">
        <f>IFERROR(LEFT(#REF!,2)*1,0)</f>
        <v>0</v>
      </c>
      <c r="AM43" s="26" t="str">
        <f t="shared" si="79"/>
        <v/>
      </c>
      <c r="AN43" s="26" t="str">
        <f t="shared" si="80"/>
        <v/>
      </c>
      <c r="AO43" s="26" t="str">
        <f t="shared" si="81"/>
        <v/>
      </c>
      <c r="AP43" s="26" t="str">
        <f t="shared" si="82"/>
        <v/>
      </c>
      <c r="AQ43" s="26" t="str">
        <f t="shared" si="83"/>
        <v/>
      </c>
      <c r="AR43" s="26" t="str">
        <f t="shared" si="84"/>
        <v/>
      </c>
      <c r="AS43" s="26" t="str">
        <f t="shared" si="85"/>
        <v/>
      </c>
      <c r="AT43" s="26" t="str">
        <f t="shared" si="86"/>
        <v/>
      </c>
      <c r="AU43" s="26" t="str">
        <f t="shared" si="87"/>
        <v/>
      </c>
      <c r="AV43" s="26" t="str">
        <f t="shared" si="88"/>
        <v/>
      </c>
      <c r="AW43" s="26" t="str">
        <f t="shared" si="89"/>
        <v/>
      </c>
      <c r="AX43" s="26" t="str">
        <f t="shared" si="90"/>
        <v/>
      </c>
      <c r="AY43" s="26" t="str">
        <f t="shared" si="91"/>
        <v/>
      </c>
      <c r="AZ43" s="26" t="str">
        <f t="shared" si="92"/>
        <v/>
      </c>
      <c r="BA43" s="26" t="str">
        <f t="shared" si="93"/>
        <v/>
      </c>
      <c r="BB43" s="26" t="str">
        <f t="shared" si="94"/>
        <v/>
      </c>
      <c r="BC43" s="26" t="str">
        <f t="shared" si="95"/>
        <v/>
      </c>
      <c r="BD43" s="26" t="str">
        <f t="shared" si="96"/>
        <v/>
      </c>
      <c r="BE43" s="26" t="str">
        <f t="shared" si="97"/>
        <v/>
      </c>
      <c r="BF43" s="26" t="str">
        <f t="shared" si="98"/>
        <v/>
      </c>
      <c r="BG43" s="26" t="str">
        <f t="shared" si="99"/>
        <v/>
      </c>
      <c r="BH43" s="26" t="str">
        <f t="shared" si="100"/>
        <v/>
      </c>
      <c r="BI43" s="26" t="str">
        <f t="shared" si="101"/>
        <v/>
      </c>
      <c r="BJ43" s="26" t="str">
        <f t="shared" si="102"/>
        <v/>
      </c>
      <c r="BK43" s="26"/>
      <c r="BL43" s="26" t="str">
        <f>IF(AM43="","",COUNTIF($AM43:AM43,1))</f>
        <v/>
      </c>
      <c r="BM43" s="26" t="str">
        <f>IF(AN43="","",COUNTIF($AM43:AN43,1))</f>
        <v/>
      </c>
      <c r="BN43" s="26" t="str">
        <f>IF(AO43="","",COUNTIF($AM43:AO43,1))</f>
        <v/>
      </c>
      <c r="BO43" s="26" t="str">
        <f>IF(AP43="","",COUNTIF($AM43:AP43,1))</f>
        <v/>
      </c>
      <c r="BP43" s="26" t="str">
        <f>IF(AQ43="","",COUNTIF($AM43:AQ43,1))</f>
        <v/>
      </c>
      <c r="BQ43" s="26" t="str">
        <f>IF(AR43="","",COUNTIF($AM43:AR43,1))</f>
        <v/>
      </c>
      <c r="BR43" s="26" t="str">
        <f>IF(AS43="","",COUNTIF($AM43:AS43,1))</f>
        <v/>
      </c>
      <c r="BS43" s="26" t="str">
        <f>IF(AT43="","",COUNTIF($AM43:AT43,1))</f>
        <v/>
      </c>
      <c r="BT43" s="26" t="str">
        <f>IF(AU43="","",COUNTIF($AM43:AU43,1))</f>
        <v/>
      </c>
      <c r="BU43" s="26" t="str">
        <f>IF(AV43="","",COUNTIF($AM43:AV43,1))</f>
        <v/>
      </c>
      <c r="BV43" s="26" t="str">
        <f>IF(AW43="","",COUNTIF($AM43:AW43,1))</f>
        <v/>
      </c>
      <c r="BW43" s="26" t="str">
        <f>IF(AX43="","",COUNTIF($AM43:AX43,1))</f>
        <v/>
      </c>
      <c r="BX43" s="26" t="str">
        <f>IF(AY43="","",COUNTIF($AM43:AY43,1))</f>
        <v/>
      </c>
      <c r="BY43" s="26" t="str">
        <f>IF(AZ43="","",COUNTIF($AM43:AZ43,1))</f>
        <v/>
      </c>
      <c r="BZ43" s="26" t="str">
        <f>IF(BA43="","",COUNTIF($AM43:BA43,1))</f>
        <v/>
      </c>
      <c r="CA43" s="26" t="str">
        <f>IF(BB43="","",COUNTIF($AM43:BB43,1))</f>
        <v/>
      </c>
      <c r="CB43" s="26" t="str">
        <f>IF(BC43="","",COUNTIF($AM43:BC43,1))</f>
        <v/>
      </c>
      <c r="CC43" s="26" t="str">
        <f>IF(BD43="","",COUNTIF($AM43:BD43,1))</f>
        <v/>
      </c>
      <c r="CD43" s="26" t="str">
        <f>IF(BE43="","",COUNTIF($AM43:BE43,1))</f>
        <v/>
      </c>
      <c r="CE43" s="26" t="str">
        <f>IF(BF43="","",COUNTIF($AM43:BF43,1))</f>
        <v/>
      </c>
      <c r="CF43" s="26" t="str">
        <f>IF(BG43="","",COUNTIF($AM43:BG43,1))</f>
        <v/>
      </c>
      <c r="CG43" s="26" t="str">
        <f>IF(BH43="","",COUNTIF($AM43:BH43,1))</f>
        <v/>
      </c>
      <c r="CH43" s="26" t="str">
        <f>IF(BI43="","",COUNTIF($AM43:BI43,1))</f>
        <v/>
      </c>
      <c r="CI43" s="26" t="str">
        <f>IF(BJ43="","",COUNTIF($AM43:BJ43,1))</f>
        <v/>
      </c>
      <c r="CK43" s="26" t="str">
        <f t="shared" si="103"/>
        <v/>
      </c>
      <c r="CL43" s="26" t="str">
        <f t="shared" si="104"/>
        <v/>
      </c>
      <c r="CM43" s="26" t="str">
        <f t="shared" si="105"/>
        <v/>
      </c>
      <c r="CN43" s="26" t="str">
        <f t="shared" si="106"/>
        <v/>
      </c>
      <c r="CO43" s="26" t="str">
        <f t="shared" si="107"/>
        <v/>
      </c>
      <c r="CP43" s="26" t="str">
        <f t="shared" si="108"/>
        <v/>
      </c>
      <c r="CQ43" s="26" t="str">
        <f t="shared" si="109"/>
        <v/>
      </c>
      <c r="CR43" s="26" t="str">
        <f t="shared" si="110"/>
        <v/>
      </c>
      <c r="CS43" s="26" t="str">
        <f t="shared" si="111"/>
        <v/>
      </c>
      <c r="CT43" s="26" t="str">
        <f t="shared" si="112"/>
        <v/>
      </c>
      <c r="CU43" s="26" t="str">
        <f t="shared" si="113"/>
        <v/>
      </c>
      <c r="CV43" s="26" t="str">
        <f t="shared" si="114"/>
        <v/>
      </c>
      <c r="CW43" s="26" t="str">
        <f t="shared" si="115"/>
        <v/>
      </c>
      <c r="CX43" s="26" t="str">
        <f t="shared" si="116"/>
        <v/>
      </c>
      <c r="CY43" s="26" t="str">
        <f t="shared" si="117"/>
        <v/>
      </c>
      <c r="CZ43" s="26" t="str">
        <f t="shared" si="118"/>
        <v/>
      </c>
      <c r="DA43" s="26" t="str">
        <f t="shared" si="119"/>
        <v/>
      </c>
      <c r="DB43" s="26" t="str">
        <f t="shared" si="120"/>
        <v/>
      </c>
      <c r="DC43" s="26" t="str">
        <f t="shared" si="121"/>
        <v/>
      </c>
      <c r="DD43" s="26" t="str">
        <f t="shared" si="122"/>
        <v/>
      </c>
      <c r="DE43" s="26" t="str">
        <f t="shared" si="123"/>
        <v/>
      </c>
      <c r="DF43" s="26" t="str">
        <f t="shared" si="124"/>
        <v/>
      </c>
      <c r="DG43" s="26" t="str">
        <f t="shared" si="125"/>
        <v/>
      </c>
      <c r="DH43" s="26" t="str">
        <f t="shared" si="126"/>
        <v/>
      </c>
      <c r="DI43" s="1" t="str">
        <f t="shared" si="74"/>
        <v/>
      </c>
      <c r="DJ43" s="1" t="str">
        <f t="shared" si="60"/>
        <v/>
      </c>
      <c r="DK43" s="1" t="str">
        <f t="shared" si="61"/>
        <v/>
      </c>
      <c r="DL43" s="1" t="str">
        <f t="shared" si="62"/>
        <v/>
      </c>
      <c r="DM43" s="1" t="str">
        <f t="shared" si="63"/>
        <v/>
      </c>
      <c r="DN43" s="1" t="str">
        <f t="shared" si="64"/>
        <v/>
      </c>
      <c r="DO43" s="1" t="str">
        <f t="shared" si="76"/>
        <v/>
      </c>
      <c r="DP43" s="1" t="str">
        <f t="shared" si="66"/>
        <v/>
      </c>
      <c r="DQ43" s="1" t="str">
        <f t="shared" si="76"/>
        <v/>
      </c>
      <c r="DR43" s="1" t="str">
        <f t="shared" si="66"/>
        <v/>
      </c>
      <c r="DS43" s="1" t="str">
        <f t="shared" si="67"/>
        <v/>
      </c>
      <c r="DT43" s="1" t="str">
        <f t="shared" si="68"/>
        <v/>
      </c>
      <c r="DU43" s="1" t="str">
        <f t="shared" si="52"/>
        <v/>
      </c>
      <c r="DV43" s="1" t="str">
        <f t="shared" si="53"/>
        <v/>
      </c>
      <c r="DW43" s="1" t="str">
        <f t="shared" si="54"/>
        <v/>
      </c>
      <c r="DX43" s="1" t="str">
        <f t="shared" si="55"/>
        <v/>
      </c>
      <c r="DY43" s="1" t="str">
        <f t="shared" si="56"/>
        <v/>
      </c>
      <c r="DZ43" s="1" t="str">
        <f t="shared" si="57"/>
        <v/>
      </c>
      <c r="EA43" s="1" t="str">
        <f t="shared" si="58"/>
        <v/>
      </c>
      <c r="EB43" s="1" t="str">
        <f t="shared" si="59"/>
        <v/>
      </c>
      <c r="ED43" s="1" t="str">
        <f t="shared" si="69"/>
        <v/>
      </c>
      <c r="EE43" s="1" t="str">
        <f t="shared" si="70"/>
        <v/>
      </c>
      <c r="EF43" s="1" t="str">
        <f t="shared" si="71"/>
        <v/>
      </c>
      <c r="EG43" s="1" t="str">
        <f t="shared" si="72"/>
        <v/>
      </c>
      <c r="EH43" s="1" t="str">
        <f t="shared" si="73"/>
        <v/>
      </c>
    </row>
    <row r="44" spans="1:138" ht="15.6" x14ac:dyDescent="0.3">
      <c r="A44" s="29">
        <v>37</v>
      </c>
      <c r="B44" s="9" t="str">
        <f>ajuizamento!J50</f>
        <v/>
      </c>
      <c r="C44" s="6" t="str">
        <f>ajuizamento!K50</f>
        <v/>
      </c>
      <c r="D44" s="6" t="str">
        <f>ajuizamento!I50</f>
        <v/>
      </c>
      <c r="E44" s="5">
        <f>IF(ajuizamento!$AU50="",0,ajuizamento!$AU50)</f>
        <v>0</v>
      </c>
      <c r="F44" s="5">
        <f>IF(ajuizamento!A50="",0,ajuizamento!A50)</f>
        <v>0</v>
      </c>
      <c r="G44" s="5">
        <f>IF(ajuizamento!M50="",0,ajuizamento!M50)</f>
        <v>0</v>
      </c>
      <c r="H44" s="5">
        <f>IF(ajuizamento!N50="",0,ajuizamento!N50)</f>
        <v>0</v>
      </c>
      <c r="I44" s="5">
        <f>IF(ajuizamento!T50="",0,ajuizamento!T50)</f>
        <v>0</v>
      </c>
      <c r="J44" s="5">
        <f>IF(ajuizamento!U50="",0,ajuizamento!U50)</f>
        <v>0</v>
      </c>
      <c r="K44" s="5">
        <f>IF(ajuizamento!V50="",0,ajuizamento!V50)</f>
        <v>0</v>
      </c>
      <c r="L44" s="5">
        <f>IF(ajuizamento!W50="",0,ajuizamento!W50)</f>
        <v>0</v>
      </c>
      <c r="M44" s="5">
        <f>IF(ajuizamento!X50="",0,ajuizamento!X50)</f>
        <v>0</v>
      </c>
      <c r="N44" s="5">
        <f>IF(ajuizamento!Y50="",0,ajuizamento!Y50)</f>
        <v>0</v>
      </c>
      <c r="O44" s="5">
        <f>IF(ajuizamento!Z50="",0,ajuizamento!Z50)</f>
        <v>0</v>
      </c>
      <c r="P44" s="5">
        <f>IF(ajuizamento!AA50="",0,ajuizamento!AA50)</f>
        <v>0</v>
      </c>
      <c r="Q44" s="5">
        <f>IF(ajuizamento!AB50="",0,ajuizamento!AB50)</f>
        <v>0</v>
      </c>
      <c r="R44" s="5">
        <f>IF(ajuizamento!AC50="",0,ajuizamento!AC50)</f>
        <v>0</v>
      </c>
      <c r="S44" s="5">
        <f>IF(ajuizamento!AD50="",0,ajuizamento!AD50)</f>
        <v>0</v>
      </c>
      <c r="T44" s="5">
        <f>IF(ajuizamento!AE50="",0,ajuizamento!AE50)</f>
        <v>0</v>
      </c>
      <c r="U44" s="5">
        <f>IF(ajuizamento!AF50="",0,ajuizamento!AF50)</f>
        <v>0</v>
      </c>
      <c r="V44" s="5">
        <f>IF(ajuizamento!AG50="",0,ajuizamento!AG50)</f>
        <v>0</v>
      </c>
      <c r="W44" s="5">
        <f>IF(ajuizamento!AH50="",0,ajuizamento!AH50)</f>
        <v>0</v>
      </c>
      <c r="X44" s="5">
        <f>IF(ajuizamento!AI50="",0,ajuizamento!AI50)</f>
        <v>0</v>
      </c>
      <c r="Y44" s="5">
        <f>IF(ajuizamento!AJ50="",0,ajuizamento!AJ50)</f>
        <v>0</v>
      </c>
      <c r="Z44" s="5">
        <f>IF(ajuizamento!AK50="",0,ajuizamento!AK50)</f>
        <v>0</v>
      </c>
      <c r="AA44" s="5">
        <f>IF(ajuizamento!AL50="",0,ajuizamento!AL50)</f>
        <v>0</v>
      </c>
      <c r="AB44" s="5">
        <f>IF(ajuizamento!AM50="",0,ajuizamento!AM50)</f>
        <v>0</v>
      </c>
      <c r="AC44" s="5">
        <f>IF(ajuizamento!AN50="",0,ajuizamento!AN50)</f>
        <v>0</v>
      </c>
      <c r="AD44" s="5">
        <f>IF(ajuizamento!AO50="",0,ajuizamento!AO50)</f>
        <v>0</v>
      </c>
      <c r="AE44" s="5">
        <f>IF(ajuizamento!AP50="",0,ajuizamento!AP50)</f>
        <v>0</v>
      </c>
      <c r="AF44" s="5">
        <f>IF(ajuizamento!AQ50="",0,ajuizamento!AQ50)</f>
        <v>0</v>
      </c>
      <c r="AG44" s="5">
        <f>IF(ajuizamento!AT50="",0,ajuizamento!AT50)</f>
        <v>0</v>
      </c>
      <c r="AH44" s="311" t="str">
        <f t="shared" si="75"/>
        <v/>
      </c>
      <c r="AI44" s="8" t="str">
        <f t="shared" si="77"/>
        <v/>
      </c>
      <c r="AJ44" s="1">
        <f t="shared" si="78"/>
        <v>0</v>
      </c>
      <c r="AK44" s="3" t="str">
        <f>IF(ajuizamento!AV50="","",ajuizamento!AV50)</f>
        <v/>
      </c>
      <c r="AL44" s="3">
        <f>IFERROR(LEFT(#REF!,2)*1,0)</f>
        <v>0</v>
      </c>
      <c r="AM44" s="26" t="str">
        <f t="shared" si="79"/>
        <v/>
      </c>
      <c r="AN44" s="26" t="str">
        <f t="shared" si="80"/>
        <v/>
      </c>
      <c r="AO44" s="26" t="str">
        <f t="shared" si="81"/>
        <v/>
      </c>
      <c r="AP44" s="26" t="str">
        <f t="shared" si="82"/>
        <v/>
      </c>
      <c r="AQ44" s="26" t="str">
        <f t="shared" si="83"/>
        <v/>
      </c>
      <c r="AR44" s="26" t="str">
        <f t="shared" si="84"/>
        <v/>
      </c>
      <c r="AS44" s="26" t="str">
        <f t="shared" si="85"/>
        <v/>
      </c>
      <c r="AT44" s="26" t="str">
        <f t="shared" si="86"/>
        <v/>
      </c>
      <c r="AU44" s="26" t="str">
        <f t="shared" si="87"/>
        <v/>
      </c>
      <c r="AV44" s="26" t="str">
        <f t="shared" si="88"/>
        <v/>
      </c>
      <c r="AW44" s="26" t="str">
        <f t="shared" si="89"/>
        <v/>
      </c>
      <c r="AX44" s="26" t="str">
        <f t="shared" si="90"/>
        <v/>
      </c>
      <c r="AY44" s="26" t="str">
        <f t="shared" si="91"/>
        <v/>
      </c>
      <c r="AZ44" s="26" t="str">
        <f t="shared" si="92"/>
        <v/>
      </c>
      <c r="BA44" s="26" t="str">
        <f t="shared" si="93"/>
        <v/>
      </c>
      <c r="BB44" s="26" t="str">
        <f t="shared" si="94"/>
        <v/>
      </c>
      <c r="BC44" s="26" t="str">
        <f t="shared" si="95"/>
        <v/>
      </c>
      <c r="BD44" s="26" t="str">
        <f t="shared" si="96"/>
        <v/>
      </c>
      <c r="BE44" s="26" t="str">
        <f t="shared" si="97"/>
        <v/>
      </c>
      <c r="BF44" s="26" t="str">
        <f t="shared" si="98"/>
        <v/>
      </c>
      <c r="BG44" s="26" t="str">
        <f t="shared" si="99"/>
        <v/>
      </c>
      <c r="BH44" s="26" t="str">
        <f t="shared" si="100"/>
        <v/>
      </c>
      <c r="BI44" s="26" t="str">
        <f t="shared" si="101"/>
        <v/>
      </c>
      <c r="BJ44" s="26" t="str">
        <f t="shared" si="102"/>
        <v/>
      </c>
      <c r="BK44" s="26"/>
      <c r="BL44" s="26" t="str">
        <f>IF(AM44="","",COUNTIF($AM44:AM44,1))</f>
        <v/>
      </c>
      <c r="BM44" s="26" t="str">
        <f>IF(AN44="","",COUNTIF($AM44:AN44,1))</f>
        <v/>
      </c>
      <c r="BN44" s="26" t="str">
        <f>IF(AO44="","",COUNTIF($AM44:AO44,1))</f>
        <v/>
      </c>
      <c r="BO44" s="26" t="str">
        <f>IF(AP44="","",COUNTIF($AM44:AP44,1))</f>
        <v/>
      </c>
      <c r="BP44" s="26" t="str">
        <f>IF(AQ44="","",COUNTIF($AM44:AQ44,1))</f>
        <v/>
      </c>
      <c r="BQ44" s="26" t="str">
        <f>IF(AR44="","",COUNTIF($AM44:AR44,1))</f>
        <v/>
      </c>
      <c r="BR44" s="26" t="str">
        <f>IF(AS44="","",COUNTIF($AM44:AS44,1))</f>
        <v/>
      </c>
      <c r="BS44" s="26" t="str">
        <f>IF(AT44="","",COUNTIF($AM44:AT44,1))</f>
        <v/>
      </c>
      <c r="BT44" s="26" t="str">
        <f>IF(AU44="","",COUNTIF($AM44:AU44,1))</f>
        <v/>
      </c>
      <c r="BU44" s="26" t="str">
        <f>IF(AV44="","",COUNTIF($AM44:AV44,1))</f>
        <v/>
      </c>
      <c r="BV44" s="26" t="str">
        <f>IF(AW44="","",COUNTIF($AM44:AW44,1))</f>
        <v/>
      </c>
      <c r="BW44" s="26" t="str">
        <f>IF(AX44="","",COUNTIF($AM44:AX44,1))</f>
        <v/>
      </c>
      <c r="BX44" s="26" t="str">
        <f>IF(AY44="","",COUNTIF($AM44:AY44,1))</f>
        <v/>
      </c>
      <c r="BY44" s="26" t="str">
        <f>IF(AZ44="","",COUNTIF($AM44:AZ44,1))</f>
        <v/>
      </c>
      <c r="BZ44" s="26" t="str">
        <f>IF(BA44="","",COUNTIF($AM44:BA44,1))</f>
        <v/>
      </c>
      <c r="CA44" s="26" t="str">
        <f>IF(BB44="","",COUNTIF($AM44:BB44,1))</f>
        <v/>
      </c>
      <c r="CB44" s="26" t="str">
        <f>IF(BC44="","",COUNTIF($AM44:BC44,1))</f>
        <v/>
      </c>
      <c r="CC44" s="26" t="str">
        <f>IF(BD44="","",COUNTIF($AM44:BD44,1))</f>
        <v/>
      </c>
      <c r="CD44" s="26" t="str">
        <f>IF(BE44="","",COUNTIF($AM44:BE44,1))</f>
        <v/>
      </c>
      <c r="CE44" s="26" t="str">
        <f>IF(BF44="","",COUNTIF($AM44:BF44,1))</f>
        <v/>
      </c>
      <c r="CF44" s="26" t="str">
        <f>IF(BG44="","",COUNTIF($AM44:BG44,1))</f>
        <v/>
      </c>
      <c r="CG44" s="26" t="str">
        <f>IF(BH44="","",COUNTIF($AM44:BH44,1))</f>
        <v/>
      </c>
      <c r="CH44" s="26" t="str">
        <f>IF(BI44="","",COUNTIF($AM44:BI44,1))</f>
        <v/>
      </c>
      <c r="CI44" s="26" t="str">
        <f>IF(BJ44="","",COUNTIF($AM44:BJ44,1))</f>
        <v/>
      </c>
      <c r="CK44" s="26" t="str">
        <f t="shared" si="103"/>
        <v/>
      </c>
      <c r="CL44" s="26" t="str">
        <f t="shared" si="104"/>
        <v/>
      </c>
      <c r="CM44" s="26" t="str">
        <f t="shared" si="105"/>
        <v/>
      </c>
      <c r="CN44" s="26" t="str">
        <f t="shared" si="106"/>
        <v/>
      </c>
      <c r="CO44" s="26" t="str">
        <f t="shared" si="107"/>
        <v/>
      </c>
      <c r="CP44" s="26" t="str">
        <f t="shared" si="108"/>
        <v/>
      </c>
      <c r="CQ44" s="26" t="str">
        <f t="shared" si="109"/>
        <v/>
      </c>
      <c r="CR44" s="26" t="str">
        <f t="shared" si="110"/>
        <v/>
      </c>
      <c r="CS44" s="26" t="str">
        <f t="shared" si="111"/>
        <v/>
      </c>
      <c r="CT44" s="26" t="str">
        <f t="shared" si="112"/>
        <v/>
      </c>
      <c r="CU44" s="26" t="str">
        <f t="shared" si="113"/>
        <v/>
      </c>
      <c r="CV44" s="26" t="str">
        <f t="shared" si="114"/>
        <v/>
      </c>
      <c r="CW44" s="26" t="str">
        <f t="shared" si="115"/>
        <v/>
      </c>
      <c r="CX44" s="26" t="str">
        <f t="shared" si="116"/>
        <v/>
      </c>
      <c r="CY44" s="26" t="str">
        <f t="shared" si="117"/>
        <v/>
      </c>
      <c r="CZ44" s="26" t="str">
        <f t="shared" si="118"/>
        <v/>
      </c>
      <c r="DA44" s="26" t="str">
        <f t="shared" si="119"/>
        <v/>
      </c>
      <c r="DB44" s="26" t="str">
        <f t="shared" si="120"/>
        <v/>
      </c>
      <c r="DC44" s="26" t="str">
        <f t="shared" si="121"/>
        <v/>
      </c>
      <c r="DD44" s="26" t="str">
        <f t="shared" si="122"/>
        <v/>
      </c>
      <c r="DE44" s="26" t="str">
        <f t="shared" si="123"/>
        <v/>
      </c>
      <c r="DF44" s="26" t="str">
        <f t="shared" si="124"/>
        <v/>
      </c>
      <c r="DG44" s="26" t="str">
        <f t="shared" si="125"/>
        <v/>
      </c>
      <c r="DH44" s="26" t="str">
        <f t="shared" si="126"/>
        <v/>
      </c>
      <c r="DI44" s="1" t="str">
        <f t="shared" si="74"/>
        <v/>
      </c>
      <c r="DJ44" s="1" t="str">
        <f t="shared" si="60"/>
        <v/>
      </c>
      <c r="DK44" s="1" t="str">
        <f t="shared" si="61"/>
        <v/>
      </c>
      <c r="DL44" s="1" t="str">
        <f t="shared" si="62"/>
        <v/>
      </c>
      <c r="DM44" s="1" t="str">
        <f t="shared" si="63"/>
        <v/>
      </c>
      <c r="DN44" s="1" t="str">
        <f t="shared" si="64"/>
        <v/>
      </c>
      <c r="DO44" s="1" t="str">
        <f t="shared" si="76"/>
        <v/>
      </c>
      <c r="DP44" s="1" t="str">
        <f t="shared" si="66"/>
        <v/>
      </c>
      <c r="DQ44" s="1" t="str">
        <f t="shared" si="76"/>
        <v/>
      </c>
      <c r="DR44" s="1" t="str">
        <f t="shared" si="66"/>
        <v/>
      </c>
      <c r="DS44" s="1" t="str">
        <f t="shared" si="67"/>
        <v/>
      </c>
      <c r="DT44" s="1" t="str">
        <f t="shared" si="68"/>
        <v/>
      </c>
      <c r="DU44" s="1" t="str">
        <f t="shared" si="52"/>
        <v/>
      </c>
      <c r="DV44" s="1" t="str">
        <f t="shared" si="53"/>
        <v/>
      </c>
      <c r="DW44" s="1" t="str">
        <f t="shared" si="54"/>
        <v/>
      </c>
      <c r="DX44" s="1" t="str">
        <f t="shared" si="55"/>
        <v/>
      </c>
      <c r="DY44" s="1" t="str">
        <f t="shared" si="56"/>
        <v/>
      </c>
      <c r="DZ44" s="1" t="str">
        <f t="shared" si="57"/>
        <v/>
      </c>
      <c r="EA44" s="1" t="str">
        <f t="shared" si="58"/>
        <v/>
      </c>
      <c r="EB44" s="1" t="str">
        <f t="shared" si="59"/>
        <v/>
      </c>
      <c r="ED44" s="1" t="str">
        <f t="shared" si="69"/>
        <v/>
      </c>
      <c r="EE44" s="1" t="str">
        <f t="shared" si="70"/>
        <v/>
      </c>
      <c r="EF44" s="1" t="str">
        <f t="shared" si="71"/>
        <v/>
      </c>
      <c r="EG44" s="1" t="str">
        <f t="shared" si="72"/>
        <v/>
      </c>
      <c r="EH44" s="1" t="str">
        <f t="shared" si="73"/>
        <v/>
      </c>
    </row>
    <row r="45" spans="1:138" ht="15.6" x14ac:dyDescent="0.3">
      <c r="A45" s="29">
        <v>38</v>
      </c>
      <c r="B45" s="9" t="str">
        <f>ajuizamento!J51</f>
        <v/>
      </c>
      <c r="C45" s="6" t="str">
        <f>ajuizamento!K51</f>
        <v/>
      </c>
      <c r="D45" s="6" t="str">
        <f>ajuizamento!I51</f>
        <v/>
      </c>
      <c r="E45" s="5">
        <f>IF(ajuizamento!$AU51="",0,ajuizamento!$AU51)</f>
        <v>0</v>
      </c>
      <c r="F45" s="5">
        <f>IF(ajuizamento!A51="",0,ajuizamento!A51)</f>
        <v>0</v>
      </c>
      <c r="G45" s="5">
        <f>IF(ajuizamento!M51="",0,ajuizamento!M51)</f>
        <v>0</v>
      </c>
      <c r="H45" s="5">
        <f>IF(ajuizamento!N51="",0,ajuizamento!N51)</f>
        <v>0</v>
      </c>
      <c r="I45" s="5">
        <f>IF(ajuizamento!T51="",0,ajuizamento!T51)</f>
        <v>0</v>
      </c>
      <c r="J45" s="5">
        <f>IF(ajuizamento!U51="",0,ajuizamento!U51)</f>
        <v>0</v>
      </c>
      <c r="K45" s="5">
        <f>IF(ajuizamento!V51="",0,ajuizamento!V51)</f>
        <v>0</v>
      </c>
      <c r="L45" s="5">
        <f>IF(ajuizamento!W51="",0,ajuizamento!W51)</f>
        <v>0</v>
      </c>
      <c r="M45" s="5">
        <f>IF(ajuizamento!X51="",0,ajuizamento!X51)</f>
        <v>0</v>
      </c>
      <c r="N45" s="5">
        <f>IF(ajuizamento!Y51="",0,ajuizamento!Y51)</f>
        <v>0</v>
      </c>
      <c r="O45" s="5">
        <f>IF(ajuizamento!Z51="",0,ajuizamento!Z51)</f>
        <v>0</v>
      </c>
      <c r="P45" s="5">
        <f>IF(ajuizamento!AA51="",0,ajuizamento!AA51)</f>
        <v>0</v>
      </c>
      <c r="Q45" s="5">
        <f>IF(ajuizamento!AB51="",0,ajuizamento!AB51)</f>
        <v>0</v>
      </c>
      <c r="R45" s="5">
        <f>IF(ajuizamento!AC51="",0,ajuizamento!AC51)</f>
        <v>0</v>
      </c>
      <c r="S45" s="5">
        <f>IF(ajuizamento!AD51="",0,ajuizamento!AD51)</f>
        <v>0</v>
      </c>
      <c r="T45" s="5">
        <f>IF(ajuizamento!AE51="",0,ajuizamento!AE51)</f>
        <v>0</v>
      </c>
      <c r="U45" s="5">
        <f>IF(ajuizamento!AF51="",0,ajuizamento!AF51)</f>
        <v>0</v>
      </c>
      <c r="V45" s="5">
        <f>IF(ajuizamento!AG51="",0,ajuizamento!AG51)</f>
        <v>0</v>
      </c>
      <c r="W45" s="5">
        <f>IF(ajuizamento!AH51="",0,ajuizamento!AH51)</f>
        <v>0</v>
      </c>
      <c r="X45" s="5">
        <f>IF(ajuizamento!AI51="",0,ajuizamento!AI51)</f>
        <v>0</v>
      </c>
      <c r="Y45" s="5">
        <f>IF(ajuizamento!AJ51="",0,ajuizamento!AJ51)</f>
        <v>0</v>
      </c>
      <c r="Z45" s="5">
        <f>IF(ajuizamento!AK51="",0,ajuizamento!AK51)</f>
        <v>0</v>
      </c>
      <c r="AA45" s="5">
        <f>IF(ajuizamento!AL51="",0,ajuizamento!AL51)</f>
        <v>0</v>
      </c>
      <c r="AB45" s="5">
        <f>IF(ajuizamento!AM51="",0,ajuizamento!AM51)</f>
        <v>0</v>
      </c>
      <c r="AC45" s="5">
        <f>IF(ajuizamento!AN51="",0,ajuizamento!AN51)</f>
        <v>0</v>
      </c>
      <c r="AD45" s="5">
        <f>IF(ajuizamento!AO51="",0,ajuizamento!AO51)</f>
        <v>0</v>
      </c>
      <c r="AE45" s="5">
        <f>IF(ajuizamento!AP51="",0,ajuizamento!AP51)</f>
        <v>0</v>
      </c>
      <c r="AF45" s="5">
        <f>IF(ajuizamento!AQ51="",0,ajuizamento!AQ51)</f>
        <v>0</v>
      </c>
      <c r="AG45" s="5">
        <f>IF(ajuizamento!AT51="",0,ajuizamento!AT51)</f>
        <v>0</v>
      </c>
      <c r="AH45" s="311" t="str">
        <f t="shared" si="75"/>
        <v/>
      </c>
      <c r="AI45" s="8" t="str">
        <f t="shared" si="77"/>
        <v/>
      </c>
      <c r="AJ45" s="1">
        <f t="shared" si="78"/>
        <v>0</v>
      </c>
      <c r="AK45" s="3" t="str">
        <f>IF(ajuizamento!AV51="","",ajuizamento!AV51)</f>
        <v/>
      </c>
      <c r="AL45" s="3">
        <f>IFERROR(LEFT(#REF!,2)*1,0)</f>
        <v>0</v>
      </c>
      <c r="AM45" s="26" t="str">
        <f t="shared" si="79"/>
        <v/>
      </c>
      <c r="AN45" s="26" t="str">
        <f t="shared" si="80"/>
        <v/>
      </c>
      <c r="AO45" s="26" t="str">
        <f t="shared" si="81"/>
        <v/>
      </c>
      <c r="AP45" s="26" t="str">
        <f t="shared" si="82"/>
        <v/>
      </c>
      <c r="AQ45" s="26" t="str">
        <f t="shared" si="83"/>
        <v/>
      </c>
      <c r="AR45" s="26" t="str">
        <f t="shared" si="84"/>
        <v/>
      </c>
      <c r="AS45" s="26" t="str">
        <f t="shared" si="85"/>
        <v/>
      </c>
      <c r="AT45" s="26" t="str">
        <f t="shared" si="86"/>
        <v/>
      </c>
      <c r="AU45" s="26" t="str">
        <f t="shared" si="87"/>
        <v/>
      </c>
      <c r="AV45" s="26" t="str">
        <f t="shared" si="88"/>
        <v/>
      </c>
      <c r="AW45" s="26" t="str">
        <f t="shared" si="89"/>
        <v/>
      </c>
      <c r="AX45" s="26" t="str">
        <f t="shared" si="90"/>
        <v/>
      </c>
      <c r="AY45" s="26" t="str">
        <f t="shared" si="91"/>
        <v/>
      </c>
      <c r="AZ45" s="26" t="str">
        <f t="shared" si="92"/>
        <v/>
      </c>
      <c r="BA45" s="26" t="str">
        <f t="shared" si="93"/>
        <v/>
      </c>
      <c r="BB45" s="26" t="str">
        <f t="shared" si="94"/>
        <v/>
      </c>
      <c r="BC45" s="26" t="str">
        <f t="shared" si="95"/>
        <v/>
      </c>
      <c r="BD45" s="26" t="str">
        <f t="shared" si="96"/>
        <v/>
      </c>
      <c r="BE45" s="26" t="str">
        <f t="shared" si="97"/>
        <v/>
      </c>
      <c r="BF45" s="26" t="str">
        <f t="shared" si="98"/>
        <v/>
      </c>
      <c r="BG45" s="26" t="str">
        <f t="shared" si="99"/>
        <v/>
      </c>
      <c r="BH45" s="26" t="str">
        <f t="shared" si="100"/>
        <v/>
      </c>
      <c r="BI45" s="26" t="str">
        <f t="shared" si="101"/>
        <v/>
      </c>
      <c r="BJ45" s="26" t="str">
        <f t="shared" si="102"/>
        <v/>
      </c>
      <c r="BK45" s="26"/>
      <c r="BL45" s="26" t="str">
        <f>IF(AM45="","",COUNTIF($AM45:AM45,1))</f>
        <v/>
      </c>
      <c r="BM45" s="26" t="str">
        <f>IF(AN45="","",COUNTIF($AM45:AN45,1))</f>
        <v/>
      </c>
      <c r="BN45" s="26" t="str">
        <f>IF(AO45="","",COUNTIF($AM45:AO45,1))</f>
        <v/>
      </c>
      <c r="BO45" s="26" t="str">
        <f>IF(AP45="","",COUNTIF($AM45:AP45,1))</f>
        <v/>
      </c>
      <c r="BP45" s="26" t="str">
        <f>IF(AQ45="","",COUNTIF($AM45:AQ45,1))</f>
        <v/>
      </c>
      <c r="BQ45" s="26" t="str">
        <f>IF(AR45="","",COUNTIF($AM45:AR45,1))</f>
        <v/>
      </c>
      <c r="BR45" s="26" t="str">
        <f>IF(AS45="","",COUNTIF($AM45:AS45,1))</f>
        <v/>
      </c>
      <c r="BS45" s="26" t="str">
        <f>IF(AT45="","",COUNTIF($AM45:AT45,1))</f>
        <v/>
      </c>
      <c r="BT45" s="26" t="str">
        <f>IF(AU45="","",COUNTIF($AM45:AU45,1))</f>
        <v/>
      </c>
      <c r="BU45" s="26" t="str">
        <f>IF(AV45="","",COUNTIF($AM45:AV45,1))</f>
        <v/>
      </c>
      <c r="BV45" s="26" t="str">
        <f>IF(AW45="","",COUNTIF($AM45:AW45,1))</f>
        <v/>
      </c>
      <c r="BW45" s="26" t="str">
        <f>IF(AX45="","",COUNTIF($AM45:AX45,1))</f>
        <v/>
      </c>
      <c r="BX45" s="26" t="str">
        <f>IF(AY45="","",COUNTIF($AM45:AY45,1))</f>
        <v/>
      </c>
      <c r="BY45" s="26" t="str">
        <f>IF(AZ45="","",COUNTIF($AM45:AZ45,1))</f>
        <v/>
      </c>
      <c r="BZ45" s="26" t="str">
        <f>IF(BA45="","",COUNTIF($AM45:BA45,1))</f>
        <v/>
      </c>
      <c r="CA45" s="26" t="str">
        <f>IF(BB45="","",COUNTIF($AM45:BB45,1))</f>
        <v/>
      </c>
      <c r="CB45" s="26" t="str">
        <f>IF(BC45="","",COUNTIF($AM45:BC45,1))</f>
        <v/>
      </c>
      <c r="CC45" s="26" t="str">
        <f>IF(BD45="","",COUNTIF($AM45:BD45,1))</f>
        <v/>
      </c>
      <c r="CD45" s="26" t="str">
        <f>IF(BE45="","",COUNTIF($AM45:BE45,1))</f>
        <v/>
      </c>
      <c r="CE45" s="26" t="str">
        <f>IF(BF45="","",COUNTIF($AM45:BF45,1))</f>
        <v/>
      </c>
      <c r="CF45" s="26" t="str">
        <f>IF(BG45="","",COUNTIF($AM45:BG45,1))</f>
        <v/>
      </c>
      <c r="CG45" s="26" t="str">
        <f>IF(BH45="","",COUNTIF($AM45:BH45,1))</f>
        <v/>
      </c>
      <c r="CH45" s="26" t="str">
        <f>IF(BI45="","",COUNTIF($AM45:BI45,1))</f>
        <v/>
      </c>
      <c r="CI45" s="26" t="str">
        <f>IF(BJ45="","",COUNTIF($AM45:BJ45,1))</f>
        <v/>
      </c>
      <c r="CK45" s="26" t="str">
        <f t="shared" si="103"/>
        <v/>
      </c>
      <c r="CL45" s="26" t="str">
        <f t="shared" si="104"/>
        <v/>
      </c>
      <c r="CM45" s="26" t="str">
        <f t="shared" si="105"/>
        <v/>
      </c>
      <c r="CN45" s="26" t="str">
        <f t="shared" si="106"/>
        <v/>
      </c>
      <c r="CO45" s="26" t="str">
        <f t="shared" si="107"/>
        <v/>
      </c>
      <c r="CP45" s="26" t="str">
        <f t="shared" si="108"/>
        <v/>
      </c>
      <c r="CQ45" s="26" t="str">
        <f t="shared" si="109"/>
        <v/>
      </c>
      <c r="CR45" s="26" t="str">
        <f t="shared" si="110"/>
        <v/>
      </c>
      <c r="CS45" s="26" t="str">
        <f t="shared" si="111"/>
        <v/>
      </c>
      <c r="CT45" s="26" t="str">
        <f t="shared" si="112"/>
        <v/>
      </c>
      <c r="CU45" s="26" t="str">
        <f t="shared" si="113"/>
        <v/>
      </c>
      <c r="CV45" s="26" t="str">
        <f t="shared" si="114"/>
        <v/>
      </c>
      <c r="CW45" s="26" t="str">
        <f t="shared" si="115"/>
        <v/>
      </c>
      <c r="CX45" s="26" t="str">
        <f t="shared" si="116"/>
        <v/>
      </c>
      <c r="CY45" s="26" t="str">
        <f t="shared" si="117"/>
        <v/>
      </c>
      <c r="CZ45" s="26" t="str">
        <f t="shared" si="118"/>
        <v/>
      </c>
      <c r="DA45" s="26" t="str">
        <f t="shared" si="119"/>
        <v/>
      </c>
      <c r="DB45" s="26" t="str">
        <f t="shared" si="120"/>
        <v/>
      </c>
      <c r="DC45" s="26" t="str">
        <f t="shared" si="121"/>
        <v/>
      </c>
      <c r="DD45" s="26" t="str">
        <f t="shared" si="122"/>
        <v/>
      </c>
      <c r="DE45" s="26" t="str">
        <f t="shared" si="123"/>
        <v/>
      </c>
      <c r="DF45" s="26" t="str">
        <f t="shared" si="124"/>
        <v/>
      </c>
      <c r="DG45" s="26" t="str">
        <f t="shared" si="125"/>
        <v/>
      </c>
      <c r="DH45" s="26" t="str">
        <f t="shared" si="126"/>
        <v/>
      </c>
      <c r="DI45" s="1" t="str">
        <f t="shared" si="74"/>
        <v/>
      </c>
      <c r="DJ45" s="1" t="str">
        <f t="shared" si="60"/>
        <v/>
      </c>
      <c r="DK45" s="1" t="str">
        <f t="shared" si="61"/>
        <v/>
      </c>
      <c r="DL45" s="1" t="str">
        <f t="shared" si="62"/>
        <v/>
      </c>
      <c r="DM45" s="1" t="str">
        <f t="shared" si="63"/>
        <v/>
      </c>
      <c r="DN45" s="1" t="str">
        <f t="shared" si="64"/>
        <v/>
      </c>
      <c r="DO45" s="1" t="str">
        <f t="shared" si="76"/>
        <v/>
      </c>
      <c r="DP45" s="1" t="str">
        <f t="shared" si="66"/>
        <v/>
      </c>
      <c r="DQ45" s="1" t="str">
        <f t="shared" si="76"/>
        <v/>
      </c>
      <c r="DR45" s="1" t="str">
        <f t="shared" si="66"/>
        <v/>
      </c>
      <c r="DS45" s="1" t="str">
        <f t="shared" si="67"/>
        <v/>
      </c>
      <c r="DT45" s="1" t="str">
        <f t="shared" si="68"/>
        <v/>
      </c>
      <c r="DU45" s="1" t="str">
        <f t="shared" si="52"/>
        <v/>
      </c>
      <c r="DV45" s="1" t="str">
        <f t="shared" si="53"/>
        <v/>
      </c>
      <c r="DW45" s="1" t="str">
        <f t="shared" si="54"/>
        <v/>
      </c>
      <c r="DX45" s="1" t="str">
        <f t="shared" si="55"/>
        <v/>
      </c>
      <c r="DY45" s="1" t="str">
        <f t="shared" si="56"/>
        <v/>
      </c>
      <c r="DZ45" s="1" t="str">
        <f t="shared" si="57"/>
        <v/>
      </c>
      <c r="EA45" s="1" t="str">
        <f t="shared" si="58"/>
        <v/>
      </c>
      <c r="EB45" s="1" t="str">
        <f t="shared" si="59"/>
        <v/>
      </c>
      <c r="ED45" s="1" t="str">
        <f t="shared" si="69"/>
        <v/>
      </c>
      <c r="EE45" s="1" t="str">
        <f t="shared" si="70"/>
        <v/>
      </c>
      <c r="EF45" s="1" t="str">
        <f t="shared" si="71"/>
        <v/>
      </c>
      <c r="EG45" s="1" t="str">
        <f t="shared" si="72"/>
        <v/>
      </c>
      <c r="EH45" s="1" t="str">
        <f t="shared" si="73"/>
        <v/>
      </c>
    </row>
    <row r="46" spans="1:138" ht="15.6" x14ac:dyDescent="0.3">
      <c r="A46" s="29">
        <v>39</v>
      </c>
      <c r="B46" s="9" t="str">
        <f>ajuizamento!J52</f>
        <v/>
      </c>
      <c r="C46" s="6" t="str">
        <f>ajuizamento!K52</f>
        <v/>
      </c>
      <c r="D46" s="6" t="str">
        <f>ajuizamento!I52</f>
        <v/>
      </c>
      <c r="E46" s="5">
        <f>IF(ajuizamento!$AU52="",0,ajuizamento!$AU52)</f>
        <v>0</v>
      </c>
      <c r="F46" s="5">
        <f>IF(ajuizamento!A52="",0,ajuizamento!A52)</f>
        <v>0</v>
      </c>
      <c r="G46" s="5">
        <f>IF(ajuizamento!M52="",0,ajuizamento!M52)</f>
        <v>0</v>
      </c>
      <c r="H46" s="5">
        <f>IF(ajuizamento!N52="",0,ajuizamento!N52)</f>
        <v>0</v>
      </c>
      <c r="I46" s="5">
        <f>IF(ajuizamento!T52="",0,ajuizamento!T52)</f>
        <v>0</v>
      </c>
      <c r="J46" s="5">
        <f>IF(ajuizamento!U52="",0,ajuizamento!U52)</f>
        <v>0</v>
      </c>
      <c r="K46" s="5">
        <f>IF(ajuizamento!V52="",0,ajuizamento!V52)</f>
        <v>0</v>
      </c>
      <c r="L46" s="5">
        <f>IF(ajuizamento!W52="",0,ajuizamento!W52)</f>
        <v>0</v>
      </c>
      <c r="M46" s="5">
        <f>IF(ajuizamento!X52="",0,ajuizamento!X52)</f>
        <v>0</v>
      </c>
      <c r="N46" s="5">
        <f>IF(ajuizamento!Y52="",0,ajuizamento!Y52)</f>
        <v>0</v>
      </c>
      <c r="O46" s="5">
        <f>IF(ajuizamento!Z52="",0,ajuizamento!Z52)</f>
        <v>0</v>
      </c>
      <c r="P46" s="5">
        <f>IF(ajuizamento!AA52="",0,ajuizamento!AA52)</f>
        <v>0</v>
      </c>
      <c r="Q46" s="5">
        <f>IF(ajuizamento!AB52="",0,ajuizamento!AB52)</f>
        <v>0</v>
      </c>
      <c r="R46" s="5">
        <f>IF(ajuizamento!AC52="",0,ajuizamento!AC52)</f>
        <v>0</v>
      </c>
      <c r="S46" s="5">
        <f>IF(ajuizamento!AD52="",0,ajuizamento!AD52)</f>
        <v>0</v>
      </c>
      <c r="T46" s="5">
        <f>IF(ajuizamento!AE52="",0,ajuizamento!AE52)</f>
        <v>0</v>
      </c>
      <c r="U46" s="5">
        <f>IF(ajuizamento!AF52="",0,ajuizamento!AF52)</f>
        <v>0</v>
      </c>
      <c r="V46" s="5">
        <f>IF(ajuizamento!AG52="",0,ajuizamento!AG52)</f>
        <v>0</v>
      </c>
      <c r="W46" s="5">
        <f>IF(ajuizamento!AH52="",0,ajuizamento!AH52)</f>
        <v>0</v>
      </c>
      <c r="X46" s="5">
        <f>IF(ajuizamento!AI52="",0,ajuizamento!AI52)</f>
        <v>0</v>
      </c>
      <c r="Y46" s="5">
        <f>IF(ajuizamento!AJ52="",0,ajuizamento!AJ52)</f>
        <v>0</v>
      </c>
      <c r="Z46" s="5">
        <f>IF(ajuizamento!AK52="",0,ajuizamento!AK52)</f>
        <v>0</v>
      </c>
      <c r="AA46" s="5">
        <f>IF(ajuizamento!AL52="",0,ajuizamento!AL52)</f>
        <v>0</v>
      </c>
      <c r="AB46" s="5">
        <f>IF(ajuizamento!AM52="",0,ajuizamento!AM52)</f>
        <v>0</v>
      </c>
      <c r="AC46" s="5">
        <f>IF(ajuizamento!AN52="",0,ajuizamento!AN52)</f>
        <v>0</v>
      </c>
      <c r="AD46" s="5">
        <f>IF(ajuizamento!AO52="",0,ajuizamento!AO52)</f>
        <v>0</v>
      </c>
      <c r="AE46" s="5">
        <f>IF(ajuizamento!AP52="",0,ajuizamento!AP52)</f>
        <v>0</v>
      </c>
      <c r="AF46" s="5">
        <f>IF(ajuizamento!AQ52="",0,ajuizamento!AQ52)</f>
        <v>0</v>
      </c>
      <c r="AG46" s="5">
        <f>IF(ajuizamento!AT52="",0,ajuizamento!AT52)</f>
        <v>0</v>
      </c>
      <c r="AH46" s="311" t="str">
        <f t="shared" si="75"/>
        <v/>
      </c>
      <c r="AI46" s="8" t="str">
        <f t="shared" si="77"/>
        <v/>
      </c>
      <c r="AJ46" s="1">
        <f t="shared" si="78"/>
        <v>0</v>
      </c>
      <c r="AK46" s="3" t="str">
        <f>IF(ajuizamento!AV52="","",ajuizamento!AV52)</f>
        <v/>
      </c>
      <c r="AL46" s="3">
        <f>IFERROR(LEFT(#REF!,2)*1,0)</f>
        <v>0</v>
      </c>
      <c r="AM46" s="26" t="str">
        <f t="shared" si="79"/>
        <v/>
      </c>
      <c r="AN46" s="26" t="str">
        <f t="shared" si="80"/>
        <v/>
      </c>
      <c r="AO46" s="26" t="str">
        <f t="shared" si="81"/>
        <v/>
      </c>
      <c r="AP46" s="26" t="str">
        <f t="shared" si="82"/>
        <v/>
      </c>
      <c r="AQ46" s="26" t="str">
        <f t="shared" si="83"/>
        <v/>
      </c>
      <c r="AR46" s="26" t="str">
        <f t="shared" si="84"/>
        <v/>
      </c>
      <c r="AS46" s="26" t="str">
        <f t="shared" si="85"/>
        <v/>
      </c>
      <c r="AT46" s="26" t="str">
        <f t="shared" si="86"/>
        <v/>
      </c>
      <c r="AU46" s="26" t="str">
        <f t="shared" si="87"/>
        <v/>
      </c>
      <c r="AV46" s="26" t="str">
        <f t="shared" si="88"/>
        <v/>
      </c>
      <c r="AW46" s="26" t="str">
        <f t="shared" si="89"/>
        <v/>
      </c>
      <c r="AX46" s="26" t="str">
        <f t="shared" si="90"/>
        <v/>
      </c>
      <c r="AY46" s="26" t="str">
        <f t="shared" si="91"/>
        <v/>
      </c>
      <c r="AZ46" s="26" t="str">
        <f t="shared" si="92"/>
        <v/>
      </c>
      <c r="BA46" s="26" t="str">
        <f t="shared" si="93"/>
        <v/>
      </c>
      <c r="BB46" s="26" t="str">
        <f t="shared" si="94"/>
        <v/>
      </c>
      <c r="BC46" s="26" t="str">
        <f t="shared" si="95"/>
        <v/>
      </c>
      <c r="BD46" s="26" t="str">
        <f t="shared" si="96"/>
        <v/>
      </c>
      <c r="BE46" s="26" t="str">
        <f t="shared" si="97"/>
        <v/>
      </c>
      <c r="BF46" s="26" t="str">
        <f t="shared" si="98"/>
        <v/>
      </c>
      <c r="BG46" s="26" t="str">
        <f t="shared" si="99"/>
        <v/>
      </c>
      <c r="BH46" s="26" t="str">
        <f t="shared" si="100"/>
        <v/>
      </c>
      <c r="BI46" s="26" t="str">
        <f t="shared" si="101"/>
        <v/>
      </c>
      <c r="BJ46" s="26" t="str">
        <f t="shared" si="102"/>
        <v/>
      </c>
      <c r="BK46" s="26"/>
      <c r="BL46" s="26" t="str">
        <f>IF(AM46="","",COUNTIF($AM46:AM46,1))</f>
        <v/>
      </c>
      <c r="BM46" s="26" t="str">
        <f>IF(AN46="","",COUNTIF($AM46:AN46,1))</f>
        <v/>
      </c>
      <c r="BN46" s="26" t="str">
        <f>IF(AO46="","",COUNTIF($AM46:AO46,1))</f>
        <v/>
      </c>
      <c r="BO46" s="26" t="str">
        <f>IF(AP46="","",COUNTIF($AM46:AP46,1))</f>
        <v/>
      </c>
      <c r="BP46" s="26" t="str">
        <f>IF(AQ46="","",COUNTIF($AM46:AQ46,1))</f>
        <v/>
      </c>
      <c r="BQ46" s="26" t="str">
        <f>IF(AR46="","",COUNTIF($AM46:AR46,1))</f>
        <v/>
      </c>
      <c r="BR46" s="26" t="str">
        <f>IF(AS46="","",COUNTIF($AM46:AS46,1))</f>
        <v/>
      </c>
      <c r="BS46" s="26" t="str">
        <f>IF(AT46="","",COUNTIF($AM46:AT46,1))</f>
        <v/>
      </c>
      <c r="BT46" s="26" t="str">
        <f>IF(AU46="","",COUNTIF($AM46:AU46,1))</f>
        <v/>
      </c>
      <c r="BU46" s="26" t="str">
        <f>IF(AV46="","",COUNTIF($AM46:AV46,1))</f>
        <v/>
      </c>
      <c r="BV46" s="26" t="str">
        <f>IF(AW46="","",COUNTIF($AM46:AW46,1))</f>
        <v/>
      </c>
      <c r="BW46" s="26" t="str">
        <f>IF(AX46="","",COUNTIF($AM46:AX46,1))</f>
        <v/>
      </c>
      <c r="BX46" s="26" t="str">
        <f>IF(AY46="","",COUNTIF($AM46:AY46,1))</f>
        <v/>
      </c>
      <c r="BY46" s="26" t="str">
        <f>IF(AZ46="","",COUNTIF($AM46:AZ46,1))</f>
        <v/>
      </c>
      <c r="BZ46" s="26" t="str">
        <f>IF(BA46="","",COUNTIF($AM46:BA46,1))</f>
        <v/>
      </c>
      <c r="CA46" s="26" t="str">
        <f>IF(BB46="","",COUNTIF($AM46:BB46,1))</f>
        <v/>
      </c>
      <c r="CB46" s="26" t="str">
        <f>IF(BC46="","",COUNTIF($AM46:BC46,1))</f>
        <v/>
      </c>
      <c r="CC46" s="26" t="str">
        <f>IF(BD46="","",COUNTIF($AM46:BD46,1))</f>
        <v/>
      </c>
      <c r="CD46" s="26" t="str">
        <f>IF(BE46="","",COUNTIF($AM46:BE46,1))</f>
        <v/>
      </c>
      <c r="CE46" s="26" t="str">
        <f>IF(BF46="","",COUNTIF($AM46:BF46,1))</f>
        <v/>
      </c>
      <c r="CF46" s="26" t="str">
        <f>IF(BG46="","",COUNTIF($AM46:BG46,1))</f>
        <v/>
      </c>
      <c r="CG46" s="26" t="str">
        <f>IF(BH46="","",COUNTIF($AM46:BH46,1))</f>
        <v/>
      </c>
      <c r="CH46" s="26" t="str">
        <f>IF(BI46="","",COUNTIF($AM46:BI46,1))</f>
        <v/>
      </c>
      <c r="CI46" s="26" t="str">
        <f>IF(BJ46="","",COUNTIF($AM46:BJ46,1))</f>
        <v/>
      </c>
      <c r="CK46" s="26" t="str">
        <f t="shared" si="103"/>
        <v/>
      </c>
      <c r="CL46" s="26" t="str">
        <f t="shared" si="104"/>
        <v/>
      </c>
      <c r="CM46" s="26" t="str">
        <f t="shared" si="105"/>
        <v/>
      </c>
      <c r="CN46" s="26" t="str">
        <f t="shared" si="106"/>
        <v/>
      </c>
      <c r="CO46" s="26" t="str">
        <f t="shared" si="107"/>
        <v/>
      </c>
      <c r="CP46" s="26" t="str">
        <f t="shared" si="108"/>
        <v/>
      </c>
      <c r="CQ46" s="26" t="str">
        <f t="shared" si="109"/>
        <v/>
      </c>
      <c r="CR46" s="26" t="str">
        <f t="shared" si="110"/>
        <v/>
      </c>
      <c r="CS46" s="26" t="str">
        <f t="shared" si="111"/>
        <v/>
      </c>
      <c r="CT46" s="26" t="str">
        <f t="shared" si="112"/>
        <v/>
      </c>
      <c r="CU46" s="26" t="str">
        <f t="shared" si="113"/>
        <v/>
      </c>
      <c r="CV46" s="26" t="str">
        <f t="shared" si="114"/>
        <v/>
      </c>
      <c r="CW46" s="26" t="str">
        <f t="shared" si="115"/>
        <v/>
      </c>
      <c r="CX46" s="26" t="str">
        <f t="shared" si="116"/>
        <v/>
      </c>
      <c r="CY46" s="26" t="str">
        <f t="shared" si="117"/>
        <v/>
      </c>
      <c r="CZ46" s="26" t="str">
        <f t="shared" si="118"/>
        <v/>
      </c>
      <c r="DA46" s="26" t="str">
        <f t="shared" si="119"/>
        <v/>
      </c>
      <c r="DB46" s="26" t="str">
        <f t="shared" si="120"/>
        <v/>
      </c>
      <c r="DC46" s="26" t="str">
        <f t="shared" si="121"/>
        <v/>
      </c>
      <c r="DD46" s="26" t="str">
        <f t="shared" si="122"/>
        <v/>
      </c>
      <c r="DE46" s="26" t="str">
        <f t="shared" si="123"/>
        <v/>
      </c>
      <c r="DF46" s="26" t="str">
        <f t="shared" si="124"/>
        <v/>
      </c>
      <c r="DG46" s="26" t="str">
        <f t="shared" si="125"/>
        <v/>
      </c>
      <c r="DH46" s="26" t="str">
        <f t="shared" si="126"/>
        <v/>
      </c>
      <c r="DI46" s="1" t="str">
        <f t="shared" si="74"/>
        <v/>
      </c>
      <c r="DJ46" s="1" t="str">
        <f t="shared" si="60"/>
        <v/>
      </c>
      <c r="DK46" s="1" t="str">
        <f t="shared" si="61"/>
        <v/>
      </c>
      <c r="DL46" s="1" t="str">
        <f t="shared" si="62"/>
        <v/>
      </c>
      <c r="DM46" s="1" t="str">
        <f t="shared" si="63"/>
        <v/>
      </c>
      <c r="DN46" s="1" t="str">
        <f t="shared" si="64"/>
        <v/>
      </c>
      <c r="DO46" s="1" t="str">
        <f t="shared" si="76"/>
        <v/>
      </c>
      <c r="DP46" s="1" t="str">
        <f t="shared" si="66"/>
        <v/>
      </c>
      <c r="DQ46" s="1" t="str">
        <f t="shared" si="76"/>
        <v/>
      </c>
      <c r="DR46" s="1" t="str">
        <f t="shared" si="66"/>
        <v/>
      </c>
      <c r="DS46" s="1" t="str">
        <f t="shared" si="67"/>
        <v/>
      </c>
      <c r="DT46" s="1" t="str">
        <f t="shared" si="68"/>
        <v/>
      </c>
      <c r="DU46" s="1" t="str">
        <f t="shared" si="52"/>
        <v/>
      </c>
      <c r="DV46" s="1" t="str">
        <f t="shared" si="53"/>
        <v/>
      </c>
      <c r="DW46" s="1" t="str">
        <f t="shared" si="54"/>
        <v/>
      </c>
      <c r="DX46" s="1" t="str">
        <f t="shared" si="55"/>
        <v/>
      </c>
      <c r="DY46" s="1" t="str">
        <f t="shared" si="56"/>
        <v/>
      </c>
      <c r="DZ46" s="1" t="str">
        <f t="shared" si="57"/>
        <v/>
      </c>
      <c r="EA46" s="1" t="str">
        <f t="shared" si="58"/>
        <v/>
      </c>
      <c r="EB46" s="1" t="str">
        <f t="shared" si="59"/>
        <v/>
      </c>
      <c r="ED46" s="1" t="str">
        <f t="shared" si="69"/>
        <v/>
      </c>
      <c r="EE46" s="1" t="str">
        <f t="shared" si="70"/>
        <v/>
      </c>
      <c r="EF46" s="1" t="str">
        <f t="shared" si="71"/>
        <v/>
      </c>
      <c r="EG46" s="1" t="str">
        <f t="shared" si="72"/>
        <v/>
      </c>
      <c r="EH46" s="1" t="str">
        <f t="shared" si="73"/>
        <v/>
      </c>
    </row>
    <row r="47" spans="1:138" ht="15.6" x14ac:dyDescent="0.3">
      <c r="A47" s="29">
        <v>40</v>
      </c>
      <c r="B47" s="9" t="str">
        <f>ajuizamento!J53</f>
        <v/>
      </c>
      <c r="C47" s="6" t="str">
        <f>ajuizamento!K53</f>
        <v/>
      </c>
      <c r="D47" s="6" t="str">
        <f>ajuizamento!I53</f>
        <v/>
      </c>
      <c r="E47" s="5">
        <f>IF(ajuizamento!$AU53="",0,ajuizamento!$AU53)</f>
        <v>0</v>
      </c>
      <c r="F47" s="5">
        <f>IF(ajuizamento!A53="",0,ajuizamento!A53)</f>
        <v>0</v>
      </c>
      <c r="G47" s="5">
        <f>IF(ajuizamento!M53="",0,ajuizamento!M53)</f>
        <v>0</v>
      </c>
      <c r="H47" s="5">
        <f>IF(ajuizamento!N53="",0,ajuizamento!N53)</f>
        <v>0</v>
      </c>
      <c r="I47" s="5">
        <f>IF(ajuizamento!T53="",0,ajuizamento!T53)</f>
        <v>0</v>
      </c>
      <c r="J47" s="5">
        <f>IF(ajuizamento!U53="",0,ajuizamento!U53)</f>
        <v>0</v>
      </c>
      <c r="K47" s="5">
        <f>IF(ajuizamento!V53="",0,ajuizamento!V53)</f>
        <v>0</v>
      </c>
      <c r="L47" s="5">
        <f>IF(ajuizamento!W53="",0,ajuizamento!W53)</f>
        <v>0</v>
      </c>
      <c r="M47" s="5">
        <f>IF(ajuizamento!X53="",0,ajuizamento!X53)</f>
        <v>0</v>
      </c>
      <c r="N47" s="5">
        <f>IF(ajuizamento!Y53="",0,ajuizamento!Y53)</f>
        <v>0</v>
      </c>
      <c r="O47" s="5">
        <f>IF(ajuizamento!Z53="",0,ajuizamento!Z53)</f>
        <v>0</v>
      </c>
      <c r="P47" s="5">
        <f>IF(ajuizamento!AA53="",0,ajuizamento!AA53)</f>
        <v>0</v>
      </c>
      <c r="Q47" s="5">
        <f>IF(ajuizamento!AB53="",0,ajuizamento!AB53)</f>
        <v>0</v>
      </c>
      <c r="R47" s="5">
        <f>IF(ajuizamento!AC53="",0,ajuizamento!AC53)</f>
        <v>0</v>
      </c>
      <c r="S47" s="5">
        <f>IF(ajuizamento!AD53="",0,ajuizamento!AD53)</f>
        <v>0</v>
      </c>
      <c r="T47" s="5">
        <f>IF(ajuizamento!AE53="",0,ajuizamento!AE53)</f>
        <v>0</v>
      </c>
      <c r="U47" s="5">
        <f>IF(ajuizamento!AF53="",0,ajuizamento!AF53)</f>
        <v>0</v>
      </c>
      <c r="V47" s="5">
        <f>IF(ajuizamento!AG53="",0,ajuizamento!AG53)</f>
        <v>0</v>
      </c>
      <c r="W47" s="5">
        <f>IF(ajuizamento!AH53="",0,ajuizamento!AH53)</f>
        <v>0</v>
      </c>
      <c r="X47" s="5">
        <f>IF(ajuizamento!AI53="",0,ajuizamento!AI53)</f>
        <v>0</v>
      </c>
      <c r="Y47" s="5">
        <f>IF(ajuizamento!AJ53="",0,ajuizamento!AJ53)</f>
        <v>0</v>
      </c>
      <c r="Z47" s="5">
        <f>IF(ajuizamento!AK53="",0,ajuizamento!AK53)</f>
        <v>0</v>
      </c>
      <c r="AA47" s="5">
        <f>IF(ajuizamento!AL53="",0,ajuizamento!AL53)</f>
        <v>0</v>
      </c>
      <c r="AB47" s="5">
        <f>IF(ajuizamento!AM53="",0,ajuizamento!AM53)</f>
        <v>0</v>
      </c>
      <c r="AC47" s="5">
        <f>IF(ajuizamento!AN53="",0,ajuizamento!AN53)</f>
        <v>0</v>
      </c>
      <c r="AD47" s="5">
        <f>IF(ajuizamento!AO53="",0,ajuizamento!AO53)</f>
        <v>0</v>
      </c>
      <c r="AE47" s="5">
        <f>IF(ajuizamento!AP53="",0,ajuizamento!AP53)</f>
        <v>0</v>
      </c>
      <c r="AF47" s="5">
        <f>IF(ajuizamento!AQ53="",0,ajuizamento!AQ53)</f>
        <v>0</v>
      </c>
      <c r="AG47" s="5">
        <f>IF(ajuizamento!AT53="",0,ajuizamento!AT53)</f>
        <v>0</v>
      </c>
      <c r="AH47" s="311" t="str">
        <f t="shared" si="75"/>
        <v/>
      </c>
      <c r="AI47" s="8" t="str">
        <f t="shared" si="77"/>
        <v/>
      </c>
      <c r="AJ47" s="1">
        <f t="shared" si="78"/>
        <v>0</v>
      </c>
      <c r="AK47" s="3" t="str">
        <f>IF(ajuizamento!AV53="","",ajuizamento!AV53)</f>
        <v/>
      </c>
      <c r="AL47" s="3">
        <f>IFERROR(LEFT(#REF!,2)*1,0)</f>
        <v>0</v>
      </c>
      <c r="AM47" s="26" t="str">
        <f t="shared" si="79"/>
        <v/>
      </c>
      <c r="AN47" s="26" t="str">
        <f t="shared" si="80"/>
        <v/>
      </c>
      <c r="AO47" s="26" t="str">
        <f t="shared" si="81"/>
        <v/>
      </c>
      <c r="AP47" s="26" t="str">
        <f t="shared" si="82"/>
        <v/>
      </c>
      <c r="AQ47" s="26" t="str">
        <f t="shared" si="83"/>
        <v/>
      </c>
      <c r="AR47" s="26" t="str">
        <f t="shared" si="84"/>
        <v/>
      </c>
      <c r="AS47" s="26" t="str">
        <f t="shared" si="85"/>
        <v/>
      </c>
      <c r="AT47" s="26" t="str">
        <f t="shared" si="86"/>
        <v/>
      </c>
      <c r="AU47" s="26" t="str">
        <f t="shared" si="87"/>
        <v/>
      </c>
      <c r="AV47" s="26" t="str">
        <f t="shared" si="88"/>
        <v/>
      </c>
      <c r="AW47" s="26" t="str">
        <f t="shared" si="89"/>
        <v/>
      </c>
      <c r="AX47" s="26" t="str">
        <f t="shared" si="90"/>
        <v/>
      </c>
      <c r="AY47" s="26" t="str">
        <f t="shared" si="91"/>
        <v/>
      </c>
      <c r="AZ47" s="26" t="str">
        <f t="shared" si="92"/>
        <v/>
      </c>
      <c r="BA47" s="26" t="str">
        <f t="shared" si="93"/>
        <v/>
      </c>
      <c r="BB47" s="26" t="str">
        <f t="shared" si="94"/>
        <v/>
      </c>
      <c r="BC47" s="26" t="str">
        <f t="shared" si="95"/>
        <v/>
      </c>
      <c r="BD47" s="26" t="str">
        <f t="shared" si="96"/>
        <v/>
      </c>
      <c r="BE47" s="26" t="str">
        <f t="shared" si="97"/>
        <v/>
      </c>
      <c r="BF47" s="26" t="str">
        <f t="shared" si="98"/>
        <v/>
      </c>
      <c r="BG47" s="26" t="str">
        <f t="shared" si="99"/>
        <v/>
      </c>
      <c r="BH47" s="26" t="str">
        <f t="shared" si="100"/>
        <v/>
      </c>
      <c r="BI47" s="26" t="str">
        <f t="shared" si="101"/>
        <v/>
      </c>
      <c r="BJ47" s="26" t="str">
        <f t="shared" si="102"/>
        <v/>
      </c>
      <c r="BK47" s="26"/>
      <c r="BL47" s="26" t="str">
        <f>IF(AM47="","",COUNTIF($AM47:AM47,1))</f>
        <v/>
      </c>
      <c r="BM47" s="26" t="str">
        <f>IF(AN47="","",COUNTIF($AM47:AN47,1))</f>
        <v/>
      </c>
      <c r="BN47" s="26" t="str">
        <f>IF(AO47="","",COUNTIF($AM47:AO47,1))</f>
        <v/>
      </c>
      <c r="BO47" s="26" t="str">
        <f>IF(AP47="","",COUNTIF($AM47:AP47,1))</f>
        <v/>
      </c>
      <c r="BP47" s="26" t="str">
        <f>IF(AQ47="","",COUNTIF($AM47:AQ47,1))</f>
        <v/>
      </c>
      <c r="BQ47" s="26" t="str">
        <f>IF(AR47="","",COUNTIF($AM47:AR47,1))</f>
        <v/>
      </c>
      <c r="BR47" s="26" t="str">
        <f>IF(AS47="","",COUNTIF($AM47:AS47,1))</f>
        <v/>
      </c>
      <c r="BS47" s="26" t="str">
        <f>IF(AT47="","",COUNTIF($AM47:AT47,1))</f>
        <v/>
      </c>
      <c r="BT47" s="26" t="str">
        <f>IF(AU47="","",COUNTIF($AM47:AU47,1))</f>
        <v/>
      </c>
      <c r="BU47" s="26" t="str">
        <f>IF(AV47="","",COUNTIF($AM47:AV47,1))</f>
        <v/>
      </c>
      <c r="BV47" s="26" t="str">
        <f>IF(AW47="","",COUNTIF($AM47:AW47,1))</f>
        <v/>
      </c>
      <c r="BW47" s="26" t="str">
        <f>IF(AX47="","",COUNTIF($AM47:AX47,1))</f>
        <v/>
      </c>
      <c r="BX47" s="26" t="str">
        <f>IF(AY47="","",COUNTIF($AM47:AY47,1))</f>
        <v/>
      </c>
      <c r="BY47" s="26" t="str">
        <f>IF(AZ47="","",COUNTIF($AM47:AZ47,1))</f>
        <v/>
      </c>
      <c r="BZ47" s="26" t="str">
        <f>IF(BA47="","",COUNTIF($AM47:BA47,1))</f>
        <v/>
      </c>
      <c r="CA47" s="26" t="str">
        <f>IF(BB47="","",COUNTIF($AM47:BB47,1))</f>
        <v/>
      </c>
      <c r="CB47" s="26" t="str">
        <f>IF(BC47="","",COUNTIF($AM47:BC47,1))</f>
        <v/>
      </c>
      <c r="CC47" s="26" t="str">
        <f>IF(BD47="","",COUNTIF($AM47:BD47,1))</f>
        <v/>
      </c>
      <c r="CD47" s="26" t="str">
        <f>IF(BE47="","",COUNTIF($AM47:BE47,1))</f>
        <v/>
      </c>
      <c r="CE47" s="26" t="str">
        <f>IF(BF47="","",COUNTIF($AM47:BF47,1))</f>
        <v/>
      </c>
      <c r="CF47" s="26" t="str">
        <f>IF(BG47="","",COUNTIF($AM47:BG47,1))</f>
        <v/>
      </c>
      <c r="CG47" s="26" t="str">
        <f>IF(BH47="","",COUNTIF($AM47:BH47,1))</f>
        <v/>
      </c>
      <c r="CH47" s="26" t="str">
        <f>IF(BI47="","",COUNTIF($AM47:BI47,1))</f>
        <v/>
      </c>
      <c r="CI47" s="26" t="str">
        <f>IF(BJ47="","",COUNTIF($AM47:BJ47,1))</f>
        <v/>
      </c>
      <c r="CK47" s="26" t="str">
        <f t="shared" si="103"/>
        <v/>
      </c>
      <c r="CL47" s="26" t="str">
        <f t="shared" si="104"/>
        <v/>
      </c>
      <c r="CM47" s="26" t="str">
        <f t="shared" si="105"/>
        <v/>
      </c>
      <c r="CN47" s="26" t="str">
        <f t="shared" si="106"/>
        <v/>
      </c>
      <c r="CO47" s="26" t="str">
        <f t="shared" si="107"/>
        <v/>
      </c>
      <c r="CP47" s="26" t="str">
        <f t="shared" si="108"/>
        <v/>
      </c>
      <c r="CQ47" s="26" t="str">
        <f t="shared" si="109"/>
        <v/>
      </c>
      <c r="CR47" s="26" t="str">
        <f t="shared" si="110"/>
        <v/>
      </c>
      <c r="CS47" s="26" t="str">
        <f t="shared" si="111"/>
        <v/>
      </c>
      <c r="CT47" s="26" t="str">
        <f t="shared" si="112"/>
        <v/>
      </c>
      <c r="CU47" s="26" t="str">
        <f t="shared" si="113"/>
        <v/>
      </c>
      <c r="CV47" s="26" t="str">
        <f t="shared" si="114"/>
        <v/>
      </c>
      <c r="CW47" s="26" t="str">
        <f t="shared" si="115"/>
        <v/>
      </c>
      <c r="CX47" s="26" t="str">
        <f t="shared" si="116"/>
        <v/>
      </c>
      <c r="CY47" s="26" t="str">
        <f t="shared" si="117"/>
        <v/>
      </c>
      <c r="CZ47" s="26" t="str">
        <f t="shared" si="118"/>
        <v/>
      </c>
      <c r="DA47" s="26" t="str">
        <f t="shared" si="119"/>
        <v/>
      </c>
      <c r="DB47" s="26" t="str">
        <f t="shared" si="120"/>
        <v/>
      </c>
      <c r="DC47" s="26" t="str">
        <f t="shared" si="121"/>
        <v/>
      </c>
      <c r="DD47" s="26" t="str">
        <f t="shared" si="122"/>
        <v/>
      </c>
      <c r="DE47" s="26" t="str">
        <f t="shared" si="123"/>
        <v/>
      </c>
      <c r="DF47" s="26" t="str">
        <f t="shared" si="124"/>
        <v/>
      </c>
      <c r="DG47" s="26" t="str">
        <f t="shared" si="125"/>
        <v/>
      </c>
      <c r="DH47" s="26" t="str">
        <f t="shared" si="126"/>
        <v/>
      </c>
      <c r="DI47" s="1" t="str">
        <f t="shared" si="74"/>
        <v/>
      </c>
      <c r="DJ47" s="1" t="str">
        <f t="shared" si="60"/>
        <v/>
      </c>
      <c r="DK47" s="1" t="str">
        <f t="shared" si="61"/>
        <v/>
      </c>
      <c r="DL47" s="1" t="str">
        <f t="shared" si="62"/>
        <v/>
      </c>
      <c r="DM47" s="1" t="str">
        <f t="shared" si="63"/>
        <v/>
      </c>
      <c r="DN47" s="1" t="str">
        <f t="shared" si="64"/>
        <v/>
      </c>
      <c r="DO47" s="1" t="str">
        <f t="shared" si="76"/>
        <v/>
      </c>
      <c r="DP47" s="1" t="str">
        <f t="shared" si="66"/>
        <v/>
      </c>
      <c r="DQ47" s="1" t="str">
        <f t="shared" si="76"/>
        <v/>
      </c>
      <c r="DR47" s="1" t="str">
        <f t="shared" si="66"/>
        <v/>
      </c>
      <c r="DS47" s="1" t="str">
        <f t="shared" si="67"/>
        <v/>
      </c>
      <c r="DT47" s="1" t="str">
        <f t="shared" si="68"/>
        <v/>
      </c>
      <c r="DU47" s="1" t="str">
        <f t="shared" si="52"/>
        <v/>
      </c>
      <c r="DV47" s="1" t="str">
        <f t="shared" si="53"/>
        <v/>
      </c>
      <c r="DW47" s="1" t="str">
        <f t="shared" si="54"/>
        <v/>
      </c>
      <c r="DX47" s="1" t="str">
        <f t="shared" si="55"/>
        <v/>
      </c>
      <c r="DY47" s="1" t="str">
        <f t="shared" si="56"/>
        <v/>
      </c>
      <c r="DZ47" s="1" t="str">
        <f t="shared" si="57"/>
        <v/>
      </c>
      <c r="EA47" s="1" t="str">
        <f t="shared" si="58"/>
        <v/>
      </c>
      <c r="EB47" s="1" t="str">
        <f t="shared" si="59"/>
        <v/>
      </c>
      <c r="ED47" s="1" t="str">
        <f t="shared" si="69"/>
        <v/>
      </c>
      <c r="EE47" s="1" t="str">
        <f t="shared" si="70"/>
        <v/>
      </c>
      <c r="EF47" s="1" t="str">
        <f t="shared" si="71"/>
        <v/>
      </c>
      <c r="EG47" s="1" t="str">
        <f t="shared" si="72"/>
        <v/>
      </c>
      <c r="EH47" s="1" t="str">
        <f t="shared" si="73"/>
        <v/>
      </c>
    </row>
    <row r="48" spans="1:138" ht="15.6" x14ac:dyDescent="0.3">
      <c r="A48" s="29">
        <v>41</v>
      </c>
      <c r="B48" s="9" t="str">
        <f>ajuizamento!J54</f>
        <v/>
      </c>
      <c r="C48" s="6" t="str">
        <f>ajuizamento!K54</f>
        <v/>
      </c>
      <c r="D48" s="6" t="str">
        <f>ajuizamento!I54</f>
        <v/>
      </c>
      <c r="E48" s="5">
        <f>IF(ajuizamento!$AU54="",0,ajuizamento!$AU54)</f>
        <v>0</v>
      </c>
      <c r="F48" s="5">
        <f>IF(ajuizamento!A54="",0,ajuizamento!A54)</f>
        <v>0</v>
      </c>
      <c r="G48" s="5">
        <f>IF(ajuizamento!M54="",0,ajuizamento!M54)</f>
        <v>0</v>
      </c>
      <c r="H48" s="5">
        <f>IF(ajuizamento!N54="",0,ajuizamento!N54)</f>
        <v>0</v>
      </c>
      <c r="I48" s="5">
        <f>IF(ajuizamento!T54="",0,ajuizamento!T54)</f>
        <v>0</v>
      </c>
      <c r="J48" s="5">
        <f>IF(ajuizamento!U54="",0,ajuizamento!U54)</f>
        <v>0</v>
      </c>
      <c r="K48" s="5">
        <f>IF(ajuizamento!V54="",0,ajuizamento!V54)</f>
        <v>0</v>
      </c>
      <c r="L48" s="5">
        <f>IF(ajuizamento!W54="",0,ajuizamento!W54)</f>
        <v>0</v>
      </c>
      <c r="M48" s="5">
        <f>IF(ajuizamento!X54="",0,ajuizamento!X54)</f>
        <v>0</v>
      </c>
      <c r="N48" s="5">
        <f>IF(ajuizamento!Y54="",0,ajuizamento!Y54)</f>
        <v>0</v>
      </c>
      <c r="O48" s="5">
        <f>IF(ajuizamento!Z54="",0,ajuizamento!Z54)</f>
        <v>0</v>
      </c>
      <c r="P48" s="5">
        <f>IF(ajuizamento!AA54="",0,ajuizamento!AA54)</f>
        <v>0</v>
      </c>
      <c r="Q48" s="5">
        <f>IF(ajuizamento!AB54="",0,ajuizamento!AB54)</f>
        <v>0</v>
      </c>
      <c r="R48" s="5">
        <f>IF(ajuizamento!AC54="",0,ajuizamento!AC54)</f>
        <v>0</v>
      </c>
      <c r="S48" s="5">
        <f>IF(ajuizamento!AD54="",0,ajuizamento!AD54)</f>
        <v>0</v>
      </c>
      <c r="T48" s="5">
        <f>IF(ajuizamento!AE54="",0,ajuizamento!AE54)</f>
        <v>0</v>
      </c>
      <c r="U48" s="5">
        <f>IF(ajuizamento!AF54="",0,ajuizamento!AF54)</f>
        <v>0</v>
      </c>
      <c r="V48" s="5">
        <f>IF(ajuizamento!AG54="",0,ajuizamento!AG54)</f>
        <v>0</v>
      </c>
      <c r="W48" s="5">
        <f>IF(ajuizamento!AH54="",0,ajuizamento!AH54)</f>
        <v>0</v>
      </c>
      <c r="X48" s="5">
        <f>IF(ajuizamento!AI54="",0,ajuizamento!AI54)</f>
        <v>0</v>
      </c>
      <c r="Y48" s="5">
        <f>IF(ajuizamento!AJ54="",0,ajuizamento!AJ54)</f>
        <v>0</v>
      </c>
      <c r="Z48" s="5">
        <f>IF(ajuizamento!AK54="",0,ajuizamento!AK54)</f>
        <v>0</v>
      </c>
      <c r="AA48" s="5">
        <f>IF(ajuizamento!AL54="",0,ajuizamento!AL54)</f>
        <v>0</v>
      </c>
      <c r="AB48" s="5">
        <f>IF(ajuizamento!AM54="",0,ajuizamento!AM54)</f>
        <v>0</v>
      </c>
      <c r="AC48" s="5">
        <f>IF(ajuizamento!AN54="",0,ajuizamento!AN54)</f>
        <v>0</v>
      </c>
      <c r="AD48" s="5">
        <f>IF(ajuizamento!AO54="",0,ajuizamento!AO54)</f>
        <v>0</v>
      </c>
      <c r="AE48" s="5">
        <f>IF(ajuizamento!AP54="",0,ajuizamento!AP54)</f>
        <v>0</v>
      </c>
      <c r="AF48" s="5">
        <f>IF(ajuizamento!AQ54="",0,ajuizamento!AQ54)</f>
        <v>0</v>
      </c>
      <c r="AG48" s="5">
        <f>IF(ajuizamento!AT54="",0,ajuizamento!AT54)</f>
        <v>0</v>
      </c>
      <c r="AH48" s="311" t="str">
        <f t="shared" si="75"/>
        <v/>
      </c>
      <c r="AI48" s="8" t="str">
        <f t="shared" si="77"/>
        <v/>
      </c>
      <c r="AJ48" s="1">
        <f t="shared" si="78"/>
        <v>0</v>
      </c>
      <c r="AK48" s="3" t="str">
        <f>IF(ajuizamento!AV54="","",ajuizamento!AV54)</f>
        <v/>
      </c>
      <c r="AL48" s="3">
        <f>IFERROR(LEFT(#REF!,2)*1,0)</f>
        <v>0</v>
      </c>
      <c r="AM48" s="26" t="str">
        <f t="shared" si="79"/>
        <v/>
      </c>
      <c r="AN48" s="26" t="str">
        <f t="shared" si="80"/>
        <v/>
      </c>
      <c r="AO48" s="26" t="str">
        <f t="shared" si="81"/>
        <v/>
      </c>
      <c r="AP48" s="26" t="str">
        <f t="shared" si="82"/>
        <v/>
      </c>
      <c r="AQ48" s="26" t="str">
        <f t="shared" si="83"/>
        <v/>
      </c>
      <c r="AR48" s="26" t="str">
        <f t="shared" si="84"/>
        <v/>
      </c>
      <c r="AS48" s="26" t="str">
        <f t="shared" si="85"/>
        <v/>
      </c>
      <c r="AT48" s="26" t="str">
        <f t="shared" si="86"/>
        <v/>
      </c>
      <c r="AU48" s="26" t="str">
        <f t="shared" si="87"/>
        <v/>
      </c>
      <c r="AV48" s="26" t="str">
        <f t="shared" si="88"/>
        <v/>
      </c>
      <c r="AW48" s="26" t="str">
        <f t="shared" si="89"/>
        <v/>
      </c>
      <c r="AX48" s="26" t="str">
        <f t="shared" si="90"/>
        <v/>
      </c>
      <c r="AY48" s="26" t="str">
        <f t="shared" si="91"/>
        <v/>
      </c>
      <c r="AZ48" s="26" t="str">
        <f t="shared" si="92"/>
        <v/>
      </c>
      <c r="BA48" s="26" t="str">
        <f t="shared" si="93"/>
        <v/>
      </c>
      <c r="BB48" s="26" t="str">
        <f t="shared" si="94"/>
        <v/>
      </c>
      <c r="BC48" s="26" t="str">
        <f t="shared" si="95"/>
        <v/>
      </c>
      <c r="BD48" s="26" t="str">
        <f t="shared" si="96"/>
        <v/>
      </c>
      <c r="BE48" s="26" t="str">
        <f t="shared" si="97"/>
        <v/>
      </c>
      <c r="BF48" s="26" t="str">
        <f t="shared" si="98"/>
        <v/>
      </c>
      <c r="BG48" s="26" t="str">
        <f t="shared" si="99"/>
        <v/>
      </c>
      <c r="BH48" s="26" t="str">
        <f t="shared" si="100"/>
        <v/>
      </c>
      <c r="BI48" s="26" t="str">
        <f t="shared" si="101"/>
        <v/>
      </c>
      <c r="BJ48" s="26" t="str">
        <f t="shared" si="102"/>
        <v/>
      </c>
      <c r="BK48" s="26"/>
      <c r="BL48" s="26" t="str">
        <f>IF(AM48="","",COUNTIF($AM48:AM48,1))</f>
        <v/>
      </c>
      <c r="BM48" s="26" t="str">
        <f>IF(AN48="","",COUNTIF($AM48:AN48,1))</f>
        <v/>
      </c>
      <c r="BN48" s="26" t="str">
        <f>IF(AO48="","",COUNTIF($AM48:AO48,1))</f>
        <v/>
      </c>
      <c r="BO48" s="26" t="str">
        <f>IF(AP48="","",COUNTIF($AM48:AP48,1))</f>
        <v/>
      </c>
      <c r="BP48" s="26" t="str">
        <f>IF(AQ48="","",COUNTIF($AM48:AQ48,1))</f>
        <v/>
      </c>
      <c r="BQ48" s="26" t="str">
        <f>IF(AR48="","",COUNTIF($AM48:AR48,1))</f>
        <v/>
      </c>
      <c r="BR48" s="26" t="str">
        <f>IF(AS48="","",COUNTIF($AM48:AS48,1))</f>
        <v/>
      </c>
      <c r="BS48" s="26" t="str">
        <f>IF(AT48="","",COUNTIF($AM48:AT48,1))</f>
        <v/>
      </c>
      <c r="BT48" s="26" t="str">
        <f>IF(AU48="","",COUNTIF($AM48:AU48,1))</f>
        <v/>
      </c>
      <c r="BU48" s="26" t="str">
        <f>IF(AV48="","",COUNTIF($AM48:AV48,1))</f>
        <v/>
      </c>
      <c r="BV48" s="26" t="str">
        <f>IF(AW48="","",COUNTIF($AM48:AW48,1))</f>
        <v/>
      </c>
      <c r="BW48" s="26" t="str">
        <f>IF(AX48="","",COUNTIF($AM48:AX48,1))</f>
        <v/>
      </c>
      <c r="BX48" s="26" t="str">
        <f>IF(AY48="","",COUNTIF($AM48:AY48,1))</f>
        <v/>
      </c>
      <c r="BY48" s="26" t="str">
        <f>IF(AZ48="","",COUNTIF($AM48:AZ48,1))</f>
        <v/>
      </c>
      <c r="BZ48" s="26" t="str">
        <f>IF(BA48="","",COUNTIF($AM48:BA48,1))</f>
        <v/>
      </c>
      <c r="CA48" s="26" t="str">
        <f>IF(BB48="","",COUNTIF($AM48:BB48,1))</f>
        <v/>
      </c>
      <c r="CB48" s="26" t="str">
        <f>IF(BC48="","",COUNTIF($AM48:BC48,1))</f>
        <v/>
      </c>
      <c r="CC48" s="26" t="str">
        <f>IF(BD48="","",COUNTIF($AM48:BD48,1))</f>
        <v/>
      </c>
      <c r="CD48" s="26" t="str">
        <f>IF(BE48="","",COUNTIF($AM48:BE48,1))</f>
        <v/>
      </c>
      <c r="CE48" s="26" t="str">
        <f>IF(BF48="","",COUNTIF($AM48:BF48,1))</f>
        <v/>
      </c>
      <c r="CF48" s="26" t="str">
        <f>IF(BG48="","",COUNTIF($AM48:BG48,1))</f>
        <v/>
      </c>
      <c r="CG48" s="26" t="str">
        <f>IF(BH48="","",COUNTIF($AM48:BH48,1))</f>
        <v/>
      </c>
      <c r="CH48" s="26" t="str">
        <f>IF(BI48="","",COUNTIF($AM48:BI48,1))</f>
        <v/>
      </c>
      <c r="CI48" s="26" t="str">
        <f>IF(BJ48="","",COUNTIF($AM48:BJ48,1))</f>
        <v/>
      </c>
      <c r="CK48" s="26" t="str">
        <f t="shared" si="103"/>
        <v/>
      </c>
      <c r="CL48" s="26" t="str">
        <f t="shared" si="104"/>
        <v/>
      </c>
      <c r="CM48" s="26" t="str">
        <f t="shared" si="105"/>
        <v/>
      </c>
      <c r="CN48" s="26" t="str">
        <f t="shared" si="106"/>
        <v/>
      </c>
      <c r="CO48" s="26" t="str">
        <f t="shared" si="107"/>
        <v/>
      </c>
      <c r="CP48" s="26" t="str">
        <f t="shared" si="108"/>
        <v/>
      </c>
      <c r="CQ48" s="26" t="str">
        <f t="shared" si="109"/>
        <v/>
      </c>
      <c r="CR48" s="26" t="str">
        <f t="shared" si="110"/>
        <v/>
      </c>
      <c r="CS48" s="26" t="str">
        <f t="shared" si="111"/>
        <v/>
      </c>
      <c r="CT48" s="26" t="str">
        <f t="shared" si="112"/>
        <v/>
      </c>
      <c r="CU48" s="26" t="str">
        <f t="shared" si="113"/>
        <v/>
      </c>
      <c r="CV48" s="26" t="str">
        <f t="shared" si="114"/>
        <v/>
      </c>
      <c r="CW48" s="26" t="str">
        <f t="shared" si="115"/>
        <v/>
      </c>
      <c r="CX48" s="26" t="str">
        <f t="shared" si="116"/>
        <v/>
      </c>
      <c r="CY48" s="26" t="str">
        <f t="shared" si="117"/>
        <v/>
      </c>
      <c r="CZ48" s="26" t="str">
        <f t="shared" si="118"/>
        <v/>
      </c>
      <c r="DA48" s="26" t="str">
        <f t="shared" si="119"/>
        <v/>
      </c>
      <c r="DB48" s="26" t="str">
        <f t="shared" si="120"/>
        <v/>
      </c>
      <c r="DC48" s="26" t="str">
        <f t="shared" si="121"/>
        <v/>
      </c>
      <c r="DD48" s="26" t="str">
        <f t="shared" si="122"/>
        <v/>
      </c>
      <c r="DE48" s="26" t="str">
        <f t="shared" si="123"/>
        <v/>
      </c>
      <c r="DF48" s="26" t="str">
        <f t="shared" si="124"/>
        <v/>
      </c>
      <c r="DG48" s="26" t="str">
        <f t="shared" si="125"/>
        <v/>
      </c>
      <c r="DH48" s="26" t="str">
        <f t="shared" si="126"/>
        <v/>
      </c>
      <c r="DI48" s="1" t="str">
        <f t="shared" si="74"/>
        <v/>
      </c>
      <c r="DJ48" s="1" t="str">
        <f t="shared" si="60"/>
        <v/>
      </c>
      <c r="DK48" s="1" t="str">
        <f t="shared" si="61"/>
        <v/>
      </c>
      <c r="DL48" s="1" t="str">
        <f t="shared" si="62"/>
        <v/>
      </c>
      <c r="DM48" s="1" t="str">
        <f t="shared" si="63"/>
        <v/>
      </c>
      <c r="DN48" s="1" t="str">
        <f t="shared" si="64"/>
        <v/>
      </c>
      <c r="DO48" s="1" t="str">
        <f t="shared" si="76"/>
        <v/>
      </c>
      <c r="DP48" s="1" t="str">
        <f t="shared" si="66"/>
        <v/>
      </c>
      <c r="DQ48" s="1" t="str">
        <f t="shared" si="76"/>
        <v/>
      </c>
      <c r="DR48" s="1" t="str">
        <f t="shared" si="66"/>
        <v/>
      </c>
      <c r="DS48" s="1" t="str">
        <f t="shared" si="67"/>
        <v/>
      </c>
      <c r="DT48" s="1" t="str">
        <f t="shared" si="68"/>
        <v/>
      </c>
      <c r="DU48" s="1" t="str">
        <f t="shared" si="52"/>
        <v/>
      </c>
      <c r="DV48" s="1" t="str">
        <f t="shared" si="53"/>
        <v/>
      </c>
      <c r="DW48" s="1" t="str">
        <f t="shared" si="54"/>
        <v/>
      </c>
      <c r="DX48" s="1" t="str">
        <f t="shared" si="55"/>
        <v/>
      </c>
      <c r="DY48" s="1" t="str">
        <f t="shared" si="56"/>
        <v/>
      </c>
      <c r="DZ48" s="1" t="str">
        <f t="shared" si="57"/>
        <v/>
      </c>
      <c r="EA48" s="1" t="str">
        <f t="shared" si="58"/>
        <v/>
      </c>
      <c r="EB48" s="1" t="str">
        <f t="shared" si="59"/>
        <v/>
      </c>
      <c r="ED48" s="1" t="str">
        <f t="shared" si="69"/>
        <v/>
      </c>
      <c r="EE48" s="1" t="str">
        <f t="shared" si="70"/>
        <v/>
      </c>
      <c r="EF48" s="1" t="str">
        <f t="shared" si="71"/>
        <v/>
      </c>
      <c r="EG48" s="1" t="str">
        <f t="shared" si="72"/>
        <v/>
      </c>
      <c r="EH48" s="1" t="str">
        <f t="shared" si="73"/>
        <v/>
      </c>
    </row>
    <row r="49" spans="1:138" ht="15.6" x14ac:dyDescent="0.3">
      <c r="A49" s="29">
        <v>42</v>
      </c>
      <c r="B49" s="9" t="str">
        <f>ajuizamento!J55</f>
        <v/>
      </c>
      <c r="C49" s="6" t="str">
        <f>ajuizamento!K55</f>
        <v/>
      </c>
      <c r="D49" s="6" t="str">
        <f>ajuizamento!I55</f>
        <v/>
      </c>
      <c r="E49" s="5">
        <f>IF(ajuizamento!$AU55="",0,ajuizamento!$AU55)</f>
        <v>0</v>
      </c>
      <c r="F49" s="5">
        <f>IF(ajuizamento!A55="",0,ajuizamento!A55)</f>
        <v>0</v>
      </c>
      <c r="G49" s="5">
        <f>IF(ajuizamento!M55="",0,ajuizamento!M55)</f>
        <v>0</v>
      </c>
      <c r="H49" s="5">
        <f>IF(ajuizamento!N55="",0,ajuizamento!N55)</f>
        <v>0</v>
      </c>
      <c r="I49" s="5">
        <f>IF(ajuizamento!T55="",0,ajuizamento!T55)</f>
        <v>0</v>
      </c>
      <c r="J49" s="5">
        <f>IF(ajuizamento!U55="",0,ajuizamento!U55)</f>
        <v>0</v>
      </c>
      <c r="K49" s="5">
        <f>IF(ajuizamento!V55="",0,ajuizamento!V55)</f>
        <v>0</v>
      </c>
      <c r="L49" s="5">
        <f>IF(ajuizamento!W55="",0,ajuizamento!W55)</f>
        <v>0</v>
      </c>
      <c r="M49" s="5">
        <f>IF(ajuizamento!X55="",0,ajuizamento!X55)</f>
        <v>0</v>
      </c>
      <c r="N49" s="5">
        <f>IF(ajuizamento!Y55="",0,ajuizamento!Y55)</f>
        <v>0</v>
      </c>
      <c r="O49" s="5">
        <f>IF(ajuizamento!Z55="",0,ajuizamento!Z55)</f>
        <v>0</v>
      </c>
      <c r="P49" s="5">
        <f>IF(ajuizamento!AA55="",0,ajuizamento!AA55)</f>
        <v>0</v>
      </c>
      <c r="Q49" s="5">
        <f>IF(ajuizamento!AB55="",0,ajuizamento!AB55)</f>
        <v>0</v>
      </c>
      <c r="R49" s="5">
        <f>IF(ajuizamento!AC55="",0,ajuizamento!AC55)</f>
        <v>0</v>
      </c>
      <c r="S49" s="5">
        <f>IF(ajuizamento!AD55="",0,ajuizamento!AD55)</f>
        <v>0</v>
      </c>
      <c r="T49" s="5">
        <f>IF(ajuizamento!AE55="",0,ajuizamento!AE55)</f>
        <v>0</v>
      </c>
      <c r="U49" s="5">
        <f>IF(ajuizamento!AF55="",0,ajuizamento!AF55)</f>
        <v>0</v>
      </c>
      <c r="V49" s="5">
        <f>IF(ajuizamento!AG55="",0,ajuizamento!AG55)</f>
        <v>0</v>
      </c>
      <c r="W49" s="5">
        <f>IF(ajuizamento!AH55="",0,ajuizamento!AH55)</f>
        <v>0</v>
      </c>
      <c r="X49" s="5">
        <f>IF(ajuizamento!AI55="",0,ajuizamento!AI55)</f>
        <v>0</v>
      </c>
      <c r="Y49" s="5">
        <f>IF(ajuizamento!AJ55="",0,ajuizamento!AJ55)</f>
        <v>0</v>
      </c>
      <c r="Z49" s="5">
        <f>IF(ajuizamento!AK55="",0,ajuizamento!AK55)</f>
        <v>0</v>
      </c>
      <c r="AA49" s="5">
        <f>IF(ajuizamento!AL55="",0,ajuizamento!AL55)</f>
        <v>0</v>
      </c>
      <c r="AB49" s="5">
        <f>IF(ajuizamento!AM55="",0,ajuizamento!AM55)</f>
        <v>0</v>
      </c>
      <c r="AC49" s="5">
        <f>IF(ajuizamento!AN55="",0,ajuizamento!AN55)</f>
        <v>0</v>
      </c>
      <c r="AD49" s="5">
        <f>IF(ajuizamento!AO55="",0,ajuizamento!AO55)</f>
        <v>0</v>
      </c>
      <c r="AE49" s="5">
        <f>IF(ajuizamento!AP55="",0,ajuizamento!AP55)</f>
        <v>0</v>
      </c>
      <c r="AF49" s="5">
        <f>IF(ajuizamento!AQ55="",0,ajuizamento!AQ55)</f>
        <v>0</v>
      </c>
      <c r="AG49" s="5">
        <f>IF(ajuizamento!AT55="",0,ajuizamento!AT55)</f>
        <v>0</v>
      </c>
      <c r="AH49" s="311" t="str">
        <f t="shared" si="75"/>
        <v/>
      </c>
      <c r="AI49" s="8" t="str">
        <f t="shared" si="77"/>
        <v/>
      </c>
      <c r="AJ49" s="1">
        <f t="shared" si="78"/>
        <v>0</v>
      </c>
      <c r="AK49" s="3" t="str">
        <f>IF(ajuizamento!AV55="","",ajuizamento!AV55)</f>
        <v/>
      </c>
      <c r="AL49" s="3">
        <f>IFERROR(LEFT(#REF!,2)*1,0)</f>
        <v>0</v>
      </c>
      <c r="AM49" s="26" t="str">
        <f t="shared" si="79"/>
        <v/>
      </c>
      <c r="AN49" s="26" t="str">
        <f t="shared" si="80"/>
        <v/>
      </c>
      <c r="AO49" s="26" t="str">
        <f t="shared" si="81"/>
        <v/>
      </c>
      <c r="AP49" s="26" t="str">
        <f t="shared" si="82"/>
        <v/>
      </c>
      <c r="AQ49" s="26" t="str">
        <f t="shared" si="83"/>
        <v/>
      </c>
      <c r="AR49" s="26" t="str">
        <f t="shared" si="84"/>
        <v/>
      </c>
      <c r="AS49" s="26" t="str">
        <f t="shared" si="85"/>
        <v/>
      </c>
      <c r="AT49" s="26" t="str">
        <f t="shared" si="86"/>
        <v/>
      </c>
      <c r="AU49" s="26" t="str">
        <f t="shared" si="87"/>
        <v/>
      </c>
      <c r="AV49" s="26" t="str">
        <f t="shared" si="88"/>
        <v/>
      </c>
      <c r="AW49" s="26" t="str">
        <f t="shared" si="89"/>
        <v/>
      </c>
      <c r="AX49" s="26" t="str">
        <f t="shared" si="90"/>
        <v/>
      </c>
      <c r="AY49" s="26" t="str">
        <f t="shared" si="91"/>
        <v/>
      </c>
      <c r="AZ49" s="26" t="str">
        <f t="shared" si="92"/>
        <v/>
      </c>
      <c r="BA49" s="26" t="str">
        <f t="shared" si="93"/>
        <v/>
      </c>
      <c r="BB49" s="26" t="str">
        <f t="shared" si="94"/>
        <v/>
      </c>
      <c r="BC49" s="26" t="str">
        <f t="shared" si="95"/>
        <v/>
      </c>
      <c r="BD49" s="26" t="str">
        <f t="shared" si="96"/>
        <v/>
      </c>
      <c r="BE49" s="26" t="str">
        <f t="shared" si="97"/>
        <v/>
      </c>
      <c r="BF49" s="26" t="str">
        <f t="shared" si="98"/>
        <v/>
      </c>
      <c r="BG49" s="26" t="str">
        <f t="shared" si="99"/>
        <v/>
      </c>
      <c r="BH49" s="26" t="str">
        <f t="shared" si="100"/>
        <v/>
      </c>
      <c r="BI49" s="26" t="str">
        <f t="shared" si="101"/>
        <v/>
      </c>
      <c r="BJ49" s="26" t="str">
        <f t="shared" si="102"/>
        <v/>
      </c>
      <c r="BK49" s="26"/>
      <c r="BL49" s="26" t="str">
        <f>IF(AM49="","",COUNTIF($AM49:AM49,1))</f>
        <v/>
      </c>
      <c r="BM49" s="26" t="str">
        <f>IF(AN49="","",COUNTIF($AM49:AN49,1))</f>
        <v/>
      </c>
      <c r="BN49" s="26" t="str">
        <f>IF(AO49="","",COUNTIF($AM49:AO49,1))</f>
        <v/>
      </c>
      <c r="BO49" s="26" t="str">
        <f>IF(AP49="","",COUNTIF($AM49:AP49,1))</f>
        <v/>
      </c>
      <c r="BP49" s="26" t="str">
        <f>IF(AQ49="","",COUNTIF($AM49:AQ49,1))</f>
        <v/>
      </c>
      <c r="BQ49" s="26" t="str">
        <f>IF(AR49="","",COUNTIF($AM49:AR49,1))</f>
        <v/>
      </c>
      <c r="BR49" s="26" t="str">
        <f>IF(AS49="","",COUNTIF($AM49:AS49,1))</f>
        <v/>
      </c>
      <c r="BS49" s="26" t="str">
        <f>IF(AT49="","",COUNTIF($AM49:AT49,1))</f>
        <v/>
      </c>
      <c r="BT49" s="26" t="str">
        <f>IF(AU49="","",COUNTIF($AM49:AU49,1))</f>
        <v/>
      </c>
      <c r="BU49" s="26" t="str">
        <f>IF(AV49="","",COUNTIF($AM49:AV49,1))</f>
        <v/>
      </c>
      <c r="BV49" s="26" t="str">
        <f>IF(AW49="","",COUNTIF($AM49:AW49,1))</f>
        <v/>
      </c>
      <c r="BW49" s="26" t="str">
        <f>IF(AX49="","",COUNTIF($AM49:AX49,1))</f>
        <v/>
      </c>
      <c r="BX49" s="26" t="str">
        <f>IF(AY49="","",COUNTIF($AM49:AY49,1))</f>
        <v/>
      </c>
      <c r="BY49" s="26" t="str">
        <f>IF(AZ49="","",COUNTIF($AM49:AZ49,1))</f>
        <v/>
      </c>
      <c r="BZ49" s="26" t="str">
        <f>IF(BA49="","",COUNTIF($AM49:BA49,1))</f>
        <v/>
      </c>
      <c r="CA49" s="26" t="str">
        <f>IF(BB49="","",COUNTIF($AM49:BB49,1))</f>
        <v/>
      </c>
      <c r="CB49" s="26" t="str">
        <f>IF(BC49="","",COUNTIF($AM49:BC49,1))</f>
        <v/>
      </c>
      <c r="CC49" s="26" t="str">
        <f>IF(BD49="","",COUNTIF($AM49:BD49,1))</f>
        <v/>
      </c>
      <c r="CD49" s="26" t="str">
        <f>IF(BE49="","",COUNTIF($AM49:BE49,1))</f>
        <v/>
      </c>
      <c r="CE49" s="26" t="str">
        <f>IF(BF49="","",COUNTIF($AM49:BF49,1))</f>
        <v/>
      </c>
      <c r="CF49" s="26" t="str">
        <f>IF(BG49="","",COUNTIF($AM49:BG49,1))</f>
        <v/>
      </c>
      <c r="CG49" s="26" t="str">
        <f>IF(BH49="","",COUNTIF($AM49:BH49,1))</f>
        <v/>
      </c>
      <c r="CH49" s="26" t="str">
        <f>IF(BI49="","",COUNTIF($AM49:BI49,1))</f>
        <v/>
      </c>
      <c r="CI49" s="26" t="str">
        <f>IF(BJ49="","",COUNTIF($AM49:BJ49,1))</f>
        <v/>
      </c>
      <c r="CK49" s="26" t="str">
        <f t="shared" si="103"/>
        <v/>
      </c>
      <c r="CL49" s="26" t="str">
        <f t="shared" si="104"/>
        <v/>
      </c>
      <c r="CM49" s="26" t="str">
        <f t="shared" si="105"/>
        <v/>
      </c>
      <c r="CN49" s="26" t="str">
        <f t="shared" si="106"/>
        <v/>
      </c>
      <c r="CO49" s="26" t="str">
        <f t="shared" si="107"/>
        <v/>
      </c>
      <c r="CP49" s="26" t="str">
        <f t="shared" si="108"/>
        <v/>
      </c>
      <c r="CQ49" s="26" t="str">
        <f t="shared" si="109"/>
        <v/>
      </c>
      <c r="CR49" s="26" t="str">
        <f t="shared" si="110"/>
        <v/>
      </c>
      <c r="CS49" s="26" t="str">
        <f t="shared" si="111"/>
        <v/>
      </c>
      <c r="CT49" s="26" t="str">
        <f t="shared" si="112"/>
        <v/>
      </c>
      <c r="CU49" s="26" t="str">
        <f t="shared" si="113"/>
        <v/>
      </c>
      <c r="CV49" s="26" t="str">
        <f t="shared" si="114"/>
        <v/>
      </c>
      <c r="CW49" s="26" t="str">
        <f t="shared" si="115"/>
        <v/>
      </c>
      <c r="CX49" s="26" t="str">
        <f t="shared" si="116"/>
        <v/>
      </c>
      <c r="CY49" s="26" t="str">
        <f t="shared" si="117"/>
        <v/>
      </c>
      <c r="CZ49" s="26" t="str">
        <f t="shared" si="118"/>
        <v/>
      </c>
      <c r="DA49" s="26" t="str">
        <f t="shared" si="119"/>
        <v/>
      </c>
      <c r="DB49" s="26" t="str">
        <f t="shared" si="120"/>
        <v/>
      </c>
      <c r="DC49" s="26" t="str">
        <f t="shared" si="121"/>
        <v/>
      </c>
      <c r="DD49" s="26" t="str">
        <f t="shared" si="122"/>
        <v/>
      </c>
      <c r="DE49" s="26" t="str">
        <f t="shared" si="123"/>
        <v/>
      </c>
      <c r="DF49" s="26" t="str">
        <f t="shared" si="124"/>
        <v/>
      </c>
      <c r="DG49" s="26" t="str">
        <f t="shared" si="125"/>
        <v/>
      </c>
      <c r="DH49" s="26" t="str">
        <f t="shared" si="126"/>
        <v/>
      </c>
      <c r="DI49" s="1" t="str">
        <f t="shared" si="74"/>
        <v/>
      </c>
      <c r="DJ49" s="1" t="str">
        <f t="shared" si="60"/>
        <v/>
      </c>
      <c r="DK49" s="1" t="str">
        <f t="shared" si="61"/>
        <v/>
      </c>
      <c r="DL49" s="1" t="str">
        <f t="shared" si="62"/>
        <v/>
      </c>
      <c r="DM49" s="1" t="str">
        <f t="shared" si="63"/>
        <v/>
      </c>
      <c r="DN49" s="1" t="str">
        <f t="shared" si="64"/>
        <v/>
      </c>
      <c r="DO49" s="1" t="str">
        <f t="shared" si="76"/>
        <v/>
      </c>
      <c r="DP49" s="1" t="str">
        <f t="shared" si="66"/>
        <v/>
      </c>
      <c r="DQ49" s="1" t="str">
        <f t="shared" si="76"/>
        <v/>
      </c>
      <c r="DR49" s="1" t="str">
        <f t="shared" si="66"/>
        <v/>
      </c>
      <c r="DS49" s="1" t="str">
        <f t="shared" si="67"/>
        <v/>
      </c>
      <c r="DT49" s="1" t="str">
        <f t="shared" si="68"/>
        <v/>
      </c>
      <c r="DU49" s="1" t="str">
        <f t="shared" si="52"/>
        <v/>
      </c>
      <c r="DV49" s="1" t="str">
        <f t="shared" si="53"/>
        <v/>
      </c>
      <c r="DW49" s="1" t="str">
        <f t="shared" si="54"/>
        <v/>
      </c>
      <c r="DX49" s="1" t="str">
        <f t="shared" si="55"/>
        <v/>
      </c>
      <c r="DY49" s="1" t="str">
        <f t="shared" si="56"/>
        <v/>
      </c>
      <c r="DZ49" s="1" t="str">
        <f t="shared" si="57"/>
        <v/>
      </c>
      <c r="EA49" s="1" t="str">
        <f t="shared" si="58"/>
        <v/>
      </c>
      <c r="EB49" s="1" t="str">
        <f t="shared" si="59"/>
        <v/>
      </c>
      <c r="ED49" s="1" t="str">
        <f t="shared" si="69"/>
        <v/>
      </c>
      <c r="EE49" s="1" t="str">
        <f t="shared" si="70"/>
        <v/>
      </c>
      <c r="EF49" s="1" t="str">
        <f t="shared" si="71"/>
        <v/>
      </c>
      <c r="EG49" s="1" t="str">
        <f t="shared" si="72"/>
        <v/>
      </c>
      <c r="EH49" s="1" t="str">
        <f t="shared" si="73"/>
        <v/>
      </c>
    </row>
    <row r="50" spans="1:138" ht="15.6" x14ac:dyDescent="0.3">
      <c r="A50" s="29">
        <v>43</v>
      </c>
      <c r="B50" s="9" t="str">
        <f>ajuizamento!J56</f>
        <v/>
      </c>
      <c r="C50" s="6" t="str">
        <f>ajuizamento!K56</f>
        <v/>
      </c>
      <c r="D50" s="6" t="str">
        <f>ajuizamento!I56</f>
        <v/>
      </c>
      <c r="E50" s="5">
        <f>IF(ajuizamento!$AU56="",0,ajuizamento!$AU56)</f>
        <v>0</v>
      </c>
      <c r="F50" s="5">
        <f>IF(ajuizamento!A56="",0,ajuizamento!A56)</f>
        <v>0</v>
      </c>
      <c r="G50" s="5">
        <f>IF(ajuizamento!M56="",0,ajuizamento!M56)</f>
        <v>0</v>
      </c>
      <c r="H50" s="5">
        <f>IF(ajuizamento!N56="",0,ajuizamento!N56)</f>
        <v>0</v>
      </c>
      <c r="I50" s="5">
        <f>IF(ajuizamento!T56="",0,ajuizamento!T56)</f>
        <v>0</v>
      </c>
      <c r="J50" s="5">
        <f>IF(ajuizamento!U56="",0,ajuizamento!U56)</f>
        <v>0</v>
      </c>
      <c r="K50" s="5">
        <f>IF(ajuizamento!V56="",0,ajuizamento!V56)</f>
        <v>0</v>
      </c>
      <c r="L50" s="5">
        <f>IF(ajuizamento!W56="",0,ajuizamento!W56)</f>
        <v>0</v>
      </c>
      <c r="M50" s="5">
        <f>IF(ajuizamento!X56="",0,ajuizamento!X56)</f>
        <v>0</v>
      </c>
      <c r="N50" s="5">
        <f>IF(ajuizamento!Y56="",0,ajuizamento!Y56)</f>
        <v>0</v>
      </c>
      <c r="O50" s="5">
        <f>IF(ajuizamento!Z56="",0,ajuizamento!Z56)</f>
        <v>0</v>
      </c>
      <c r="P50" s="5">
        <f>IF(ajuizamento!AA56="",0,ajuizamento!AA56)</f>
        <v>0</v>
      </c>
      <c r="Q50" s="5">
        <f>IF(ajuizamento!AB56="",0,ajuizamento!AB56)</f>
        <v>0</v>
      </c>
      <c r="R50" s="5">
        <f>IF(ajuizamento!AC56="",0,ajuizamento!AC56)</f>
        <v>0</v>
      </c>
      <c r="S50" s="5">
        <f>IF(ajuizamento!AD56="",0,ajuizamento!AD56)</f>
        <v>0</v>
      </c>
      <c r="T50" s="5">
        <f>IF(ajuizamento!AE56="",0,ajuizamento!AE56)</f>
        <v>0</v>
      </c>
      <c r="U50" s="5">
        <f>IF(ajuizamento!AF56="",0,ajuizamento!AF56)</f>
        <v>0</v>
      </c>
      <c r="V50" s="5">
        <f>IF(ajuizamento!AG56="",0,ajuizamento!AG56)</f>
        <v>0</v>
      </c>
      <c r="W50" s="5">
        <f>IF(ajuizamento!AH56="",0,ajuizamento!AH56)</f>
        <v>0</v>
      </c>
      <c r="X50" s="5">
        <f>IF(ajuizamento!AI56="",0,ajuizamento!AI56)</f>
        <v>0</v>
      </c>
      <c r="Y50" s="5">
        <f>IF(ajuizamento!AJ56="",0,ajuizamento!AJ56)</f>
        <v>0</v>
      </c>
      <c r="Z50" s="5">
        <f>IF(ajuizamento!AK56="",0,ajuizamento!AK56)</f>
        <v>0</v>
      </c>
      <c r="AA50" s="5">
        <f>IF(ajuizamento!AL56="",0,ajuizamento!AL56)</f>
        <v>0</v>
      </c>
      <c r="AB50" s="5">
        <f>IF(ajuizamento!AM56="",0,ajuizamento!AM56)</f>
        <v>0</v>
      </c>
      <c r="AC50" s="5">
        <f>IF(ajuizamento!AN56="",0,ajuizamento!AN56)</f>
        <v>0</v>
      </c>
      <c r="AD50" s="5">
        <f>IF(ajuizamento!AO56="",0,ajuizamento!AO56)</f>
        <v>0</v>
      </c>
      <c r="AE50" s="5">
        <f>IF(ajuizamento!AP56="",0,ajuizamento!AP56)</f>
        <v>0</v>
      </c>
      <c r="AF50" s="5">
        <f>IF(ajuizamento!AQ56="",0,ajuizamento!AQ56)</f>
        <v>0</v>
      </c>
      <c r="AG50" s="5">
        <f>IF(ajuizamento!AT56="",0,ajuizamento!AT56)</f>
        <v>0</v>
      </c>
      <c r="AH50" s="311" t="str">
        <f t="shared" si="75"/>
        <v/>
      </c>
      <c r="AI50" s="8" t="str">
        <f t="shared" si="77"/>
        <v/>
      </c>
      <c r="AJ50" s="1">
        <f t="shared" si="78"/>
        <v>0</v>
      </c>
      <c r="AK50" s="3" t="str">
        <f>IF(ajuizamento!AV56="","",ajuizamento!AV56)</f>
        <v/>
      </c>
      <c r="AL50" s="3">
        <f>IFERROR(LEFT(#REF!,2)*1,0)</f>
        <v>0</v>
      </c>
      <c r="AM50" s="26" t="str">
        <f t="shared" si="79"/>
        <v/>
      </c>
      <c r="AN50" s="26" t="str">
        <f t="shared" si="80"/>
        <v/>
      </c>
      <c r="AO50" s="26" t="str">
        <f t="shared" si="81"/>
        <v/>
      </c>
      <c r="AP50" s="26" t="str">
        <f t="shared" si="82"/>
        <v/>
      </c>
      <c r="AQ50" s="26" t="str">
        <f t="shared" si="83"/>
        <v/>
      </c>
      <c r="AR50" s="26" t="str">
        <f t="shared" si="84"/>
        <v/>
      </c>
      <c r="AS50" s="26" t="str">
        <f t="shared" si="85"/>
        <v/>
      </c>
      <c r="AT50" s="26" t="str">
        <f t="shared" si="86"/>
        <v/>
      </c>
      <c r="AU50" s="26" t="str">
        <f t="shared" si="87"/>
        <v/>
      </c>
      <c r="AV50" s="26" t="str">
        <f t="shared" si="88"/>
        <v/>
      </c>
      <c r="AW50" s="26" t="str">
        <f t="shared" si="89"/>
        <v/>
      </c>
      <c r="AX50" s="26" t="str">
        <f t="shared" si="90"/>
        <v/>
      </c>
      <c r="AY50" s="26" t="str">
        <f t="shared" si="91"/>
        <v/>
      </c>
      <c r="AZ50" s="26" t="str">
        <f t="shared" si="92"/>
        <v/>
      </c>
      <c r="BA50" s="26" t="str">
        <f t="shared" si="93"/>
        <v/>
      </c>
      <c r="BB50" s="26" t="str">
        <f t="shared" si="94"/>
        <v/>
      </c>
      <c r="BC50" s="26" t="str">
        <f t="shared" si="95"/>
        <v/>
      </c>
      <c r="BD50" s="26" t="str">
        <f t="shared" si="96"/>
        <v/>
      </c>
      <c r="BE50" s="26" t="str">
        <f t="shared" si="97"/>
        <v/>
      </c>
      <c r="BF50" s="26" t="str">
        <f t="shared" si="98"/>
        <v/>
      </c>
      <c r="BG50" s="26" t="str">
        <f t="shared" si="99"/>
        <v/>
      </c>
      <c r="BH50" s="26" t="str">
        <f t="shared" si="100"/>
        <v/>
      </c>
      <c r="BI50" s="26" t="str">
        <f t="shared" si="101"/>
        <v/>
      </c>
      <c r="BJ50" s="26" t="str">
        <f t="shared" si="102"/>
        <v/>
      </c>
      <c r="BK50" s="26"/>
      <c r="BL50" s="26" t="str">
        <f>IF(AM50="","",COUNTIF($AM50:AM50,1))</f>
        <v/>
      </c>
      <c r="BM50" s="26" t="str">
        <f>IF(AN50="","",COUNTIF($AM50:AN50,1))</f>
        <v/>
      </c>
      <c r="BN50" s="26" t="str">
        <f>IF(AO50="","",COUNTIF($AM50:AO50,1))</f>
        <v/>
      </c>
      <c r="BO50" s="26" t="str">
        <f>IF(AP50="","",COUNTIF($AM50:AP50,1))</f>
        <v/>
      </c>
      <c r="BP50" s="26" t="str">
        <f>IF(AQ50="","",COUNTIF($AM50:AQ50,1))</f>
        <v/>
      </c>
      <c r="BQ50" s="26" t="str">
        <f>IF(AR50="","",COUNTIF($AM50:AR50,1))</f>
        <v/>
      </c>
      <c r="BR50" s="26" t="str">
        <f>IF(AS50="","",COUNTIF($AM50:AS50,1))</f>
        <v/>
      </c>
      <c r="BS50" s="26" t="str">
        <f>IF(AT50="","",COUNTIF($AM50:AT50,1))</f>
        <v/>
      </c>
      <c r="BT50" s="26" t="str">
        <f>IF(AU50="","",COUNTIF($AM50:AU50,1))</f>
        <v/>
      </c>
      <c r="BU50" s="26" t="str">
        <f>IF(AV50="","",COUNTIF($AM50:AV50,1))</f>
        <v/>
      </c>
      <c r="BV50" s="26" t="str">
        <f>IF(AW50="","",COUNTIF($AM50:AW50,1))</f>
        <v/>
      </c>
      <c r="BW50" s="26" t="str">
        <f>IF(AX50="","",COUNTIF($AM50:AX50,1))</f>
        <v/>
      </c>
      <c r="BX50" s="26" t="str">
        <f>IF(AY50="","",COUNTIF($AM50:AY50,1))</f>
        <v/>
      </c>
      <c r="BY50" s="26" t="str">
        <f>IF(AZ50="","",COUNTIF($AM50:AZ50,1))</f>
        <v/>
      </c>
      <c r="BZ50" s="26" t="str">
        <f>IF(BA50="","",COUNTIF($AM50:BA50,1))</f>
        <v/>
      </c>
      <c r="CA50" s="26" t="str">
        <f>IF(BB50="","",COUNTIF($AM50:BB50,1))</f>
        <v/>
      </c>
      <c r="CB50" s="26" t="str">
        <f>IF(BC50="","",COUNTIF($AM50:BC50,1))</f>
        <v/>
      </c>
      <c r="CC50" s="26" t="str">
        <f>IF(BD50="","",COUNTIF($AM50:BD50,1))</f>
        <v/>
      </c>
      <c r="CD50" s="26" t="str">
        <f>IF(BE50="","",COUNTIF($AM50:BE50,1))</f>
        <v/>
      </c>
      <c r="CE50" s="26" t="str">
        <f>IF(BF50="","",COUNTIF($AM50:BF50,1))</f>
        <v/>
      </c>
      <c r="CF50" s="26" t="str">
        <f>IF(BG50="","",COUNTIF($AM50:BG50,1))</f>
        <v/>
      </c>
      <c r="CG50" s="26" t="str">
        <f>IF(BH50="","",COUNTIF($AM50:BH50,1))</f>
        <v/>
      </c>
      <c r="CH50" s="26" t="str">
        <f>IF(BI50="","",COUNTIF($AM50:BI50,1))</f>
        <v/>
      </c>
      <c r="CI50" s="26" t="str">
        <f>IF(BJ50="","",COUNTIF($AM50:BJ50,1))</f>
        <v/>
      </c>
      <c r="CK50" s="26" t="str">
        <f t="shared" si="103"/>
        <v/>
      </c>
      <c r="CL50" s="26" t="str">
        <f t="shared" si="104"/>
        <v/>
      </c>
      <c r="CM50" s="26" t="str">
        <f t="shared" si="105"/>
        <v/>
      </c>
      <c r="CN50" s="26" t="str">
        <f t="shared" si="106"/>
        <v/>
      </c>
      <c r="CO50" s="26" t="str">
        <f t="shared" si="107"/>
        <v/>
      </c>
      <c r="CP50" s="26" t="str">
        <f t="shared" si="108"/>
        <v/>
      </c>
      <c r="CQ50" s="26" t="str">
        <f t="shared" si="109"/>
        <v/>
      </c>
      <c r="CR50" s="26" t="str">
        <f t="shared" si="110"/>
        <v/>
      </c>
      <c r="CS50" s="26" t="str">
        <f t="shared" si="111"/>
        <v/>
      </c>
      <c r="CT50" s="26" t="str">
        <f t="shared" si="112"/>
        <v/>
      </c>
      <c r="CU50" s="26" t="str">
        <f t="shared" si="113"/>
        <v/>
      </c>
      <c r="CV50" s="26" t="str">
        <f t="shared" si="114"/>
        <v/>
      </c>
      <c r="CW50" s="26" t="str">
        <f t="shared" si="115"/>
        <v/>
      </c>
      <c r="CX50" s="26" t="str">
        <f t="shared" si="116"/>
        <v/>
      </c>
      <c r="CY50" s="26" t="str">
        <f t="shared" si="117"/>
        <v/>
      </c>
      <c r="CZ50" s="26" t="str">
        <f t="shared" si="118"/>
        <v/>
      </c>
      <c r="DA50" s="26" t="str">
        <f t="shared" si="119"/>
        <v/>
      </c>
      <c r="DB50" s="26" t="str">
        <f t="shared" si="120"/>
        <v/>
      </c>
      <c r="DC50" s="26" t="str">
        <f t="shared" si="121"/>
        <v/>
      </c>
      <c r="DD50" s="26" t="str">
        <f t="shared" si="122"/>
        <v/>
      </c>
      <c r="DE50" s="26" t="str">
        <f t="shared" si="123"/>
        <v/>
      </c>
      <c r="DF50" s="26" t="str">
        <f t="shared" si="124"/>
        <v/>
      </c>
      <c r="DG50" s="26" t="str">
        <f t="shared" si="125"/>
        <v/>
      </c>
      <c r="DH50" s="26" t="str">
        <f t="shared" si="126"/>
        <v/>
      </c>
      <c r="DI50" s="1" t="str">
        <f t="shared" si="74"/>
        <v/>
      </c>
      <c r="DJ50" s="1" t="str">
        <f t="shared" si="60"/>
        <v/>
      </c>
      <c r="DK50" s="1" t="str">
        <f t="shared" si="61"/>
        <v/>
      </c>
      <c r="DL50" s="1" t="str">
        <f t="shared" si="62"/>
        <v/>
      </c>
      <c r="DM50" s="1" t="str">
        <f t="shared" si="63"/>
        <v/>
      </c>
      <c r="DN50" s="1" t="str">
        <f t="shared" si="64"/>
        <v/>
      </c>
      <c r="DO50" s="1" t="str">
        <f t="shared" si="76"/>
        <v/>
      </c>
      <c r="DP50" s="1" t="str">
        <f t="shared" si="66"/>
        <v/>
      </c>
      <c r="DQ50" s="1" t="str">
        <f t="shared" si="76"/>
        <v/>
      </c>
      <c r="DR50" s="1" t="str">
        <f t="shared" si="66"/>
        <v/>
      </c>
      <c r="DS50" s="1" t="str">
        <f t="shared" si="67"/>
        <v/>
      </c>
      <c r="DT50" s="1" t="str">
        <f t="shared" si="68"/>
        <v/>
      </c>
      <c r="DU50" s="1" t="str">
        <f t="shared" si="52"/>
        <v/>
      </c>
      <c r="DV50" s="1" t="str">
        <f t="shared" si="53"/>
        <v/>
      </c>
      <c r="DW50" s="1" t="str">
        <f t="shared" si="54"/>
        <v/>
      </c>
      <c r="DX50" s="1" t="str">
        <f t="shared" si="55"/>
        <v/>
      </c>
      <c r="DY50" s="1" t="str">
        <f t="shared" si="56"/>
        <v/>
      </c>
      <c r="DZ50" s="1" t="str">
        <f t="shared" si="57"/>
        <v/>
      </c>
      <c r="EA50" s="1" t="str">
        <f t="shared" si="58"/>
        <v/>
      </c>
      <c r="EB50" s="1" t="str">
        <f t="shared" si="59"/>
        <v/>
      </c>
      <c r="ED50" s="1" t="str">
        <f t="shared" si="69"/>
        <v/>
      </c>
      <c r="EE50" s="1" t="str">
        <f t="shared" si="70"/>
        <v/>
      </c>
      <c r="EF50" s="1" t="str">
        <f t="shared" si="71"/>
        <v/>
      </c>
      <c r="EG50" s="1" t="str">
        <f t="shared" si="72"/>
        <v/>
      </c>
      <c r="EH50" s="1" t="str">
        <f t="shared" si="73"/>
        <v/>
      </c>
    </row>
    <row r="51" spans="1:138" ht="15.6" x14ac:dyDescent="0.3">
      <c r="A51" s="29">
        <v>44</v>
      </c>
      <c r="B51" s="9" t="str">
        <f>ajuizamento!J57</f>
        <v/>
      </c>
      <c r="C51" s="6" t="str">
        <f>ajuizamento!K57</f>
        <v/>
      </c>
      <c r="D51" s="6" t="str">
        <f>ajuizamento!I57</f>
        <v/>
      </c>
      <c r="E51" s="5">
        <f>IF(ajuizamento!$AU57="",0,ajuizamento!$AU57)</f>
        <v>0</v>
      </c>
      <c r="F51" s="5">
        <f>IF(ajuizamento!A57="",0,ajuizamento!A57)</f>
        <v>0</v>
      </c>
      <c r="G51" s="5">
        <f>IF(ajuizamento!M57="",0,ajuizamento!M57)</f>
        <v>0</v>
      </c>
      <c r="H51" s="5">
        <f>IF(ajuizamento!N57="",0,ajuizamento!N57)</f>
        <v>0</v>
      </c>
      <c r="I51" s="5">
        <f>IF(ajuizamento!T57="",0,ajuizamento!T57)</f>
        <v>0</v>
      </c>
      <c r="J51" s="5">
        <f>IF(ajuizamento!U57="",0,ajuizamento!U57)</f>
        <v>0</v>
      </c>
      <c r="K51" s="5">
        <f>IF(ajuizamento!V57="",0,ajuizamento!V57)</f>
        <v>0</v>
      </c>
      <c r="L51" s="5">
        <f>IF(ajuizamento!W57="",0,ajuizamento!W57)</f>
        <v>0</v>
      </c>
      <c r="M51" s="5">
        <f>IF(ajuizamento!X57="",0,ajuizamento!X57)</f>
        <v>0</v>
      </c>
      <c r="N51" s="5">
        <f>IF(ajuizamento!Y57="",0,ajuizamento!Y57)</f>
        <v>0</v>
      </c>
      <c r="O51" s="5">
        <f>IF(ajuizamento!Z57="",0,ajuizamento!Z57)</f>
        <v>0</v>
      </c>
      <c r="P51" s="5">
        <f>IF(ajuizamento!AA57="",0,ajuizamento!AA57)</f>
        <v>0</v>
      </c>
      <c r="Q51" s="5">
        <f>IF(ajuizamento!AB57="",0,ajuizamento!AB57)</f>
        <v>0</v>
      </c>
      <c r="R51" s="5">
        <f>IF(ajuizamento!AC57="",0,ajuizamento!AC57)</f>
        <v>0</v>
      </c>
      <c r="S51" s="5">
        <f>IF(ajuizamento!AD57="",0,ajuizamento!AD57)</f>
        <v>0</v>
      </c>
      <c r="T51" s="5">
        <f>IF(ajuizamento!AE57="",0,ajuizamento!AE57)</f>
        <v>0</v>
      </c>
      <c r="U51" s="5">
        <f>IF(ajuizamento!AF57="",0,ajuizamento!AF57)</f>
        <v>0</v>
      </c>
      <c r="V51" s="5">
        <f>IF(ajuizamento!AG57="",0,ajuizamento!AG57)</f>
        <v>0</v>
      </c>
      <c r="W51" s="5">
        <f>IF(ajuizamento!AH57="",0,ajuizamento!AH57)</f>
        <v>0</v>
      </c>
      <c r="X51" s="5">
        <f>IF(ajuizamento!AI57="",0,ajuizamento!AI57)</f>
        <v>0</v>
      </c>
      <c r="Y51" s="5">
        <f>IF(ajuizamento!AJ57="",0,ajuizamento!AJ57)</f>
        <v>0</v>
      </c>
      <c r="Z51" s="5">
        <f>IF(ajuizamento!AK57="",0,ajuizamento!AK57)</f>
        <v>0</v>
      </c>
      <c r="AA51" s="5">
        <f>IF(ajuizamento!AL57="",0,ajuizamento!AL57)</f>
        <v>0</v>
      </c>
      <c r="AB51" s="5">
        <f>IF(ajuizamento!AM57="",0,ajuizamento!AM57)</f>
        <v>0</v>
      </c>
      <c r="AC51" s="5">
        <f>IF(ajuizamento!AN57="",0,ajuizamento!AN57)</f>
        <v>0</v>
      </c>
      <c r="AD51" s="5">
        <f>IF(ajuizamento!AO57="",0,ajuizamento!AO57)</f>
        <v>0</v>
      </c>
      <c r="AE51" s="5">
        <f>IF(ajuizamento!AP57="",0,ajuizamento!AP57)</f>
        <v>0</v>
      </c>
      <c r="AF51" s="5">
        <f>IF(ajuizamento!AQ57="",0,ajuizamento!AQ57)</f>
        <v>0</v>
      </c>
      <c r="AG51" s="5">
        <f>IF(ajuizamento!AT57="",0,ajuizamento!AT57)</f>
        <v>0</v>
      </c>
      <c r="AH51" s="311" t="str">
        <f t="shared" si="75"/>
        <v/>
      </c>
      <c r="AI51" s="8" t="str">
        <f t="shared" si="77"/>
        <v/>
      </c>
      <c r="AJ51" s="1">
        <f t="shared" si="78"/>
        <v>0</v>
      </c>
      <c r="AK51" s="3" t="str">
        <f>IF(ajuizamento!AV57="","",ajuizamento!AV57)</f>
        <v/>
      </c>
      <c r="AL51" s="3">
        <f>IFERROR(LEFT(#REF!,2)*1,0)</f>
        <v>0</v>
      </c>
      <c r="AM51" s="26" t="str">
        <f t="shared" si="79"/>
        <v/>
      </c>
      <c r="AN51" s="26" t="str">
        <f t="shared" si="80"/>
        <v/>
      </c>
      <c r="AO51" s="26" t="str">
        <f t="shared" si="81"/>
        <v/>
      </c>
      <c r="AP51" s="26" t="str">
        <f t="shared" si="82"/>
        <v/>
      </c>
      <c r="AQ51" s="26" t="str">
        <f t="shared" si="83"/>
        <v/>
      </c>
      <c r="AR51" s="26" t="str">
        <f t="shared" si="84"/>
        <v/>
      </c>
      <c r="AS51" s="26" t="str">
        <f t="shared" si="85"/>
        <v/>
      </c>
      <c r="AT51" s="26" t="str">
        <f t="shared" si="86"/>
        <v/>
      </c>
      <c r="AU51" s="26" t="str">
        <f t="shared" si="87"/>
        <v/>
      </c>
      <c r="AV51" s="26" t="str">
        <f t="shared" si="88"/>
        <v/>
      </c>
      <c r="AW51" s="26" t="str">
        <f t="shared" si="89"/>
        <v/>
      </c>
      <c r="AX51" s="26" t="str">
        <f t="shared" si="90"/>
        <v/>
      </c>
      <c r="AY51" s="26" t="str">
        <f t="shared" si="91"/>
        <v/>
      </c>
      <c r="AZ51" s="26" t="str">
        <f t="shared" si="92"/>
        <v/>
      </c>
      <c r="BA51" s="26" t="str">
        <f t="shared" si="93"/>
        <v/>
      </c>
      <c r="BB51" s="26" t="str">
        <f t="shared" si="94"/>
        <v/>
      </c>
      <c r="BC51" s="26" t="str">
        <f t="shared" si="95"/>
        <v/>
      </c>
      <c r="BD51" s="26" t="str">
        <f t="shared" si="96"/>
        <v/>
      </c>
      <c r="BE51" s="26" t="str">
        <f t="shared" si="97"/>
        <v/>
      </c>
      <c r="BF51" s="26" t="str">
        <f t="shared" si="98"/>
        <v/>
      </c>
      <c r="BG51" s="26" t="str">
        <f t="shared" si="99"/>
        <v/>
      </c>
      <c r="BH51" s="26" t="str">
        <f t="shared" si="100"/>
        <v/>
      </c>
      <c r="BI51" s="26" t="str">
        <f t="shared" si="101"/>
        <v/>
      </c>
      <c r="BJ51" s="26" t="str">
        <f t="shared" si="102"/>
        <v/>
      </c>
      <c r="BK51" s="26"/>
      <c r="BL51" s="26" t="str">
        <f>IF(AM51="","",COUNTIF($AM51:AM51,1))</f>
        <v/>
      </c>
      <c r="BM51" s="26" t="str">
        <f>IF(AN51="","",COUNTIF($AM51:AN51,1))</f>
        <v/>
      </c>
      <c r="BN51" s="26" t="str">
        <f>IF(AO51="","",COUNTIF($AM51:AO51,1))</f>
        <v/>
      </c>
      <c r="BO51" s="26" t="str">
        <f>IF(AP51="","",COUNTIF($AM51:AP51,1))</f>
        <v/>
      </c>
      <c r="BP51" s="26" t="str">
        <f>IF(AQ51="","",COUNTIF($AM51:AQ51,1))</f>
        <v/>
      </c>
      <c r="BQ51" s="26" t="str">
        <f>IF(AR51="","",COUNTIF($AM51:AR51,1))</f>
        <v/>
      </c>
      <c r="BR51" s="26" t="str">
        <f>IF(AS51="","",COUNTIF($AM51:AS51,1))</f>
        <v/>
      </c>
      <c r="BS51" s="26" t="str">
        <f>IF(AT51="","",COUNTIF($AM51:AT51,1))</f>
        <v/>
      </c>
      <c r="BT51" s="26" t="str">
        <f>IF(AU51="","",COUNTIF($AM51:AU51,1))</f>
        <v/>
      </c>
      <c r="BU51" s="26" t="str">
        <f>IF(AV51="","",COUNTIF($AM51:AV51,1))</f>
        <v/>
      </c>
      <c r="BV51" s="26" t="str">
        <f>IF(AW51="","",COUNTIF($AM51:AW51,1))</f>
        <v/>
      </c>
      <c r="BW51" s="26" t="str">
        <f>IF(AX51="","",COUNTIF($AM51:AX51,1))</f>
        <v/>
      </c>
      <c r="BX51" s="26" t="str">
        <f>IF(AY51="","",COUNTIF($AM51:AY51,1))</f>
        <v/>
      </c>
      <c r="BY51" s="26" t="str">
        <f>IF(AZ51="","",COUNTIF($AM51:AZ51,1))</f>
        <v/>
      </c>
      <c r="BZ51" s="26" t="str">
        <f>IF(BA51="","",COUNTIF($AM51:BA51,1))</f>
        <v/>
      </c>
      <c r="CA51" s="26" t="str">
        <f>IF(BB51="","",COUNTIF($AM51:BB51,1))</f>
        <v/>
      </c>
      <c r="CB51" s="26" t="str">
        <f>IF(BC51="","",COUNTIF($AM51:BC51,1))</f>
        <v/>
      </c>
      <c r="CC51" s="26" t="str">
        <f>IF(BD51="","",COUNTIF($AM51:BD51,1))</f>
        <v/>
      </c>
      <c r="CD51" s="26" t="str">
        <f>IF(BE51="","",COUNTIF($AM51:BE51,1))</f>
        <v/>
      </c>
      <c r="CE51" s="26" t="str">
        <f>IF(BF51="","",COUNTIF($AM51:BF51,1))</f>
        <v/>
      </c>
      <c r="CF51" s="26" t="str">
        <f>IF(BG51="","",COUNTIF($AM51:BG51,1))</f>
        <v/>
      </c>
      <c r="CG51" s="26" t="str">
        <f>IF(BH51="","",COUNTIF($AM51:BH51,1))</f>
        <v/>
      </c>
      <c r="CH51" s="26" t="str">
        <f>IF(BI51="","",COUNTIF($AM51:BI51,1))</f>
        <v/>
      </c>
      <c r="CI51" s="26" t="str">
        <f>IF(BJ51="","",COUNTIF($AM51:BJ51,1))</f>
        <v/>
      </c>
      <c r="CK51" s="26" t="str">
        <f t="shared" si="103"/>
        <v/>
      </c>
      <c r="CL51" s="26" t="str">
        <f t="shared" si="104"/>
        <v/>
      </c>
      <c r="CM51" s="26" t="str">
        <f t="shared" si="105"/>
        <v/>
      </c>
      <c r="CN51" s="26" t="str">
        <f t="shared" si="106"/>
        <v/>
      </c>
      <c r="CO51" s="26" t="str">
        <f t="shared" si="107"/>
        <v/>
      </c>
      <c r="CP51" s="26" t="str">
        <f t="shared" si="108"/>
        <v/>
      </c>
      <c r="CQ51" s="26" t="str">
        <f t="shared" si="109"/>
        <v/>
      </c>
      <c r="CR51" s="26" t="str">
        <f t="shared" si="110"/>
        <v/>
      </c>
      <c r="CS51" s="26" t="str">
        <f t="shared" si="111"/>
        <v/>
      </c>
      <c r="CT51" s="26" t="str">
        <f t="shared" si="112"/>
        <v/>
      </c>
      <c r="CU51" s="26" t="str">
        <f t="shared" si="113"/>
        <v/>
      </c>
      <c r="CV51" s="26" t="str">
        <f t="shared" si="114"/>
        <v/>
      </c>
      <c r="CW51" s="26" t="str">
        <f t="shared" si="115"/>
        <v/>
      </c>
      <c r="CX51" s="26" t="str">
        <f t="shared" si="116"/>
        <v/>
      </c>
      <c r="CY51" s="26" t="str">
        <f t="shared" si="117"/>
        <v/>
      </c>
      <c r="CZ51" s="26" t="str">
        <f t="shared" si="118"/>
        <v/>
      </c>
      <c r="DA51" s="26" t="str">
        <f t="shared" si="119"/>
        <v/>
      </c>
      <c r="DB51" s="26" t="str">
        <f t="shared" si="120"/>
        <v/>
      </c>
      <c r="DC51" s="26" t="str">
        <f t="shared" si="121"/>
        <v/>
      </c>
      <c r="DD51" s="26" t="str">
        <f t="shared" si="122"/>
        <v/>
      </c>
      <c r="DE51" s="26" t="str">
        <f t="shared" si="123"/>
        <v/>
      </c>
      <c r="DF51" s="26" t="str">
        <f t="shared" si="124"/>
        <v/>
      </c>
      <c r="DG51" s="26" t="str">
        <f t="shared" si="125"/>
        <v/>
      </c>
      <c r="DH51" s="26" t="str">
        <f t="shared" si="126"/>
        <v/>
      </c>
      <c r="DI51" s="1" t="str">
        <f t="shared" si="74"/>
        <v/>
      </c>
      <c r="DJ51" s="1" t="str">
        <f t="shared" si="60"/>
        <v/>
      </c>
      <c r="DK51" s="1" t="str">
        <f t="shared" si="61"/>
        <v/>
      </c>
      <c r="DL51" s="1" t="str">
        <f t="shared" si="62"/>
        <v/>
      </c>
      <c r="DM51" s="1" t="str">
        <f t="shared" si="63"/>
        <v/>
      </c>
      <c r="DN51" s="1" t="str">
        <f t="shared" si="64"/>
        <v/>
      </c>
      <c r="DO51" s="1" t="str">
        <f t="shared" si="76"/>
        <v/>
      </c>
      <c r="DP51" s="1" t="str">
        <f t="shared" si="66"/>
        <v/>
      </c>
      <c r="DQ51" s="1" t="str">
        <f t="shared" si="76"/>
        <v/>
      </c>
      <c r="DR51" s="1" t="str">
        <f t="shared" si="66"/>
        <v/>
      </c>
      <c r="DS51" s="1" t="str">
        <f t="shared" si="67"/>
        <v/>
      </c>
      <c r="DT51" s="1" t="str">
        <f t="shared" si="68"/>
        <v/>
      </c>
      <c r="DU51" s="1" t="str">
        <f t="shared" si="52"/>
        <v/>
      </c>
      <c r="DV51" s="1" t="str">
        <f t="shared" si="53"/>
        <v/>
      </c>
      <c r="DW51" s="1" t="str">
        <f t="shared" si="54"/>
        <v/>
      </c>
      <c r="DX51" s="1" t="str">
        <f t="shared" si="55"/>
        <v/>
      </c>
      <c r="DY51" s="1" t="str">
        <f t="shared" si="56"/>
        <v/>
      </c>
      <c r="DZ51" s="1" t="str">
        <f t="shared" si="57"/>
        <v/>
      </c>
      <c r="EA51" s="1" t="str">
        <f t="shared" si="58"/>
        <v/>
      </c>
      <c r="EB51" s="1" t="str">
        <f t="shared" si="59"/>
        <v/>
      </c>
      <c r="ED51" s="1" t="str">
        <f t="shared" si="69"/>
        <v/>
      </c>
      <c r="EE51" s="1" t="str">
        <f t="shared" si="70"/>
        <v/>
      </c>
      <c r="EF51" s="1" t="str">
        <f t="shared" si="71"/>
        <v/>
      </c>
      <c r="EG51" s="1" t="str">
        <f t="shared" si="72"/>
        <v/>
      </c>
      <c r="EH51" s="1" t="str">
        <f t="shared" si="73"/>
        <v/>
      </c>
    </row>
    <row r="52" spans="1:138" ht="15.6" x14ac:dyDescent="0.3">
      <c r="A52" s="29">
        <v>45</v>
      </c>
      <c r="B52" s="9" t="str">
        <f>ajuizamento!J58</f>
        <v/>
      </c>
      <c r="C52" s="6" t="str">
        <f>ajuizamento!K58</f>
        <v/>
      </c>
      <c r="D52" s="6" t="str">
        <f>ajuizamento!I58</f>
        <v/>
      </c>
      <c r="E52" s="5">
        <f>IF(ajuizamento!$AU58="",0,ajuizamento!$AU58)</f>
        <v>0</v>
      </c>
      <c r="F52" s="5">
        <f>IF(ajuizamento!A58="",0,ajuizamento!A58)</f>
        <v>0</v>
      </c>
      <c r="G52" s="5">
        <f>IF(ajuizamento!M58="",0,ajuizamento!M58)</f>
        <v>0</v>
      </c>
      <c r="H52" s="5">
        <f>IF(ajuizamento!N58="",0,ajuizamento!N58)</f>
        <v>0</v>
      </c>
      <c r="I52" s="5">
        <f>IF(ajuizamento!T58="",0,ajuizamento!T58)</f>
        <v>0</v>
      </c>
      <c r="J52" s="5">
        <f>IF(ajuizamento!U58="",0,ajuizamento!U58)</f>
        <v>0</v>
      </c>
      <c r="K52" s="5">
        <f>IF(ajuizamento!V58="",0,ajuizamento!V58)</f>
        <v>0</v>
      </c>
      <c r="L52" s="5">
        <f>IF(ajuizamento!W58="",0,ajuizamento!W58)</f>
        <v>0</v>
      </c>
      <c r="M52" s="5">
        <f>IF(ajuizamento!X58="",0,ajuizamento!X58)</f>
        <v>0</v>
      </c>
      <c r="N52" s="5">
        <f>IF(ajuizamento!Y58="",0,ajuizamento!Y58)</f>
        <v>0</v>
      </c>
      <c r="O52" s="5">
        <f>IF(ajuizamento!Z58="",0,ajuizamento!Z58)</f>
        <v>0</v>
      </c>
      <c r="P52" s="5">
        <f>IF(ajuizamento!AA58="",0,ajuizamento!AA58)</f>
        <v>0</v>
      </c>
      <c r="Q52" s="5">
        <f>IF(ajuizamento!AB58="",0,ajuizamento!AB58)</f>
        <v>0</v>
      </c>
      <c r="R52" s="5">
        <f>IF(ajuizamento!AC58="",0,ajuizamento!AC58)</f>
        <v>0</v>
      </c>
      <c r="S52" s="5">
        <f>IF(ajuizamento!AD58="",0,ajuizamento!AD58)</f>
        <v>0</v>
      </c>
      <c r="T52" s="5">
        <f>IF(ajuizamento!AE58="",0,ajuizamento!AE58)</f>
        <v>0</v>
      </c>
      <c r="U52" s="5">
        <f>IF(ajuizamento!AF58="",0,ajuizamento!AF58)</f>
        <v>0</v>
      </c>
      <c r="V52" s="5">
        <f>IF(ajuizamento!AG58="",0,ajuizamento!AG58)</f>
        <v>0</v>
      </c>
      <c r="W52" s="5">
        <f>IF(ajuizamento!AH58="",0,ajuizamento!AH58)</f>
        <v>0</v>
      </c>
      <c r="X52" s="5">
        <f>IF(ajuizamento!AI58="",0,ajuizamento!AI58)</f>
        <v>0</v>
      </c>
      <c r="Y52" s="5">
        <f>IF(ajuizamento!AJ58="",0,ajuizamento!AJ58)</f>
        <v>0</v>
      </c>
      <c r="Z52" s="5">
        <f>IF(ajuizamento!AK58="",0,ajuizamento!AK58)</f>
        <v>0</v>
      </c>
      <c r="AA52" s="5">
        <f>IF(ajuizamento!AL58="",0,ajuizamento!AL58)</f>
        <v>0</v>
      </c>
      <c r="AB52" s="5">
        <f>IF(ajuizamento!AM58="",0,ajuizamento!AM58)</f>
        <v>0</v>
      </c>
      <c r="AC52" s="5">
        <f>IF(ajuizamento!AN58="",0,ajuizamento!AN58)</f>
        <v>0</v>
      </c>
      <c r="AD52" s="5">
        <f>IF(ajuizamento!AO58="",0,ajuizamento!AO58)</f>
        <v>0</v>
      </c>
      <c r="AE52" s="5">
        <f>IF(ajuizamento!AP58="",0,ajuizamento!AP58)</f>
        <v>0</v>
      </c>
      <c r="AF52" s="5">
        <f>IF(ajuizamento!AQ58="",0,ajuizamento!AQ58)</f>
        <v>0</v>
      </c>
      <c r="AG52" s="5">
        <f>IF(ajuizamento!AT58="",0,ajuizamento!AT58)</f>
        <v>0</v>
      </c>
      <c r="AH52" s="311" t="str">
        <f t="shared" si="75"/>
        <v/>
      </c>
      <c r="AI52" s="8" t="str">
        <f t="shared" si="77"/>
        <v/>
      </c>
      <c r="AJ52" s="1">
        <f t="shared" si="78"/>
        <v>0</v>
      </c>
      <c r="AK52" s="3" t="str">
        <f>IF(ajuizamento!AV58="","",ajuizamento!AV58)</f>
        <v/>
      </c>
      <c r="AL52" s="3">
        <f>IFERROR(LEFT(#REF!,2)*1,0)</f>
        <v>0</v>
      </c>
      <c r="AM52" s="26" t="str">
        <f t="shared" si="79"/>
        <v/>
      </c>
      <c r="AN52" s="26" t="str">
        <f t="shared" si="80"/>
        <v/>
      </c>
      <c r="AO52" s="26" t="str">
        <f t="shared" si="81"/>
        <v/>
      </c>
      <c r="AP52" s="26" t="str">
        <f t="shared" si="82"/>
        <v/>
      </c>
      <c r="AQ52" s="26" t="str">
        <f t="shared" si="83"/>
        <v/>
      </c>
      <c r="AR52" s="26" t="str">
        <f t="shared" si="84"/>
        <v/>
      </c>
      <c r="AS52" s="26" t="str">
        <f t="shared" si="85"/>
        <v/>
      </c>
      <c r="AT52" s="26" t="str">
        <f t="shared" si="86"/>
        <v/>
      </c>
      <c r="AU52" s="26" t="str">
        <f t="shared" si="87"/>
        <v/>
      </c>
      <c r="AV52" s="26" t="str">
        <f t="shared" si="88"/>
        <v/>
      </c>
      <c r="AW52" s="26" t="str">
        <f t="shared" si="89"/>
        <v/>
      </c>
      <c r="AX52" s="26" t="str">
        <f t="shared" si="90"/>
        <v/>
      </c>
      <c r="AY52" s="26" t="str">
        <f t="shared" si="91"/>
        <v/>
      </c>
      <c r="AZ52" s="26" t="str">
        <f t="shared" si="92"/>
        <v/>
      </c>
      <c r="BA52" s="26" t="str">
        <f t="shared" si="93"/>
        <v/>
      </c>
      <c r="BB52" s="26" t="str">
        <f t="shared" si="94"/>
        <v/>
      </c>
      <c r="BC52" s="26" t="str">
        <f t="shared" si="95"/>
        <v/>
      </c>
      <c r="BD52" s="26" t="str">
        <f t="shared" si="96"/>
        <v/>
      </c>
      <c r="BE52" s="26" t="str">
        <f t="shared" si="97"/>
        <v/>
      </c>
      <c r="BF52" s="26" t="str">
        <f t="shared" si="98"/>
        <v/>
      </c>
      <c r="BG52" s="26" t="str">
        <f t="shared" si="99"/>
        <v/>
      </c>
      <c r="BH52" s="26" t="str">
        <f t="shared" si="100"/>
        <v/>
      </c>
      <c r="BI52" s="26" t="str">
        <f t="shared" si="101"/>
        <v/>
      </c>
      <c r="BJ52" s="26" t="str">
        <f t="shared" si="102"/>
        <v/>
      </c>
      <c r="BK52" s="26"/>
      <c r="BL52" s="26" t="str">
        <f>IF(AM52="","",COUNTIF($AM52:AM52,1))</f>
        <v/>
      </c>
      <c r="BM52" s="26" t="str">
        <f>IF(AN52="","",COUNTIF($AM52:AN52,1))</f>
        <v/>
      </c>
      <c r="BN52" s="26" t="str">
        <f>IF(AO52="","",COUNTIF($AM52:AO52,1))</f>
        <v/>
      </c>
      <c r="BO52" s="26" t="str">
        <f>IF(AP52="","",COUNTIF($AM52:AP52,1))</f>
        <v/>
      </c>
      <c r="BP52" s="26" t="str">
        <f>IF(AQ52="","",COUNTIF($AM52:AQ52,1))</f>
        <v/>
      </c>
      <c r="BQ52" s="26" t="str">
        <f>IF(AR52="","",COUNTIF($AM52:AR52,1))</f>
        <v/>
      </c>
      <c r="BR52" s="26" t="str">
        <f>IF(AS52="","",COUNTIF($AM52:AS52,1))</f>
        <v/>
      </c>
      <c r="BS52" s="26" t="str">
        <f>IF(AT52="","",COUNTIF($AM52:AT52,1))</f>
        <v/>
      </c>
      <c r="BT52" s="26" t="str">
        <f>IF(AU52="","",COUNTIF($AM52:AU52,1))</f>
        <v/>
      </c>
      <c r="BU52" s="26" t="str">
        <f>IF(AV52="","",COUNTIF($AM52:AV52,1))</f>
        <v/>
      </c>
      <c r="BV52" s="26" t="str">
        <f>IF(AW52="","",COUNTIF($AM52:AW52,1))</f>
        <v/>
      </c>
      <c r="BW52" s="26" t="str">
        <f>IF(AX52="","",COUNTIF($AM52:AX52,1))</f>
        <v/>
      </c>
      <c r="BX52" s="26" t="str">
        <f>IF(AY52="","",COUNTIF($AM52:AY52,1))</f>
        <v/>
      </c>
      <c r="BY52" s="26" t="str">
        <f>IF(AZ52="","",COUNTIF($AM52:AZ52,1))</f>
        <v/>
      </c>
      <c r="BZ52" s="26" t="str">
        <f>IF(BA52="","",COUNTIF($AM52:BA52,1))</f>
        <v/>
      </c>
      <c r="CA52" s="26" t="str">
        <f>IF(BB52="","",COUNTIF($AM52:BB52,1))</f>
        <v/>
      </c>
      <c r="CB52" s="26" t="str">
        <f>IF(BC52="","",COUNTIF($AM52:BC52,1))</f>
        <v/>
      </c>
      <c r="CC52" s="26" t="str">
        <f>IF(BD52="","",COUNTIF($AM52:BD52,1))</f>
        <v/>
      </c>
      <c r="CD52" s="26" t="str">
        <f>IF(BE52="","",COUNTIF($AM52:BE52,1))</f>
        <v/>
      </c>
      <c r="CE52" s="26" t="str">
        <f>IF(BF52="","",COUNTIF($AM52:BF52,1))</f>
        <v/>
      </c>
      <c r="CF52" s="26" t="str">
        <f>IF(BG52="","",COUNTIF($AM52:BG52,1))</f>
        <v/>
      </c>
      <c r="CG52" s="26" t="str">
        <f>IF(BH52="","",COUNTIF($AM52:BH52,1))</f>
        <v/>
      </c>
      <c r="CH52" s="26" t="str">
        <f>IF(BI52="","",COUNTIF($AM52:BI52,1))</f>
        <v/>
      </c>
      <c r="CI52" s="26" t="str">
        <f>IF(BJ52="","",COUNTIF($AM52:BJ52,1))</f>
        <v/>
      </c>
      <c r="CK52" s="26" t="str">
        <f t="shared" si="103"/>
        <v/>
      </c>
      <c r="CL52" s="26" t="str">
        <f t="shared" si="104"/>
        <v/>
      </c>
      <c r="CM52" s="26" t="str">
        <f t="shared" si="105"/>
        <v/>
      </c>
      <c r="CN52" s="26" t="str">
        <f t="shared" si="106"/>
        <v/>
      </c>
      <c r="CO52" s="26" t="str">
        <f t="shared" si="107"/>
        <v/>
      </c>
      <c r="CP52" s="26" t="str">
        <f t="shared" si="108"/>
        <v/>
      </c>
      <c r="CQ52" s="26" t="str">
        <f t="shared" si="109"/>
        <v/>
      </c>
      <c r="CR52" s="26" t="str">
        <f t="shared" si="110"/>
        <v/>
      </c>
      <c r="CS52" s="26" t="str">
        <f t="shared" si="111"/>
        <v/>
      </c>
      <c r="CT52" s="26" t="str">
        <f t="shared" si="112"/>
        <v/>
      </c>
      <c r="CU52" s="26" t="str">
        <f t="shared" si="113"/>
        <v/>
      </c>
      <c r="CV52" s="26" t="str">
        <f t="shared" si="114"/>
        <v/>
      </c>
      <c r="CW52" s="26" t="str">
        <f t="shared" si="115"/>
        <v/>
      </c>
      <c r="CX52" s="26" t="str">
        <f t="shared" si="116"/>
        <v/>
      </c>
      <c r="CY52" s="26" t="str">
        <f t="shared" si="117"/>
        <v/>
      </c>
      <c r="CZ52" s="26" t="str">
        <f t="shared" si="118"/>
        <v/>
      </c>
      <c r="DA52" s="26" t="str">
        <f t="shared" si="119"/>
        <v/>
      </c>
      <c r="DB52" s="26" t="str">
        <f t="shared" si="120"/>
        <v/>
      </c>
      <c r="DC52" s="26" t="str">
        <f t="shared" si="121"/>
        <v/>
      </c>
      <c r="DD52" s="26" t="str">
        <f t="shared" si="122"/>
        <v/>
      </c>
      <c r="DE52" s="26" t="str">
        <f t="shared" si="123"/>
        <v/>
      </c>
      <c r="DF52" s="26" t="str">
        <f t="shared" si="124"/>
        <v/>
      </c>
      <c r="DG52" s="26" t="str">
        <f t="shared" si="125"/>
        <v/>
      </c>
      <c r="DH52" s="26" t="str">
        <f t="shared" si="126"/>
        <v/>
      </c>
      <c r="DI52" s="1" t="str">
        <f t="shared" si="74"/>
        <v/>
      </c>
      <c r="DJ52" s="1" t="str">
        <f t="shared" si="60"/>
        <v/>
      </c>
      <c r="DK52" s="1" t="str">
        <f t="shared" si="61"/>
        <v/>
      </c>
      <c r="DL52" s="1" t="str">
        <f t="shared" si="62"/>
        <v/>
      </c>
      <c r="DM52" s="1" t="str">
        <f t="shared" si="63"/>
        <v/>
      </c>
      <c r="DN52" s="1" t="str">
        <f t="shared" si="64"/>
        <v/>
      </c>
      <c r="DO52" s="1" t="str">
        <f t="shared" si="76"/>
        <v/>
      </c>
      <c r="DP52" s="1" t="str">
        <f t="shared" si="66"/>
        <v/>
      </c>
      <c r="DQ52" s="1" t="str">
        <f t="shared" si="76"/>
        <v/>
      </c>
      <c r="DR52" s="1" t="str">
        <f t="shared" si="66"/>
        <v/>
      </c>
      <c r="DS52" s="1" t="str">
        <f t="shared" si="67"/>
        <v/>
      </c>
      <c r="DT52" s="1" t="str">
        <f t="shared" si="68"/>
        <v/>
      </c>
      <c r="DU52" s="1" t="str">
        <f t="shared" si="52"/>
        <v/>
      </c>
      <c r="DV52" s="1" t="str">
        <f t="shared" si="53"/>
        <v/>
      </c>
      <c r="DW52" s="1" t="str">
        <f t="shared" si="54"/>
        <v/>
      </c>
      <c r="DX52" s="1" t="str">
        <f t="shared" si="55"/>
        <v/>
      </c>
      <c r="DY52" s="1" t="str">
        <f t="shared" si="56"/>
        <v/>
      </c>
      <c r="DZ52" s="1" t="str">
        <f t="shared" si="57"/>
        <v/>
      </c>
      <c r="EA52" s="1" t="str">
        <f t="shared" si="58"/>
        <v/>
      </c>
      <c r="EB52" s="1" t="str">
        <f t="shared" si="59"/>
        <v/>
      </c>
      <c r="ED52" s="1" t="str">
        <f t="shared" si="69"/>
        <v/>
      </c>
      <c r="EE52" s="1" t="str">
        <f t="shared" si="70"/>
        <v/>
      </c>
      <c r="EF52" s="1" t="str">
        <f t="shared" si="71"/>
        <v/>
      </c>
      <c r="EG52" s="1" t="str">
        <f t="shared" si="72"/>
        <v/>
      </c>
      <c r="EH52" s="1" t="str">
        <f t="shared" si="73"/>
        <v/>
      </c>
    </row>
    <row r="53" spans="1:138" ht="15.6" x14ac:dyDescent="0.3">
      <c r="A53" s="29">
        <v>46</v>
      </c>
      <c r="B53" s="9" t="str">
        <f>ajuizamento!J59</f>
        <v/>
      </c>
      <c r="C53" s="6" t="str">
        <f>ajuizamento!K59</f>
        <v/>
      </c>
      <c r="D53" s="6" t="str">
        <f>ajuizamento!I59</f>
        <v/>
      </c>
      <c r="E53" s="5">
        <f>IF(ajuizamento!$AU59="",0,ajuizamento!$AU59)</f>
        <v>0</v>
      </c>
      <c r="F53" s="5">
        <f>IF(ajuizamento!A59="",0,ajuizamento!A59)</f>
        <v>0</v>
      </c>
      <c r="G53" s="5">
        <f>IF(ajuizamento!M59="",0,ajuizamento!M59)</f>
        <v>0</v>
      </c>
      <c r="H53" s="5">
        <f>IF(ajuizamento!N59="",0,ajuizamento!N59)</f>
        <v>0</v>
      </c>
      <c r="I53" s="5">
        <f>IF(ajuizamento!T59="",0,ajuizamento!T59)</f>
        <v>0</v>
      </c>
      <c r="J53" s="5">
        <f>IF(ajuizamento!U59="",0,ajuizamento!U59)</f>
        <v>0</v>
      </c>
      <c r="K53" s="5">
        <f>IF(ajuizamento!V59="",0,ajuizamento!V59)</f>
        <v>0</v>
      </c>
      <c r="L53" s="5">
        <f>IF(ajuizamento!W59="",0,ajuizamento!W59)</f>
        <v>0</v>
      </c>
      <c r="M53" s="5">
        <f>IF(ajuizamento!X59="",0,ajuizamento!X59)</f>
        <v>0</v>
      </c>
      <c r="N53" s="5">
        <f>IF(ajuizamento!Y59="",0,ajuizamento!Y59)</f>
        <v>0</v>
      </c>
      <c r="O53" s="5">
        <f>IF(ajuizamento!Z59="",0,ajuizamento!Z59)</f>
        <v>0</v>
      </c>
      <c r="P53" s="5">
        <f>IF(ajuizamento!AA59="",0,ajuizamento!AA59)</f>
        <v>0</v>
      </c>
      <c r="Q53" s="5">
        <f>IF(ajuizamento!AB59="",0,ajuizamento!AB59)</f>
        <v>0</v>
      </c>
      <c r="R53" s="5">
        <f>IF(ajuizamento!AC59="",0,ajuizamento!AC59)</f>
        <v>0</v>
      </c>
      <c r="S53" s="5">
        <f>IF(ajuizamento!AD59="",0,ajuizamento!AD59)</f>
        <v>0</v>
      </c>
      <c r="T53" s="5">
        <f>IF(ajuizamento!AE59="",0,ajuizamento!AE59)</f>
        <v>0</v>
      </c>
      <c r="U53" s="5">
        <f>IF(ajuizamento!AF59="",0,ajuizamento!AF59)</f>
        <v>0</v>
      </c>
      <c r="V53" s="5">
        <f>IF(ajuizamento!AG59="",0,ajuizamento!AG59)</f>
        <v>0</v>
      </c>
      <c r="W53" s="5">
        <f>IF(ajuizamento!AH59="",0,ajuizamento!AH59)</f>
        <v>0</v>
      </c>
      <c r="X53" s="5">
        <f>IF(ajuizamento!AI59="",0,ajuizamento!AI59)</f>
        <v>0</v>
      </c>
      <c r="Y53" s="5">
        <f>IF(ajuizamento!AJ59="",0,ajuizamento!AJ59)</f>
        <v>0</v>
      </c>
      <c r="Z53" s="5">
        <f>IF(ajuizamento!AK59="",0,ajuizamento!AK59)</f>
        <v>0</v>
      </c>
      <c r="AA53" s="5">
        <f>IF(ajuizamento!AL59="",0,ajuizamento!AL59)</f>
        <v>0</v>
      </c>
      <c r="AB53" s="5">
        <f>IF(ajuizamento!AM59="",0,ajuizamento!AM59)</f>
        <v>0</v>
      </c>
      <c r="AC53" s="5">
        <f>IF(ajuizamento!AN59="",0,ajuizamento!AN59)</f>
        <v>0</v>
      </c>
      <c r="AD53" s="5">
        <f>IF(ajuizamento!AO59="",0,ajuizamento!AO59)</f>
        <v>0</v>
      </c>
      <c r="AE53" s="5">
        <f>IF(ajuizamento!AP59="",0,ajuizamento!AP59)</f>
        <v>0</v>
      </c>
      <c r="AF53" s="5">
        <f>IF(ajuizamento!AQ59="",0,ajuizamento!AQ59)</f>
        <v>0</v>
      </c>
      <c r="AG53" s="5">
        <f>IF(ajuizamento!AT59="",0,ajuizamento!AT59)</f>
        <v>0</v>
      </c>
      <c r="AH53" s="311" t="str">
        <f t="shared" si="75"/>
        <v/>
      </c>
      <c r="AI53" s="8" t="str">
        <f t="shared" si="77"/>
        <v/>
      </c>
      <c r="AJ53" s="1">
        <f t="shared" si="78"/>
        <v>0</v>
      </c>
      <c r="AK53" s="3" t="str">
        <f>IF(ajuizamento!AV59="","",ajuizamento!AV59)</f>
        <v/>
      </c>
      <c r="AL53" s="3">
        <f>IFERROR(LEFT(#REF!,2)*1,0)</f>
        <v>0</v>
      </c>
      <c r="AM53" s="26" t="str">
        <f t="shared" si="79"/>
        <v/>
      </c>
      <c r="AN53" s="26" t="str">
        <f t="shared" si="80"/>
        <v/>
      </c>
      <c r="AO53" s="26" t="str">
        <f t="shared" si="81"/>
        <v/>
      </c>
      <c r="AP53" s="26" t="str">
        <f t="shared" si="82"/>
        <v/>
      </c>
      <c r="AQ53" s="26" t="str">
        <f t="shared" si="83"/>
        <v/>
      </c>
      <c r="AR53" s="26" t="str">
        <f t="shared" si="84"/>
        <v/>
      </c>
      <c r="AS53" s="26" t="str">
        <f t="shared" si="85"/>
        <v/>
      </c>
      <c r="AT53" s="26" t="str">
        <f t="shared" si="86"/>
        <v/>
      </c>
      <c r="AU53" s="26" t="str">
        <f t="shared" si="87"/>
        <v/>
      </c>
      <c r="AV53" s="26" t="str">
        <f t="shared" si="88"/>
        <v/>
      </c>
      <c r="AW53" s="26" t="str">
        <f t="shared" si="89"/>
        <v/>
      </c>
      <c r="AX53" s="26" t="str">
        <f t="shared" si="90"/>
        <v/>
      </c>
      <c r="AY53" s="26" t="str">
        <f t="shared" si="91"/>
        <v/>
      </c>
      <c r="AZ53" s="26" t="str">
        <f t="shared" si="92"/>
        <v/>
      </c>
      <c r="BA53" s="26" t="str">
        <f t="shared" si="93"/>
        <v/>
      </c>
      <c r="BB53" s="26" t="str">
        <f t="shared" si="94"/>
        <v/>
      </c>
      <c r="BC53" s="26" t="str">
        <f t="shared" si="95"/>
        <v/>
      </c>
      <c r="BD53" s="26" t="str">
        <f t="shared" si="96"/>
        <v/>
      </c>
      <c r="BE53" s="26" t="str">
        <f t="shared" si="97"/>
        <v/>
      </c>
      <c r="BF53" s="26" t="str">
        <f t="shared" si="98"/>
        <v/>
      </c>
      <c r="BG53" s="26" t="str">
        <f t="shared" si="99"/>
        <v/>
      </c>
      <c r="BH53" s="26" t="str">
        <f t="shared" si="100"/>
        <v/>
      </c>
      <c r="BI53" s="26" t="str">
        <f t="shared" si="101"/>
        <v/>
      </c>
      <c r="BJ53" s="26" t="str">
        <f t="shared" si="102"/>
        <v/>
      </c>
      <c r="BK53" s="26"/>
      <c r="BL53" s="26" t="str">
        <f>IF(AM53="","",COUNTIF($AM53:AM53,1))</f>
        <v/>
      </c>
      <c r="BM53" s="26" t="str">
        <f>IF(AN53="","",COUNTIF($AM53:AN53,1))</f>
        <v/>
      </c>
      <c r="BN53" s="26" t="str">
        <f>IF(AO53="","",COUNTIF($AM53:AO53,1))</f>
        <v/>
      </c>
      <c r="BO53" s="26" t="str">
        <f>IF(AP53="","",COUNTIF($AM53:AP53,1))</f>
        <v/>
      </c>
      <c r="BP53" s="26" t="str">
        <f>IF(AQ53="","",COUNTIF($AM53:AQ53,1))</f>
        <v/>
      </c>
      <c r="BQ53" s="26" t="str">
        <f>IF(AR53="","",COUNTIF($AM53:AR53,1))</f>
        <v/>
      </c>
      <c r="BR53" s="26" t="str">
        <f>IF(AS53="","",COUNTIF($AM53:AS53,1))</f>
        <v/>
      </c>
      <c r="BS53" s="26" t="str">
        <f>IF(AT53="","",COUNTIF($AM53:AT53,1))</f>
        <v/>
      </c>
      <c r="BT53" s="26" t="str">
        <f>IF(AU53="","",COUNTIF($AM53:AU53,1))</f>
        <v/>
      </c>
      <c r="BU53" s="26" t="str">
        <f>IF(AV53="","",COUNTIF($AM53:AV53,1))</f>
        <v/>
      </c>
      <c r="BV53" s="26" t="str">
        <f>IF(AW53="","",COUNTIF($AM53:AW53,1))</f>
        <v/>
      </c>
      <c r="BW53" s="26" t="str">
        <f>IF(AX53="","",COUNTIF($AM53:AX53,1))</f>
        <v/>
      </c>
      <c r="BX53" s="26" t="str">
        <f>IF(AY53="","",COUNTIF($AM53:AY53,1))</f>
        <v/>
      </c>
      <c r="BY53" s="26" t="str">
        <f>IF(AZ53="","",COUNTIF($AM53:AZ53,1))</f>
        <v/>
      </c>
      <c r="BZ53" s="26" t="str">
        <f>IF(BA53="","",COUNTIF($AM53:BA53,1))</f>
        <v/>
      </c>
      <c r="CA53" s="26" t="str">
        <f>IF(BB53="","",COUNTIF($AM53:BB53,1))</f>
        <v/>
      </c>
      <c r="CB53" s="26" t="str">
        <f>IF(BC53="","",COUNTIF($AM53:BC53,1))</f>
        <v/>
      </c>
      <c r="CC53" s="26" t="str">
        <f>IF(BD53="","",COUNTIF($AM53:BD53,1))</f>
        <v/>
      </c>
      <c r="CD53" s="26" t="str">
        <f>IF(BE53="","",COUNTIF($AM53:BE53,1))</f>
        <v/>
      </c>
      <c r="CE53" s="26" t="str">
        <f>IF(BF53="","",COUNTIF($AM53:BF53,1))</f>
        <v/>
      </c>
      <c r="CF53" s="26" t="str">
        <f>IF(BG53="","",COUNTIF($AM53:BG53,1))</f>
        <v/>
      </c>
      <c r="CG53" s="26" t="str">
        <f>IF(BH53="","",COUNTIF($AM53:BH53,1))</f>
        <v/>
      </c>
      <c r="CH53" s="26" t="str">
        <f>IF(BI53="","",COUNTIF($AM53:BI53,1))</f>
        <v/>
      </c>
      <c r="CI53" s="26" t="str">
        <f>IF(BJ53="","",COUNTIF($AM53:BJ53,1))</f>
        <v/>
      </c>
      <c r="CK53" s="26" t="str">
        <f t="shared" si="103"/>
        <v/>
      </c>
      <c r="CL53" s="26" t="str">
        <f t="shared" si="104"/>
        <v/>
      </c>
      <c r="CM53" s="26" t="str">
        <f t="shared" si="105"/>
        <v/>
      </c>
      <c r="CN53" s="26" t="str">
        <f t="shared" si="106"/>
        <v/>
      </c>
      <c r="CO53" s="26" t="str">
        <f t="shared" si="107"/>
        <v/>
      </c>
      <c r="CP53" s="26" t="str">
        <f t="shared" si="108"/>
        <v/>
      </c>
      <c r="CQ53" s="26" t="str">
        <f t="shared" si="109"/>
        <v/>
      </c>
      <c r="CR53" s="26" t="str">
        <f t="shared" si="110"/>
        <v/>
      </c>
      <c r="CS53" s="26" t="str">
        <f t="shared" si="111"/>
        <v/>
      </c>
      <c r="CT53" s="26" t="str">
        <f t="shared" si="112"/>
        <v/>
      </c>
      <c r="CU53" s="26" t="str">
        <f t="shared" si="113"/>
        <v/>
      </c>
      <c r="CV53" s="26" t="str">
        <f t="shared" si="114"/>
        <v/>
      </c>
      <c r="CW53" s="26" t="str">
        <f t="shared" si="115"/>
        <v/>
      </c>
      <c r="CX53" s="26" t="str">
        <f t="shared" si="116"/>
        <v/>
      </c>
      <c r="CY53" s="26" t="str">
        <f t="shared" si="117"/>
        <v/>
      </c>
      <c r="CZ53" s="26" t="str">
        <f t="shared" si="118"/>
        <v/>
      </c>
      <c r="DA53" s="26" t="str">
        <f t="shared" si="119"/>
        <v/>
      </c>
      <c r="DB53" s="26" t="str">
        <f t="shared" si="120"/>
        <v/>
      </c>
      <c r="DC53" s="26" t="str">
        <f t="shared" si="121"/>
        <v/>
      </c>
      <c r="DD53" s="26" t="str">
        <f t="shared" si="122"/>
        <v/>
      </c>
      <c r="DE53" s="26" t="str">
        <f t="shared" si="123"/>
        <v/>
      </c>
      <c r="DF53" s="26" t="str">
        <f t="shared" si="124"/>
        <v/>
      </c>
      <c r="DG53" s="26" t="str">
        <f t="shared" si="125"/>
        <v/>
      </c>
      <c r="DH53" s="26" t="str">
        <f t="shared" si="126"/>
        <v/>
      </c>
      <c r="DI53" s="1" t="str">
        <f t="shared" si="74"/>
        <v/>
      </c>
      <c r="DJ53" s="1" t="str">
        <f t="shared" si="60"/>
        <v/>
      </c>
      <c r="DK53" s="1" t="str">
        <f t="shared" si="61"/>
        <v/>
      </c>
      <c r="DL53" s="1" t="str">
        <f t="shared" si="62"/>
        <v/>
      </c>
      <c r="DM53" s="1" t="str">
        <f t="shared" si="63"/>
        <v/>
      </c>
      <c r="DN53" s="1" t="str">
        <f t="shared" si="64"/>
        <v/>
      </c>
      <c r="DO53" s="1" t="str">
        <f t="shared" si="76"/>
        <v/>
      </c>
      <c r="DP53" s="1" t="str">
        <f t="shared" si="66"/>
        <v/>
      </c>
      <c r="DQ53" s="1" t="str">
        <f t="shared" si="76"/>
        <v/>
      </c>
      <c r="DR53" s="1" t="str">
        <f t="shared" si="66"/>
        <v/>
      </c>
      <c r="DS53" s="1" t="str">
        <f t="shared" si="67"/>
        <v/>
      </c>
      <c r="DT53" s="1" t="str">
        <f t="shared" si="68"/>
        <v/>
      </c>
      <c r="DU53" s="1" t="str">
        <f t="shared" si="52"/>
        <v/>
      </c>
      <c r="DV53" s="1" t="str">
        <f t="shared" si="53"/>
        <v/>
      </c>
      <c r="DW53" s="1" t="str">
        <f t="shared" si="54"/>
        <v/>
      </c>
      <c r="DX53" s="1" t="str">
        <f t="shared" si="55"/>
        <v/>
      </c>
      <c r="DY53" s="1" t="str">
        <f t="shared" si="56"/>
        <v/>
      </c>
      <c r="DZ53" s="1" t="str">
        <f t="shared" si="57"/>
        <v/>
      </c>
      <c r="EA53" s="1" t="str">
        <f t="shared" si="58"/>
        <v/>
      </c>
      <c r="EB53" s="1" t="str">
        <f t="shared" si="59"/>
        <v/>
      </c>
      <c r="ED53" s="1" t="str">
        <f t="shared" si="69"/>
        <v/>
      </c>
      <c r="EE53" s="1" t="str">
        <f t="shared" si="70"/>
        <v/>
      </c>
      <c r="EF53" s="1" t="str">
        <f t="shared" si="71"/>
        <v/>
      </c>
      <c r="EG53" s="1" t="str">
        <f t="shared" si="72"/>
        <v/>
      </c>
      <c r="EH53" s="1" t="str">
        <f t="shared" si="73"/>
        <v/>
      </c>
    </row>
    <row r="54" spans="1:138" ht="15.6" x14ac:dyDescent="0.3">
      <c r="A54" s="29">
        <v>47</v>
      </c>
      <c r="B54" s="9" t="str">
        <f>ajuizamento!J60</f>
        <v/>
      </c>
      <c r="C54" s="6" t="str">
        <f>ajuizamento!K60</f>
        <v/>
      </c>
      <c r="D54" s="6" t="str">
        <f>ajuizamento!I60</f>
        <v/>
      </c>
      <c r="E54" s="5">
        <f>IF(ajuizamento!$AU60="",0,ajuizamento!$AU60)</f>
        <v>0</v>
      </c>
      <c r="F54" s="5">
        <f>IF(ajuizamento!A60="",0,ajuizamento!A60)</f>
        <v>0</v>
      </c>
      <c r="G54" s="5">
        <f>IF(ajuizamento!M60="",0,ajuizamento!M60)</f>
        <v>0</v>
      </c>
      <c r="H54" s="5">
        <f>IF(ajuizamento!N60="",0,ajuizamento!N60)</f>
        <v>0</v>
      </c>
      <c r="I54" s="5">
        <f>IF(ajuizamento!T60="",0,ajuizamento!T60)</f>
        <v>0</v>
      </c>
      <c r="J54" s="5">
        <f>IF(ajuizamento!U60="",0,ajuizamento!U60)</f>
        <v>0</v>
      </c>
      <c r="K54" s="5">
        <f>IF(ajuizamento!V60="",0,ajuizamento!V60)</f>
        <v>0</v>
      </c>
      <c r="L54" s="5">
        <f>IF(ajuizamento!W60="",0,ajuizamento!W60)</f>
        <v>0</v>
      </c>
      <c r="M54" s="5">
        <f>IF(ajuizamento!X60="",0,ajuizamento!X60)</f>
        <v>0</v>
      </c>
      <c r="N54" s="5">
        <f>IF(ajuizamento!Y60="",0,ajuizamento!Y60)</f>
        <v>0</v>
      </c>
      <c r="O54" s="5">
        <f>IF(ajuizamento!Z60="",0,ajuizamento!Z60)</f>
        <v>0</v>
      </c>
      <c r="P54" s="5">
        <f>IF(ajuizamento!AA60="",0,ajuizamento!AA60)</f>
        <v>0</v>
      </c>
      <c r="Q54" s="5">
        <f>IF(ajuizamento!AB60="",0,ajuizamento!AB60)</f>
        <v>0</v>
      </c>
      <c r="R54" s="5">
        <f>IF(ajuizamento!AC60="",0,ajuizamento!AC60)</f>
        <v>0</v>
      </c>
      <c r="S54" s="5">
        <f>IF(ajuizamento!AD60="",0,ajuizamento!AD60)</f>
        <v>0</v>
      </c>
      <c r="T54" s="5">
        <f>IF(ajuizamento!AE60="",0,ajuizamento!AE60)</f>
        <v>0</v>
      </c>
      <c r="U54" s="5">
        <f>IF(ajuizamento!AF60="",0,ajuizamento!AF60)</f>
        <v>0</v>
      </c>
      <c r="V54" s="5">
        <f>IF(ajuizamento!AG60="",0,ajuizamento!AG60)</f>
        <v>0</v>
      </c>
      <c r="W54" s="5">
        <f>IF(ajuizamento!AH60="",0,ajuizamento!AH60)</f>
        <v>0</v>
      </c>
      <c r="X54" s="5">
        <f>IF(ajuizamento!AI60="",0,ajuizamento!AI60)</f>
        <v>0</v>
      </c>
      <c r="Y54" s="5">
        <f>IF(ajuizamento!AJ60="",0,ajuizamento!AJ60)</f>
        <v>0</v>
      </c>
      <c r="Z54" s="5">
        <f>IF(ajuizamento!AK60="",0,ajuizamento!AK60)</f>
        <v>0</v>
      </c>
      <c r="AA54" s="5">
        <f>IF(ajuizamento!AL60="",0,ajuizamento!AL60)</f>
        <v>0</v>
      </c>
      <c r="AB54" s="5">
        <f>IF(ajuizamento!AM60="",0,ajuizamento!AM60)</f>
        <v>0</v>
      </c>
      <c r="AC54" s="5">
        <f>IF(ajuizamento!AN60="",0,ajuizamento!AN60)</f>
        <v>0</v>
      </c>
      <c r="AD54" s="5">
        <f>IF(ajuizamento!AO60="",0,ajuizamento!AO60)</f>
        <v>0</v>
      </c>
      <c r="AE54" s="5">
        <f>IF(ajuizamento!AP60="",0,ajuizamento!AP60)</f>
        <v>0</v>
      </c>
      <c r="AF54" s="5">
        <f>IF(ajuizamento!AQ60="",0,ajuizamento!AQ60)</f>
        <v>0</v>
      </c>
      <c r="AG54" s="5">
        <f>IF(ajuizamento!AT60="",0,ajuizamento!AT60)</f>
        <v>0</v>
      </c>
      <c r="AH54" s="311" t="str">
        <f t="shared" si="75"/>
        <v/>
      </c>
      <c r="AI54" s="8" t="str">
        <f t="shared" si="77"/>
        <v/>
      </c>
      <c r="AJ54" s="1">
        <f t="shared" si="78"/>
        <v>0</v>
      </c>
      <c r="AK54" s="3" t="str">
        <f>IF(ajuizamento!AV60="","",ajuizamento!AV60)</f>
        <v/>
      </c>
      <c r="AL54" s="3">
        <f>IFERROR(LEFT(#REF!,2)*1,0)</f>
        <v>0</v>
      </c>
      <c r="AM54" s="26" t="str">
        <f t="shared" si="79"/>
        <v/>
      </c>
      <c r="AN54" s="26" t="str">
        <f t="shared" si="80"/>
        <v/>
      </c>
      <c r="AO54" s="26" t="str">
        <f t="shared" si="81"/>
        <v/>
      </c>
      <c r="AP54" s="26" t="str">
        <f t="shared" si="82"/>
        <v/>
      </c>
      <c r="AQ54" s="26" t="str">
        <f t="shared" si="83"/>
        <v/>
      </c>
      <c r="AR54" s="26" t="str">
        <f t="shared" si="84"/>
        <v/>
      </c>
      <c r="AS54" s="26" t="str">
        <f t="shared" si="85"/>
        <v/>
      </c>
      <c r="AT54" s="26" t="str">
        <f t="shared" si="86"/>
        <v/>
      </c>
      <c r="AU54" s="26" t="str">
        <f t="shared" si="87"/>
        <v/>
      </c>
      <c r="AV54" s="26" t="str">
        <f t="shared" si="88"/>
        <v/>
      </c>
      <c r="AW54" s="26" t="str">
        <f t="shared" si="89"/>
        <v/>
      </c>
      <c r="AX54" s="26" t="str">
        <f t="shared" si="90"/>
        <v/>
      </c>
      <c r="AY54" s="26" t="str">
        <f t="shared" si="91"/>
        <v/>
      </c>
      <c r="AZ54" s="26" t="str">
        <f t="shared" si="92"/>
        <v/>
      </c>
      <c r="BA54" s="26" t="str">
        <f t="shared" si="93"/>
        <v/>
      </c>
      <c r="BB54" s="26" t="str">
        <f t="shared" si="94"/>
        <v/>
      </c>
      <c r="BC54" s="26" t="str">
        <f t="shared" si="95"/>
        <v/>
      </c>
      <c r="BD54" s="26" t="str">
        <f t="shared" si="96"/>
        <v/>
      </c>
      <c r="BE54" s="26" t="str">
        <f t="shared" si="97"/>
        <v/>
      </c>
      <c r="BF54" s="26" t="str">
        <f t="shared" si="98"/>
        <v/>
      </c>
      <c r="BG54" s="26" t="str">
        <f t="shared" si="99"/>
        <v/>
      </c>
      <c r="BH54" s="26" t="str">
        <f t="shared" si="100"/>
        <v/>
      </c>
      <c r="BI54" s="26" t="str">
        <f t="shared" si="101"/>
        <v/>
      </c>
      <c r="BJ54" s="26" t="str">
        <f t="shared" si="102"/>
        <v/>
      </c>
      <c r="BK54" s="26"/>
      <c r="BL54" s="26" t="str">
        <f>IF(AM54="","",COUNTIF($AM54:AM54,1))</f>
        <v/>
      </c>
      <c r="BM54" s="26" t="str">
        <f>IF(AN54="","",COUNTIF($AM54:AN54,1))</f>
        <v/>
      </c>
      <c r="BN54" s="26" t="str">
        <f>IF(AO54="","",COUNTIF($AM54:AO54,1))</f>
        <v/>
      </c>
      <c r="BO54" s="26" t="str">
        <f>IF(AP54="","",COUNTIF($AM54:AP54,1))</f>
        <v/>
      </c>
      <c r="BP54" s="26" t="str">
        <f>IF(AQ54="","",COUNTIF($AM54:AQ54,1))</f>
        <v/>
      </c>
      <c r="BQ54" s="26" t="str">
        <f>IF(AR54="","",COUNTIF($AM54:AR54,1))</f>
        <v/>
      </c>
      <c r="BR54" s="26" t="str">
        <f>IF(AS54="","",COUNTIF($AM54:AS54,1))</f>
        <v/>
      </c>
      <c r="BS54" s="26" t="str">
        <f>IF(AT54="","",COUNTIF($AM54:AT54,1))</f>
        <v/>
      </c>
      <c r="BT54" s="26" t="str">
        <f>IF(AU54="","",COUNTIF($AM54:AU54,1))</f>
        <v/>
      </c>
      <c r="BU54" s="26" t="str">
        <f>IF(AV54="","",COUNTIF($AM54:AV54,1))</f>
        <v/>
      </c>
      <c r="BV54" s="26" t="str">
        <f>IF(AW54="","",COUNTIF($AM54:AW54,1))</f>
        <v/>
      </c>
      <c r="BW54" s="26" t="str">
        <f>IF(AX54="","",COUNTIF($AM54:AX54,1))</f>
        <v/>
      </c>
      <c r="BX54" s="26" t="str">
        <f>IF(AY54="","",COUNTIF($AM54:AY54,1))</f>
        <v/>
      </c>
      <c r="BY54" s="26" t="str">
        <f>IF(AZ54="","",COUNTIF($AM54:AZ54,1))</f>
        <v/>
      </c>
      <c r="BZ54" s="26" t="str">
        <f>IF(BA54="","",COUNTIF($AM54:BA54,1))</f>
        <v/>
      </c>
      <c r="CA54" s="26" t="str">
        <f>IF(BB54="","",COUNTIF($AM54:BB54,1))</f>
        <v/>
      </c>
      <c r="CB54" s="26" t="str">
        <f>IF(BC54="","",COUNTIF($AM54:BC54,1))</f>
        <v/>
      </c>
      <c r="CC54" s="26" t="str">
        <f>IF(BD54="","",COUNTIF($AM54:BD54,1))</f>
        <v/>
      </c>
      <c r="CD54" s="26" t="str">
        <f>IF(BE54="","",COUNTIF($AM54:BE54,1))</f>
        <v/>
      </c>
      <c r="CE54" s="26" t="str">
        <f>IF(BF54="","",COUNTIF($AM54:BF54,1))</f>
        <v/>
      </c>
      <c r="CF54" s="26" t="str">
        <f>IF(BG54="","",COUNTIF($AM54:BG54,1))</f>
        <v/>
      </c>
      <c r="CG54" s="26" t="str">
        <f>IF(BH54="","",COUNTIF($AM54:BH54,1))</f>
        <v/>
      </c>
      <c r="CH54" s="26" t="str">
        <f>IF(BI54="","",COUNTIF($AM54:BI54,1))</f>
        <v/>
      </c>
      <c r="CI54" s="26" t="str">
        <f>IF(BJ54="","",COUNTIF($AM54:BJ54,1))</f>
        <v/>
      </c>
      <c r="CK54" s="26" t="str">
        <f t="shared" si="103"/>
        <v/>
      </c>
      <c r="CL54" s="26" t="str">
        <f t="shared" si="104"/>
        <v/>
      </c>
      <c r="CM54" s="26" t="str">
        <f t="shared" si="105"/>
        <v/>
      </c>
      <c r="CN54" s="26" t="str">
        <f t="shared" si="106"/>
        <v/>
      </c>
      <c r="CO54" s="26" t="str">
        <f t="shared" si="107"/>
        <v/>
      </c>
      <c r="CP54" s="26" t="str">
        <f t="shared" si="108"/>
        <v/>
      </c>
      <c r="CQ54" s="26" t="str">
        <f t="shared" si="109"/>
        <v/>
      </c>
      <c r="CR54" s="26" t="str">
        <f t="shared" si="110"/>
        <v/>
      </c>
      <c r="CS54" s="26" t="str">
        <f t="shared" si="111"/>
        <v/>
      </c>
      <c r="CT54" s="26" t="str">
        <f t="shared" si="112"/>
        <v/>
      </c>
      <c r="CU54" s="26" t="str">
        <f t="shared" si="113"/>
        <v/>
      </c>
      <c r="CV54" s="26" t="str">
        <f t="shared" si="114"/>
        <v/>
      </c>
      <c r="CW54" s="26" t="str">
        <f t="shared" si="115"/>
        <v/>
      </c>
      <c r="CX54" s="26" t="str">
        <f t="shared" si="116"/>
        <v/>
      </c>
      <c r="CY54" s="26" t="str">
        <f t="shared" si="117"/>
        <v/>
      </c>
      <c r="CZ54" s="26" t="str">
        <f t="shared" si="118"/>
        <v/>
      </c>
      <c r="DA54" s="26" t="str">
        <f t="shared" si="119"/>
        <v/>
      </c>
      <c r="DB54" s="26" t="str">
        <f t="shared" si="120"/>
        <v/>
      </c>
      <c r="DC54" s="26" t="str">
        <f t="shared" si="121"/>
        <v/>
      </c>
      <c r="DD54" s="26" t="str">
        <f t="shared" si="122"/>
        <v/>
      </c>
      <c r="DE54" s="26" t="str">
        <f t="shared" si="123"/>
        <v/>
      </c>
      <c r="DF54" s="26" t="str">
        <f t="shared" si="124"/>
        <v/>
      </c>
      <c r="DG54" s="26" t="str">
        <f t="shared" si="125"/>
        <v/>
      </c>
      <c r="DH54" s="26" t="str">
        <f t="shared" si="126"/>
        <v/>
      </c>
      <c r="DI54" s="1" t="str">
        <f t="shared" si="74"/>
        <v/>
      </c>
      <c r="DJ54" s="1" t="str">
        <f t="shared" si="60"/>
        <v/>
      </c>
      <c r="DK54" s="1" t="str">
        <f t="shared" si="61"/>
        <v/>
      </c>
      <c r="DL54" s="1" t="str">
        <f t="shared" si="62"/>
        <v/>
      </c>
      <c r="DM54" s="1" t="str">
        <f t="shared" si="63"/>
        <v/>
      </c>
      <c r="DN54" s="1" t="str">
        <f t="shared" si="64"/>
        <v/>
      </c>
      <c r="DO54" s="1" t="str">
        <f t="shared" si="76"/>
        <v/>
      </c>
      <c r="DP54" s="1" t="str">
        <f t="shared" si="66"/>
        <v/>
      </c>
      <c r="DQ54" s="1" t="str">
        <f t="shared" si="76"/>
        <v/>
      </c>
      <c r="DR54" s="1" t="str">
        <f t="shared" si="66"/>
        <v/>
      </c>
      <c r="DS54" s="1" t="str">
        <f t="shared" si="67"/>
        <v/>
      </c>
      <c r="DT54" s="1" t="str">
        <f t="shared" si="68"/>
        <v/>
      </c>
      <c r="DU54" s="1" t="str">
        <f t="shared" si="52"/>
        <v/>
      </c>
      <c r="DV54" s="1" t="str">
        <f t="shared" si="53"/>
        <v/>
      </c>
      <c r="DW54" s="1" t="str">
        <f t="shared" si="54"/>
        <v/>
      </c>
      <c r="DX54" s="1" t="str">
        <f t="shared" si="55"/>
        <v/>
      </c>
      <c r="DY54" s="1" t="str">
        <f t="shared" si="56"/>
        <v/>
      </c>
      <c r="DZ54" s="1" t="str">
        <f t="shared" si="57"/>
        <v/>
      </c>
      <c r="EA54" s="1" t="str">
        <f t="shared" si="58"/>
        <v/>
      </c>
      <c r="EB54" s="1" t="str">
        <f t="shared" si="59"/>
        <v/>
      </c>
      <c r="ED54" s="1" t="str">
        <f t="shared" si="69"/>
        <v/>
      </c>
      <c r="EE54" s="1" t="str">
        <f t="shared" si="70"/>
        <v/>
      </c>
      <c r="EF54" s="1" t="str">
        <f t="shared" si="71"/>
        <v/>
      </c>
      <c r="EG54" s="1" t="str">
        <f t="shared" si="72"/>
        <v/>
      </c>
      <c r="EH54" s="1" t="str">
        <f t="shared" si="73"/>
        <v/>
      </c>
    </row>
    <row r="55" spans="1:138" ht="15.6" x14ac:dyDescent="0.3">
      <c r="A55" s="29">
        <v>48</v>
      </c>
      <c r="B55" s="9" t="str">
        <f>ajuizamento!J61</f>
        <v/>
      </c>
      <c r="C55" s="6" t="str">
        <f>ajuizamento!K61</f>
        <v/>
      </c>
      <c r="D55" s="6" t="str">
        <f>ajuizamento!I61</f>
        <v/>
      </c>
      <c r="E55" s="5">
        <f>IF(ajuizamento!$AU61="",0,ajuizamento!$AU61)</f>
        <v>0</v>
      </c>
      <c r="F55" s="5">
        <f>IF(ajuizamento!A61="",0,ajuizamento!A61)</f>
        <v>0</v>
      </c>
      <c r="G55" s="5">
        <f>IF(ajuizamento!M61="",0,ajuizamento!M61)</f>
        <v>0</v>
      </c>
      <c r="H55" s="5">
        <f>IF(ajuizamento!N61="",0,ajuizamento!N61)</f>
        <v>0</v>
      </c>
      <c r="I55" s="5">
        <f>IF(ajuizamento!T61="",0,ajuizamento!T61)</f>
        <v>0</v>
      </c>
      <c r="J55" s="5">
        <f>IF(ajuizamento!U61="",0,ajuizamento!U61)</f>
        <v>0</v>
      </c>
      <c r="K55" s="5">
        <f>IF(ajuizamento!V61="",0,ajuizamento!V61)</f>
        <v>0</v>
      </c>
      <c r="L55" s="5">
        <f>IF(ajuizamento!W61="",0,ajuizamento!W61)</f>
        <v>0</v>
      </c>
      <c r="M55" s="5">
        <f>IF(ajuizamento!X61="",0,ajuizamento!X61)</f>
        <v>0</v>
      </c>
      <c r="N55" s="5">
        <f>IF(ajuizamento!Y61="",0,ajuizamento!Y61)</f>
        <v>0</v>
      </c>
      <c r="O55" s="5">
        <f>IF(ajuizamento!Z61="",0,ajuizamento!Z61)</f>
        <v>0</v>
      </c>
      <c r="P55" s="5">
        <f>IF(ajuizamento!AA61="",0,ajuizamento!AA61)</f>
        <v>0</v>
      </c>
      <c r="Q55" s="5">
        <f>IF(ajuizamento!AB61="",0,ajuizamento!AB61)</f>
        <v>0</v>
      </c>
      <c r="R55" s="5">
        <f>IF(ajuizamento!AC61="",0,ajuizamento!AC61)</f>
        <v>0</v>
      </c>
      <c r="S55" s="5">
        <f>IF(ajuizamento!AD61="",0,ajuizamento!AD61)</f>
        <v>0</v>
      </c>
      <c r="T55" s="5">
        <f>IF(ajuizamento!AE61="",0,ajuizamento!AE61)</f>
        <v>0</v>
      </c>
      <c r="U55" s="5">
        <f>IF(ajuizamento!AF61="",0,ajuizamento!AF61)</f>
        <v>0</v>
      </c>
      <c r="V55" s="5">
        <f>IF(ajuizamento!AG61="",0,ajuizamento!AG61)</f>
        <v>0</v>
      </c>
      <c r="W55" s="5">
        <f>IF(ajuizamento!AH61="",0,ajuizamento!AH61)</f>
        <v>0</v>
      </c>
      <c r="X55" s="5">
        <f>IF(ajuizamento!AI61="",0,ajuizamento!AI61)</f>
        <v>0</v>
      </c>
      <c r="Y55" s="5">
        <f>IF(ajuizamento!AJ61="",0,ajuizamento!AJ61)</f>
        <v>0</v>
      </c>
      <c r="Z55" s="5">
        <f>IF(ajuizamento!AK61="",0,ajuizamento!AK61)</f>
        <v>0</v>
      </c>
      <c r="AA55" s="5">
        <f>IF(ajuizamento!AL61="",0,ajuizamento!AL61)</f>
        <v>0</v>
      </c>
      <c r="AB55" s="5">
        <f>IF(ajuizamento!AM61="",0,ajuizamento!AM61)</f>
        <v>0</v>
      </c>
      <c r="AC55" s="5">
        <f>IF(ajuizamento!AN61="",0,ajuizamento!AN61)</f>
        <v>0</v>
      </c>
      <c r="AD55" s="5">
        <f>IF(ajuizamento!AO61="",0,ajuizamento!AO61)</f>
        <v>0</v>
      </c>
      <c r="AE55" s="5">
        <f>IF(ajuizamento!AP61="",0,ajuizamento!AP61)</f>
        <v>0</v>
      </c>
      <c r="AF55" s="5">
        <f>IF(ajuizamento!AQ61="",0,ajuizamento!AQ61)</f>
        <v>0</v>
      </c>
      <c r="AG55" s="5">
        <f>IF(ajuizamento!AT61="",0,ajuizamento!AT61)</f>
        <v>0</v>
      </c>
      <c r="AH55" s="311" t="str">
        <f t="shared" si="75"/>
        <v/>
      </c>
      <c r="AI55" s="8" t="str">
        <f t="shared" si="77"/>
        <v/>
      </c>
      <c r="AJ55" s="1">
        <f t="shared" si="78"/>
        <v>0</v>
      </c>
      <c r="AK55" s="3" t="str">
        <f>IF(ajuizamento!AV61="","",ajuizamento!AV61)</f>
        <v/>
      </c>
      <c r="AL55" s="3">
        <f>IFERROR(LEFT(#REF!,2)*1,0)</f>
        <v>0</v>
      </c>
      <c r="AM55" s="26" t="str">
        <f t="shared" si="79"/>
        <v/>
      </c>
      <c r="AN55" s="26" t="str">
        <f t="shared" si="80"/>
        <v/>
      </c>
      <c r="AO55" s="26" t="str">
        <f t="shared" si="81"/>
        <v/>
      </c>
      <c r="AP55" s="26" t="str">
        <f t="shared" si="82"/>
        <v/>
      </c>
      <c r="AQ55" s="26" t="str">
        <f t="shared" si="83"/>
        <v/>
      </c>
      <c r="AR55" s="26" t="str">
        <f t="shared" si="84"/>
        <v/>
      </c>
      <c r="AS55" s="26" t="str">
        <f t="shared" si="85"/>
        <v/>
      </c>
      <c r="AT55" s="26" t="str">
        <f t="shared" si="86"/>
        <v/>
      </c>
      <c r="AU55" s="26" t="str">
        <f t="shared" si="87"/>
        <v/>
      </c>
      <c r="AV55" s="26" t="str">
        <f t="shared" si="88"/>
        <v/>
      </c>
      <c r="AW55" s="26" t="str">
        <f t="shared" si="89"/>
        <v/>
      </c>
      <c r="AX55" s="26" t="str">
        <f t="shared" si="90"/>
        <v/>
      </c>
      <c r="AY55" s="26" t="str">
        <f t="shared" si="91"/>
        <v/>
      </c>
      <c r="AZ55" s="26" t="str">
        <f t="shared" si="92"/>
        <v/>
      </c>
      <c r="BA55" s="26" t="str">
        <f t="shared" si="93"/>
        <v/>
      </c>
      <c r="BB55" s="26" t="str">
        <f t="shared" si="94"/>
        <v/>
      </c>
      <c r="BC55" s="26" t="str">
        <f t="shared" si="95"/>
        <v/>
      </c>
      <c r="BD55" s="26" t="str">
        <f t="shared" si="96"/>
        <v/>
      </c>
      <c r="BE55" s="26" t="str">
        <f t="shared" si="97"/>
        <v/>
      </c>
      <c r="BF55" s="26" t="str">
        <f t="shared" si="98"/>
        <v/>
      </c>
      <c r="BG55" s="26" t="str">
        <f t="shared" si="99"/>
        <v/>
      </c>
      <c r="BH55" s="26" t="str">
        <f t="shared" si="100"/>
        <v/>
      </c>
      <c r="BI55" s="26" t="str">
        <f t="shared" si="101"/>
        <v/>
      </c>
      <c r="BJ55" s="26" t="str">
        <f t="shared" si="102"/>
        <v/>
      </c>
      <c r="BK55" s="26"/>
      <c r="BL55" s="26" t="str">
        <f>IF(AM55="","",COUNTIF($AM55:AM55,1))</f>
        <v/>
      </c>
      <c r="BM55" s="26" t="str">
        <f>IF(AN55="","",COUNTIF($AM55:AN55,1))</f>
        <v/>
      </c>
      <c r="BN55" s="26" t="str">
        <f>IF(AO55="","",COUNTIF($AM55:AO55,1))</f>
        <v/>
      </c>
      <c r="BO55" s="26" t="str">
        <f>IF(AP55="","",COUNTIF($AM55:AP55,1))</f>
        <v/>
      </c>
      <c r="BP55" s="26" t="str">
        <f>IF(AQ55="","",COUNTIF($AM55:AQ55,1))</f>
        <v/>
      </c>
      <c r="BQ55" s="26" t="str">
        <f>IF(AR55="","",COUNTIF($AM55:AR55,1))</f>
        <v/>
      </c>
      <c r="BR55" s="26" t="str">
        <f>IF(AS55="","",COUNTIF($AM55:AS55,1))</f>
        <v/>
      </c>
      <c r="BS55" s="26" t="str">
        <f>IF(AT55="","",COUNTIF($AM55:AT55,1))</f>
        <v/>
      </c>
      <c r="BT55" s="26" t="str">
        <f>IF(AU55="","",COUNTIF($AM55:AU55,1))</f>
        <v/>
      </c>
      <c r="BU55" s="26" t="str">
        <f>IF(AV55="","",COUNTIF($AM55:AV55,1))</f>
        <v/>
      </c>
      <c r="BV55" s="26" t="str">
        <f>IF(AW55="","",COUNTIF($AM55:AW55,1))</f>
        <v/>
      </c>
      <c r="BW55" s="26" t="str">
        <f>IF(AX55="","",COUNTIF($AM55:AX55,1))</f>
        <v/>
      </c>
      <c r="BX55" s="26" t="str">
        <f>IF(AY55="","",COUNTIF($AM55:AY55,1))</f>
        <v/>
      </c>
      <c r="BY55" s="26" t="str">
        <f>IF(AZ55="","",COUNTIF($AM55:AZ55,1))</f>
        <v/>
      </c>
      <c r="BZ55" s="26" t="str">
        <f>IF(BA55="","",COUNTIF($AM55:BA55,1))</f>
        <v/>
      </c>
      <c r="CA55" s="26" t="str">
        <f>IF(BB55="","",COUNTIF($AM55:BB55,1))</f>
        <v/>
      </c>
      <c r="CB55" s="26" t="str">
        <f>IF(BC55="","",COUNTIF($AM55:BC55,1))</f>
        <v/>
      </c>
      <c r="CC55" s="26" t="str">
        <f>IF(BD55="","",COUNTIF($AM55:BD55,1))</f>
        <v/>
      </c>
      <c r="CD55" s="26" t="str">
        <f>IF(BE55="","",COUNTIF($AM55:BE55,1))</f>
        <v/>
      </c>
      <c r="CE55" s="26" t="str">
        <f>IF(BF55="","",COUNTIF($AM55:BF55,1))</f>
        <v/>
      </c>
      <c r="CF55" s="26" t="str">
        <f>IF(BG55="","",COUNTIF($AM55:BG55,1))</f>
        <v/>
      </c>
      <c r="CG55" s="26" t="str">
        <f>IF(BH55="","",COUNTIF($AM55:BH55,1))</f>
        <v/>
      </c>
      <c r="CH55" s="26" t="str">
        <f>IF(BI55="","",COUNTIF($AM55:BI55,1))</f>
        <v/>
      </c>
      <c r="CI55" s="26" t="str">
        <f>IF(BJ55="","",COUNTIF($AM55:BJ55,1))</f>
        <v/>
      </c>
      <c r="CK55" s="26" t="str">
        <f t="shared" si="103"/>
        <v/>
      </c>
      <c r="CL55" s="26" t="str">
        <f t="shared" si="104"/>
        <v/>
      </c>
      <c r="CM55" s="26" t="str">
        <f t="shared" si="105"/>
        <v/>
      </c>
      <c r="CN55" s="26" t="str">
        <f t="shared" si="106"/>
        <v/>
      </c>
      <c r="CO55" s="26" t="str">
        <f t="shared" si="107"/>
        <v/>
      </c>
      <c r="CP55" s="26" t="str">
        <f t="shared" si="108"/>
        <v/>
      </c>
      <c r="CQ55" s="26" t="str">
        <f t="shared" si="109"/>
        <v/>
      </c>
      <c r="CR55" s="26" t="str">
        <f t="shared" si="110"/>
        <v/>
      </c>
      <c r="CS55" s="26" t="str">
        <f t="shared" si="111"/>
        <v/>
      </c>
      <c r="CT55" s="26" t="str">
        <f t="shared" si="112"/>
        <v/>
      </c>
      <c r="CU55" s="26" t="str">
        <f t="shared" si="113"/>
        <v/>
      </c>
      <c r="CV55" s="26" t="str">
        <f t="shared" si="114"/>
        <v/>
      </c>
      <c r="CW55" s="26" t="str">
        <f t="shared" si="115"/>
        <v/>
      </c>
      <c r="CX55" s="26" t="str">
        <f t="shared" si="116"/>
        <v/>
      </c>
      <c r="CY55" s="26" t="str">
        <f t="shared" si="117"/>
        <v/>
      </c>
      <c r="CZ55" s="26" t="str">
        <f t="shared" si="118"/>
        <v/>
      </c>
      <c r="DA55" s="26" t="str">
        <f t="shared" si="119"/>
        <v/>
      </c>
      <c r="DB55" s="26" t="str">
        <f t="shared" si="120"/>
        <v/>
      </c>
      <c r="DC55" s="26" t="str">
        <f t="shared" si="121"/>
        <v/>
      </c>
      <c r="DD55" s="26" t="str">
        <f t="shared" si="122"/>
        <v/>
      </c>
      <c r="DE55" s="26" t="str">
        <f t="shared" si="123"/>
        <v/>
      </c>
      <c r="DF55" s="26" t="str">
        <f t="shared" si="124"/>
        <v/>
      </c>
      <c r="DG55" s="26" t="str">
        <f t="shared" si="125"/>
        <v/>
      </c>
      <c r="DH55" s="26" t="str">
        <f t="shared" si="126"/>
        <v/>
      </c>
      <c r="DI55" s="1" t="str">
        <f t="shared" si="74"/>
        <v/>
      </c>
      <c r="DJ55" s="1" t="str">
        <f t="shared" si="60"/>
        <v/>
      </c>
      <c r="DK55" s="1" t="str">
        <f t="shared" si="61"/>
        <v/>
      </c>
      <c r="DL55" s="1" t="str">
        <f t="shared" si="62"/>
        <v/>
      </c>
      <c r="DM55" s="1" t="str">
        <f t="shared" si="63"/>
        <v/>
      </c>
      <c r="DN55" s="1" t="str">
        <f t="shared" si="64"/>
        <v/>
      </c>
      <c r="DO55" s="1" t="str">
        <f t="shared" si="76"/>
        <v/>
      </c>
      <c r="DP55" s="1" t="str">
        <f t="shared" si="66"/>
        <v/>
      </c>
      <c r="DQ55" s="1" t="str">
        <f t="shared" si="76"/>
        <v/>
      </c>
      <c r="DR55" s="1" t="str">
        <f t="shared" si="66"/>
        <v/>
      </c>
      <c r="DS55" s="1" t="str">
        <f t="shared" si="67"/>
        <v/>
      </c>
      <c r="DT55" s="1" t="str">
        <f t="shared" si="68"/>
        <v/>
      </c>
      <c r="DU55" s="1" t="str">
        <f t="shared" si="52"/>
        <v/>
      </c>
      <c r="DV55" s="1" t="str">
        <f t="shared" si="53"/>
        <v/>
      </c>
      <c r="DW55" s="1" t="str">
        <f t="shared" si="54"/>
        <v/>
      </c>
      <c r="DX55" s="1" t="str">
        <f t="shared" si="55"/>
        <v/>
      </c>
      <c r="DY55" s="1" t="str">
        <f t="shared" si="56"/>
        <v/>
      </c>
      <c r="DZ55" s="1" t="str">
        <f t="shared" si="57"/>
        <v/>
      </c>
      <c r="EA55" s="1" t="str">
        <f t="shared" si="58"/>
        <v/>
      </c>
      <c r="EB55" s="1" t="str">
        <f t="shared" si="59"/>
        <v/>
      </c>
      <c r="ED55" s="1" t="str">
        <f t="shared" si="69"/>
        <v/>
      </c>
      <c r="EE55" s="1" t="str">
        <f t="shared" si="70"/>
        <v/>
      </c>
      <c r="EF55" s="1" t="str">
        <f t="shared" si="71"/>
        <v/>
      </c>
      <c r="EG55" s="1" t="str">
        <f t="shared" si="72"/>
        <v/>
      </c>
      <c r="EH55" s="1" t="str">
        <f t="shared" si="73"/>
        <v/>
      </c>
    </row>
    <row r="56" spans="1:138" ht="15.6" x14ac:dyDescent="0.3">
      <c r="A56" s="29">
        <v>49</v>
      </c>
      <c r="B56" s="9" t="str">
        <f>ajuizamento!J62</f>
        <v/>
      </c>
      <c r="C56" s="6" t="str">
        <f>ajuizamento!K62</f>
        <v/>
      </c>
      <c r="D56" s="6" t="str">
        <f>ajuizamento!I62</f>
        <v/>
      </c>
      <c r="E56" s="5">
        <f>IF(ajuizamento!$AU62="",0,ajuizamento!$AU62)</f>
        <v>0</v>
      </c>
      <c r="F56" s="5">
        <f>IF(ajuizamento!A62="",0,ajuizamento!A62)</f>
        <v>0</v>
      </c>
      <c r="G56" s="5">
        <f>IF(ajuizamento!M62="",0,ajuizamento!M62)</f>
        <v>0</v>
      </c>
      <c r="H56" s="5">
        <f>IF(ajuizamento!N62="",0,ajuizamento!N62)</f>
        <v>0</v>
      </c>
      <c r="I56" s="5">
        <f>IF(ajuizamento!T62="",0,ajuizamento!T62)</f>
        <v>0</v>
      </c>
      <c r="J56" s="5">
        <f>IF(ajuizamento!U62="",0,ajuizamento!U62)</f>
        <v>0</v>
      </c>
      <c r="K56" s="5">
        <f>IF(ajuizamento!V62="",0,ajuizamento!V62)</f>
        <v>0</v>
      </c>
      <c r="L56" s="5">
        <f>IF(ajuizamento!W62="",0,ajuizamento!W62)</f>
        <v>0</v>
      </c>
      <c r="M56" s="5">
        <f>IF(ajuizamento!X62="",0,ajuizamento!X62)</f>
        <v>0</v>
      </c>
      <c r="N56" s="5">
        <f>IF(ajuizamento!Y62="",0,ajuizamento!Y62)</f>
        <v>0</v>
      </c>
      <c r="O56" s="5">
        <f>IF(ajuizamento!Z62="",0,ajuizamento!Z62)</f>
        <v>0</v>
      </c>
      <c r="P56" s="5">
        <f>IF(ajuizamento!AA62="",0,ajuizamento!AA62)</f>
        <v>0</v>
      </c>
      <c r="Q56" s="5">
        <f>IF(ajuizamento!AB62="",0,ajuizamento!AB62)</f>
        <v>0</v>
      </c>
      <c r="R56" s="5">
        <f>IF(ajuizamento!AC62="",0,ajuizamento!AC62)</f>
        <v>0</v>
      </c>
      <c r="S56" s="5">
        <f>IF(ajuizamento!AD62="",0,ajuizamento!AD62)</f>
        <v>0</v>
      </c>
      <c r="T56" s="5">
        <f>IF(ajuizamento!AE62="",0,ajuizamento!AE62)</f>
        <v>0</v>
      </c>
      <c r="U56" s="5">
        <f>IF(ajuizamento!AF62="",0,ajuizamento!AF62)</f>
        <v>0</v>
      </c>
      <c r="V56" s="5">
        <f>IF(ajuizamento!AG62="",0,ajuizamento!AG62)</f>
        <v>0</v>
      </c>
      <c r="W56" s="5">
        <f>IF(ajuizamento!AH62="",0,ajuizamento!AH62)</f>
        <v>0</v>
      </c>
      <c r="X56" s="5">
        <f>IF(ajuizamento!AI62="",0,ajuizamento!AI62)</f>
        <v>0</v>
      </c>
      <c r="Y56" s="5">
        <f>IF(ajuizamento!AJ62="",0,ajuizamento!AJ62)</f>
        <v>0</v>
      </c>
      <c r="Z56" s="5">
        <f>IF(ajuizamento!AK62="",0,ajuizamento!AK62)</f>
        <v>0</v>
      </c>
      <c r="AA56" s="5">
        <f>IF(ajuizamento!AL62="",0,ajuizamento!AL62)</f>
        <v>0</v>
      </c>
      <c r="AB56" s="5">
        <f>IF(ajuizamento!AM62="",0,ajuizamento!AM62)</f>
        <v>0</v>
      </c>
      <c r="AC56" s="5">
        <f>IF(ajuizamento!AN62="",0,ajuizamento!AN62)</f>
        <v>0</v>
      </c>
      <c r="AD56" s="5">
        <f>IF(ajuizamento!AO62="",0,ajuizamento!AO62)</f>
        <v>0</v>
      </c>
      <c r="AE56" s="5">
        <f>IF(ajuizamento!AP62="",0,ajuizamento!AP62)</f>
        <v>0</v>
      </c>
      <c r="AF56" s="5">
        <f>IF(ajuizamento!AQ62="",0,ajuizamento!AQ62)</f>
        <v>0</v>
      </c>
      <c r="AG56" s="5">
        <f>IF(ajuizamento!AT62="",0,ajuizamento!AT62)</f>
        <v>0</v>
      </c>
      <c r="AH56" s="311" t="str">
        <f t="shared" si="75"/>
        <v/>
      </c>
      <c r="AI56" s="8" t="str">
        <f t="shared" si="77"/>
        <v/>
      </c>
      <c r="AJ56" s="1">
        <f t="shared" si="78"/>
        <v>0</v>
      </c>
      <c r="AK56" s="3" t="str">
        <f>IF(ajuizamento!AV62="","",ajuizamento!AV62)</f>
        <v/>
      </c>
      <c r="AL56" s="3">
        <f>IFERROR(LEFT(#REF!,2)*1,0)</f>
        <v>0</v>
      </c>
      <c r="AM56" s="26" t="str">
        <f t="shared" si="79"/>
        <v/>
      </c>
      <c r="AN56" s="26" t="str">
        <f t="shared" si="80"/>
        <v/>
      </c>
      <c r="AO56" s="26" t="str">
        <f t="shared" si="81"/>
        <v/>
      </c>
      <c r="AP56" s="26" t="str">
        <f t="shared" si="82"/>
        <v/>
      </c>
      <c r="AQ56" s="26" t="str">
        <f t="shared" si="83"/>
        <v/>
      </c>
      <c r="AR56" s="26" t="str">
        <f t="shared" si="84"/>
        <v/>
      </c>
      <c r="AS56" s="26" t="str">
        <f t="shared" si="85"/>
        <v/>
      </c>
      <c r="AT56" s="26" t="str">
        <f t="shared" si="86"/>
        <v/>
      </c>
      <c r="AU56" s="26" t="str">
        <f t="shared" si="87"/>
        <v/>
      </c>
      <c r="AV56" s="26" t="str">
        <f t="shared" si="88"/>
        <v/>
      </c>
      <c r="AW56" s="26" t="str">
        <f t="shared" si="89"/>
        <v/>
      </c>
      <c r="AX56" s="26" t="str">
        <f t="shared" si="90"/>
        <v/>
      </c>
      <c r="AY56" s="26" t="str">
        <f t="shared" si="91"/>
        <v/>
      </c>
      <c r="AZ56" s="26" t="str">
        <f t="shared" si="92"/>
        <v/>
      </c>
      <c r="BA56" s="26" t="str">
        <f t="shared" si="93"/>
        <v/>
      </c>
      <c r="BB56" s="26" t="str">
        <f t="shared" si="94"/>
        <v/>
      </c>
      <c r="BC56" s="26" t="str">
        <f t="shared" si="95"/>
        <v/>
      </c>
      <c r="BD56" s="26" t="str">
        <f t="shared" si="96"/>
        <v/>
      </c>
      <c r="BE56" s="26" t="str">
        <f t="shared" si="97"/>
        <v/>
      </c>
      <c r="BF56" s="26" t="str">
        <f t="shared" si="98"/>
        <v/>
      </c>
      <c r="BG56" s="26" t="str">
        <f t="shared" si="99"/>
        <v/>
      </c>
      <c r="BH56" s="26" t="str">
        <f t="shared" si="100"/>
        <v/>
      </c>
      <c r="BI56" s="26" t="str">
        <f t="shared" si="101"/>
        <v/>
      </c>
      <c r="BJ56" s="26" t="str">
        <f t="shared" si="102"/>
        <v/>
      </c>
      <c r="BK56" s="26"/>
      <c r="BL56" s="26" t="str">
        <f>IF(AM56="","",COUNTIF($AM56:AM56,1))</f>
        <v/>
      </c>
      <c r="BM56" s="26" t="str">
        <f>IF(AN56="","",COUNTIF($AM56:AN56,1))</f>
        <v/>
      </c>
      <c r="BN56" s="26" t="str">
        <f>IF(AO56="","",COUNTIF($AM56:AO56,1))</f>
        <v/>
      </c>
      <c r="BO56" s="26" t="str">
        <f>IF(AP56="","",COUNTIF($AM56:AP56,1))</f>
        <v/>
      </c>
      <c r="BP56" s="26" t="str">
        <f>IF(AQ56="","",COUNTIF($AM56:AQ56,1))</f>
        <v/>
      </c>
      <c r="BQ56" s="26" t="str">
        <f>IF(AR56="","",COUNTIF($AM56:AR56,1))</f>
        <v/>
      </c>
      <c r="BR56" s="26" t="str">
        <f>IF(AS56="","",COUNTIF($AM56:AS56,1))</f>
        <v/>
      </c>
      <c r="BS56" s="26" t="str">
        <f>IF(AT56="","",COUNTIF($AM56:AT56,1))</f>
        <v/>
      </c>
      <c r="BT56" s="26" t="str">
        <f>IF(AU56="","",COUNTIF($AM56:AU56,1))</f>
        <v/>
      </c>
      <c r="BU56" s="26" t="str">
        <f>IF(AV56="","",COUNTIF($AM56:AV56,1))</f>
        <v/>
      </c>
      <c r="BV56" s="26" t="str">
        <f>IF(AW56="","",COUNTIF($AM56:AW56,1))</f>
        <v/>
      </c>
      <c r="BW56" s="26" t="str">
        <f>IF(AX56="","",COUNTIF($AM56:AX56,1))</f>
        <v/>
      </c>
      <c r="BX56" s="26" t="str">
        <f>IF(AY56="","",COUNTIF($AM56:AY56,1))</f>
        <v/>
      </c>
      <c r="BY56" s="26" t="str">
        <f>IF(AZ56="","",COUNTIF($AM56:AZ56,1))</f>
        <v/>
      </c>
      <c r="BZ56" s="26" t="str">
        <f>IF(BA56="","",COUNTIF($AM56:BA56,1))</f>
        <v/>
      </c>
      <c r="CA56" s="26" t="str">
        <f>IF(BB56="","",COUNTIF($AM56:BB56,1))</f>
        <v/>
      </c>
      <c r="CB56" s="26" t="str">
        <f>IF(BC56="","",COUNTIF($AM56:BC56,1))</f>
        <v/>
      </c>
      <c r="CC56" s="26" t="str">
        <f>IF(BD56="","",COUNTIF($AM56:BD56,1))</f>
        <v/>
      </c>
      <c r="CD56" s="26" t="str">
        <f>IF(BE56="","",COUNTIF($AM56:BE56,1))</f>
        <v/>
      </c>
      <c r="CE56" s="26" t="str">
        <f>IF(BF56="","",COUNTIF($AM56:BF56,1))</f>
        <v/>
      </c>
      <c r="CF56" s="26" t="str">
        <f>IF(BG56="","",COUNTIF($AM56:BG56,1))</f>
        <v/>
      </c>
      <c r="CG56" s="26" t="str">
        <f>IF(BH56="","",COUNTIF($AM56:BH56,1))</f>
        <v/>
      </c>
      <c r="CH56" s="26" t="str">
        <f>IF(BI56="","",COUNTIF($AM56:BI56,1))</f>
        <v/>
      </c>
      <c r="CI56" s="26" t="str">
        <f>IF(BJ56="","",COUNTIF($AM56:BJ56,1))</f>
        <v/>
      </c>
      <c r="CK56" s="26" t="str">
        <f t="shared" si="103"/>
        <v/>
      </c>
      <c r="CL56" s="26" t="str">
        <f t="shared" si="104"/>
        <v/>
      </c>
      <c r="CM56" s="26" t="str">
        <f t="shared" si="105"/>
        <v/>
      </c>
      <c r="CN56" s="26" t="str">
        <f t="shared" si="106"/>
        <v/>
      </c>
      <c r="CO56" s="26" t="str">
        <f t="shared" si="107"/>
        <v/>
      </c>
      <c r="CP56" s="26" t="str">
        <f t="shared" si="108"/>
        <v/>
      </c>
      <c r="CQ56" s="26" t="str">
        <f t="shared" si="109"/>
        <v/>
      </c>
      <c r="CR56" s="26" t="str">
        <f t="shared" si="110"/>
        <v/>
      </c>
      <c r="CS56" s="26" t="str">
        <f t="shared" si="111"/>
        <v/>
      </c>
      <c r="CT56" s="26" t="str">
        <f t="shared" si="112"/>
        <v/>
      </c>
      <c r="CU56" s="26" t="str">
        <f t="shared" si="113"/>
        <v/>
      </c>
      <c r="CV56" s="26" t="str">
        <f t="shared" si="114"/>
        <v/>
      </c>
      <c r="CW56" s="26" t="str">
        <f t="shared" si="115"/>
        <v/>
      </c>
      <c r="CX56" s="26" t="str">
        <f t="shared" si="116"/>
        <v/>
      </c>
      <c r="CY56" s="26" t="str">
        <f t="shared" si="117"/>
        <v/>
      </c>
      <c r="CZ56" s="26" t="str">
        <f t="shared" si="118"/>
        <v/>
      </c>
      <c r="DA56" s="26" t="str">
        <f t="shared" si="119"/>
        <v/>
      </c>
      <c r="DB56" s="26" t="str">
        <f t="shared" si="120"/>
        <v/>
      </c>
      <c r="DC56" s="26" t="str">
        <f t="shared" si="121"/>
        <v/>
      </c>
      <c r="DD56" s="26" t="str">
        <f t="shared" si="122"/>
        <v/>
      </c>
      <c r="DE56" s="26" t="str">
        <f t="shared" si="123"/>
        <v/>
      </c>
      <c r="DF56" s="26" t="str">
        <f t="shared" si="124"/>
        <v/>
      </c>
      <c r="DG56" s="26" t="str">
        <f t="shared" si="125"/>
        <v/>
      </c>
      <c r="DH56" s="26" t="str">
        <f t="shared" si="126"/>
        <v/>
      </c>
      <c r="DI56" s="1" t="str">
        <f t="shared" si="74"/>
        <v/>
      </c>
      <c r="DJ56" s="1" t="str">
        <f t="shared" si="60"/>
        <v/>
      </c>
      <c r="DK56" s="1" t="str">
        <f t="shared" si="61"/>
        <v/>
      </c>
      <c r="DL56" s="1" t="str">
        <f t="shared" si="62"/>
        <v/>
      </c>
      <c r="DM56" s="1" t="str">
        <f t="shared" si="63"/>
        <v/>
      </c>
      <c r="DN56" s="1" t="str">
        <f t="shared" si="64"/>
        <v/>
      </c>
      <c r="DO56" s="1" t="str">
        <f t="shared" si="76"/>
        <v/>
      </c>
      <c r="DP56" s="1" t="str">
        <f t="shared" si="66"/>
        <v/>
      </c>
      <c r="DQ56" s="1" t="str">
        <f t="shared" si="76"/>
        <v/>
      </c>
      <c r="DR56" s="1" t="str">
        <f t="shared" si="66"/>
        <v/>
      </c>
      <c r="DS56" s="1" t="str">
        <f t="shared" si="67"/>
        <v/>
      </c>
      <c r="DT56" s="1" t="str">
        <f t="shared" si="68"/>
        <v/>
      </c>
      <c r="DU56" s="1" t="str">
        <f t="shared" si="52"/>
        <v/>
      </c>
      <c r="DV56" s="1" t="str">
        <f t="shared" si="53"/>
        <v/>
      </c>
      <c r="DW56" s="1" t="str">
        <f t="shared" si="54"/>
        <v/>
      </c>
      <c r="DX56" s="1" t="str">
        <f t="shared" si="55"/>
        <v/>
      </c>
      <c r="DY56" s="1" t="str">
        <f t="shared" si="56"/>
        <v/>
      </c>
      <c r="DZ56" s="1" t="str">
        <f t="shared" si="57"/>
        <v/>
      </c>
      <c r="EA56" s="1" t="str">
        <f t="shared" si="58"/>
        <v/>
      </c>
      <c r="EB56" s="1" t="str">
        <f t="shared" si="59"/>
        <v/>
      </c>
      <c r="ED56" s="1" t="str">
        <f t="shared" si="69"/>
        <v/>
      </c>
      <c r="EE56" s="1" t="str">
        <f t="shared" si="70"/>
        <v/>
      </c>
      <c r="EF56" s="1" t="str">
        <f t="shared" si="71"/>
        <v/>
      </c>
      <c r="EG56" s="1" t="str">
        <f t="shared" si="72"/>
        <v/>
      </c>
      <c r="EH56" s="1" t="str">
        <f t="shared" si="73"/>
        <v/>
      </c>
    </row>
    <row r="57" spans="1:138" ht="15.6" x14ac:dyDescent="0.3">
      <c r="A57" s="29">
        <v>50</v>
      </c>
      <c r="B57" s="9" t="str">
        <f>ajuizamento!J63</f>
        <v/>
      </c>
      <c r="C57" s="6" t="str">
        <f>ajuizamento!K63</f>
        <v/>
      </c>
      <c r="D57" s="6" t="str">
        <f>ajuizamento!I63</f>
        <v/>
      </c>
      <c r="E57" s="5">
        <f>IF(ajuizamento!$AU63="",0,ajuizamento!$AU63)</f>
        <v>0</v>
      </c>
      <c r="F57" s="5">
        <f>IF(ajuizamento!A63="",0,ajuizamento!A63)</f>
        <v>0</v>
      </c>
      <c r="G57" s="5">
        <f>IF(ajuizamento!M63="",0,ajuizamento!M63)</f>
        <v>0</v>
      </c>
      <c r="H57" s="5">
        <f>IF(ajuizamento!N63="",0,ajuizamento!N63)</f>
        <v>0</v>
      </c>
      <c r="I57" s="5">
        <f>IF(ajuizamento!T63="",0,ajuizamento!T63)</f>
        <v>0</v>
      </c>
      <c r="J57" s="5">
        <f>IF(ajuizamento!U63="",0,ajuizamento!U63)</f>
        <v>0</v>
      </c>
      <c r="K57" s="5">
        <f>IF(ajuizamento!V63="",0,ajuizamento!V63)</f>
        <v>0</v>
      </c>
      <c r="L57" s="5">
        <f>IF(ajuizamento!W63="",0,ajuizamento!W63)</f>
        <v>0</v>
      </c>
      <c r="M57" s="5">
        <f>IF(ajuizamento!X63="",0,ajuizamento!X63)</f>
        <v>0</v>
      </c>
      <c r="N57" s="5">
        <f>IF(ajuizamento!Y63="",0,ajuizamento!Y63)</f>
        <v>0</v>
      </c>
      <c r="O57" s="5">
        <f>IF(ajuizamento!Z63="",0,ajuizamento!Z63)</f>
        <v>0</v>
      </c>
      <c r="P57" s="5">
        <f>IF(ajuizamento!AA63="",0,ajuizamento!AA63)</f>
        <v>0</v>
      </c>
      <c r="Q57" s="5">
        <f>IF(ajuizamento!AB63="",0,ajuizamento!AB63)</f>
        <v>0</v>
      </c>
      <c r="R57" s="5">
        <f>IF(ajuizamento!AC63="",0,ajuizamento!AC63)</f>
        <v>0</v>
      </c>
      <c r="S57" s="5">
        <f>IF(ajuizamento!AD63="",0,ajuizamento!AD63)</f>
        <v>0</v>
      </c>
      <c r="T57" s="5">
        <f>IF(ajuizamento!AE63="",0,ajuizamento!AE63)</f>
        <v>0</v>
      </c>
      <c r="U57" s="5">
        <f>IF(ajuizamento!AF63="",0,ajuizamento!AF63)</f>
        <v>0</v>
      </c>
      <c r="V57" s="5">
        <f>IF(ajuizamento!AG63="",0,ajuizamento!AG63)</f>
        <v>0</v>
      </c>
      <c r="W57" s="5">
        <f>IF(ajuizamento!AH63="",0,ajuizamento!AH63)</f>
        <v>0</v>
      </c>
      <c r="X57" s="5">
        <f>IF(ajuizamento!AI63="",0,ajuizamento!AI63)</f>
        <v>0</v>
      </c>
      <c r="Y57" s="5">
        <f>IF(ajuizamento!AJ63="",0,ajuizamento!AJ63)</f>
        <v>0</v>
      </c>
      <c r="Z57" s="5">
        <f>IF(ajuizamento!AK63="",0,ajuizamento!AK63)</f>
        <v>0</v>
      </c>
      <c r="AA57" s="5">
        <f>IF(ajuizamento!AL63="",0,ajuizamento!AL63)</f>
        <v>0</v>
      </c>
      <c r="AB57" s="5">
        <f>IF(ajuizamento!AM63="",0,ajuizamento!AM63)</f>
        <v>0</v>
      </c>
      <c r="AC57" s="5">
        <f>IF(ajuizamento!AN63="",0,ajuizamento!AN63)</f>
        <v>0</v>
      </c>
      <c r="AD57" s="5">
        <f>IF(ajuizamento!AO63="",0,ajuizamento!AO63)</f>
        <v>0</v>
      </c>
      <c r="AE57" s="5">
        <f>IF(ajuizamento!AP63="",0,ajuizamento!AP63)</f>
        <v>0</v>
      </c>
      <c r="AF57" s="5">
        <f>IF(ajuizamento!AQ63="",0,ajuizamento!AQ63)</f>
        <v>0</v>
      </c>
      <c r="AG57" s="5">
        <f>IF(ajuizamento!AT63="",0,ajuizamento!AT63)</f>
        <v>0</v>
      </c>
      <c r="AH57" s="311" t="str">
        <f t="shared" si="75"/>
        <v/>
      </c>
      <c r="AI57" s="8" t="str">
        <f t="shared" si="77"/>
        <v/>
      </c>
      <c r="AJ57" s="1">
        <f t="shared" si="78"/>
        <v>0</v>
      </c>
      <c r="AK57" s="3" t="str">
        <f>IF(ajuizamento!AV63="","",ajuizamento!AV63)</f>
        <v/>
      </c>
      <c r="AL57" s="3">
        <f>IFERROR(LEFT(#REF!,2)*1,0)</f>
        <v>0</v>
      </c>
      <c r="AM57" s="26" t="str">
        <f t="shared" si="79"/>
        <v/>
      </c>
      <c r="AN57" s="26" t="str">
        <f t="shared" si="80"/>
        <v/>
      </c>
      <c r="AO57" s="26" t="str">
        <f t="shared" si="81"/>
        <v/>
      </c>
      <c r="AP57" s="26" t="str">
        <f t="shared" si="82"/>
        <v/>
      </c>
      <c r="AQ57" s="26" t="str">
        <f t="shared" si="83"/>
        <v/>
      </c>
      <c r="AR57" s="26" t="str">
        <f t="shared" si="84"/>
        <v/>
      </c>
      <c r="AS57" s="26" t="str">
        <f t="shared" si="85"/>
        <v/>
      </c>
      <c r="AT57" s="26" t="str">
        <f t="shared" si="86"/>
        <v/>
      </c>
      <c r="AU57" s="26" t="str">
        <f t="shared" si="87"/>
        <v/>
      </c>
      <c r="AV57" s="26" t="str">
        <f t="shared" si="88"/>
        <v/>
      </c>
      <c r="AW57" s="26" t="str">
        <f t="shared" si="89"/>
        <v/>
      </c>
      <c r="AX57" s="26" t="str">
        <f t="shared" si="90"/>
        <v/>
      </c>
      <c r="AY57" s="26" t="str">
        <f t="shared" si="91"/>
        <v/>
      </c>
      <c r="AZ57" s="26" t="str">
        <f t="shared" si="92"/>
        <v/>
      </c>
      <c r="BA57" s="26" t="str">
        <f t="shared" si="93"/>
        <v/>
      </c>
      <c r="BB57" s="26" t="str">
        <f t="shared" si="94"/>
        <v/>
      </c>
      <c r="BC57" s="26" t="str">
        <f t="shared" si="95"/>
        <v/>
      </c>
      <c r="BD57" s="26" t="str">
        <f t="shared" si="96"/>
        <v/>
      </c>
      <c r="BE57" s="26" t="str">
        <f t="shared" si="97"/>
        <v/>
      </c>
      <c r="BF57" s="26" t="str">
        <f t="shared" si="98"/>
        <v/>
      </c>
      <c r="BG57" s="26" t="str">
        <f t="shared" si="99"/>
        <v/>
      </c>
      <c r="BH57" s="26" t="str">
        <f t="shared" si="100"/>
        <v/>
      </c>
      <c r="BI57" s="26" t="str">
        <f t="shared" si="101"/>
        <v/>
      </c>
      <c r="BJ57" s="26" t="str">
        <f t="shared" si="102"/>
        <v/>
      </c>
      <c r="BK57" s="26"/>
      <c r="BL57" s="26" t="str">
        <f>IF(AM57="","",COUNTIF($AM57:AM57,1))</f>
        <v/>
      </c>
      <c r="BM57" s="26" t="str">
        <f>IF(AN57="","",COUNTIF($AM57:AN57,1))</f>
        <v/>
      </c>
      <c r="BN57" s="26" t="str">
        <f>IF(AO57="","",COUNTIF($AM57:AO57,1))</f>
        <v/>
      </c>
      <c r="BO57" s="26" t="str">
        <f>IF(AP57="","",COUNTIF($AM57:AP57,1))</f>
        <v/>
      </c>
      <c r="BP57" s="26" t="str">
        <f>IF(AQ57="","",COUNTIF($AM57:AQ57,1))</f>
        <v/>
      </c>
      <c r="BQ57" s="26" t="str">
        <f>IF(AR57="","",COUNTIF($AM57:AR57,1))</f>
        <v/>
      </c>
      <c r="BR57" s="26" t="str">
        <f>IF(AS57="","",COUNTIF($AM57:AS57,1))</f>
        <v/>
      </c>
      <c r="BS57" s="26" t="str">
        <f>IF(AT57="","",COUNTIF($AM57:AT57,1))</f>
        <v/>
      </c>
      <c r="BT57" s="26" t="str">
        <f>IF(AU57="","",COUNTIF($AM57:AU57,1))</f>
        <v/>
      </c>
      <c r="BU57" s="26" t="str">
        <f>IF(AV57="","",COUNTIF($AM57:AV57,1))</f>
        <v/>
      </c>
      <c r="BV57" s="26" t="str">
        <f>IF(AW57="","",COUNTIF($AM57:AW57,1))</f>
        <v/>
      </c>
      <c r="BW57" s="26" t="str">
        <f>IF(AX57="","",COUNTIF($AM57:AX57,1))</f>
        <v/>
      </c>
      <c r="BX57" s="26" t="str">
        <f>IF(AY57="","",COUNTIF($AM57:AY57,1))</f>
        <v/>
      </c>
      <c r="BY57" s="26" t="str">
        <f>IF(AZ57="","",COUNTIF($AM57:AZ57,1))</f>
        <v/>
      </c>
      <c r="BZ57" s="26" t="str">
        <f>IF(BA57="","",COUNTIF($AM57:BA57,1))</f>
        <v/>
      </c>
      <c r="CA57" s="26" t="str">
        <f>IF(BB57="","",COUNTIF($AM57:BB57,1))</f>
        <v/>
      </c>
      <c r="CB57" s="26" t="str">
        <f>IF(BC57="","",COUNTIF($AM57:BC57,1))</f>
        <v/>
      </c>
      <c r="CC57" s="26" t="str">
        <f>IF(BD57="","",COUNTIF($AM57:BD57,1))</f>
        <v/>
      </c>
      <c r="CD57" s="26" t="str">
        <f>IF(BE57="","",COUNTIF($AM57:BE57,1))</f>
        <v/>
      </c>
      <c r="CE57" s="26" t="str">
        <f>IF(BF57="","",COUNTIF($AM57:BF57,1))</f>
        <v/>
      </c>
      <c r="CF57" s="26" t="str">
        <f>IF(BG57="","",COUNTIF($AM57:BG57,1))</f>
        <v/>
      </c>
      <c r="CG57" s="26" t="str">
        <f>IF(BH57="","",COUNTIF($AM57:BH57,1))</f>
        <v/>
      </c>
      <c r="CH57" s="26" t="str">
        <f>IF(BI57="","",COUNTIF($AM57:BI57,1))</f>
        <v/>
      </c>
      <c r="CI57" s="26" t="str">
        <f>IF(BJ57="","",COUNTIF($AM57:BJ57,1))</f>
        <v/>
      </c>
      <c r="CK57" s="26" t="str">
        <f t="shared" si="103"/>
        <v/>
      </c>
      <c r="CL57" s="26" t="str">
        <f t="shared" si="104"/>
        <v/>
      </c>
      <c r="CM57" s="26" t="str">
        <f t="shared" si="105"/>
        <v/>
      </c>
      <c r="CN57" s="26" t="str">
        <f t="shared" si="106"/>
        <v/>
      </c>
      <c r="CO57" s="26" t="str">
        <f t="shared" si="107"/>
        <v/>
      </c>
      <c r="CP57" s="26" t="str">
        <f t="shared" si="108"/>
        <v/>
      </c>
      <c r="CQ57" s="26" t="str">
        <f t="shared" si="109"/>
        <v/>
      </c>
      <c r="CR57" s="26" t="str">
        <f t="shared" si="110"/>
        <v/>
      </c>
      <c r="CS57" s="26" t="str">
        <f t="shared" si="111"/>
        <v/>
      </c>
      <c r="CT57" s="26" t="str">
        <f t="shared" si="112"/>
        <v/>
      </c>
      <c r="CU57" s="26" t="str">
        <f t="shared" si="113"/>
        <v/>
      </c>
      <c r="CV57" s="26" t="str">
        <f t="shared" si="114"/>
        <v/>
      </c>
      <c r="CW57" s="26" t="str">
        <f t="shared" si="115"/>
        <v/>
      </c>
      <c r="CX57" s="26" t="str">
        <f t="shared" si="116"/>
        <v/>
      </c>
      <c r="CY57" s="26" t="str">
        <f t="shared" si="117"/>
        <v/>
      </c>
      <c r="CZ57" s="26" t="str">
        <f t="shared" si="118"/>
        <v/>
      </c>
      <c r="DA57" s="26" t="str">
        <f t="shared" si="119"/>
        <v/>
      </c>
      <c r="DB57" s="26" t="str">
        <f t="shared" si="120"/>
        <v/>
      </c>
      <c r="DC57" s="26" t="str">
        <f t="shared" si="121"/>
        <v/>
      </c>
      <c r="DD57" s="26" t="str">
        <f t="shared" si="122"/>
        <v/>
      </c>
      <c r="DE57" s="26" t="str">
        <f t="shared" si="123"/>
        <v/>
      </c>
      <c r="DF57" s="26" t="str">
        <f t="shared" si="124"/>
        <v/>
      </c>
      <c r="DG57" s="26" t="str">
        <f t="shared" si="125"/>
        <v/>
      </c>
      <c r="DH57" s="26" t="str">
        <f t="shared" si="126"/>
        <v/>
      </c>
      <c r="DI57" s="1" t="str">
        <f t="shared" si="74"/>
        <v/>
      </c>
      <c r="DJ57" s="1" t="str">
        <f t="shared" si="60"/>
        <v/>
      </c>
      <c r="DK57" s="1" t="str">
        <f t="shared" si="61"/>
        <v/>
      </c>
      <c r="DL57" s="1" t="str">
        <f t="shared" si="62"/>
        <v/>
      </c>
      <c r="DM57" s="1" t="str">
        <f t="shared" si="63"/>
        <v/>
      </c>
      <c r="DN57" s="1" t="str">
        <f t="shared" si="64"/>
        <v/>
      </c>
      <c r="DO57" s="1" t="str">
        <f t="shared" si="76"/>
        <v/>
      </c>
      <c r="DP57" s="1" t="str">
        <f t="shared" si="66"/>
        <v/>
      </c>
      <c r="DQ57" s="1" t="str">
        <f t="shared" si="76"/>
        <v/>
      </c>
      <c r="DR57" s="1" t="str">
        <f t="shared" si="66"/>
        <v/>
      </c>
      <c r="DS57" s="1" t="str">
        <f t="shared" si="67"/>
        <v/>
      </c>
      <c r="DT57" s="1" t="str">
        <f t="shared" si="68"/>
        <v/>
      </c>
      <c r="DU57" s="1" t="str">
        <f t="shared" si="52"/>
        <v/>
      </c>
      <c r="DV57" s="1" t="str">
        <f t="shared" si="53"/>
        <v/>
      </c>
      <c r="DW57" s="1" t="str">
        <f t="shared" si="54"/>
        <v/>
      </c>
      <c r="DX57" s="1" t="str">
        <f t="shared" si="55"/>
        <v/>
      </c>
      <c r="DY57" s="1" t="str">
        <f t="shared" si="56"/>
        <v/>
      </c>
      <c r="DZ57" s="1" t="str">
        <f t="shared" si="57"/>
        <v/>
      </c>
      <c r="EA57" s="1" t="str">
        <f t="shared" si="58"/>
        <v/>
      </c>
      <c r="EB57" s="1" t="str">
        <f t="shared" si="59"/>
        <v/>
      </c>
      <c r="ED57" s="1" t="str">
        <f t="shared" si="69"/>
        <v/>
      </c>
      <c r="EE57" s="1" t="str">
        <f t="shared" si="70"/>
        <v/>
      </c>
      <c r="EF57" s="1" t="str">
        <f t="shared" si="71"/>
        <v/>
      </c>
      <c r="EG57" s="1" t="str">
        <f t="shared" si="72"/>
        <v/>
      </c>
      <c r="EH57" s="1" t="str">
        <f t="shared" si="73"/>
        <v/>
      </c>
    </row>
    <row r="58" spans="1:138" ht="15.6" x14ac:dyDescent="0.3">
      <c r="A58" s="29">
        <v>51</v>
      </c>
      <c r="B58" s="9" t="str">
        <f>ajuizamento!J64</f>
        <v/>
      </c>
      <c r="C58" s="6" t="str">
        <f>ajuizamento!K64</f>
        <v/>
      </c>
      <c r="D58" s="6" t="str">
        <f>ajuizamento!I64</f>
        <v/>
      </c>
      <c r="E58" s="5">
        <f>IF(ajuizamento!$AU64="",0,ajuizamento!$AU64)</f>
        <v>0</v>
      </c>
      <c r="F58" s="5">
        <f>IF(ajuizamento!A64="",0,ajuizamento!A64)</f>
        <v>0</v>
      </c>
      <c r="G58" s="5">
        <f>IF(ajuizamento!M64="",0,ajuizamento!M64)</f>
        <v>0</v>
      </c>
      <c r="H58" s="5">
        <f>IF(ajuizamento!N64="",0,ajuizamento!N64)</f>
        <v>0</v>
      </c>
      <c r="I58" s="5">
        <f>IF(ajuizamento!T64="",0,ajuizamento!T64)</f>
        <v>0</v>
      </c>
      <c r="J58" s="5">
        <f>IF(ajuizamento!U64="",0,ajuizamento!U64)</f>
        <v>0</v>
      </c>
      <c r="K58" s="5">
        <f>IF(ajuizamento!V64="",0,ajuizamento!V64)</f>
        <v>0</v>
      </c>
      <c r="L58" s="5">
        <f>IF(ajuizamento!W64="",0,ajuizamento!W64)</f>
        <v>0</v>
      </c>
      <c r="M58" s="5">
        <f>IF(ajuizamento!X64="",0,ajuizamento!X64)</f>
        <v>0</v>
      </c>
      <c r="N58" s="5">
        <f>IF(ajuizamento!Y64="",0,ajuizamento!Y64)</f>
        <v>0</v>
      </c>
      <c r="O58" s="5">
        <f>IF(ajuizamento!Z64="",0,ajuizamento!Z64)</f>
        <v>0</v>
      </c>
      <c r="P58" s="5">
        <f>IF(ajuizamento!AA64="",0,ajuizamento!AA64)</f>
        <v>0</v>
      </c>
      <c r="Q58" s="5">
        <f>IF(ajuizamento!AB64="",0,ajuizamento!AB64)</f>
        <v>0</v>
      </c>
      <c r="R58" s="5">
        <f>IF(ajuizamento!AC64="",0,ajuizamento!AC64)</f>
        <v>0</v>
      </c>
      <c r="S58" s="5">
        <f>IF(ajuizamento!AD64="",0,ajuizamento!AD64)</f>
        <v>0</v>
      </c>
      <c r="T58" s="5">
        <f>IF(ajuizamento!AE64="",0,ajuizamento!AE64)</f>
        <v>0</v>
      </c>
      <c r="U58" s="5">
        <f>IF(ajuizamento!AF64="",0,ajuizamento!AF64)</f>
        <v>0</v>
      </c>
      <c r="V58" s="5">
        <f>IF(ajuizamento!AG64="",0,ajuizamento!AG64)</f>
        <v>0</v>
      </c>
      <c r="W58" s="5">
        <f>IF(ajuizamento!AH64="",0,ajuizamento!AH64)</f>
        <v>0</v>
      </c>
      <c r="X58" s="5">
        <f>IF(ajuizamento!AI64="",0,ajuizamento!AI64)</f>
        <v>0</v>
      </c>
      <c r="Y58" s="5">
        <f>IF(ajuizamento!AJ64="",0,ajuizamento!AJ64)</f>
        <v>0</v>
      </c>
      <c r="Z58" s="5">
        <f>IF(ajuizamento!AK64="",0,ajuizamento!AK64)</f>
        <v>0</v>
      </c>
      <c r="AA58" s="5">
        <f>IF(ajuizamento!AL64="",0,ajuizamento!AL64)</f>
        <v>0</v>
      </c>
      <c r="AB58" s="5">
        <f>IF(ajuizamento!AM64="",0,ajuizamento!AM64)</f>
        <v>0</v>
      </c>
      <c r="AC58" s="5">
        <f>IF(ajuizamento!AN64="",0,ajuizamento!AN64)</f>
        <v>0</v>
      </c>
      <c r="AD58" s="5">
        <f>IF(ajuizamento!AO64="",0,ajuizamento!AO64)</f>
        <v>0</v>
      </c>
      <c r="AE58" s="5">
        <f>IF(ajuizamento!AP64="",0,ajuizamento!AP64)</f>
        <v>0</v>
      </c>
      <c r="AF58" s="5">
        <f>IF(ajuizamento!AQ64="",0,ajuizamento!AQ64)</f>
        <v>0</v>
      </c>
      <c r="AG58" s="5">
        <f>IF(ajuizamento!AT64="",0,ajuizamento!AT64)</f>
        <v>0</v>
      </c>
      <c r="AH58" s="311" t="str">
        <f t="shared" si="75"/>
        <v/>
      </c>
      <c r="AI58" s="8" t="str">
        <f t="shared" si="77"/>
        <v/>
      </c>
      <c r="AJ58" s="1">
        <f t="shared" si="78"/>
        <v>0</v>
      </c>
      <c r="AK58" s="3" t="str">
        <f>IF(ajuizamento!AV64="","",ajuizamento!AV64)</f>
        <v/>
      </c>
      <c r="AL58" s="3">
        <f>IFERROR(LEFT(#REF!,2)*1,0)</f>
        <v>0</v>
      </c>
      <c r="AM58" s="26" t="str">
        <f t="shared" si="79"/>
        <v/>
      </c>
      <c r="AN58" s="26" t="str">
        <f t="shared" si="80"/>
        <v/>
      </c>
      <c r="AO58" s="26" t="str">
        <f t="shared" si="81"/>
        <v/>
      </c>
      <c r="AP58" s="26" t="str">
        <f t="shared" si="82"/>
        <v/>
      </c>
      <c r="AQ58" s="26" t="str">
        <f t="shared" si="83"/>
        <v/>
      </c>
      <c r="AR58" s="26" t="str">
        <f t="shared" si="84"/>
        <v/>
      </c>
      <c r="AS58" s="26" t="str">
        <f t="shared" si="85"/>
        <v/>
      </c>
      <c r="AT58" s="26" t="str">
        <f t="shared" si="86"/>
        <v/>
      </c>
      <c r="AU58" s="26" t="str">
        <f t="shared" si="87"/>
        <v/>
      </c>
      <c r="AV58" s="26" t="str">
        <f t="shared" si="88"/>
        <v/>
      </c>
      <c r="AW58" s="26" t="str">
        <f t="shared" si="89"/>
        <v/>
      </c>
      <c r="AX58" s="26" t="str">
        <f t="shared" si="90"/>
        <v/>
      </c>
      <c r="AY58" s="26" t="str">
        <f t="shared" si="91"/>
        <v/>
      </c>
      <c r="AZ58" s="26" t="str">
        <f t="shared" si="92"/>
        <v/>
      </c>
      <c r="BA58" s="26" t="str">
        <f t="shared" si="93"/>
        <v/>
      </c>
      <c r="BB58" s="26" t="str">
        <f t="shared" si="94"/>
        <v/>
      </c>
      <c r="BC58" s="26" t="str">
        <f t="shared" si="95"/>
        <v/>
      </c>
      <c r="BD58" s="26" t="str">
        <f t="shared" si="96"/>
        <v/>
      </c>
      <c r="BE58" s="26" t="str">
        <f t="shared" si="97"/>
        <v/>
      </c>
      <c r="BF58" s="26" t="str">
        <f t="shared" si="98"/>
        <v/>
      </c>
      <c r="BG58" s="26" t="str">
        <f t="shared" si="99"/>
        <v/>
      </c>
      <c r="BH58" s="26" t="str">
        <f t="shared" si="100"/>
        <v/>
      </c>
      <c r="BI58" s="26" t="str">
        <f t="shared" si="101"/>
        <v/>
      </c>
      <c r="BJ58" s="26" t="str">
        <f t="shared" si="102"/>
        <v/>
      </c>
      <c r="BK58" s="26"/>
      <c r="BL58" s="26" t="str">
        <f>IF(AM58="","",COUNTIF($AM58:AM58,1))</f>
        <v/>
      </c>
      <c r="BM58" s="26" t="str">
        <f>IF(AN58="","",COUNTIF($AM58:AN58,1))</f>
        <v/>
      </c>
      <c r="BN58" s="26" t="str">
        <f>IF(AO58="","",COUNTIF($AM58:AO58,1))</f>
        <v/>
      </c>
      <c r="BO58" s="26" t="str">
        <f>IF(AP58="","",COUNTIF($AM58:AP58,1))</f>
        <v/>
      </c>
      <c r="BP58" s="26" t="str">
        <f>IF(AQ58="","",COUNTIF($AM58:AQ58,1))</f>
        <v/>
      </c>
      <c r="BQ58" s="26" t="str">
        <f>IF(AR58="","",COUNTIF($AM58:AR58,1))</f>
        <v/>
      </c>
      <c r="BR58" s="26" t="str">
        <f>IF(AS58="","",COUNTIF($AM58:AS58,1))</f>
        <v/>
      </c>
      <c r="BS58" s="26" t="str">
        <f>IF(AT58="","",COUNTIF($AM58:AT58,1))</f>
        <v/>
      </c>
      <c r="BT58" s="26" t="str">
        <f>IF(AU58="","",COUNTIF($AM58:AU58,1))</f>
        <v/>
      </c>
      <c r="BU58" s="26" t="str">
        <f>IF(AV58="","",COUNTIF($AM58:AV58,1))</f>
        <v/>
      </c>
      <c r="BV58" s="26" t="str">
        <f>IF(AW58="","",COUNTIF($AM58:AW58,1))</f>
        <v/>
      </c>
      <c r="BW58" s="26" t="str">
        <f>IF(AX58="","",COUNTIF($AM58:AX58,1))</f>
        <v/>
      </c>
      <c r="BX58" s="26" t="str">
        <f>IF(AY58="","",COUNTIF($AM58:AY58,1))</f>
        <v/>
      </c>
      <c r="BY58" s="26" t="str">
        <f>IF(AZ58="","",COUNTIF($AM58:AZ58,1))</f>
        <v/>
      </c>
      <c r="BZ58" s="26" t="str">
        <f>IF(BA58="","",COUNTIF($AM58:BA58,1))</f>
        <v/>
      </c>
      <c r="CA58" s="26" t="str">
        <f>IF(BB58="","",COUNTIF($AM58:BB58,1))</f>
        <v/>
      </c>
      <c r="CB58" s="26" t="str">
        <f>IF(BC58="","",COUNTIF($AM58:BC58,1))</f>
        <v/>
      </c>
      <c r="CC58" s="26" t="str">
        <f>IF(BD58="","",COUNTIF($AM58:BD58,1))</f>
        <v/>
      </c>
      <c r="CD58" s="26" t="str">
        <f>IF(BE58="","",COUNTIF($AM58:BE58,1))</f>
        <v/>
      </c>
      <c r="CE58" s="26" t="str">
        <f>IF(BF58="","",COUNTIF($AM58:BF58,1))</f>
        <v/>
      </c>
      <c r="CF58" s="26" t="str">
        <f>IF(BG58="","",COUNTIF($AM58:BG58,1))</f>
        <v/>
      </c>
      <c r="CG58" s="26" t="str">
        <f>IF(BH58="","",COUNTIF($AM58:BH58,1))</f>
        <v/>
      </c>
      <c r="CH58" s="26" t="str">
        <f>IF(BI58="","",COUNTIF($AM58:BI58,1))</f>
        <v/>
      </c>
      <c r="CI58" s="26" t="str">
        <f>IF(BJ58="","",COUNTIF($AM58:BJ58,1))</f>
        <v/>
      </c>
      <c r="CK58" s="26" t="str">
        <f t="shared" si="103"/>
        <v/>
      </c>
      <c r="CL58" s="26" t="str">
        <f t="shared" si="104"/>
        <v/>
      </c>
      <c r="CM58" s="26" t="str">
        <f t="shared" si="105"/>
        <v/>
      </c>
      <c r="CN58" s="26" t="str">
        <f t="shared" si="106"/>
        <v/>
      </c>
      <c r="CO58" s="26" t="str">
        <f t="shared" si="107"/>
        <v/>
      </c>
      <c r="CP58" s="26" t="str">
        <f t="shared" si="108"/>
        <v/>
      </c>
      <c r="CQ58" s="26" t="str">
        <f t="shared" si="109"/>
        <v/>
      </c>
      <c r="CR58" s="26" t="str">
        <f t="shared" si="110"/>
        <v/>
      </c>
      <c r="CS58" s="26" t="str">
        <f t="shared" si="111"/>
        <v/>
      </c>
      <c r="CT58" s="26" t="str">
        <f t="shared" si="112"/>
        <v/>
      </c>
      <c r="CU58" s="26" t="str">
        <f t="shared" si="113"/>
        <v/>
      </c>
      <c r="CV58" s="26" t="str">
        <f t="shared" si="114"/>
        <v/>
      </c>
      <c r="CW58" s="26" t="str">
        <f t="shared" si="115"/>
        <v/>
      </c>
      <c r="CX58" s="26" t="str">
        <f t="shared" si="116"/>
        <v/>
      </c>
      <c r="CY58" s="26" t="str">
        <f t="shared" si="117"/>
        <v/>
      </c>
      <c r="CZ58" s="26" t="str">
        <f t="shared" si="118"/>
        <v/>
      </c>
      <c r="DA58" s="26" t="str">
        <f t="shared" si="119"/>
        <v/>
      </c>
      <c r="DB58" s="26" t="str">
        <f t="shared" si="120"/>
        <v/>
      </c>
      <c r="DC58" s="26" t="str">
        <f t="shared" si="121"/>
        <v/>
      </c>
      <c r="DD58" s="26" t="str">
        <f t="shared" si="122"/>
        <v/>
      </c>
      <c r="DE58" s="26" t="str">
        <f t="shared" si="123"/>
        <v/>
      </c>
      <c r="DF58" s="26" t="str">
        <f t="shared" si="124"/>
        <v/>
      </c>
      <c r="DG58" s="26" t="str">
        <f t="shared" si="125"/>
        <v/>
      </c>
      <c r="DH58" s="26" t="str">
        <f t="shared" si="126"/>
        <v/>
      </c>
      <c r="DI58" s="1" t="str">
        <f t="shared" si="74"/>
        <v/>
      </c>
      <c r="DJ58" s="1" t="str">
        <f t="shared" si="60"/>
        <v/>
      </c>
      <c r="DK58" s="1" t="str">
        <f t="shared" si="61"/>
        <v/>
      </c>
      <c r="DL58" s="1" t="str">
        <f t="shared" si="62"/>
        <v/>
      </c>
      <c r="DM58" s="1" t="str">
        <f t="shared" si="63"/>
        <v/>
      </c>
      <c r="DN58" s="1" t="str">
        <f t="shared" si="64"/>
        <v/>
      </c>
      <c r="DO58" s="1" t="str">
        <f t="shared" si="76"/>
        <v/>
      </c>
      <c r="DP58" s="1" t="str">
        <f t="shared" si="66"/>
        <v/>
      </c>
      <c r="DQ58" s="1" t="str">
        <f t="shared" si="76"/>
        <v/>
      </c>
      <c r="DR58" s="1" t="str">
        <f t="shared" si="66"/>
        <v/>
      </c>
      <c r="DS58" s="1" t="str">
        <f t="shared" si="67"/>
        <v/>
      </c>
      <c r="DT58" s="1" t="str">
        <f t="shared" si="68"/>
        <v/>
      </c>
      <c r="DU58" s="1" t="str">
        <f t="shared" si="52"/>
        <v/>
      </c>
      <c r="DV58" s="1" t="str">
        <f t="shared" si="53"/>
        <v/>
      </c>
      <c r="DW58" s="1" t="str">
        <f t="shared" si="54"/>
        <v/>
      </c>
      <c r="DX58" s="1" t="str">
        <f t="shared" si="55"/>
        <v/>
      </c>
      <c r="DY58" s="1" t="str">
        <f t="shared" si="56"/>
        <v/>
      </c>
      <c r="DZ58" s="1" t="str">
        <f t="shared" si="57"/>
        <v/>
      </c>
      <c r="EA58" s="1" t="str">
        <f t="shared" si="58"/>
        <v/>
      </c>
      <c r="EB58" s="1" t="str">
        <f t="shared" si="59"/>
        <v/>
      </c>
      <c r="ED58" s="1" t="str">
        <f t="shared" si="69"/>
        <v/>
      </c>
      <c r="EE58" s="1" t="str">
        <f t="shared" si="70"/>
        <v/>
      </c>
      <c r="EF58" s="1" t="str">
        <f t="shared" si="71"/>
        <v/>
      </c>
      <c r="EG58" s="1" t="str">
        <f t="shared" si="72"/>
        <v/>
      </c>
      <c r="EH58" s="1" t="str">
        <f t="shared" si="73"/>
        <v/>
      </c>
    </row>
    <row r="59" spans="1:138" ht="15.6" x14ac:dyDescent="0.3">
      <c r="A59" s="29">
        <v>52</v>
      </c>
      <c r="B59" s="9" t="str">
        <f>ajuizamento!J65</f>
        <v/>
      </c>
      <c r="C59" s="6" t="str">
        <f>ajuizamento!K65</f>
        <v/>
      </c>
      <c r="D59" s="6" t="str">
        <f>ajuizamento!I65</f>
        <v/>
      </c>
      <c r="E59" s="5">
        <f>IF(ajuizamento!$AU65="",0,ajuizamento!$AU65)</f>
        <v>0</v>
      </c>
      <c r="F59" s="5">
        <f>IF(ajuizamento!A65="",0,ajuizamento!A65)</f>
        <v>0</v>
      </c>
      <c r="G59" s="5">
        <f>IF(ajuizamento!M65="",0,ajuizamento!M65)</f>
        <v>0</v>
      </c>
      <c r="H59" s="5">
        <f>IF(ajuizamento!N65="",0,ajuizamento!N65)</f>
        <v>0</v>
      </c>
      <c r="I59" s="5">
        <f>IF(ajuizamento!T65="",0,ajuizamento!T65)</f>
        <v>0</v>
      </c>
      <c r="J59" s="5">
        <f>IF(ajuizamento!U65="",0,ajuizamento!U65)</f>
        <v>0</v>
      </c>
      <c r="K59" s="5">
        <f>IF(ajuizamento!V65="",0,ajuizamento!V65)</f>
        <v>0</v>
      </c>
      <c r="L59" s="5">
        <f>IF(ajuizamento!W65="",0,ajuizamento!W65)</f>
        <v>0</v>
      </c>
      <c r="M59" s="5">
        <f>IF(ajuizamento!X65="",0,ajuizamento!X65)</f>
        <v>0</v>
      </c>
      <c r="N59" s="5">
        <f>IF(ajuizamento!Y65="",0,ajuizamento!Y65)</f>
        <v>0</v>
      </c>
      <c r="O59" s="5">
        <f>IF(ajuizamento!Z65="",0,ajuizamento!Z65)</f>
        <v>0</v>
      </c>
      <c r="P59" s="5">
        <f>IF(ajuizamento!AA65="",0,ajuizamento!AA65)</f>
        <v>0</v>
      </c>
      <c r="Q59" s="5">
        <f>IF(ajuizamento!AB65="",0,ajuizamento!AB65)</f>
        <v>0</v>
      </c>
      <c r="R59" s="5">
        <f>IF(ajuizamento!AC65="",0,ajuizamento!AC65)</f>
        <v>0</v>
      </c>
      <c r="S59" s="5">
        <f>IF(ajuizamento!AD65="",0,ajuizamento!AD65)</f>
        <v>0</v>
      </c>
      <c r="T59" s="5">
        <f>IF(ajuizamento!AE65="",0,ajuizamento!AE65)</f>
        <v>0</v>
      </c>
      <c r="U59" s="5">
        <f>IF(ajuizamento!AF65="",0,ajuizamento!AF65)</f>
        <v>0</v>
      </c>
      <c r="V59" s="5">
        <f>IF(ajuizamento!AG65="",0,ajuizamento!AG65)</f>
        <v>0</v>
      </c>
      <c r="W59" s="5">
        <f>IF(ajuizamento!AH65="",0,ajuizamento!AH65)</f>
        <v>0</v>
      </c>
      <c r="X59" s="5">
        <f>IF(ajuizamento!AI65="",0,ajuizamento!AI65)</f>
        <v>0</v>
      </c>
      <c r="Y59" s="5">
        <f>IF(ajuizamento!AJ65="",0,ajuizamento!AJ65)</f>
        <v>0</v>
      </c>
      <c r="Z59" s="5">
        <f>IF(ajuizamento!AK65="",0,ajuizamento!AK65)</f>
        <v>0</v>
      </c>
      <c r="AA59" s="5">
        <f>IF(ajuizamento!AL65="",0,ajuizamento!AL65)</f>
        <v>0</v>
      </c>
      <c r="AB59" s="5">
        <f>IF(ajuizamento!AM65="",0,ajuizamento!AM65)</f>
        <v>0</v>
      </c>
      <c r="AC59" s="5">
        <f>IF(ajuizamento!AN65="",0,ajuizamento!AN65)</f>
        <v>0</v>
      </c>
      <c r="AD59" s="5">
        <f>IF(ajuizamento!AO65="",0,ajuizamento!AO65)</f>
        <v>0</v>
      </c>
      <c r="AE59" s="5">
        <f>IF(ajuizamento!AP65="",0,ajuizamento!AP65)</f>
        <v>0</v>
      </c>
      <c r="AF59" s="5">
        <f>IF(ajuizamento!AQ65="",0,ajuizamento!AQ65)</f>
        <v>0</v>
      </c>
      <c r="AG59" s="5">
        <f>IF(ajuizamento!AT65="",0,ajuizamento!AT65)</f>
        <v>0</v>
      </c>
      <c r="AH59" s="311" t="str">
        <f t="shared" si="75"/>
        <v/>
      </c>
      <c r="AI59" s="8" t="str">
        <f t="shared" si="77"/>
        <v/>
      </c>
      <c r="AJ59" s="1">
        <f t="shared" si="78"/>
        <v>0</v>
      </c>
      <c r="AK59" s="3" t="str">
        <f>IF(ajuizamento!AV65="","",ajuizamento!AV65)</f>
        <v/>
      </c>
      <c r="AL59" s="3">
        <f>IFERROR(LEFT(#REF!,2)*1,0)</f>
        <v>0</v>
      </c>
      <c r="AM59" s="26" t="str">
        <f t="shared" si="79"/>
        <v/>
      </c>
      <c r="AN59" s="26" t="str">
        <f t="shared" si="80"/>
        <v/>
      </c>
      <c r="AO59" s="26" t="str">
        <f t="shared" si="81"/>
        <v/>
      </c>
      <c r="AP59" s="26" t="str">
        <f t="shared" si="82"/>
        <v/>
      </c>
      <c r="AQ59" s="26" t="str">
        <f t="shared" si="83"/>
        <v/>
      </c>
      <c r="AR59" s="26" t="str">
        <f t="shared" si="84"/>
        <v/>
      </c>
      <c r="AS59" s="26" t="str">
        <f t="shared" si="85"/>
        <v/>
      </c>
      <c r="AT59" s="26" t="str">
        <f t="shared" si="86"/>
        <v/>
      </c>
      <c r="AU59" s="26" t="str">
        <f t="shared" si="87"/>
        <v/>
      </c>
      <c r="AV59" s="26" t="str">
        <f t="shared" si="88"/>
        <v/>
      </c>
      <c r="AW59" s="26" t="str">
        <f t="shared" si="89"/>
        <v/>
      </c>
      <c r="AX59" s="26" t="str">
        <f t="shared" si="90"/>
        <v/>
      </c>
      <c r="AY59" s="26" t="str">
        <f t="shared" si="91"/>
        <v/>
      </c>
      <c r="AZ59" s="26" t="str">
        <f t="shared" si="92"/>
        <v/>
      </c>
      <c r="BA59" s="26" t="str">
        <f t="shared" si="93"/>
        <v/>
      </c>
      <c r="BB59" s="26" t="str">
        <f t="shared" si="94"/>
        <v/>
      </c>
      <c r="BC59" s="26" t="str">
        <f t="shared" si="95"/>
        <v/>
      </c>
      <c r="BD59" s="26" t="str">
        <f t="shared" si="96"/>
        <v/>
      </c>
      <c r="BE59" s="26" t="str">
        <f t="shared" si="97"/>
        <v/>
      </c>
      <c r="BF59" s="26" t="str">
        <f t="shared" si="98"/>
        <v/>
      </c>
      <c r="BG59" s="26" t="str">
        <f t="shared" si="99"/>
        <v/>
      </c>
      <c r="BH59" s="26" t="str">
        <f t="shared" si="100"/>
        <v/>
      </c>
      <c r="BI59" s="26" t="str">
        <f t="shared" si="101"/>
        <v/>
      </c>
      <c r="BJ59" s="26" t="str">
        <f t="shared" si="102"/>
        <v/>
      </c>
      <c r="BK59" s="26"/>
      <c r="BL59" s="26" t="str">
        <f>IF(AM59="","",COUNTIF($AM59:AM59,1))</f>
        <v/>
      </c>
      <c r="BM59" s="26" t="str">
        <f>IF(AN59="","",COUNTIF($AM59:AN59,1))</f>
        <v/>
      </c>
      <c r="BN59" s="26" t="str">
        <f>IF(AO59="","",COUNTIF($AM59:AO59,1))</f>
        <v/>
      </c>
      <c r="BO59" s="26" t="str">
        <f>IF(AP59="","",COUNTIF($AM59:AP59,1))</f>
        <v/>
      </c>
      <c r="BP59" s="26" t="str">
        <f>IF(AQ59="","",COUNTIF($AM59:AQ59,1))</f>
        <v/>
      </c>
      <c r="BQ59" s="26" t="str">
        <f>IF(AR59="","",COUNTIF($AM59:AR59,1))</f>
        <v/>
      </c>
      <c r="BR59" s="26" t="str">
        <f>IF(AS59="","",COUNTIF($AM59:AS59,1))</f>
        <v/>
      </c>
      <c r="BS59" s="26" t="str">
        <f>IF(AT59="","",COUNTIF($AM59:AT59,1))</f>
        <v/>
      </c>
      <c r="BT59" s="26" t="str">
        <f>IF(AU59="","",COUNTIF($AM59:AU59,1))</f>
        <v/>
      </c>
      <c r="BU59" s="26" t="str">
        <f>IF(AV59="","",COUNTIF($AM59:AV59,1))</f>
        <v/>
      </c>
      <c r="BV59" s="26" t="str">
        <f>IF(AW59="","",COUNTIF($AM59:AW59,1))</f>
        <v/>
      </c>
      <c r="BW59" s="26" t="str">
        <f>IF(AX59="","",COUNTIF($AM59:AX59,1))</f>
        <v/>
      </c>
      <c r="BX59" s="26" t="str">
        <f>IF(AY59="","",COUNTIF($AM59:AY59,1))</f>
        <v/>
      </c>
      <c r="BY59" s="26" t="str">
        <f>IF(AZ59="","",COUNTIF($AM59:AZ59,1))</f>
        <v/>
      </c>
      <c r="BZ59" s="26" t="str">
        <f>IF(BA59="","",COUNTIF($AM59:BA59,1))</f>
        <v/>
      </c>
      <c r="CA59" s="26" t="str">
        <f>IF(BB59="","",COUNTIF($AM59:BB59,1))</f>
        <v/>
      </c>
      <c r="CB59" s="26" t="str">
        <f>IF(BC59="","",COUNTIF($AM59:BC59,1))</f>
        <v/>
      </c>
      <c r="CC59" s="26" t="str">
        <f>IF(BD59="","",COUNTIF($AM59:BD59,1))</f>
        <v/>
      </c>
      <c r="CD59" s="26" t="str">
        <f>IF(BE59="","",COUNTIF($AM59:BE59,1))</f>
        <v/>
      </c>
      <c r="CE59" s="26" t="str">
        <f>IF(BF59="","",COUNTIF($AM59:BF59,1))</f>
        <v/>
      </c>
      <c r="CF59" s="26" t="str">
        <f>IF(BG59="","",COUNTIF($AM59:BG59,1))</f>
        <v/>
      </c>
      <c r="CG59" s="26" t="str">
        <f>IF(BH59="","",COUNTIF($AM59:BH59,1))</f>
        <v/>
      </c>
      <c r="CH59" s="26" t="str">
        <f>IF(BI59="","",COUNTIF($AM59:BI59,1))</f>
        <v/>
      </c>
      <c r="CI59" s="26" t="str">
        <f>IF(BJ59="","",COUNTIF($AM59:BJ59,1))</f>
        <v/>
      </c>
      <c r="CK59" s="26" t="str">
        <f t="shared" si="103"/>
        <v/>
      </c>
      <c r="CL59" s="26" t="str">
        <f t="shared" si="104"/>
        <v/>
      </c>
      <c r="CM59" s="26" t="str">
        <f t="shared" si="105"/>
        <v/>
      </c>
      <c r="CN59" s="26" t="str">
        <f t="shared" si="106"/>
        <v/>
      </c>
      <c r="CO59" s="26" t="str">
        <f t="shared" si="107"/>
        <v/>
      </c>
      <c r="CP59" s="26" t="str">
        <f t="shared" si="108"/>
        <v/>
      </c>
      <c r="CQ59" s="26" t="str">
        <f t="shared" si="109"/>
        <v/>
      </c>
      <c r="CR59" s="26" t="str">
        <f t="shared" si="110"/>
        <v/>
      </c>
      <c r="CS59" s="26" t="str">
        <f t="shared" si="111"/>
        <v/>
      </c>
      <c r="CT59" s="26" t="str">
        <f t="shared" si="112"/>
        <v/>
      </c>
      <c r="CU59" s="26" t="str">
        <f t="shared" si="113"/>
        <v/>
      </c>
      <c r="CV59" s="26" t="str">
        <f t="shared" si="114"/>
        <v/>
      </c>
      <c r="CW59" s="26" t="str">
        <f t="shared" si="115"/>
        <v/>
      </c>
      <c r="CX59" s="26" t="str">
        <f t="shared" si="116"/>
        <v/>
      </c>
      <c r="CY59" s="26" t="str">
        <f t="shared" si="117"/>
        <v/>
      </c>
      <c r="CZ59" s="26" t="str">
        <f t="shared" si="118"/>
        <v/>
      </c>
      <c r="DA59" s="26" t="str">
        <f t="shared" si="119"/>
        <v/>
      </c>
      <c r="DB59" s="26" t="str">
        <f t="shared" si="120"/>
        <v/>
      </c>
      <c r="DC59" s="26" t="str">
        <f t="shared" si="121"/>
        <v/>
      </c>
      <c r="DD59" s="26" t="str">
        <f t="shared" si="122"/>
        <v/>
      </c>
      <c r="DE59" s="26" t="str">
        <f t="shared" si="123"/>
        <v/>
      </c>
      <c r="DF59" s="26" t="str">
        <f t="shared" si="124"/>
        <v/>
      </c>
      <c r="DG59" s="26" t="str">
        <f t="shared" si="125"/>
        <v/>
      </c>
      <c r="DH59" s="26" t="str">
        <f t="shared" si="126"/>
        <v/>
      </c>
      <c r="DI59" s="1" t="str">
        <f t="shared" si="74"/>
        <v/>
      </c>
      <c r="DJ59" s="1" t="str">
        <f t="shared" si="60"/>
        <v/>
      </c>
      <c r="DK59" s="1" t="str">
        <f t="shared" si="61"/>
        <v/>
      </c>
      <c r="DL59" s="1" t="str">
        <f t="shared" si="62"/>
        <v/>
      </c>
      <c r="DM59" s="1" t="str">
        <f t="shared" si="63"/>
        <v/>
      </c>
      <c r="DN59" s="1" t="str">
        <f t="shared" si="64"/>
        <v/>
      </c>
      <c r="DO59" s="1" t="str">
        <f t="shared" si="76"/>
        <v/>
      </c>
      <c r="DP59" s="1" t="str">
        <f t="shared" si="66"/>
        <v/>
      </c>
      <c r="DQ59" s="1" t="str">
        <f t="shared" si="76"/>
        <v/>
      </c>
      <c r="DR59" s="1" t="str">
        <f t="shared" si="66"/>
        <v/>
      </c>
      <c r="DS59" s="1" t="str">
        <f t="shared" si="67"/>
        <v/>
      </c>
      <c r="DT59" s="1" t="str">
        <f t="shared" si="68"/>
        <v/>
      </c>
      <c r="DU59" s="1" t="str">
        <f t="shared" si="52"/>
        <v/>
      </c>
      <c r="DV59" s="1" t="str">
        <f t="shared" si="53"/>
        <v/>
      </c>
      <c r="DW59" s="1" t="str">
        <f t="shared" si="54"/>
        <v/>
      </c>
      <c r="DX59" s="1" t="str">
        <f t="shared" si="55"/>
        <v/>
      </c>
      <c r="DY59" s="1" t="str">
        <f t="shared" si="56"/>
        <v/>
      </c>
      <c r="DZ59" s="1" t="str">
        <f t="shared" si="57"/>
        <v/>
      </c>
      <c r="EA59" s="1" t="str">
        <f t="shared" si="58"/>
        <v/>
      </c>
      <c r="EB59" s="1" t="str">
        <f t="shared" si="59"/>
        <v/>
      </c>
      <c r="ED59" s="1" t="str">
        <f t="shared" si="69"/>
        <v/>
      </c>
      <c r="EE59" s="1" t="str">
        <f t="shared" si="70"/>
        <v/>
      </c>
      <c r="EF59" s="1" t="str">
        <f t="shared" si="71"/>
        <v/>
      </c>
      <c r="EG59" s="1" t="str">
        <f t="shared" si="72"/>
        <v/>
      </c>
      <c r="EH59" s="1" t="str">
        <f t="shared" si="73"/>
        <v/>
      </c>
    </row>
    <row r="60" spans="1:138" ht="15.6" x14ac:dyDescent="0.3">
      <c r="A60" s="29">
        <v>53</v>
      </c>
      <c r="B60" s="9" t="str">
        <f>ajuizamento!J66</f>
        <v/>
      </c>
      <c r="C60" s="6" t="str">
        <f>ajuizamento!K66</f>
        <v/>
      </c>
      <c r="D60" s="6" t="str">
        <f>ajuizamento!I66</f>
        <v/>
      </c>
      <c r="E60" s="5">
        <f>IF(ajuizamento!$AU66="",0,ajuizamento!$AU66)</f>
        <v>0</v>
      </c>
      <c r="F60" s="5">
        <f>IF(ajuizamento!A66="",0,ajuizamento!A66)</f>
        <v>0</v>
      </c>
      <c r="G60" s="5">
        <f>IF(ajuizamento!M66="",0,ajuizamento!M66)</f>
        <v>0</v>
      </c>
      <c r="H60" s="5">
        <f>IF(ajuizamento!N66="",0,ajuizamento!N66)</f>
        <v>0</v>
      </c>
      <c r="I60" s="5">
        <f>IF(ajuizamento!T66="",0,ajuizamento!T66)</f>
        <v>0</v>
      </c>
      <c r="J60" s="5">
        <f>IF(ajuizamento!U66="",0,ajuizamento!U66)</f>
        <v>0</v>
      </c>
      <c r="K60" s="5">
        <f>IF(ajuizamento!V66="",0,ajuizamento!V66)</f>
        <v>0</v>
      </c>
      <c r="L60" s="5">
        <f>IF(ajuizamento!W66="",0,ajuizamento!W66)</f>
        <v>0</v>
      </c>
      <c r="M60" s="5">
        <f>IF(ajuizamento!X66="",0,ajuizamento!X66)</f>
        <v>0</v>
      </c>
      <c r="N60" s="5">
        <f>IF(ajuizamento!Y66="",0,ajuizamento!Y66)</f>
        <v>0</v>
      </c>
      <c r="O60" s="5">
        <f>IF(ajuizamento!Z66="",0,ajuizamento!Z66)</f>
        <v>0</v>
      </c>
      <c r="P60" s="5">
        <f>IF(ajuizamento!AA66="",0,ajuizamento!AA66)</f>
        <v>0</v>
      </c>
      <c r="Q60" s="5">
        <f>IF(ajuizamento!AB66="",0,ajuizamento!AB66)</f>
        <v>0</v>
      </c>
      <c r="R60" s="5">
        <f>IF(ajuizamento!AC66="",0,ajuizamento!AC66)</f>
        <v>0</v>
      </c>
      <c r="S60" s="5">
        <f>IF(ajuizamento!AD66="",0,ajuizamento!AD66)</f>
        <v>0</v>
      </c>
      <c r="T60" s="5">
        <f>IF(ajuizamento!AE66="",0,ajuizamento!AE66)</f>
        <v>0</v>
      </c>
      <c r="U60" s="5">
        <f>IF(ajuizamento!AF66="",0,ajuizamento!AF66)</f>
        <v>0</v>
      </c>
      <c r="V60" s="5">
        <f>IF(ajuizamento!AG66="",0,ajuizamento!AG66)</f>
        <v>0</v>
      </c>
      <c r="W60" s="5">
        <f>IF(ajuizamento!AH66="",0,ajuizamento!AH66)</f>
        <v>0</v>
      </c>
      <c r="X60" s="5">
        <f>IF(ajuizamento!AI66="",0,ajuizamento!AI66)</f>
        <v>0</v>
      </c>
      <c r="Y60" s="5">
        <f>IF(ajuizamento!AJ66="",0,ajuizamento!AJ66)</f>
        <v>0</v>
      </c>
      <c r="Z60" s="5">
        <f>IF(ajuizamento!AK66="",0,ajuizamento!AK66)</f>
        <v>0</v>
      </c>
      <c r="AA60" s="5">
        <f>IF(ajuizamento!AL66="",0,ajuizamento!AL66)</f>
        <v>0</v>
      </c>
      <c r="AB60" s="5">
        <f>IF(ajuizamento!AM66="",0,ajuizamento!AM66)</f>
        <v>0</v>
      </c>
      <c r="AC60" s="5">
        <f>IF(ajuizamento!AN66="",0,ajuizamento!AN66)</f>
        <v>0</v>
      </c>
      <c r="AD60" s="5">
        <f>IF(ajuizamento!AO66="",0,ajuizamento!AO66)</f>
        <v>0</v>
      </c>
      <c r="AE60" s="5">
        <f>IF(ajuizamento!AP66="",0,ajuizamento!AP66)</f>
        <v>0</v>
      </c>
      <c r="AF60" s="5">
        <f>IF(ajuizamento!AQ66="",0,ajuizamento!AQ66)</f>
        <v>0</v>
      </c>
      <c r="AG60" s="5">
        <f>IF(ajuizamento!AT66="",0,ajuizamento!AT66)</f>
        <v>0</v>
      </c>
      <c r="AH60" s="311" t="str">
        <f t="shared" si="75"/>
        <v/>
      </c>
      <c r="AI60" s="8" t="str">
        <f t="shared" si="77"/>
        <v/>
      </c>
      <c r="AJ60" s="1">
        <f t="shared" si="78"/>
        <v>0</v>
      </c>
      <c r="AK60" s="3" t="str">
        <f>IF(ajuizamento!AV66="","",ajuizamento!AV66)</f>
        <v/>
      </c>
      <c r="AL60" s="3">
        <f>IFERROR(LEFT(#REF!,2)*1,0)</f>
        <v>0</v>
      </c>
      <c r="AM60" s="26" t="str">
        <f t="shared" si="79"/>
        <v/>
      </c>
      <c r="AN60" s="26" t="str">
        <f t="shared" si="80"/>
        <v/>
      </c>
      <c r="AO60" s="26" t="str">
        <f t="shared" si="81"/>
        <v/>
      </c>
      <c r="AP60" s="26" t="str">
        <f t="shared" si="82"/>
        <v/>
      </c>
      <c r="AQ60" s="26" t="str">
        <f t="shared" si="83"/>
        <v/>
      </c>
      <c r="AR60" s="26" t="str">
        <f t="shared" si="84"/>
        <v/>
      </c>
      <c r="AS60" s="26" t="str">
        <f t="shared" si="85"/>
        <v/>
      </c>
      <c r="AT60" s="26" t="str">
        <f t="shared" si="86"/>
        <v/>
      </c>
      <c r="AU60" s="26" t="str">
        <f t="shared" si="87"/>
        <v/>
      </c>
      <c r="AV60" s="26" t="str">
        <f t="shared" si="88"/>
        <v/>
      </c>
      <c r="AW60" s="26" t="str">
        <f t="shared" si="89"/>
        <v/>
      </c>
      <c r="AX60" s="26" t="str">
        <f t="shared" si="90"/>
        <v/>
      </c>
      <c r="AY60" s="26" t="str">
        <f t="shared" si="91"/>
        <v/>
      </c>
      <c r="AZ60" s="26" t="str">
        <f t="shared" si="92"/>
        <v/>
      </c>
      <c r="BA60" s="26" t="str">
        <f t="shared" si="93"/>
        <v/>
      </c>
      <c r="BB60" s="26" t="str">
        <f t="shared" si="94"/>
        <v/>
      </c>
      <c r="BC60" s="26" t="str">
        <f t="shared" si="95"/>
        <v/>
      </c>
      <c r="BD60" s="26" t="str">
        <f t="shared" si="96"/>
        <v/>
      </c>
      <c r="BE60" s="26" t="str">
        <f t="shared" si="97"/>
        <v/>
      </c>
      <c r="BF60" s="26" t="str">
        <f t="shared" si="98"/>
        <v/>
      </c>
      <c r="BG60" s="26" t="str">
        <f t="shared" si="99"/>
        <v/>
      </c>
      <c r="BH60" s="26" t="str">
        <f t="shared" si="100"/>
        <v/>
      </c>
      <c r="BI60" s="26" t="str">
        <f t="shared" si="101"/>
        <v/>
      </c>
      <c r="BJ60" s="26" t="str">
        <f t="shared" si="102"/>
        <v/>
      </c>
      <c r="BK60" s="26"/>
      <c r="BL60" s="26" t="str">
        <f>IF(AM60="","",COUNTIF($AM60:AM60,1))</f>
        <v/>
      </c>
      <c r="BM60" s="26" t="str">
        <f>IF(AN60="","",COUNTIF($AM60:AN60,1))</f>
        <v/>
      </c>
      <c r="BN60" s="26" t="str">
        <f>IF(AO60="","",COUNTIF($AM60:AO60,1))</f>
        <v/>
      </c>
      <c r="BO60" s="26" t="str">
        <f>IF(AP60="","",COUNTIF($AM60:AP60,1))</f>
        <v/>
      </c>
      <c r="BP60" s="26" t="str">
        <f>IF(AQ60="","",COUNTIF($AM60:AQ60,1))</f>
        <v/>
      </c>
      <c r="BQ60" s="26" t="str">
        <f>IF(AR60="","",COUNTIF($AM60:AR60,1))</f>
        <v/>
      </c>
      <c r="BR60" s="26" t="str">
        <f>IF(AS60="","",COUNTIF($AM60:AS60,1))</f>
        <v/>
      </c>
      <c r="BS60" s="26" t="str">
        <f>IF(AT60="","",COUNTIF($AM60:AT60,1))</f>
        <v/>
      </c>
      <c r="BT60" s="26" t="str">
        <f>IF(AU60="","",COUNTIF($AM60:AU60,1))</f>
        <v/>
      </c>
      <c r="BU60" s="26" t="str">
        <f>IF(AV60="","",COUNTIF($AM60:AV60,1))</f>
        <v/>
      </c>
      <c r="BV60" s="26" t="str">
        <f>IF(AW60="","",COUNTIF($AM60:AW60,1))</f>
        <v/>
      </c>
      <c r="BW60" s="26" t="str">
        <f>IF(AX60="","",COUNTIF($AM60:AX60,1))</f>
        <v/>
      </c>
      <c r="BX60" s="26" t="str">
        <f>IF(AY60="","",COUNTIF($AM60:AY60,1))</f>
        <v/>
      </c>
      <c r="BY60" s="26" t="str">
        <f>IF(AZ60="","",COUNTIF($AM60:AZ60,1))</f>
        <v/>
      </c>
      <c r="BZ60" s="26" t="str">
        <f>IF(BA60="","",COUNTIF($AM60:BA60,1))</f>
        <v/>
      </c>
      <c r="CA60" s="26" t="str">
        <f>IF(BB60="","",COUNTIF($AM60:BB60,1))</f>
        <v/>
      </c>
      <c r="CB60" s="26" t="str">
        <f>IF(BC60="","",COUNTIF($AM60:BC60,1))</f>
        <v/>
      </c>
      <c r="CC60" s="26" t="str">
        <f>IF(BD60="","",COUNTIF($AM60:BD60,1))</f>
        <v/>
      </c>
      <c r="CD60" s="26" t="str">
        <f>IF(BE60="","",COUNTIF($AM60:BE60,1))</f>
        <v/>
      </c>
      <c r="CE60" s="26" t="str">
        <f>IF(BF60="","",COUNTIF($AM60:BF60,1))</f>
        <v/>
      </c>
      <c r="CF60" s="26" t="str">
        <f>IF(BG60="","",COUNTIF($AM60:BG60,1))</f>
        <v/>
      </c>
      <c r="CG60" s="26" t="str">
        <f>IF(BH60="","",COUNTIF($AM60:BH60,1))</f>
        <v/>
      </c>
      <c r="CH60" s="26" t="str">
        <f>IF(BI60="","",COUNTIF($AM60:BI60,1))</f>
        <v/>
      </c>
      <c r="CI60" s="26" t="str">
        <f>IF(BJ60="","",COUNTIF($AM60:BJ60,1))</f>
        <v/>
      </c>
      <c r="CK60" s="26" t="str">
        <f t="shared" si="103"/>
        <v/>
      </c>
      <c r="CL60" s="26" t="str">
        <f t="shared" si="104"/>
        <v/>
      </c>
      <c r="CM60" s="26" t="str">
        <f t="shared" si="105"/>
        <v/>
      </c>
      <c r="CN60" s="26" t="str">
        <f t="shared" si="106"/>
        <v/>
      </c>
      <c r="CO60" s="26" t="str">
        <f t="shared" si="107"/>
        <v/>
      </c>
      <c r="CP60" s="26" t="str">
        <f t="shared" si="108"/>
        <v/>
      </c>
      <c r="CQ60" s="26" t="str">
        <f t="shared" si="109"/>
        <v/>
      </c>
      <c r="CR60" s="26" t="str">
        <f t="shared" si="110"/>
        <v/>
      </c>
      <c r="CS60" s="26" t="str">
        <f t="shared" si="111"/>
        <v/>
      </c>
      <c r="CT60" s="26" t="str">
        <f t="shared" si="112"/>
        <v/>
      </c>
      <c r="CU60" s="26" t="str">
        <f t="shared" si="113"/>
        <v/>
      </c>
      <c r="CV60" s="26" t="str">
        <f t="shared" si="114"/>
        <v/>
      </c>
      <c r="CW60" s="26" t="str">
        <f t="shared" si="115"/>
        <v/>
      </c>
      <c r="CX60" s="26" t="str">
        <f t="shared" si="116"/>
        <v/>
      </c>
      <c r="CY60" s="26" t="str">
        <f t="shared" si="117"/>
        <v/>
      </c>
      <c r="CZ60" s="26" t="str">
        <f t="shared" si="118"/>
        <v/>
      </c>
      <c r="DA60" s="26" t="str">
        <f t="shared" si="119"/>
        <v/>
      </c>
      <c r="DB60" s="26" t="str">
        <f t="shared" si="120"/>
        <v/>
      </c>
      <c r="DC60" s="26" t="str">
        <f t="shared" si="121"/>
        <v/>
      </c>
      <c r="DD60" s="26" t="str">
        <f t="shared" si="122"/>
        <v/>
      </c>
      <c r="DE60" s="26" t="str">
        <f t="shared" si="123"/>
        <v/>
      </c>
      <c r="DF60" s="26" t="str">
        <f t="shared" si="124"/>
        <v/>
      </c>
      <c r="DG60" s="26" t="str">
        <f t="shared" si="125"/>
        <v/>
      </c>
      <c r="DH60" s="26" t="str">
        <f t="shared" si="126"/>
        <v/>
      </c>
      <c r="DI60" s="1" t="str">
        <f t="shared" si="74"/>
        <v/>
      </c>
      <c r="DJ60" s="1" t="str">
        <f t="shared" si="60"/>
        <v/>
      </c>
      <c r="DK60" s="1" t="str">
        <f t="shared" si="61"/>
        <v/>
      </c>
      <c r="DL60" s="1" t="str">
        <f t="shared" si="62"/>
        <v/>
      </c>
      <c r="DM60" s="1" t="str">
        <f t="shared" si="63"/>
        <v/>
      </c>
      <c r="DN60" s="1" t="str">
        <f t="shared" si="64"/>
        <v/>
      </c>
      <c r="DO60" s="1" t="str">
        <f t="shared" si="76"/>
        <v/>
      </c>
      <c r="DP60" s="1" t="str">
        <f t="shared" si="66"/>
        <v/>
      </c>
      <c r="DQ60" s="1" t="str">
        <f t="shared" si="76"/>
        <v/>
      </c>
      <c r="DR60" s="1" t="str">
        <f t="shared" si="66"/>
        <v/>
      </c>
      <c r="DS60" s="1" t="str">
        <f t="shared" si="67"/>
        <v/>
      </c>
      <c r="DT60" s="1" t="str">
        <f t="shared" si="68"/>
        <v/>
      </c>
      <c r="DU60" s="1" t="str">
        <f t="shared" si="52"/>
        <v/>
      </c>
      <c r="DV60" s="1" t="str">
        <f t="shared" si="53"/>
        <v/>
      </c>
      <c r="DW60" s="1" t="str">
        <f t="shared" si="54"/>
        <v/>
      </c>
      <c r="DX60" s="1" t="str">
        <f t="shared" si="55"/>
        <v/>
      </c>
      <c r="DY60" s="1" t="str">
        <f t="shared" si="56"/>
        <v/>
      </c>
      <c r="DZ60" s="1" t="str">
        <f t="shared" si="57"/>
        <v/>
      </c>
      <c r="EA60" s="1" t="str">
        <f t="shared" si="58"/>
        <v/>
      </c>
      <c r="EB60" s="1" t="str">
        <f t="shared" si="59"/>
        <v/>
      </c>
      <c r="ED60" s="1" t="str">
        <f t="shared" si="69"/>
        <v/>
      </c>
      <c r="EE60" s="1" t="str">
        <f t="shared" si="70"/>
        <v/>
      </c>
      <c r="EF60" s="1" t="str">
        <f t="shared" si="71"/>
        <v/>
      </c>
      <c r="EG60" s="1" t="str">
        <f t="shared" si="72"/>
        <v/>
      </c>
      <c r="EH60" s="1" t="str">
        <f t="shared" si="73"/>
        <v/>
      </c>
    </row>
    <row r="61" spans="1:138" ht="15.6" x14ac:dyDescent="0.3">
      <c r="A61" s="29">
        <v>54</v>
      </c>
      <c r="B61" s="9" t="str">
        <f>ajuizamento!J67</f>
        <v/>
      </c>
      <c r="C61" s="6" t="str">
        <f>ajuizamento!K67</f>
        <v/>
      </c>
      <c r="D61" s="6" t="str">
        <f>ajuizamento!I67</f>
        <v/>
      </c>
      <c r="E61" s="5">
        <f>IF(ajuizamento!$AU67="",0,ajuizamento!$AU67)</f>
        <v>0</v>
      </c>
      <c r="F61" s="5">
        <f>IF(ajuizamento!A67="",0,ajuizamento!A67)</f>
        <v>0</v>
      </c>
      <c r="G61" s="5">
        <f>IF(ajuizamento!M67="",0,ajuizamento!M67)</f>
        <v>0</v>
      </c>
      <c r="H61" s="5">
        <f>IF(ajuizamento!N67="",0,ajuizamento!N67)</f>
        <v>0</v>
      </c>
      <c r="I61" s="5">
        <f>IF(ajuizamento!T67="",0,ajuizamento!T67)</f>
        <v>0</v>
      </c>
      <c r="J61" s="5">
        <f>IF(ajuizamento!U67="",0,ajuizamento!U67)</f>
        <v>0</v>
      </c>
      <c r="K61" s="5">
        <f>IF(ajuizamento!V67="",0,ajuizamento!V67)</f>
        <v>0</v>
      </c>
      <c r="L61" s="5">
        <f>IF(ajuizamento!W67="",0,ajuizamento!W67)</f>
        <v>0</v>
      </c>
      <c r="M61" s="5">
        <f>IF(ajuizamento!X67="",0,ajuizamento!X67)</f>
        <v>0</v>
      </c>
      <c r="N61" s="5">
        <f>IF(ajuizamento!Y67="",0,ajuizamento!Y67)</f>
        <v>0</v>
      </c>
      <c r="O61" s="5">
        <f>IF(ajuizamento!Z67="",0,ajuizamento!Z67)</f>
        <v>0</v>
      </c>
      <c r="P61" s="5">
        <f>IF(ajuizamento!AA67="",0,ajuizamento!AA67)</f>
        <v>0</v>
      </c>
      <c r="Q61" s="5">
        <f>IF(ajuizamento!AB67="",0,ajuizamento!AB67)</f>
        <v>0</v>
      </c>
      <c r="R61" s="5">
        <f>IF(ajuizamento!AC67="",0,ajuizamento!AC67)</f>
        <v>0</v>
      </c>
      <c r="S61" s="5">
        <f>IF(ajuizamento!AD67="",0,ajuizamento!AD67)</f>
        <v>0</v>
      </c>
      <c r="T61" s="5">
        <f>IF(ajuizamento!AE67="",0,ajuizamento!AE67)</f>
        <v>0</v>
      </c>
      <c r="U61" s="5">
        <f>IF(ajuizamento!AF67="",0,ajuizamento!AF67)</f>
        <v>0</v>
      </c>
      <c r="V61" s="5">
        <f>IF(ajuizamento!AG67="",0,ajuizamento!AG67)</f>
        <v>0</v>
      </c>
      <c r="W61" s="5">
        <f>IF(ajuizamento!AH67="",0,ajuizamento!AH67)</f>
        <v>0</v>
      </c>
      <c r="X61" s="5">
        <f>IF(ajuizamento!AI67="",0,ajuizamento!AI67)</f>
        <v>0</v>
      </c>
      <c r="Y61" s="5">
        <f>IF(ajuizamento!AJ67="",0,ajuizamento!AJ67)</f>
        <v>0</v>
      </c>
      <c r="Z61" s="5">
        <f>IF(ajuizamento!AK67="",0,ajuizamento!AK67)</f>
        <v>0</v>
      </c>
      <c r="AA61" s="5">
        <f>IF(ajuizamento!AL67="",0,ajuizamento!AL67)</f>
        <v>0</v>
      </c>
      <c r="AB61" s="5">
        <f>IF(ajuizamento!AM67="",0,ajuizamento!AM67)</f>
        <v>0</v>
      </c>
      <c r="AC61" s="5">
        <f>IF(ajuizamento!AN67="",0,ajuizamento!AN67)</f>
        <v>0</v>
      </c>
      <c r="AD61" s="5">
        <f>IF(ajuizamento!AO67="",0,ajuizamento!AO67)</f>
        <v>0</v>
      </c>
      <c r="AE61" s="5">
        <f>IF(ajuizamento!AP67="",0,ajuizamento!AP67)</f>
        <v>0</v>
      </c>
      <c r="AF61" s="5">
        <f>IF(ajuizamento!AQ67="",0,ajuizamento!AQ67)</f>
        <v>0</v>
      </c>
      <c r="AG61" s="5">
        <f>IF(ajuizamento!AT67="",0,ajuizamento!AT67)</f>
        <v>0</v>
      </c>
      <c r="AH61" s="311" t="str">
        <f t="shared" si="75"/>
        <v/>
      </c>
      <c r="AI61" s="8" t="str">
        <f t="shared" si="77"/>
        <v/>
      </c>
      <c r="AJ61" s="1">
        <f t="shared" si="78"/>
        <v>0</v>
      </c>
      <c r="AK61" s="3" t="str">
        <f>IF(ajuizamento!AV67="","",ajuizamento!AV67)</f>
        <v/>
      </c>
      <c r="AL61" s="3">
        <f>IFERROR(LEFT(#REF!,2)*1,0)</f>
        <v>0</v>
      </c>
      <c r="AM61" s="26" t="str">
        <f t="shared" si="79"/>
        <v/>
      </c>
      <c r="AN61" s="26" t="str">
        <f t="shared" si="80"/>
        <v/>
      </c>
      <c r="AO61" s="26" t="str">
        <f t="shared" si="81"/>
        <v/>
      </c>
      <c r="AP61" s="26" t="str">
        <f t="shared" si="82"/>
        <v/>
      </c>
      <c r="AQ61" s="26" t="str">
        <f t="shared" si="83"/>
        <v/>
      </c>
      <c r="AR61" s="26" t="str">
        <f t="shared" si="84"/>
        <v/>
      </c>
      <c r="AS61" s="26" t="str">
        <f t="shared" si="85"/>
        <v/>
      </c>
      <c r="AT61" s="26" t="str">
        <f t="shared" si="86"/>
        <v/>
      </c>
      <c r="AU61" s="26" t="str">
        <f t="shared" si="87"/>
        <v/>
      </c>
      <c r="AV61" s="26" t="str">
        <f t="shared" si="88"/>
        <v/>
      </c>
      <c r="AW61" s="26" t="str">
        <f t="shared" si="89"/>
        <v/>
      </c>
      <c r="AX61" s="26" t="str">
        <f t="shared" si="90"/>
        <v/>
      </c>
      <c r="AY61" s="26" t="str">
        <f t="shared" si="91"/>
        <v/>
      </c>
      <c r="AZ61" s="26" t="str">
        <f t="shared" si="92"/>
        <v/>
      </c>
      <c r="BA61" s="26" t="str">
        <f t="shared" si="93"/>
        <v/>
      </c>
      <c r="BB61" s="26" t="str">
        <f t="shared" si="94"/>
        <v/>
      </c>
      <c r="BC61" s="26" t="str">
        <f t="shared" si="95"/>
        <v/>
      </c>
      <c r="BD61" s="26" t="str">
        <f t="shared" si="96"/>
        <v/>
      </c>
      <c r="BE61" s="26" t="str">
        <f t="shared" si="97"/>
        <v/>
      </c>
      <c r="BF61" s="26" t="str">
        <f t="shared" si="98"/>
        <v/>
      </c>
      <c r="BG61" s="26" t="str">
        <f t="shared" si="99"/>
        <v/>
      </c>
      <c r="BH61" s="26" t="str">
        <f t="shared" si="100"/>
        <v/>
      </c>
      <c r="BI61" s="26" t="str">
        <f t="shared" si="101"/>
        <v/>
      </c>
      <c r="BJ61" s="26" t="str">
        <f t="shared" si="102"/>
        <v/>
      </c>
      <c r="BK61" s="26"/>
      <c r="BL61" s="26" t="str">
        <f>IF(AM61="","",COUNTIF($AM61:AM61,1))</f>
        <v/>
      </c>
      <c r="BM61" s="26" t="str">
        <f>IF(AN61="","",COUNTIF($AM61:AN61,1))</f>
        <v/>
      </c>
      <c r="BN61" s="26" t="str">
        <f>IF(AO61="","",COUNTIF($AM61:AO61,1))</f>
        <v/>
      </c>
      <c r="BO61" s="26" t="str">
        <f>IF(AP61="","",COUNTIF($AM61:AP61,1))</f>
        <v/>
      </c>
      <c r="BP61" s="26" t="str">
        <f>IF(AQ61="","",COUNTIF($AM61:AQ61,1))</f>
        <v/>
      </c>
      <c r="BQ61" s="26" t="str">
        <f>IF(AR61="","",COUNTIF($AM61:AR61,1))</f>
        <v/>
      </c>
      <c r="BR61" s="26" t="str">
        <f>IF(AS61="","",COUNTIF($AM61:AS61,1))</f>
        <v/>
      </c>
      <c r="BS61" s="26" t="str">
        <f>IF(AT61="","",COUNTIF($AM61:AT61,1))</f>
        <v/>
      </c>
      <c r="BT61" s="26" t="str">
        <f>IF(AU61="","",COUNTIF($AM61:AU61,1))</f>
        <v/>
      </c>
      <c r="BU61" s="26" t="str">
        <f>IF(AV61="","",COUNTIF($AM61:AV61,1))</f>
        <v/>
      </c>
      <c r="BV61" s="26" t="str">
        <f>IF(AW61="","",COUNTIF($AM61:AW61,1))</f>
        <v/>
      </c>
      <c r="BW61" s="26" t="str">
        <f>IF(AX61="","",COUNTIF($AM61:AX61,1))</f>
        <v/>
      </c>
      <c r="BX61" s="26" t="str">
        <f>IF(AY61="","",COUNTIF($AM61:AY61,1))</f>
        <v/>
      </c>
      <c r="BY61" s="26" t="str">
        <f>IF(AZ61="","",COUNTIF($AM61:AZ61,1))</f>
        <v/>
      </c>
      <c r="BZ61" s="26" t="str">
        <f>IF(BA61="","",COUNTIF($AM61:BA61,1))</f>
        <v/>
      </c>
      <c r="CA61" s="26" t="str">
        <f>IF(BB61="","",COUNTIF($AM61:BB61,1))</f>
        <v/>
      </c>
      <c r="CB61" s="26" t="str">
        <f>IF(BC61="","",COUNTIF($AM61:BC61,1))</f>
        <v/>
      </c>
      <c r="CC61" s="26" t="str">
        <f>IF(BD61="","",COUNTIF($AM61:BD61,1))</f>
        <v/>
      </c>
      <c r="CD61" s="26" t="str">
        <f>IF(BE61="","",COUNTIF($AM61:BE61,1))</f>
        <v/>
      </c>
      <c r="CE61" s="26" t="str">
        <f>IF(BF61="","",COUNTIF($AM61:BF61,1))</f>
        <v/>
      </c>
      <c r="CF61" s="26" t="str">
        <f>IF(BG61="","",COUNTIF($AM61:BG61,1))</f>
        <v/>
      </c>
      <c r="CG61" s="26" t="str">
        <f>IF(BH61="","",COUNTIF($AM61:BH61,1))</f>
        <v/>
      </c>
      <c r="CH61" s="26" t="str">
        <f>IF(BI61="","",COUNTIF($AM61:BI61,1))</f>
        <v/>
      </c>
      <c r="CI61" s="26" t="str">
        <f>IF(BJ61="","",COUNTIF($AM61:BJ61,1))</f>
        <v/>
      </c>
      <c r="CK61" s="26" t="str">
        <f t="shared" si="103"/>
        <v/>
      </c>
      <c r="CL61" s="26" t="str">
        <f t="shared" si="104"/>
        <v/>
      </c>
      <c r="CM61" s="26" t="str">
        <f t="shared" si="105"/>
        <v/>
      </c>
      <c r="CN61" s="26" t="str">
        <f t="shared" si="106"/>
        <v/>
      </c>
      <c r="CO61" s="26" t="str">
        <f t="shared" si="107"/>
        <v/>
      </c>
      <c r="CP61" s="26" t="str">
        <f t="shared" si="108"/>
        <v/>
      </c>
      <c r="CQ61" s="26" t="str">
        <f t="shared" si="109"/>
        <v/>
      </c>
      <c r="CR61" s="26" t="str">
        <f t="shared" si="110"/>
        <v/>
      </c>
      <c r="CS61" s="26" t="str">
        <f t="shared" si="111"/>
        <v/>
      </c>
      <c r="CT61" s="26" t="str">
        <f t="shared" si="112"/>
        <v/>
      </c>
      <c r="CU61" s="26" t="str">
        <f t="shared" si="113"/>
        <v/>
      </c>
      <c r="CV61" s="26" t="str">
        <f t="shared" si="114"/>
        <v/>
      </c>
      <c r="CW61" s="26" t="str">
        <f t="shared" si="115"/>
        <v/>
      </c>
      <c r="CX61" s="26" t="str">
        <f t="shared" si="116"/>
        <v/>
      </c>
      <c r="CY61" s="26" t="str">
        <f t="shared" si="117"/>
        <v/>
      </c>
      <c r="CZ61" s="26" t="str">
        <f t="shared" si="118"/>
        <v/>
      </c>
      <c r="DA61" s="26" t="str">
        <f t="shared" si="119"/>
        <v/>
      </c>
      <c r="DB61" s="26" t="str">
        <f t="shared" si="120"/>
        <v/>
      </c>
      <c r="DC61" s="26" t="str">
        <f t="shared" si="121"/>
        <v/>
      </c>
      <c r="DD61" s="26" t="str">
        <f t="shared" si="122"/>
        <v/>
      </c>
      <c r="DE61" s="26" t="str">
        <f t="shared" si="123"/>
        <v/>
      </c>
      <c r="DF61" s="26" t="str">
        <f t="shared" si="124"/>
        <v/>
      </c>
      <c r="DG61" s="26" t="str">
        <f t="shared" si="125"/>
        <v/>
      </c>
      <c r="DH61" s="26" t="str">
        <f t="shared" si="126"/>
        <v/>
      </c>
      <c r="DI61" s="1" t="str">
        <f t="shared" si="74"/>
        <v/>
      </c>
      <c r="DJ61" s="1" t="str">
        <f t="shared" si="60"/>
        <v/>
      </c>
      <c r="DK61" s="1" t="str">
        <f t="shared" si="61"/>
        <v/>
      </c>
      <c r="DL61" s="1" t="str">
        <f t="shared" si="62"/>
        <v/>
      </c>
      <c r="DM61" s="1" t="str">
        <f t="shared" si="63"/>
        <v/>
      </c>
      <c r="DN61" s="1" t="str">
        <f t="shared" si="64"/>
        <v/>
      </c>
      <c r="DO61" s="1" t="str">
        <f t="shared" si="76"/>
        <v/>
      </c>
      <c r="DP61" s="1" t="str">
        <f t="shared" si="66"/>
        <v/>
      </c>
      <c r="DQ61" s="1" t="str">
        <f t="shared" si="76"/>
        <v/>
      </c>
      <c r="DR61" s="1" t="str">
        <f t="shared" si="66"/>
        <v/>
      </c>
      <c r="DS61" s="1" t="str">
        <f t="shared" si="67"/>
        <v/>
      </c>
      <c r="DT61" s="1" t="str">
        <f t="shared" si="68"/>
        <v/>
      </c>
      <c r="DU61" s="1" t="str">
        <f t="shared" si="52"/>
        <v/>
      </c>
      <c r="DV61" s="1" t="str">
        <f t="shared" si="53"/>
        <v/>
      </c>
      <c r="DW61" s="1" t="str">
        <f t="shared" si="54"/>
        <v/>
      </c>
      <c r="DX61" s="1" t="str">
        <f t="shared" si="55"/>
        <v/>
      </c>
      <c r="DY61" s="1" t="str">
        <f t="shared" si="56"/>
        <v/>
      </c>
      <c r="DZ61" s="1" t="str">
        <f t="shared" si="57"/>
        <v/>
      </c>
      <c r="EA61" s="1" t="str">
        <f t="shared" si="58"/>
        <v/>
      </c>
      <c r="EB61" s="1" t="str">
        <f t="shared" si="59"/>
        <v/>
      </c>
      <c r="ED61" s="1" t="str">
        <f t="shared" si="69"/>
        <v/>
      </c>
      <c r="EE61" s="1" t="str">
        <f t="shared" si="70"/>
        <v/>
      </c>
      <c r="EF61" s="1" t="str">
        <f t="shared" si="71"/>
        <v/>
      </c>
      <c r="EG61" s="1" t="str">
        <f t="shared" si="72"/>
        <v/>
      </c>
      <c r="EH61" s="1" t="str">
        <f t="shared" si="73"/>
        <v/>
      </c>
    </row>
    <row r="62" spans="1:138" ht="15.6" x14ac:dyDescent="0.3">
      <c r="A62" s="29">
        <v>55</v>
      </c>
      <c r="B62" s="9" t="str">
        <f>ajuizamento!J68</f>
        <v/>
      </c>
      <c r="C62" s="6" t="str">
        <f>ajuizamento!K68</f>
        <v/>
      </c>
      <c r="D62" s="6" t="str">
        <f>ajuizamento!I68</f>
        <v/>
      </c>
      <c r="E62" s="5">
        <f>IF(ajuizamento!$AU68="",0,ajuizamento!$AU68)</f>
        <v>0</v>
      </c>
      <c r="F62" s="5">
        <f>IF(ajuizamento!A68="",0,ajuizamento!A68)</f>
        <v>0</v>
      </c>
      <c r="G62" s="5">
        <f>IF(ajuizamento!M68="",0,ajuizamento!M68)</f>
        <v>0</v>
      </c>
      <c r="H62" s="5">
        <f>IF(ajuizamento!N68="",0,ajuizamento!N68)</f>
        <v>0</v>
      </c>
      <c r="I62" s="5">
        <f>IF(ajuizamento!T68="",0,ajuizamento!T68)</f>
        <v>0</v>
      </c>
      <c r="J62" s="5">
        <f>IF(ajuizamento!U68="",0,ajuizamento!U68)</f>
        <v>0</v>
      </c>
      <c r="K62" s="5">
        <f>IF(ajuizamento!V68="",0,ajuizamento!V68)</f>
        <v>0</v>
      </c>
      <c r="L62" s="5">
        <f>IF(ajuizamento!W68="",0,ajuizamento!W68)</f>
        <v>0</v>
      </c>
      <c r="M62" s="5">
        <f>IF(ajuizamento!X68="",0,ajuizamento!X68)</f>
        <v>0</v>
      </c>
      <c r="N62" s="5">
        <f>IF(ajuizamento!Y68="",0,ajuizamento!Y68)</f>
        <v>0</v>
      </c>
      <c r="O62" s="5">
        <f>IF(ajuizamento!Z68="",0,ajuizamento!Z68)</f>
        <v>0</v>
      </c>
      <c r="P62" s="5">
        <f>IF(ajuizamento!AA68="",0,ajuizamento!AA68)</f>
        <v>0</v>
      </c>
      <c r="Q62" s="5">
        <f>IF(ajuizamento!AB68="",0,ajuizamento!AB68)</f>
        <v>0</v>
      </c>
      <c r="R62" s="5">
        <f>IF(ajuizamento!AC68="",0,ajuizamento!AC68)</f>
        <v>0</v>
      </c>
      <c r="S62" s="5">
        <f>IF(ajuizamento!AD68="",0,ajuizamento!AD68)</f>
        <v>0</v>
      </c>
      <c r="T62" s="5">
        <f>IF(ajuizamento!AE68="",0,ajuizamento!AE68)</f>
        <v>0</v>
      </c>
      <c r="U62" s="5">
        <f>IF(ajuizamento!AF68="",0,ajuizamento!AF68)</f>
        <v>0</v>
      </c>
      <c r="V62" s="5">
        <f>IF(ajuizamento!AG68="",0,ajuizamento!AG68)</f>
        <v>0</v>
      </c>
      <c r="W62" s="5">
        <f>IF(ajuizamento!AH68="",0,ajuizamento!AH68)</f>
        <v>0</v>
      </c>
      <c r="X62" s="5">
        <f>IF(ajuizamento!AI68="",0,ajuizamento!AI68)</f>
        <v>0</v>
      </c>
      <c r="Y62" s="5">
        <f>IF(ajuizamento!AJ68="",0,ajuizamento!AJ68)</f>
        <v>0</v>
      </c>
      <c r="Z62" s="5">
        <f>IF(ajuizamento!AK68="",0,ajuizamento!AK68)</f>
        <v>0</v>
      </c>
      <c r="AA62" s="5">
        <f>IF(ajuizamento!AL68="",0,ajuizamento!AL68)</f>
        <v>0</v>
      </c>
      <c r="AB62" s="5">
        <f>IF(ajuizamento!AM68="",0,ajuizamento!AM68)</f>
        <v>0</v>
      </c>
      <c r="AC62" s="5">
        <f>IF(ajuizamento!AN68="",0,ajuizamento!AN68)</f>
        <v>0</v>
      </c>
      <c r="AD62" s="5">
        <f>IF(ajuizamento!AO68="",0,ajuizamento!AO68)</f>
        <v>0</v>
      </c>
      <c r="AE62" s="5">
        <f>IF(ajuizamento!AP68="",0,ajuizamento!AP68)</f>
        <v>0</v>
      </c>
      <c r="AF62" s="5">
        <f>IF(ajuizamento!AQ68="",0,ajuizamento!AQ68)</f>
        <v>0</v>
      </c>
      <c r="AG62" s="5">
        <f>IF(ajuizamento!AT68="",0,ajuizamento!AT68)</f>
        <v>0</v>
      </c>
      <c r="AH62" s="311" t="str">
        <f t="shared" si="75"/>
        <v/>
      </c>
      <c r="AI62" s="8" t="str">
        <f t="shared" si="77"/>
        <v/>
      </c>
      <c r="AJ62" s="1">
        <f t="shared" si="78"/>
        <v>0</v>
      </c>
      <c r="AK62" s="3" t="str">
        <f>IF(ajuizamento!AV68="","",ajuizamento!AV68)</f>
        <v/>
      </c>
      <c r="AL62" s="3">
        <f>IFERROR(LEFT(#REF!,2)*1,0)</f>
        <v>0</v>
      </c>
      <c r="AM62" s="26" t="str">
        <f t="shared" si="79"/>
        <v/>
      </c>
      <c r="AN62" s="26" t="str">
        <f t="shared" si="80"/>
        <v/>
      </c>
      <c r="AO62" s="26" t="str">
        <f t="shared" si="81"/>
        <v/>
      </c>
      <c r="AP62" s="26" t="str">
        <f t="shared" si="82"/>
        <v/>
      </c>
      <c r="AQ62" s="26" t="str">
        <f t="shared" si="83"/>
        <v/>
      </c>
      <c r="AR62" s="26" t="str">
        <f t="shared" si="84"/>
        <v/>
      </c>
      <c r="AS62" s="26" t="str">
        <f t="shared" si="85"/>
        <v/>
      </c>
      <c r="AT62" s="26" t="str">
        <f t="shared" si="86"/>
        <v/>
      </c>
      <c r="AU62" s="26" t="str">
        <f t="shared" si="87"/>
        <v/>
      </c>
      <c r="AV62" s="26" t="str">
        <f t="shared" si="88"/>
        <v/>
      </c>
      <c r="AW62" s="26" t="str">
        <f t="shared" si="89"/>
        <v/>
      </c>
      <c r="AX62" s="26" t="str">
        <f t="shared" si="90"/>
        <v/>
      </c>
      <c r="AY62" s="26" t="str">
        <f t="shared" si="91"/>
        <v/>
      </c>
      <c r="AZ62" s="26" t="str">
        <f t="shared" si="92"/>
        <v/>
      </c>
      <c r="BA62" s="26" t="str">
        <f t="shared" si="93"/>
        <v/>
      </c>
      <c r="BB62" s="26" t="str">
        <f t="shared" si="94"/>
        <v/>
      </c>
      <c r="BC62" s="26" t="str">
        <f t="shared" si="95"/>
        <v/>
      </c>
      <c r="BD62" s="26" t="str">
        <f t="shared" si="96"/>
        <v/>
      </c>
      <c r="BE62" s="26" t="str">
        <f t="shared" si="97"/>
        <v/>
      </c>
      <c r="BF62" s="26" t="str">
        <f t="shared" si="98"/>
        <v/>
      </c>
      <c r="BG62" s="26" t="str">
        <f t="shared" si="99"/>
        <v/>
      </c>
      <c r="BH62" s="26" t="str">
        <f t="shared" si="100"/>
        <v/>
      </c>
      <c r="BI62" s="26" t="str">
        <f t="shared" si="101"/>
        <v/>
      </c>
      <c r="BJ62" s="26" t="str">
        <f t="shared" si="102"/>
        <v/>
      </c>
      <c r="BK62" s="26"/>
      <c r="BL62" s="26" t="str">
        <f>IF(AM62="","",COUNTIF($AM62:AM62,1))</f>
        <v/>
      </c>
      <c r="BM62" s="26" t="str">
        <f>IF(AN62="","",COUNTIF($AM62:AN62,1))</f>
        <v/>
      </c>
      <c r="BN62" s="26" t="str">
        <f>IF(AO62="","",COUNTIF($AM62:AO62,1))</f>
        <v/>
      </c>
      <c r="BO62" s="26" t="str">
        <f>IF(AP62="","",COUNTIF($AM62:AP62,1))</f>
        <v/>
      </c>
      <c r="BP62" s="26" t="str">
        <f>IF(AQ62="","",COUNTIF($AM62:AQ62,1))</f>
        <v/>
      </c>
      <c r="BQ62" s="26" t="str">
        <f>IF(AR62="","",COUNTIF($AM62:AR62,1))</f>
        <v/>
      </c>
      <c r="BR62" s="26" t="str">
        <f>IF(AS62="","",COUNTIF($AM62:AS62,1))</f>
        <v/>
      </c>
      <c r="BS62" s="26" t="str">
        <f>IF(AT62="","",COUNTIF($AM62:AT62,1))</f>
        <v/>
      </c>
      <c r="BT62" s="26" t="str">
        <f>IF(AU62="","",COUNTIF($AM62:AU62,1))</f>
        <v/>
      </c>
      <c r="BU62" s="26" t="str">
        <f>IF(AV62="","",COUNTIF($AM62:AV62,1))</f>
        <v/>
      </c>
      <c r="BV62" s="26" t="str">
        <f>IF(AW62="","",COUNTIF($AM62:AW62,1))</f>
        <v/>
      </c>
      <c r="BW62" s="26" t="str">
        <f>IF(AX62="","",COUNTIF($AM62:AX62,1))</f>
        <v/>
      </c>
      <c r="BX62" s="26" t="str">
        <f>IF(AY62="","",COUNTIF($AM62:AY62,1))</f>
        <v/>
      </c>
      <c r="BY62" s="26" t="str">
        <f>IF(AZ62="","",COUNTIF($AM62:AZ62,1))</f>
        <v/>
      </c>
      <c r="BZ62" s="26" t="str">
        <f>IF(BA62="","",COUNTIF($AM62:BA62,1))</f>
        <v/>
      </c>
      <c r="CA62" s="26" t="str">
        <f>IF(BB62="","",COUNTIF($AM62:BB62,1))</f>
        <v/>
      </c>
      <c r="CB62" s="26" t="str">
        <f>IF(BC62="","",COUNTIF($AM62:BC62,1))</f>
        <v/>
      </c>
      <c r="CC62" s="26" t="str">
        <f>IF(BD62="","",COUNTIF($AM62:BD62,1))</f>
        <v/>
      </c>
      <c r="CD62" s="26" t="str">
        <f>IF(BE62="","",COUNTIF($AM62:BE62,1))</f>
        <v/>
      </c>
      <c r="CE62" s="26" t="str">
        <f>IF(BF62="","",COUNTIF($AM62:BF62,1))</f>
        <v/>
      </c>
      <c r="CF62" s="26" t="str">
        <f>IF(BG62="","",COUNTIF($AM62:BG62,1))</f>
        <v/>
      </c>
      <c r="CG62" s="26" t="str">
        <f>IF(BH62="","",COUNTIF($AM62:BH62,1))</f>
        <v/>
      </c>
      <c r="CH62" s="26" t="str">
        <f>IF(BI62="","",COUNTIF($AM62:BI62,1))</f>
        <v/>
      </c>
      <c r="CI62" s="26" t="str">
        <f>IF(BJ62="","",COUNTIF($AM62:BJ62,1))</f>
        <v/>
      </c>
      <c r="CK62" s="26" t="str">
        <f t="shared" si="103"/>
        <v/>
      </c>
      <c r="CL62" s="26" t="str">
        <f t="shared" si="104"/>
        <v/>
      </c>
      <c r="CM62" s="26" t="str">
        <f t="shared" si="105"/>
        <v/>
      </c>
      <c r="CN62" s="26" t="str">
        <f t="shared" si="106"/>
        <v/>
      </c>
      <c r="CO62" s="26" t="str">
        <f t="shared" si="107"/>
        <v/>
      </c>
      <c r="CP62" s="26" t="str">
        <f t="shared" si="108"/>
        <v/>
      </c>
      <c r="CQ62" s="26" t="str">
        <f t="shared" si="109"/>
        <v/>
      </c>
      <c r="CR62" s="26" t="str">
        <f t="shared" si="110"/>
        <v/>
      </c>
      <c r="CS62" s="26" t="str">
        <f t="shared" si="111"/>
        <v/>
      </c>
      <c r="CT62" s="26" t="str">
        <f t="shared" si="112"/>
        <v/>
      </c>
      <c r="CU62" s="26" t="str">
        <f t="shared" si="113"/>
        <v/>
      </c>
      <c r="CV62" s="26" t="str">
        <f t="shared" si="114"/>
        <v/>
      </c>
      <c r="CW62" s="26" t="str">
        <f t="shared" si="115"/>
        <v/>
      </c>
      <c r="CX62" s="26" t="str">
        <f t="shared" si="116"/>
        <v/>
      </c>
      <c r="CY62" s="26" t="str">
        <f t="shared" si="117"/>
        <v/>
      </c>
      <c r="CZ62" s="26" t="str">
        <f t="shared" si="118"/>
        <v/>
      </c>
      <c r="DA62" s="26" t="str">
        <f t="shared" si="119"/>
        <v/>
      </c>
      <c r="DB62" s="26" t="str">
        <f t="shared" si="120"/>
        <v/>
      </c>
      <c r="DC62" s="26" t="str">
        <f t="shared" si="121"/>
        <v/>
      </c>
      <c r="DD62" s="26" t="str">
        <f t="shared" si="122"/>
        <v/>
      </c>
      <c r="DE62" s="26" t="str">
        <f t="shared" si="123"/>
        <v/>
      </c>
      <c r="DF62" s="26" t="str">
        <f t="shared" si="124"/>
        <v/>
      </c>
      <c r="DG62" s="26" t="str">
        <f t="shared" si="125"/>
        <v/>
      </c>
      <c r="DH62" s="26" t="str">
        <f t="shared" si="126"/>
        <v/>
      </c>
      <c r="DI62" s="1" t="str">
        <f t="shared" si="74"/>
        <v/>
      </c>
      <c r="DJ62" s="1" t="str">
        <f t="shared" si="60"/>
        <v/>
      </c>
      <c r="DK62" s="1" t="str">
        <f t="shared" si="61"/>
        <v/>
      </c>
      <c r="DL62" s="1" t="str">
        <f t="shared" si="62"/>
        <v/>
      </c>
      <c r="DM62" s="1" t="str">
        <f t="shared" si="63"/>
        <v/>
      </c>
      <c r="DN62" s="1" t="str">
        <f t="shared" si="64"/>
        <v/>
      </c>
      <c r="DO62" s="1" t="str">
        <f t="shared" si="76"/>
        <v/>
      </c>
      <c r="DP62" s="1" t="str">
        <f t="shared" si="66"/>
        <v/>
      </c>
      <c r="DQ62" s="1" t="str">
        <f t="shared" si="76"/>
        <v/>
      </c>
      <c r="DR62" s="1" t="str">
        <f t="shared" si="66"/>
        <v/>
      </c>
      <c r="DS62" s="1" t="str">
        <f t="shared" si="67"/>
        <v/>
      </c>
      <c r="DT62" s="1" t="str">
        <f t="shared" si="68"/>
        <v/>
      </c>
      <c r="DU62" s="1" t="str">
        <f t="shared" si="52"/>
        <v/>
      </c>
      <c r="DV62" s="1" t="str">
        <f t="shared" si="53"/>
        <v/>
      </c>
      <c r="DW62" s="1" t="str">
        <f t="shared" si="54"/>
        <v/>
      </c>
      <c r="DX62" s="1" t="str">
        <f t="shared" si="55"/>
        <v/>
      </c>
      <c r="DY62" s="1" t="str">
        <f t="shared" si="56"/>
        <v/>
      </c>
      <c r="DZ62" s="1" t="str">
        <f t="shared" si="57"/>
        <v/>
      </c>
      <c r="EA62" s="1" t="str">
        <f t="shared" si="58"/>
        <v/>
      </c>
      <c r="EB62" s="1" t="str">
        <f t="shared" si="59"/>
        <v/>
      </c>
      <c r="ED62" s="1" t="str">
        <f t="shared" si="69"/>
        <v/>
      </c>
      <c r="EE62" s="1" t="str">
        <f t="shared" si="70"/>
        <v/>
      </c>
      <c r="EF62" s="1" t="str">
        <f t="shared" si="71"/>
        <v/>
      </c>
      <c r="EG62" s="1" t="str">
        <f t="shared" si="72"/>
        <v/>
      </c>
      <c r="EH62" s="1" t="str">
        <f t="shared" si="73"/>
        <v/>
      </c>
    </row>
    <row r="63" spans="1:138" ht="15.6" x14ac:dyDescent="0.3">
      <c r="A63" s="29">
        <v>56</v>
      </c>
      <c r="B63" s="9" t="str">
        <f>ajuizamento!J69</f>
        <v/>
      </c>
      <c r="C63" s="6" t="str">
        <f>ajuizamento!K69</f>
        <v/>
      </c>
      <c r="D63" s="6" t="str">
        <f>ajuizamento!I69</f>
        <v/>
      </c>
      <c r="E63" s="5">
        <f>IF(ajuizamento!$AU69="",0,ajuizamento!$AU69)</f>
        <v>0</v>
      </c>
      <c r="F63" s="5">
        <f>IF(ajuizamento!A69="",0,ajuizamento!A69)</f>
        <v>0</v>
      </c>
      <c r="G63" s="5">
        <f>IF(ajuizamento!M69="",0,ajuizamento!M69)</f>
        <v>0</v>
      </c>
      <c r="H63" s="5">
        <f>IF(ajuizamento!N69="",0,ajuizamento!N69)</f>
        <v>0</v>
      </c>
      <c r="I63" s="5">
        <f>IF(ajuizamento!T69="",0,ajuizamento!T69)</f>
        <v>0</v>
      </c>
      <c r="J63" s="5">
        <f>IF(ajuizamento!U69="",0,ajuizamento!U69)</f>
        <v>0</v>
      </c>
      <c r="K63" s="5">
        <f>IF(ajuizamento!V69="",0,ajuizamento!V69)</f>
        <v>0</v>
      </c>
      <c r="L63" s="5">
        <f>IF(ajuizamento!W69="",0,ajuizamento!W69)</f>
        <v>0</v>
      </c>
      <c r="M63" s="5">
        <f>IF(ajuizamento!X69="",0,ajuizamento!X69)</f>
        <v>0</v>
      </c>
      <c r="N63" s="5">
        <f>IF(ajuizamento!Y69="",0,ajuizamento!Y69)</f>
        <v>0</v>
      </c>
      <c r="O63" s="5">
        <f>IF(ajuizamento!Z69="",0,ajuizamento!Z69)</f>
        <v>0</v>
      </c>
      <c r="P63" s="5">
        <f>IF(ajuizamento!AA69="",0,ajuizamento!AA69)</f>
        <v>0</v>
      </c>
      <c r="Q63" s="5">
        <f>IF(ajuizamento!AB69="",0,ajuizamento!AB69)</f>
        <v>0</v>
      </c>
      <c r="R63" s="5">
        <f>IF(ajuizamento!AC69="",0,ajuizamento!AC69)</f>
        <v>0</v>
      </c>
      <c r="S63" s="5">
        <f>IF(ajuizamento!AD69="",0,ajuizamento!AD69)</f>
        <v>0</v>
      </c>
      <c r="T63" s="5">
        <f>IF(ajuizamento!AE69="",0,ajuizamento!AE69)</f>
        <v>0</v>
      </c>
      <c r="U63" s="5">
        <f>IF(ajuizamento!AF69="",0,ajuizamento!AF69)</f>
        <v>0</v>
      </c>
      <c r="V63" s="5">
        <f>IF(ajuizamento!AG69="",0,ajuizamento!AG69)</f>
        <v>0</v>
      </c>
      <c r="W63" s="5">
        <f>IF(ajuizamento!AH69="",0,ajuizamento!AH69)</f>
        <v>0</v>
      </c>
      <c r="X63" s="5">
        <f>IF(ajuizamento!AI69="",0,ajuizamento!AI69)</f>
        <v>0</v>
      </c>
      <c r="Y63" s="5">
        <f>IF(ajuizamento!AJ69="",0,ajuizamento!AJ69)</f>
        <v>0</v>
      </c>
      <c r="Z63" s="5">
        <f>IF(ajuizamento!AK69="",0,ajuizamento!AK69)</f>
        <v>0</v>
      </c>
      <c r="AA63" s="5">
        <f>IF(ajuizamento!AL69="",0,ajuizamento!AL69)</f>
        <v>0</v>
      </c>
      <c r="AB63" s="5">
        <f>IF(ajuizamento!AM69="",0,ajuizamento!AM69)</f>
        <v>0</v>
      </c>
      <c r="AC63" s="5">
        <f>IF(ajuizamento!AN69="",0,ajuizamento!AN69)</f>
        <v>0</v>
      </c>
      <c r="AD63" s="5">
        <f>IF(ajuizamento!AO69="",0,ajuizamento!AO69)</f>
        <v>0</v>
      </c>
      <c r="AE63" s="5">
        <f>IF(ajuizamento!AP69="",0,ajuizamento!AP69)</f>
        <v>0</v>
      </c>
      <c r="AF63" s="5">
        <f>IF(ajuizamento!AQ69="",0,ajuizamento!AQ69)</f>
        <v>0</v>
      </c>
      <c r="AG63" s="5">
        <f>IF(ajuizamento!AT69="",0,ajuizamento!AT69)</f>
        <v>0</v>
      </c>
      <c r="AH63" s="311" t="str">
        <f t="shared" si="75"/>
        <v/>
      </c>
      <c r="AI63" s="8" t="str">
        <f t="shared" si="77"/>
        <v/>
      </c>
      <c r="AJ63" s="1">
        <f t="shared" si="78"/>
        <v>0</v>
      </c>
      <c r="AK63" s="3" t="str">
        <f>IF(ajuizamento!AV69="","",ajuizamento!AV69)</f>
        <v/>
      </c>
      <c r="AL63" s="3">
        <f>IFERROR(LEFT(#REF!,2)*1,0)</f>
        <v>0</v>
      </c>
      <c r="AM63" s="26" t="str">
        <f t="shared" si="79"/>
        <v/>
      </c>
      <c r="AN63" s="26" t="str">
        <f t="shared" si="80"/>
        <v/>
      </c>
      <c r="AO63" s="26" t="str">
        <f t="shared" si="81"/>
        <v/>
      </c>
      <c r="AP63" s="26" t="str">
        <f t="shared" si="82"/>
        <v/>
      </c>
      <c r="AQ63" s="26" t="str">
        <f t="shared" si="83"/>
        <v/>
      </c>
      <c r="AR63" s="26" t="str">
        <f t="shared" si="84"/>
        <v/>
      </c>
      <c r="AS63" s="26" t="str">
        <f t="shared" si="85"/>
        <v/>
      </c>
      <c r="AT63" s="26" t="str">
        <f t="shared" si="86"/>
        <v/>
      </c>
      <c r="AU63" s="26" t="str">
        <f t="shared" si="87"/>
        <v/>
      </c>
      <c r="AV63" s="26" t="str">
        <f t="shared" si="88"/>
        <v/>
      </c>
      <c r="AW63" s="26" t="str">
        <f t="shared" si="89"/>
        <v/>
      </c>
      <c r="AX63" s="26" t="str">
        <f t="shared" si="90"/>
        <v/>
      </c>
      <c r="AY63" s="26" t="str">
        <f t="shared" si="91"/>
        <v/>
      </c>
      <c r="AZ63" s="26" t="str">
        <f t="shared" si="92"/>
        <v/>
      </c>
      <c r="BA63" s="26" t="str">
        <f t="shared" si="93"/>
        <v/>
      </c>
      <c r="BB63" s="26" t="str">
        <f t="shared" si="94"/>
        <v/>
      </c>
      <c r="BC63" s="26" t="str">
        <f t="shared" si="95"/>
        <v/>
      </c>
      <c r="BD63" s="26" t="str">
        <f t="shared" si="96"/>
        <v/>
      </c>
      <c r="BE63" s="26" t="str">
        <f t="shared" si="97"/>
        <v/>
      </c>
      <c r="BF63" s="26" t="str">
        <f t="shared" si="98"/>
        <v/>
      </c>
      <c r="BG63" s="26" t="str">
        <f t="shared" si="99"/>
        <v/>
      </c>
      <c r="BH63" s="26" t="str">
        <f t="shared" si="100"/>
        <v/>
      </c>
      <c r="BI63" s="26" t="str">
        <f t="shared" si="101"/>
        <v/>
      </c>
      <c r="BJ63" s="26" t="str">
        <f t="shared" si="102"/>
        <v/>
      </c>
      <c r="BK63" s="26"/>
      <c r="BL63" s="26" t="str">
        <f>IF(AM63="","",COUNTIF($AM63:AM63,1))</f>
        <v/>
      </c>
      <c r="BM63" s="26" t="str">
        <f>IF(AN63="","",COUNTIF($AM63:AN63,1))</f>
        <v/>
      </c>
      <c r="BN63" s="26" t="str">
        <f>IF(AO63="","",COUNTIF($AM63:AO63,1))</f>
        <v/>
      </c>
      <c r="BO63" s="26" t="str">
        <f>IF(AP63="","",COUNTIF($AM63:AP63,1))</f>
        <v/>
      </c>
      <c r="BP63" s="26" t="str">
        <f>IF(AQ63="","",COUNTIF($AM63:AQ63,1))</f>
        <v/>
      </c>
      <c r="BQ63" s="26" t="str">
        <f>IF(AR63="","",COUNTIF($AM63:AR63,1))</f>
        <v/>
      </c>
      <c r="BR63" s="26" t="str">
        <f>IF(AS63="","",COUNTIF($AM63:AS63,1))</f>
        <v/>
      </c>
      <c r="BS63" s="26" t="str">
        <f>IF(AT63="","",COUNTIF($AM63:AT63,1))</f>
        <v/>
      </c>
      <c r="BT63" s="26" t="str">
        <f>IF(AU63="","",COUNTIF($AM63:AU63,1))</f>
        <v/>
      </c>
      <c r="BU63" s="26" t="str">
        <f>IF(AV63="","",COUNTIF($AM63:AV63,1))</f>
        <v/>
      </c>
      <c r="BV63" s="26" t="str">
        <f>IF(AW63="","",COUNTIF($AM63:AW63,1))</f>
        <v/>
      </c>
      <c r="BW63" s="26" t="str">
        <f>IF(AX63="","",COUNTIF($AM63:AX63,1))</f>
        <v/>
      </c>
      <c r="BX63" s="26" t="str">
        <f>IF(AY63="","",COUNTIF($AM63:AY63,1))</f>
        <v/>
      </c>
      <c r="BY63" s="26" t="str">
        <f>IF(AZ63="","",COUNTIF($AM63:AZ63,1))</f>
        <v/>
      </c>
      <c r="BZ63" s="26" t="str">
        <f>IF(BA63="","",COUNTIF($AM63:BA63,1))</f>
        <v/>
      </c>
      <c r="CA63" s="26" t="str">
        <f>IF(BB63="","",COUNTIF($AM63:BB63,1))</f>
        <v/>
      </c>
      <c r="CB63" s="26" t="str">
        <f>IF(BC63="","",COUNTIF($AM63:BC63,1))</f>
        <v/>
      </c>
      <c r="CC63" s="26" t="str">
        <f>IF(BD63="","",COUNTIF($AM63:BD63,1))</f>
        <v/>
      </c>
      <c r="CD63" s="26" t="str">
        <f>IF(BE63="","",COUNTIF($AM63:BE63,1))</f>
        <v/>
      </c>
      <c r="CE63" s="26" t="str">
        <f>IF(BF63="","",COUNTIF($AM63:BF63,1))</f>
        <v/>
      </c>
      <c r="CF63" s="26" t="str">
        <f>IF(BG63="","",COUNTIF($AM63:BG63,1))</f>
        <v/>
      </c>
      <c r="CG63" s="26" t="str">
        <f>IF(BH63="","",COUNTIF($AM63:BH63,1))</f>
        <v/>
      </c>
      <c r="CH63" s="26" t="str">
        <f>IF(BI63="","",COUNTIF($AM63:BI63,1))</f>
        <v/>
      </c>
      <c r="CI63" s="26" t="str">
        <f>IF(BJ63="","",COUNTIF($AM63:BJ63,1))</f>
        <v/>
      </c>
      <c r="CK63" s="26" t="str">
        <f t="shared" si="103"/>
        <v/>
      </c>
      <c r="CL63" s="26" t="str">
        <f t="shared" si="104"/>
        <v/>
      </c>
      <c r="CM63" s="26" t="str">
        <f t="shared" si="105"/>
        <v/>
      </c>
      <c r="CN63" s="26" t="str">
        <f t="shared" si="106"/>
        <v/>
      </c>
      <c r="CO63" s="26" t="str">
        <f t="shared" si="107"/>
        <v/>
      </c>
      <c r="CP63" s="26" t="str">
        <f t="shared" si="108"/>
        <v/>
      </c>
      <c r="CQ63" s="26" t="str">
        <f t="shared" si="109"/>
        <v/>
      </c>
      <c r="CR63" s="26" t="str">
        <f t="shared" si="110"/>
        <v/>
      </c>
      <c r="CS63" s="26" t="str">
        <f t="shared" si="111"/>
        <v/>
      </c>
      <c r="CT63" s="26" t="str">
        <f t="shared" si="112"/>
        <v/>
      </c>
      <c r="CU63" s="26" t="str">
        <f t="shared" si="113"/>
        <v/>
      </c>
      <c r="CV63" s="26" t="str">
        <f t="shared" si="114"/>
        <v/>
      </c>
      <c r="CW63" s="26" t="str">
        <f t="shared" si="115"/>
        <v/>
      </c>
      <c r="CX63" s="26" t="str">
        <f t="shared" si="116"/>
        <v/>
      </c>
      <c r="CY63" s="26" t="str">
        <f t="shared" si="117"/>
        <v/>
      </c>
      <c r="CZ63" s="26" t="str">
        <f t="shared" si="118"/>
        <v/>
      </c>
      <c r="DA63" s="26" t="str">
        <f t="shared" si="119"/>
        <v/>
      </c>
      <c r="DB63" s="26" t="str">
        <f t="shared" si="120"/>
        <v/>
      </c>
      <c r="DC63" s="26" t="str">
        <f t="shared" si="121"/>
        <v/>
      </c>
      <c r="DD63" s="26" t="str">
        <f t="shared" si="122"/>
        <v/>
      </c>
      <c r="DE63" s="26" t="str">
        <f t="shared" si="123"/>
        <v/>
      </c>
      <c r="DF63" s="26" t="str">
        <f t="shared" si="124"/>
        <v/>
      </c>
      <c r="DG63" s="26" t="str">
        <f t="shared" si="125"/>
        <v/>
      </c>
      <c r="DH63" s="26" t="str">
        <f t="shared" si="126"/>
        <v/>
      </c>
      <c r="DI63" s="1" t="str">
        <f t="shared" si="74"/>
        <v/>
      </c>
      <c r="DJ63" s="1" t="str">
        <f t="shared" si="60"/>
        <v/>
      </c>
      <c r="DK63" s="1" t="str">
        <f t="shared" si="61"/>
        <v/>
      </c>
      <c r="DL63" s="1" t="str">
        <f t="shared" si="62"/>
        <v/>
      </c>
      <c r="DM63" s="1" t="str">
        <f t="shared" si="63"/>
        <v/>
      </c>
      <c r="DN63" s="1" t="str">
        <f t="shared" si="64"/>
        <v/>
      </c>
      <c r="DO63" s="1" t="str">
        <f t="shared" si="76"/>
        <v/>
      </c>
      <c r="DP63" s="1" t="str">
        <f t="shared" si="66"/>
        <v/>
      </c>
      <c r="DQ63" s="1" t="str">
        <f t="shared" si="76"/>
        <v/>
      </c>
      <c r="DR63" s="1" t="str">
        <f t="shared" si="66"/>
        <v/>
      </c>
      <c r="DS63" s="1" t="str">
        <f t="shared" si="67"/>
        <v/>
      </c>
      <c r="DT63" s="1" t="str">
        <f t="shared" si="68"/>
        <v/>
      </c>
      <c r="DU63" s="1" t="str">
        <f t="shared" si="52"/>
        <v/>
      </c>
      <c r="DV63" s="1" t="str">
        <f t="shared" si="53"/>
        <v/>
      </c>
      <c r="DW63" s="1" t="str">
        <f t="shared" si="54"/>
        <v/>
      </c>
      <c r="DX63" s="1" t="str">
        <f t="shared" si="55"/>
        <v/>
      </c>
      <c r="DY63" s="1" t="str">
        <f t="shared" si="56"/>
        <v/>
      </c>
      <c r="DZ63" s="1" t="str">
        <f t="shared" si="57"/>
        <v/>
      </c>
      <c r="EA63" s="1" t="str">
        <f t="shared" si="58"/>
        <v/>
      </c>
      <c r="EB63" s="1" t="str">
        <f t="shared" si="59"/>
        <v/>
      </c>
      <c r="ED63" s="1" t="str">
        <f t="shared" si="69"/>
        <v/>
      </c>
      <c r="EE63" s="1" t="str">
        <f t="shared" si="70"/>
        <v/>
      </c>
      <c r="EF63" s="1" t="str">
        <f t="shared" si="71"/>
        <v/>
      </c>
      <c r="EG63" s="1" t="str">
        <f t="shared" si="72"/>
        <v/>
      </c>
      <c r="EH63" s="1" t="str">
        <f t="shared" si="73"/>
        <v/>
      </c>
    </row>
    <row r="64" spans="1:138" ht="15.6" x14ac:dyDescent="0.3">
      <c r="A64" s="29">
        <v>57</v>
      </c>
      <c r="B64" s="9" t="str">
        <f>ajuizamento!J70</f>
        <v/>
      </c>
      <c r="C64" s="6" t="str">
        <f>ajuizamento!K70</f>
        <v/>
      </c>
      <c r="D64" s="6" t="str">
        <f>ajuizamento!I70</f>
        <v/>
      </c>
      <c r="E64" s="5">
        <f>IF(ajuizamento!$AU70="",0,ajuizamento!$AU70)</f>
        <v>0</v>
      </c>
      <c r="F64" s="5">
        <f>IF(ajuizamento!A70="",0,ajuizamento!A70)</f>
        <v>0</v>
      </c>
      <c r="G64" s="5">
        <f>IF(ajuizamento!M70="",0,ajuizamento!M70)</f>
        <v>0</v>
      </c>
      <c r="H64" s="5">
        <f>IF(ajuizamento!N70="",0,ajuizamento!N70)</f>
        <v>0</v>
      </c>
      <c r="I64" s="5">
        <f>IF(ajuizamento!T70="",0,ajuizamento!T70)</f>
        <v>0</v>
      </c>
      <c r="J64" s="5">
        <f>IF(ajuizamento!U70="",0,ajuizamento!U70)</f>
        <v>0</v>
      </c>
      <c r="K64" s="5">
        <f>IF(ajuizamento!V70="",0,ajuizamento!V70)</f>
        <v>0</v>
      </c>
      <c r="L64" s="5">
        <f>IF(ajuizamento!W70="",0,ajuizamento!W70)</f>
        <v>0</v>
      </c>
      <c r="M64" s="5">
        <f>IF(ajuizamento!X70="",0,ajuizamento!X70)</f>
        <v>0</v>
      </c>
      <c r="N64" s="5">
        <f>IF(ajuizamento!Y70="",0,ajuizamento!Y70)</f>
        <v>0</v>
      </c>
      <c r="O64" s="5">
        <f>IF(ajuizamento!Z70="",0,ajuizamento!Z70)</f>
        <v>0</v>
      </c>
      <c r="P64" s="5">
        <f>IF(ajuizamento!AA70="",0,ajuizamento!AA70)</f>
        <v>0</v>
      </c>
      <c r="Q64" s="5">
        <f>IF(ajuizamento!AB70="",0,ajuizamento!AB70)</f>
        <v>0</v>
      </c>
      <c r="R64" s="5">
        <f>IF(ajuizamento!AC70="",0,ajuizamento!AC70)</f>
        <v>0</v>
      </c>
      <c r="S64" s="5">
        <f>IF(ajuizamento!AD70="",0,ajuizamento!AD70)</f>
        <v>0</v>
      </c>
      <c r="T64" s="5">
        <f>IF(ajuizamento!AE70="",0,ajuizamento!AE70)</f>
        <v>0</v>
      </c>
      <c r="U64" s="5">
        <f>IF(ajuizamento!AF70="",0,ajuizamento!AF70)</f>
        <v>0</v>
      </c>
      <c r="V64" s="5">
        <f>IF(ajuizamento!AG70="",0,ajuizamento!AG70)</f>
        <v>0</v>
      </c>
      <c r="W64" s="5">
        <f>IF(ajuizamento!AH70="",0,ajuizamento!AH70)</f>
        <v>0</v>
      </c>
      <c r="X64" s="5">
        <f>IF(ajuizamento!AI70="",0,ajuizamento!AI70)</f>
        <v>0</v>
      </c>
      <c r="Y64" s="5">
        <f>IF(ajuizamento!AJ70="",0,ajuizamento!AJ70)</f>
        <v>0</v>
      </c>
      <c r="Z64" s="5">
        <f>IF(ajuizamento!AK70="",0,ajuizamento!AK70)</f>
        <v>0</v>
      </c>
      <c r="AA64" s="5">
        <f>IF(ajuizamento!AL70="",0,ajuizamento!AL70)</f>
        <v>0</v>
      </c>
      <c r="AB64" s="5">
        <f>IF(ajuizamento!AM70="",0,ajuizamento!AM70)</f>
        <v>0</v>
      </c>
      <c r="AC64" s="5">
        <f>IF(ajuizamento!AN70="",0,ajuizamento!AN70)</f>
        <v>0</v>
      </c>
      <c r="AD64" s="5">
        <f>IF(ajuizamento!AO70="",0,ajuizamento!AO70)</f>
        <v>0</v>
      </c>
      <c r="AE64" s="5">
        <f>IF(ajuizamento!AP70="",0,ajuizamento!AP70)</f>
        <v>0</v>
      </c>
      <c r="AF64" s="5">
        <f>IF(ajuizamento!AQ70="",0,ajuizamento!AQ70)</f>
        <v>0</v>
      </c>
      <c r="AG64" s="5">
        <f>IF(ajuizamento!AT70="",0,ajuizamento!AT70)</f>
        <v>0</v>
      </c>
      <c r="AH64" s="311" t="str">
        <f t="shared" si="75"/>
        <v/>
      </c>
      <c r="AI64" s="8" t="str">
        <f t="shared" si="77"/>
        <v/>
      </c>
      <c r="AJ64" s="1">
        <f t="shared" si="78"/>
        <v>0</v>
      </c>
      <c r="AK64" s="3" t="str">
        <f>IF(ajuizamento!AV70="","",ajuizamento!AV70)</f>
        <v/>
      </c>
      <c r="AL64" s="3">
        <f>IFERROR(LEFT(#REF!,2)*1,0)</f>
        <v>0</v>
      </c>
      <c r="AM64" s="26" t="str">
        <f t="shared" si="79"/>
        <v/>
      </c>
      <c r="AN64" s="26" t="str">
        <f t="shared" si="80"/>
        <v/>
      </c>
      <c r="AO64" s="26" t="str">
        <f t="shared" si="81"/>
        <v/>
      </c>
      <c r="AP64" s="26" t="str">
        <f t="shared" si="82"/>
        <v/>
      </c>
      <c r="AQ64" s="26" t="str">
        <f t="shared" si="83"/>
        <v/>
      </c>
      <c r="AR64" s="26" t="str">
        <f t="shared" si="84"/>
        <v/>
      </c>
      <c r="AS64" s="26" t="str">
        <f t="shared" si="85"/>
        <v/>
      </c>
      <c r="AT64" s="26" t="str">
        <f t="shared" si="86"/>
        <v/>
      </c>
      <c r="AU64" s="26" t="str">
        <f t="shared" si="87"/>
        <v/>
      </c>
      <c r="AV64" s="26" t="str">
        <f t="shared" si="88"/>
        <v/>
      </c>
      <c r="AW64" s="26" t="str">
        <f t="shared" si="89"/>
        <v/>
      </c>
      <c r="AX64" s="26" t="str">
        <f t="shared" si="90"/>
        <v/>
      </c>
      <c r="AY64" s="26" t="str">
        <f t="shared" si="91"/>
        <v/>
      </c>
      <c r="AZ64" s="26" t="str">
        <f t="shared" si="92"/>
        <v/>
      </c>
      <c r="BA64" s="26" t="str">
        <f t="shared" si="93"/>
        <v/>
      </c>
      <c r="BB64" s="26" t="str">
        <f t="shared" si="94"/>
        <v/>
      </c>
      <c r="BC64" s="26" t="str">
        <f t="shared" si="95"/>
        <v/>
      </c>
      <c r="BD64" s="26" t="str">
        <f t="shared" si="96"/>
        <v/>
      </c>
      <c r="BE64" s="26" t="str">
        <f t="shared" si="97"/>
        <v/>
      </c>
      <c r="BF64" s="26" t="str">
        <f t="shared" si="98"/>
        <v/>
      </c>
      <c r="BG64" s="26" t="str">
        <f t="shared" si="99"/>
        <v/>
      </c>
      <c r="BH64" s="26" t="str">
        <f t="shared" si="100"/>
        <v/>
      </c>
      <c r="BI64" s="26" t="str">
        <f t="shared" si="101"/>
        <v/>
      </c>
      <c r="BJ64" s="26" t="str">
        <f t="shared" si="102"/>
        <v/>
      </c>
      <c r="BK64" s="26"/>
      <c r="BL64" s="26" t="str">
        <f>IF(AM64="","",COUNTIF($AM64:AM64,1))</f>
        <v/>
      </c>
      <c r="BM64" s="26" t="str">
        <f>IF(AN64="","",COUNTIF($AM64:AN64,1))</f>
        <v/>
      </c>
      <c r="BN64" s="26" t="str">
        <f>IF(AO64="","",COUNTIF($AM64:AO64,1))</f>
        <v/>
      </c>
      <c r="BO64" s="26" t="str">
        <f>IF(AP64="","",COUNTIF($AM64:AP64,1))</f>
        <v/>
      </c>
      <c r="BP64" s="26" t="str">
        <f>IF(AQ64="","",COUNTIF($AM64:AQ64,1))</f>
        <v/>
      </c>
      <c r="BQ64" s="26" t="str">
        <f>IF(AR64="","",COUNTIF($AM64:AR64,1))</f>
        <v/>
      </c>
      <c r="BR64" s="26" t="str">
        <f>IF(AS64="","",COUNTIF($AM64:AS64,1))</f>
        <v/>
      </c>
      <c r="BS64" s="26" t="str">
        <f>IF(AT64="","",COUNTIF($AM64:AT64,1))</f>
        <v/>
      </c>
      <c r="BT64" s="26" t="str">
        <f>IF(AU64="","",COUNTIF($AM64:AU64,1))</f>
        <v/>
      </c>
      <c r="BU64" s="26" t="str">
        <f>IF(AV64="","",COUNTIF($AM64:AV64,1))</f>
        <v/>
      </c>
      <c r="BV64" s="26" t="str">
        <f>IF(AW64="","",COUNTIF($AM64:AW64,1))</f>
        <v/>
      </c>
      <c r="BW64" s="26" t="str">
        <f>IF(AX64="","",COUNTIF($AM64:AX64,1))</f>
        <v/>
      </c>
      <c r="BX64" s="26" t="str">
        <f>IF(AY64="","",COUNTIF($AM64:AY64,1))</f>
        <v/>
      </c>
      <c r="BY64" s="26" t="str">
        <f>IF(AZ64="","",COUNTIF($AM64:AZ64,1))</f>
        <v/>
      </c>
      <c r="BZ64" s="26" t="str">
        <f>IF(BA64="","",COUNTIF($AM64:BA64,1))</f>
        <v/>
      </c>
      <c r="CA64" s="26" t="str">
        <f>IF(BB64="","",COUNTIF($AM64:BB64,1))</f>
        <v/>
      </c>
      <c r="CB64" s="26" t="str">
        <f>IF(BC64="","",COUNTIF($AM64:BC64,1))</f>
        <v/>
      </c>
      <c r="CC64" s="26" t="str">
        <f>IF(BD64="","",COUNTIF($AM64:BD64,1))</f>
        <v/>
      </c>
      <c r="CD64" s="26" t="str">
        <f>IF(BE64="","",COUNTIF($AM64:BE64,1))</f>
        <v/>
      </c>
      <c r="CE64" s="26" t="str">
        <f>IF(BF64="","",COUNTIF($AM64:BF64,1))</f>
        <v/>
      </c>
      <c r="CF64" s="26" t="str">
        <f>IF(BG64="","",COUNTIF($AM64:BG64,1))</f>
        <v/>
      </c>
      <c r="CG64" s="26" t="str">
        <f>IF(BH64="","",COUNTIF($AM64:BH64,1))</f>
        <v/>
      </c>
      <c r="CH64" s="26" t="str">
        <f>IF(BI64="","",COUNTIF($AM64:BI64,1))</f>
        <v/>
      </c>
      <c r="CI64" s="26" t="str">
        <f>IF(BJ64="","",COUNTIF($AM64:BJ64,1))</f>
        <v/>
      </c>
      <c r="CK64" s="26" t="str">
        <f t="shared" si="103"/>
        <v/>
      </c>
      <c r="CL64" s="26" t="str">
        <f t="shared" si="104"/>
        <v/>
      </c>
      <c r="CM64" s="26" t="str">
        <f t="shared" si="105"/>
        <v/>
      </c>
      <c r="CN64" s="26" t="str">
        <f t="shared" si="106"/>
        <v/>
      </c>
      <c r="CO64" s="26" t="str">
        <f t="shared" si="107"/>
        <v/>
      </c>
      <c r="CP64" s="26" t="str">
        <f t="shared" si="108"/>
        <v/>
      </c>
      <c r="CQ64" s="26" t="str">
        <f t="shared" si="109"/>
        <v/>
      </c>
      <c r="CR64" s="26" t="str">
        <f t="shared" si="110"/>
        <v/>
      </c>
      <c r="CS64" s="26" t="str">
        <f t="shared" si="111"/>
        <v/>
      </c>
      <c r="CT64" s="26" t="str">
        <f t="shared" si="112"/>
        <v/>
      </c>
      <c r="CU64" s="26" t="str">
        <f t="shared" si="113"/>
        <v/>
      </c>
      <c r="CV64" s="26" t="str">
        <f t="shared" si="114"/>
        <v/>
      </c>
      <c r="CW64" s="26" t="str">
        <f t="shared" si="115"/>
        <v/>
      </c>
      <c r="CX64" s="26" t="str">
        <f t="shared" si="116"/>
        <v/>
      </c>
      <c r="CY64" s="26" t="str">
        <f t="shared" si="117"/>
        <v/>
      </c>
      <c r="CZ64" s="26" t="str">
        <f t="shared" si="118"/>
        <v/>
      </c>
      <c r="DA64" s="26" t="str">
        <f t="shared" si="119"/>
        <v/>
      </c>
      <c r="DB64" s="26" t="str">
        <f t="shared" si="120"/>
        <v/>
      </c>
      <c r="DC64" s="26" t="str">
        <f t="shared" si="121"/>
        <v/>
      </c>
      <c r="DD64" s="26" t="str">
        <f t="shared" si="122"/>
        <v/>
      </c>
      <c r="DE64" s="26" t="str">
        <f t="shared" si="123"/>
        <v/>
      </c>
      <c r="DF64" s="26" t="str">
        <f t="shared" si="124"/>
        <v/>
      </c>
      <c r="DG64" s="26" t="str">
        <f t="shared" si="125"/>
        <v/>
      </c>
      <c r="DH64" s="26" t="str">
        <f t="shared" si="126"/>
        <v/>
      </c>
      <c r="DI64" s="1" t="str">
        <f t="shared" si="74"/>
        <v/>
      </c>
      <c r="DJ64" s="1" t="str">
        <f t="shared" si="60"/>
        <v/>
      </c>
      <c r="DK64" s="1" t="str">
        <f t="shared" si="61"/>
        <v/>
      </c>
      <c r="DL64" s="1" t="str">
        <f t="shared" si="62"/>
        <v/>
      </c>
      <c r="DM64" s="1" t="str">
        <f t="shared" si="63"/>
        <v/>
      </c>
      <c r="DN64" s="1" t="str">
        <f t="shared" si="64"/>
        <v/>
      </c>
      <c r="DO64" s="1" t="str">
        <f t="shared" si="76"/>
        <v/>
      </c>
      <c r="DP64" s="1" t="str">
        <f t="shared" si="66"/>
        <v/>
      </c>
      <c r="DQ64" s="1" t="str">
        <f t="shared" si="76"/>
        <v/>
      </c>
      <c r="DR64" s="1" t="str">
        <f t="shared" si="66"/>
        <v/>
      </c>
      <c r="DS64" s="1" t="str">
        <f t="shared" si="67"/>
        <v/>
      </c>
      <c r="DT64" s="1" t="str">
        <f t="shared" si="68"/>
        <v/>
      </c>
      <c r="DU64" s="1" t="str">
        <f t="shared" si="52"/>
        <v/>
      </c>
      <c r="DV64" s="1" t="str">
        <f t="shared" si="53"/>
        <v/>
      </c>
      <c r="DW64" s="1" t="str">
        <f t="shared" si="54"/>
        <v/>
      </c>
      <c r="DX64" s="1" t="str">
        <f t="shared" si="55"/>
        <v/>
      </c>
      <c r="DY64" s="1" t="str">
        <f t="shared" si="56"/>
        <v/>
      </c>
      <c r="DZ64" s="1" t="str">
        <f t="shared" si="57"/>
        <v/>
      </c>
      <c r="EA64" s="1" t="str">
        <f t="shared" si="58"/>
        <v/>
      </c>
      <c r="EB64" s="1" t="str">
        <f t="shared" si="59"/>
        <v/>
      </c>
      <c r="ED64" s="1" t="str">
        <f t="shared" si="69"/>
        <v/>
      </c>
      <c r="EE64" s="1" t="str">
        <f t="shared" si="70"/>
        <v/>
      </c>
      <c r="EF64" s="1" t="str">
        <f t="shared" si="71"/>
        <v/>
      </c>
      <c r="EG64" s="1" t="str">
        <f t="shared" si="72"/>
        <v/>
      </c>
      <c r="EH64" s="1" t="str">
        <f t="shared" si="73"/>
        <v/>
      </c>
    </row>
    <row r="65" spans="1:138" ht="15.6" x14ac:dyDescent="0.3">
      <c r="A65" s="29">
        <v>58</v>
      </c>
      <c r="B65" s="9" t="str">
        <f>ajuizamento!J71</f>
        <v/>
      </c>
      <c r="C65" s="6" t="str">
        <f>ajuizamento!K71</f>
        <v/>
      </c>
      <c r="D65" s="6" t="str">
        <f>ajuizamento!I71</f>
        <v/>
      </c>
      <c r="E65" s="5">
        <f>IF(ajuizamento!$AU71="",0,ajuizamento!$AU71)</f>
        <v>0</v>
      </c>
      <c r="F65" s="5">
        <f>IF(ajuizamento!A71="",0,ajuizamento!A71)</f>
        <v>0</v>
      </c>
      <c r="G65" s="5">
        <f>IF(ajuizamento!M71="",0,ajuizamento!M71)</f>
        <v>0</v>
      </c>
      <c r="H65" s="5">
        <f>IF(ajuizamento!N71="",0,ajuizamento!N71)</f>
        <v>0</v>
      </c>
      <c r="I65" s="5">
        <f>IF(ajuizamento!T71="",0,ajuizamento!T71)</f>
        <v>0</v>
      </c>
      <c r="J65" s="5">
        <f>IF(ajuizamento!U71="",0,ajuizamento!U71)</f>
        <v>0</v>
      </c>
      <c r="K65" s="5">
        <f>IF(ajuizamento!V71="",0,ajuizamento!V71)</f>
        <v>0</v>
      </c>
      <c r="L65" s="5">
        <f>IF(ajuizamento!W71="",0,ajuizamento!W71)</f>
        <v>0</v>
      </c>
      <c r="M65" s="5">
        <f>IF(ajuizamento!X71="",0,ajuizamento!X71)</f>
        <v>0</v>
      </c>
      <c r="N65" s="5">
        <f>IF(ajuizamento!Y71="",0,ajuizamento!Y71)</f>
        <v>0</v>
      </c>
      <c r="O65" s="5">
        <f>IF(ajuizamento!Z71="",0,ajuizamento!Z71)</f>
        <v>0</v>
      </c>
      <c r="P65" s="5">
        <f>IF(ajuizamento!AA71="",0,ajuizamento!AA71)</f>
        <v>0</v>
      </c>
      <c r="Q65" s="5">
        <f>IF(ajuizamento!AB71="",0,ajuizamento!AB71)</f>
        <v>0</v>
      </c>
      <c r="R65" s="5">
        <f>IF(ajuizamento!AC71="",0,ajuizamento!AC71)</f>
        <v>0</v>
      </c>
      <c r="S65" s="5">
        <f>IF(ajuizamento!AD71="",0,ajuizamento!AD71)</f>
        <v>0</v>
      </c>
      <c r="T65" s="5">
        <f>IF(ajuizamento!AE71="",0,ajuizamento!AE71)</f>
        <v>0</v>
      </c>
      <c r="U65" s="5">
        <f>IF(ajuizamento!AF71="",0,ajuizamento!AF71)</f>
        <v>0</v>
      </c>
      <c r="V65" s="5">
        <f>IF(ajuizamento!AG71="",0,ajuizamento!AG71)</f>
        <v>0</v>
      </c>
      <c r="W65" s="5">
        <f>IF(ajuizamento!AH71="",0,ajuizamento!AH71)</f>
        <v>0</v>
      </c>
      <c r="X65" s="5">
        <f>IF(ajuizamento!AI71="",0,ajuizamento!AI71)</f>
        <v>0</v>
      </c>
      <c r="Y65" s="5">
        <f>IF(ajuizamento!AJ71="",0,ajuizamento!AJ71)</f>
        <v>0</v>
      </c>
      <c r="Z65" s="5">
        <f>IF(ajuizamento!AK71="",0,ajuizamento!AK71)</f>
        <v>0</v>
      </c>
      <c r="AA65" s="5">
        <f>IF(ajuizamento!AL71="",0,ajuizamento!AL71)</f>
        <v>0</v>
      </c>
      <c r="AB65" s="5">
        <f>IF(ajuizamento!AM71="",0,ajuizamento!AM71)</f>
        <v>0</v>
      </c>
      <c r="AC65" s="5">
        <f>IF(ajuizamento!AN71="",0,ajuizamento!AN71)</f>
        <v>0</v>
      </c>
      <c r="AD65" s="5">
        <f>IF(ajuizamento!AO71="",0,ajuizamento!AO71)</f>
        <v>0</v>
      </c>
      <c r="AE65" s="5">
        <f>IF(ajuizamento!AP71="",0,ajuizamento!AP71)</f>
        <v>0</v>
      </c>
      <c r="AF65" s="5">
        <f>IF(ajuizamento!AQ71="",0,ajuizamento!AQ71)</f>
        <v>0</v>
      </c>
      <c r="AG65" s="5">
        <f>IF(ajuizamento!AT71="",0,ajuizamento!AT71)</f>
        <v>0</v>
      </c>
      <c r="AH65" s="311" t="str">
        <f t="shared" si="75"/>
        <v/>
      </c>
      <c r="AI65" s="8" t="str">
        <f t="shared" si="77"/>
        <v/>
      </c>
      <c r="AJ65" s="1">
        <f t="shared" si="78"/>
        <v>0</v>
      </c>
      <c r="AK65" s="3" t="str">
        <f>IF(ajuizamento!AV71="","",ajuizamento!AV71)</f>
        <v/>
      </c>
      <c r="AL65" s="3">
        <f>IFERROR(LEFT(#REF!,2)*1,0)</f>
        <v>0</v>
      </c>
      <c r="AM65" s="26" t="str">
        <f t="shared" si="79"/>
        <v/>
      </c>
      <c r="AN65" s="26" t="str">
        <f t="shared" si="80"/>
        <v/>
      </c>
      <c r="AO65" s="26" t="str">
        <f t="shared" si="81"/>
        <v/>
      </c>
      <c r="AP65" s="26" t="str">
        <f t="shared" si="82"/>
        <v/>
      </c>
      <c r="AQ65" s="26" t="str">
        <f t="shared" si="83"/>
        <v/>
      </c>
      <c r="AR65" s="26" t="str">
        <f t="shared" si="84"/>
        <v/>
      </c>
      <c r="AS65" s="26" t="str">
        <f t="shared" si="85"/>
        <v/>
      </c>
      <c r="AT65" s="26" t="str">
        <f t="shared" si="86"/>
        <v/>
      </c>
      <c r="AU65" s="26" t="str">
        <f t="shared" si="87"/>
        <v/>
      </c>
      <c r="AV65" s="26" t="str">
        <f t="shared" si="88"/>
        <v/>
      </c>
      <c r="AW65" s="26" t="str">
        <f t="shared" si="89"/>
        <v/>
      </c>
      <c r="AX65" s="26" t="str">
        <f t="shared" si="90"/>
        <v/>
      </c>
      <c r="AY65" s="26" t="str">
        <f t="shared" si="91"/>
        <v/>
      </c>
      <c r="AZ65" s="26" t="str">
        <f t="shared" si="92"/>
        <v/>
      </c>
      <c r="BA65" s="26" t="str">
        <f t="shared" si="93"/>
        <v/>
      </c>
      <c r="BB65" s="26" t="str">
        <f t="shared" si="94"/>
        <v/>
      </c>
      <c r="BC65" s="26" t="str">
        <f t="shared" si="95"/>
        <v/>
      </c>
      <c r="BD65" s="26" t="str">
        <f t="shared" si="96"/>
        <v/>
      </c>
      <c r="BE65" s="26" t="str">
        <f t="shared" si="97"/>
        <v/>
      </c>
      <c r="BF65" s="26" t="str">
        <f t="shared" si="98"/>
        <v/>
      </c>
      <c r="BG65" s="26" t="str">
        <f t="shared" si="99"/>
        <v/>
      </c>
      <c r="BH65" s="26" t="str">
        <f t="shared" si="100"/>
        <v/>
      </c>
      <c r="BI65" s="26" t="str">
        <f t="shared" si="101"/>
        <v/>
      </c>
      <c r="BJ65" s="26" t="str">
        <f t="shared" si="102"/>
        <v/>
      </c>
      <c r="BK65" s="26"/>
      <c r="BL65" s="26" t="str">
        <f>IF(AM65="","",COUNTIF($AM65:AM65,1))</f>
        <v/>
      </c>
      <c r="BM65" s="26" t="str">
        <f>IF(AN65="","",COUNTIF($AM65:AN65,1))</f>
        <v/>
      </c>
      <c r="BN65" s="26" t="str">
        <f>IF(AO65="","",COUNTIF($AM65:AO65,1))</f>
        <v/>
      </c>
      <c r="BO65" s="26" t="str">
        <f>IF(AP65="","",COUNTIF($AM65:AP65,1))</f>
        <v/>
      </c>
      <c r="BP65" s="26" t="str">
        <f>IF(AQ65="","",COUNTIF($AM65:AQ65,1))</f>
        <v/>
      </c>
      <c r="BQ65" s="26" t="str">
        <f>IF(AR65="","",COUNTIF($AM65:AR65,1))</f>
        <v/>
      </c>
      <c r="BR65" s="26" t="str">
        <f>IF(AS65="","",COUNTIF($AM65:AS65,1))</f>
        <v/>
      </c>
      <c r="BS65" s="26" t="str">
        <f>IF(AT65="","",COUNTIF($AM65:AT65,1))</f>
        <v/>
      </c>
      <c r="BT65" s="26" t="str">
        <f>IF(AU65="","",COUNTIF($AM65:AU65,1))</f>
        <v/>
      </c>
      <c r="BU65" s="26" t="str">
        <f>IF(AV65="","",COUNTIF($AM65:AV65,1))</f>
        <v/>
      </c>
      <c r="BV65" s="26" t="str">
        <f>IF(AW65="","",COUNTIF($AM65:AW65,1))</f>
        <v/>
      </c>
      <c r="BW65" s="26" t="str">
        <f>IF(AX65="","",COUNTIF($AM65:AX65,1))</f>
        <v/>
      </c>
      <c r="BX65" s="26" t="str">
        <f>IF(AY65="","",COUNTIF($AM65:AY65,1))</f>
        <v/>
      </c>
      <c r="BY65" s="26" t="str">
        <f>IF(AZ65="","",COUNTIF($AM65:AZ65,1))</f>
        <v/>
      </c>
      <c r="BZ65" s="26" t="str">
        <f>IF(BA65="","",COUNTIF($AM65:BA65,1))</f>
        <v/>
      </c>
      <c r="CA65" s="26" t="str">
        <f>IF(BB65="","",COUNTIF($AM65:BB65,1))</f>
        <v/>
      </c>
      <c r="CB65" s="26" t="str">
        <f>IF(BC65="","",COUNTIF($AM65:BC65,1))</f>
        <v/>
      </c>
      <c r="CC65" s="26" t="str">
        <f>IF(BD65="","",COUNTIF($AM65:BD65,1))</f>
        <v/>
      </c>
      <c r="CD65" s="26" t="str">
        <f>IF(BE65="","",COUNTIF($AM65:BE65,1))</f>
        <v/>
      </c>
      <c r="CE65" s="26" t="str">
        <f>IF(BF65="","",COUNTIF($AM65:BF65,1))</f>
        <v/>
      </c>
      <c r="CF65" s="26" t="str">
        <f>IF(BG65="","",COUNTIF($AM65:BG65,1))</f>
        <v/>
      </c>
      <c r="CG65" s="26" t="str">
        <f>IF(BH65="","",COUNTIF($AM65:BH65,1))</f>
        <v/>
      </c>
      <c r="CH65" s="26" t="str">
        <f>IF(BI65="","",COUNTIF($AM65:BI65,1))</f>
        <v/>
      </c>
      <c r="CI65" s="26" t="str">
        <f>IF(BJ65="","",COUNTIF($AM65:BJ65,1))</f>
        <v/>
      </c>
      <c r="CK65" s="26" t="str">
        <f t="shared" si="103"/>
        <v/>
      </c>
      <c r="CL65" s="26" t="str">
        <f t="shared" si="104"/>
        <v/>
      </c>
      <c r="CM65" s="26" t="str">
        <f t="shared" si="105"/>
        <v/>
      </c>
      <c r="CN65" s="26" t="str">
        <f t="shared" si="106"/>
        <v/>
      </c>
      <c r="CO65" s="26" t="str">
        <f t="shared" si="107"/>
        <v/>
      </c>
      <c r="CP65" s="26" t="str">
        <f t="shared" si="108"/>
        <v/>
      </c>
      <c r="CQ65" s="26" t="str">
        <f t="shared" si="109"/>
        <v/>
      </c>
      <c r="CR65" s="26" t="str">
        <f t="shared" si="110"/>
        <v/>
      </c>
      <c r="CS65" s="26" t="str">
        <f t="shared" si="111"/>
        <v/>
      </c>
      <c r="CT65" s="26" t="str">
        <f t="shared" si="112"/>
        <v/>
      </c>
      <c r="CU65" s="26" t="str">
        <f t="shared" si="113"/>
        <v/>
      </c>
      <c r="CV65" s="26" t="str">
        <f t="shared" si="114"/>
        <v/>
      </c>
      <c r="CW65" s="26" t="str">
        <f t="shared" si="115"/>
        <v/>
      </c>
      <c r="CX65" s="26" t="str">
        <f t="shared" si="116"/>
        <v/>
      </c>
      <c r="CY65" s="26" t="str">
        <f t="shared" si="117"/>
        <v/>
      </c>
      <c r="CZ65" s="26" t="str">
        <f t="shared" si="118"/>
        <v/>
      </c>
      <c r="DA65" s="26" t="str">
        <f t="shared" si="119"/>
        <v/>
      </c>
      <c r="DB65" s="26" t="str">
        <f t="shared" si="120"/>
        <v/>
      </c>
      <c r="DC65" s="26" t="str">
        <f t="shared" si="121"/>
        <v/>
      </c>
      <c r="DD65" s="26" t="str">
        <f t="shared" si="122"/>
        <v/>
      </c>
      <c r="DE65" s="26" t="str">
        <f t="shared" si="123"/>
        <v/>
      </c>
      <c r="DF65" s="26" t="str">
        <f t="shared" si="124"/>
        <v/>
      </c>
      <c r="DG65" s="26" t="str">
        <f t="shared" si="125"/>
        <v/>
      </c>
      <c r="DH65" s="26" t="str">
        <f t="shared" si="126"/>
        <v/>
      </c>
      <c r="DI65" s="1" t="str">
        <f t="shared" si="74"/>
        <v/>
      </c>
      <c r="DJ65" s="1" t="str">
        <f t="shared" si="60"/>
        <v/>
      </c>
      <c r="DK65" s="1" t="str">
        <f t="shared" si="61"/>
        <v/>
      </c>
      <c r="DL65" s="1" t="str">
        <f t="shared" si="62"/>
        <v/>
      </c>
      <c r="DM65" s="1" t="str">
        <f t="shared" si="63"/>
        <v/>
      </c>
      <c r="DN65" s="1" t="str">
        <f t="shared" si="64"/>
        <v/>
      </c>
      <c r="DO65" s="1" t="str">
        <f t="shared" si="76"/>
        <v/>
      </c>
      <c r="DP65" s="1" t="str">
        <f t="shared" si="66"/>
        <v/>
      </c>
      <c r="DQ65" s="1" t="str">
        <f t="shared" si="76"/>
        <v/>
      </c>
      <c r="DR65" s="1" t="str">
        <f t="shared" si="66"/>
        <v/>
      </c>
      <c r="DS65" s="1" t="str">
        <f t="shared" si="67"/>
        <v/>
      </c>
      <c r="DT65" s="1" t="str">
        <f t="shared" si="68"/>
        <v/>
      </c>
      <c r="DU65" s="1" t="str">
        <f t="shared" si="52"/>
        <v/>
      </c>
      <c r="DV65" s="1" t="str">
        <f t="shared" si="53"/>
        <v/>
      </c>
      <c r="DW65" s="1" t="str">
        <f t="shared" si="54"/>
        <v/>
      </c>
      <c r="DX65" s="1" t="str">
        <f t="shared" si="55"/>
        <v/>
      </c>
      <c r="DY65" s="1" t="str">
        <f t="shared" si="56"/>
        <v/>
      </c>
      <c r="DZ65" s="1" t="str">
        <f t="shared" si="57"/>
        <v/>
      </c>
      <c r="EA65" s="1" t="str">
        <f t="shared" si="58"/>
        <v/>
      </c>
      <c r="EB65" s="1" t="str">
        <f t="shared" si="59"/>
        <v/>
      </c>
      <c r="ED65" s="1" t="str">
        <f t="shared" si="69"/>
        <v/>
      </c>
      <c r="EE65" s="1" t="str">
        <f t="shared" si="70"/>
        <v/>
      </c>
      <c r="EF65" s="1" t="str">
        <f t="shared" si="71"/>
        <v/>
      </c>
      <c r="EG65" s="1" t="str">
        <f t="shared" si="72"/>
        <v/>
      </c>
      <c r="EH65" s="1" t="str">
        <f t="shared" si="73"/>
        <v/>
      </c>
    </row>
    <row r="66" spans="1:138" ht="15.6" x14ac:dyDescent="0.3">
      <c r="A66" s="29">
        <v>59</v>
      </c>
      <c r="B66" s="9" t="str">
        <f>ajuizamento!J72</f>
        <v/>
      </c>
      <c r="C66" s="6" t="str">
        <f>ajuizamento!K72</f>
        <v/>
      </c>
      <c r="D66" s="6" t="str">
        <f>ajuizamento!I72</f>
        <v/>
      </c>
      <c r="E66" s="5">
        <f>IF(ajuizamento!$AU72="",0,ajuizamento!$AU72)</f>
        <v>0</v>
      </c>
      <c r="F66" s="5">
        <f>IF(ajuizamento!A72="",0,ajuizamento!A72)</f>
        <v>0</v>
      </c>
      <c r="G66" s="5">
        <f>IF(ajuizamento!M72="",0,ajuizamento!M72)</f>
        <v>0</v>
      </c>
      <c r="H66" s="5">
        <f>IF(ajuizamento!N72="",0,ajuizamento!N72)</f>
        <v>0</v>
      </c>
      <c r="I66" s="5">
        <f>IF(ajuizamento!T72="",0,ajuizamento!T72)</f>
        <v>0</v>
      </c>
      <c r="J66" s="5">
        <f>IF(ajuizamento!U72="",0,ajuizamento!U72)</f>
        <v>0</v>
      </c>
      <c r="K66" s="5">
        <f>IF(ajuizamento!V72="",0,ajuizamento!V72)</f>
        <v>0</v>
      </c>
      <c r="L66" s="5">
        <f>IF(ajuizamento!W72="",0,ajuizamento!W72)</f>
        <v>0</v>
      </c>
      <c r="M66" s="5">
        <f>IF(ajuizamento!X72="",0,ajuizamento!X72)</f>
        <v>0</v>
      </c>
      <c r="N66" s="5">
        <f>IF(ajuizamento!Y72="",0,ajuizamento!Y72)</f>
        <v>0</v>
      </c>
      <c r="O66" s="5">
        <f>IF(ajuizamento!Z72="",0,ajuizamento!Z72)</f>
        <v>0</v>
      </c>
      <c r="P66" s="5">
        <f>IF(ajuizamento!AA72="",0,ajuizamento!AA72)</f>
        <v>0</v>
      </c>
      <c r="Q66" s="5">
        <f>IF(ajuizamento!AB72="",0,ajuizamento!AB72)</f>
        <v>0</v>
      </c>
      <c r="R66" s="5">
        <f>IF(ajuizamento!AC72="",0,ajuizamento!AC72)</f>
        <v>0</v>
      </c>
      <c r="S66" s="5">
        <f>IF(ajuizamento!AD72="",0,ajuizamento!AD72)</f>
        <v>0</v>
      </c>
      <c r="T66" s="5">
        <f>IF(ajuizamento!AE72="",0,ajuizamento!AE72)</f>
        <v>0</v>
      </c>
      <c r="U66" s="5">
        <f>IF(ajuizamento!AF72="",0,ajuizamento!AF72)</f>
        <v>0</v>
      </c>
      <c r="V66" s="5">
        <f>IF(ajuizamento!AG72="",0,ajuizamento!AG72)</f>
        <v>0</v>
      </c>
      <c r="W66" s="5">
        <f>IF(ajuizamento!AH72="",0,ajuizamento!AH72)</f>
        <v>0</v>
      </c>
      <c r="X66" s="5">
        <f>IF(ajuizamento!AI72="",0,ajuizamento!AI72)</f>
        <v>0</v>
      </c>
      <c r="Y66" s="5">
        <f>IF(ajuizamento!AJ72="",0,ajuizamento!AJ72)</f>
        <v>0</v>
      </c>
      <c r="Z66" s="5">
        <f>IF(ajuizamento!AK72="",0,ajuizamento!AK72)</f>
        <v>0</v>
      </c>
      <c r="AA66" s="5">
        <f>IF(ajuizamento!AL72="",0,ajuizamento!AL72)</f>
        <v>0</v>
      </c>
      <c r="AB66" s="5">
        <f>IF(ajuizamento!AM72="",0,ajuizamento!AM72)</f>
        <v>0</v>
      </c>
      <c r="AC66" s="5">
        <f>IF(ajuizamento!AN72="",0,ajuizamento!AN72)</f>
        <v>0</v>
      </c>
      <c r="AD66" s="5">
        <f>IF(ajuizamento!AO72="",0,ajuizamento!AO72)</f>
        <v>0</v>
      </c>
      <c r="AE66" s="5">
        <f>IF(ajuizamento!AP72="",0,ajuizamento!AP72)</f>
        <v>0</v>
      </c>
      <c r="AF66" s="5">
        <f>IF(ajuizamento!AQ72="",0,ajuizamento!AQ72)</f>
        <v>0</v>
      </c>
      <c r="AG66" s="5">
        <f>IF(ajuizamento!AT72="",0,ajuizamento!AT72)</f>
        <v>0</v>
      </c>
      <c r="AH66" s="311" t="str">
        <f t="shared" si="75"/>
        <v/>
      </c>
      <c r="AI66" s="8" t="str">
        <f t="shared" si="77"/>
        <v/>
      </c>
      <c r="AJ66" s="1">
        <f t="shared" si="78"/>
        <v>0</v>
      </c>
      <c r="AK66" s="3" t="str">
        <f>IF(ajuizamento!AV72="","",ajuizamento!AV72)</f>
        <v/>
      </c>
      <c r="AL66" s="3">
        <f>IFERROR(LEFT(#REF!,2)*1,0)</f>
        <v>0</v>
      </c>
      <c r="AM66" s="26" t="str">
        <f t="shared" si="79"/>
        <v/>
      </c>
      <c r="AN66" s="26" t="str">
        <f t="shared" si="80"/>
        <v/>
      </c>
      <c r="AO66" s="26" t="str">
        <f t="shared" si="81"/>
        <v/>
      </c>
      <c r="AP66" s="26" t="str">
        <f t="shared" si="82"/>
        <v/>
      </c>
      <c r="AQ66" s="26" t="str">
        <f t="shared" si="83"/>
        <v/>
      </c>
      <c r="AR66" s="26" t="str">
        <f t="shared" si="84"/>
        <v/>
      </c>
      <c r="AS66" s="26" t="str">
        <f t="shared" si="85"/>
        <v/>
      </c>
      <c r="AT66" s="26" t="str">
        <f t="shared" si="86"/>
        <v/>
      </c>
      <c r="AU66" s="26" t="str">
        <f t="shared" si="87"/>
        <v/>
      </c>
      <c r="AV66" s="26" t="str">
        <f t="shared" si="88"/>
        <v/>
      </c>
      <c r="AW66" s="26" t="str">
        <f t="shared" si="89"/>
        <v/>
      </c>
      <c r="AX66" s="26" t="str">
        <f t="shared" si="90"/>
        <v/>
      </c>
      <c r="AY66" s="26" t="str">
        <f t="shared" si="91"/>
        <v/>
      </c>
      <c r="AZ66" s="26" t="str">
        <f t="shared" si="92"/>
        <v/>
      </c>
      <c r="BA66" s="26" t="str">
        <f t="shared" si="93"/>
        <v/>
      </c>
      <c r="BB66" s="26" t="str">
        <f t="shared" si="94"/>
        <v/>
      </c>
      <c r="BC66" s="26" t="str">
        <f t="shared" si="95"/>
        <v/>
      </c>
      <c r="BD66" s="26" t="str">
        <f t="shared" si="96"/>
        <v/>
      </c>
      <c r="BE66" s="26" t="str">
        <f t="shared" si="97"/>
        <v/>
      </c>
      <c r="BF66" s="26" t="str">
        <f t="shared" si="98"/>
        <v/>
      </c>
      <c r="BG66" s="26" t="str">
        <f t="shared" si="99"/>
        <v/>
      </c>
      <c r="BH66" s="26" t="str">
        <f t="shared" si="100"/>
        <v/>
      </c>
      <c r="BI66" s="26" t="str">
        <f t="shared" si="101"/>
        <v/>
      </c>
      <c r="BJ66" s="26" t="str">
        <f t="shared" si="102"/>
        <v/>
      </c>
      <c r="BK66" s="26"/>
      <c r="BL66" s="26" t="str">
        <f>IF(AM66="","",COUNTIF($AM66:AM66,1))</f>
        <v/>
      </c>
      <c r="BM66" s="26" t="str">
        <f>IF(AN66="","",COUNTIF($AM66:AN66,1))</f>
        <v/>
      </c>
      <c r="BN66" s="26" t="str">
        <f>IF(AO66="","",COUNTIF($AM66:AO66,1))</f>
        <v/>
      </c>
      <c r="BO66" s="26" t="str">
        <f>IF(AP66="","",COUNTIF($AM66:AP66,1))</f>
        <v/>
      </c>
      <c r="BP66" s="26" t="str">
        <f>IF(AQ66="","",COUNTIF($AM66:AQ66,1))</f>
        <v/>
      </c>
      <c r="BQ66" s="26" t="str">
        <f>IF(AR66="","",COUNTIF($AM66:AR66,1))</f>
        <v/>
      </c>
      <c r="BR66" s="26" t="str">
        <f>IF(AS66="","",COUNTIF($AM66:AS66,1))</f>
        <v/>
      </c>
      <c r="BS66" s="26" t="str">
        <f>IF(AT66="","",COUNTIF($AM66:AT66,1))</f>
        <v/>
      </c>
      <c r="BT66" s="26" t="str">
        <f>IF(AU66="","",COUNTIF($AM66:AU66,1))</f>
        <v/>
      </c>
      <c r="BU66" s="26" t="str">
        <f>IF(AV66="","",COUNTIF($AM66:AV66,1))</f>
        <v/>
      </c>
      <c r="BV66" s="26" t="str">
        <f>IF(AW66="","",COUNTIF($AM66:AW66,1))</f>
        <v/>
      </c>
      <c r="BW66" s="26" t="str">
        <f>IF(AX66="","",COUNTIF($AM66:AX66,1))</f>
        <v/>
      </c>
      <c r="BX66" s="26" t="str">
        <f>IF(AY66="","",COUNTIF($AM66:AY66,1))</f>
        <v/>
      </c>
      <c r="BY66" s="26" t="str">
        <f>IF(AZ66="","",COUNTIF($AM66:AZ66,1))</f>
        <v/>
      </c>
      <c r="BZ66" s="26" t="str">
        <f>IF(BA66="","",COUNTIF($AM66:BA66,1))</f>
        <v/>
      </c>
      <c r="CA66" s="26" t="str">
        <f>IF(BB66="","",COUNTIF($AM66:BB66,1))</f>
        <v/>
      </c>
      <c r="CB66" s="26" t="str">
        <f>IF(BC66="","",COUNTIF($AM66:BC66,1))</f>
        <v/>
      </c>
      <c r="CC66" s="26" t="str">
        <f>IF(BD66="","",COUNTIF($AM66:BD66,1))</f>
        <v/>
      </c>
      <c r="CD66" s="26" t="str">
        <f>IF(BE66="","",COUNTIF($AM66:BE66,1))</f>
        <v/>
      </c>
      <c r="CE66" s="26" t="str">
        <f>IF(BF66="","",COUNTIF($AM66:BF66,1))</f>
        <v/>
      </c>
      <c r="CF66" s="26" t="str">
        <f>IF(BG66="","",COUNTIF($AM66:BG66,1))</f>
        <v/>
      </c>
      <c r="CG66" s="26" t="str">
        <f>IF(BH66="","",COUNTIF($AM66:BH66,1))</f>
        <v/>
      </c>
      <c r="CH66" s="26" t="str">
        <f>IF(BI66="","",COUNTIF($AM66:BI66,1))</f>
        <v/>
      </c>
      <c r="CI66" s="26" t="str">
        <f>IF(BJ66="","",COUNTIF($AM66:BJ66,1))</f>
        <v/>
      </c>
      <c r="CK66" s="26" t="str">
        <f t="shared" si="103"/>
        <v/>
      </c>
      <c r="CL66" s="26" t="str">
        <f t="shared" si="104"/>
        <v/>
      </c>
      <c r="CM66" s="26" t="str">
        <f t="shared" si="105"/>
        <v/>
      </c>
      <c r="CN66" s="26" t="str">
        <f t="shared" si="106"/>
        <v/>
      </c>
      <c r="CO66" s="26" t="str">
        <f t="shared" si="107"/>
        <v/>
      </c>
      <c r="CP66" s="26" t="str">
        <f t="shared" si="108"/>
        <v/>
      </c>
      <c r="CQ66" s="26" t="str">
        <f t="shared" si="109"/>
        <v/>
      </c>
      <c r="CR66" s="26" t="str">
        <f t="shared" si="110"/>
        <v/>
      </c>
      <c r="CS66" s="26" t="str">
        <f t="shared" si="111"/>
        <v/>
      </c>
      <c r="CT66" s="26" t="str">
        <f t="shared" si="112"/>
        <v/>
      </c>
      <c r="CU66" s="26" t="str">
        <f t="shared" si="113"/>
        <v/>
      </c>
      <c r="CV66" s="26" t="str">
        <f t="shared" si="114"/>
        <v/>
      </c>
      <c r="CW66" s="26" t="str">
        <f t="shared" si="115"/>
        <v/>
      </c>
      <c r="CX66" s="26" t="str">
        <f t="shared" si="116"/>
        <v/>
      </c>
      <c r="CY66" s="26" t="str">
        <f t="shared" si="117"/>
        <v/>
      </c>
      <c r="CZ66" s="26" t="str">
        <f t="shared" si="118"/>
        <v/>
      </c>
      <c r="DA66" s="26" t="str">
        <f t="shared" si="119"/>
        <v/>
      </c>
      <c r="DB66" s="26" t="str">
        <f t="shared" si="120"/>
        <v/>
      </c>
      <c r="DC66" s="26" t="str">
        <f t="shared" si="121"/>
        <v/>
      </c>
      <c r="DD66" s="26" t="str">
        <f t="shared" si="122"/>
        <v/>
      </c>
      <c r="DE66" s="26" t="str">
        <f t="shared" si="123"/>
        <v/>
      </c>
      <c r="DF66" s="26" t="str">
        <f t="shared" si="124"/>
        <v/>
      </c>
      <c r="DG66" s="26" t="str">
        <f t="shared" si="125"/>
        <v/>
      </c>
      <c r="DH66" s="26" t="str">
        <f t="shared" si="126"/>
        <v/>
      </c>
      <c r="DI66" s="1" t="str">
        <f t="shared" si="74"/>
        <v/>
      </c>
      <c r="DJ66" s="1" t="str">
        <f t="shared" si="60"/>
        <v/>
      </c>
      <c r="DK66" s="1" t="str">
        <f t="shared" si="61"/>
        <v/>
      </c>
      <c r="DL66" s="1" t="str">
        <f t="shared" si="62"/>
        <v/>
      </c>
      <c r="DM66" s="1" t="str">
        <f t="shared" si="63"/>
        <v/>
      </c>
      <c r="DN66" s="1" t="str">
        <f t="shared" si="64"/>
        <v/>
      </c>
      <c r="DO66" s="1" t="str">
        <f t="shared" si="76"/>
        <v/>
      </c>
      <c r="DP66" s="1" t="str">
        <f t="shared" si="66"/>
        <v/>
      </c>
      <c r="DQ66" s="1" t="str">
        <f t="shared" si="76"/>
        <v/>
      </c>
      <c r="DR66" s="1" t="str">
        <f t="shared" si="66"/>
        <v/>
      </c>
      <c r="DS66" s="1" t="str">
        <f t="shared" si="67"/>
        <v/>
      </c>
      <c r="DT66" s="1" t="str">
        <f t="shared" si="68"/>
        <v/>
      </c>
      <c r="DU66" s="1" t="str">
        <f t="shared" si="52"/>
        <v/>
      </c>
      <c r="DV66" s="1" t="str">
        <f t="shared" si="53"/>
        <v/>
      </c>
      <c r="DW66" s="1" t="str">
        <f t="shared" si="54"/>
        <v/>
      </c>
      <c r="DX66" s="1" t="str">
        <f t="shared" si="55"/>
        <v/>
      </c>
      <c r="DY66" s="1" t="str">
        <f t="shared" si="56"/>
        <v/>
      </c>
      <c r="DZ66" s="1" t="str">
        <f t="shared" si="57"/>
        <v/>
      </c>
      <c r="EA66" s="1" t="str">
        <f t="shared" si="58"/>
        <v/>
      </c>
      <c r="EB66" s="1" t="str">
        <f t="shared" si="59"/>
        <v/>
      </c>
      <c r="ED66" s="1" t="str">
        <f t="shared" si="69"/>
        <v/>
      </c>
      <c r="EE66" s="1" t="str">
        <f t="shared" si="70"/>
        <v/>
      </c>
      <c r="EF66" s="1" t="str">
        <f t="shared" si="71"/>
        <v/>
      </c>
      <c r="EG66" s="1" t="str">
        <f t="shared" si="72"/>
        <v/>
      </c>
      <c r="EH66" s="1" t="str">
        <f t="shared" si="73"/>
        <v/>
      </c>
    </row>
    <row r="67" spans="1:138" ht="15.6" x14ac:dyDescent="0.3">
      <c r="A67" s="29">
        <v>60</v>
      </c>
      <c r="B67" s="9" t="str">
        <f>ajuizamento!J73</f>
        <v/>
      </c>
      <c r="C67" s="6" t="str">
        <f>ajuizamento!K73</f>
        <v/>
      </c>
      <c r="D67" s="6" t="str">
        <f>ajuizamento!I73</f>
        <v/>
      </c>
      <c r="E67" s="5">
        <f>IF(ajuizamento!$AU73="",0,ajuizamento!$AU73)</f>
        <v>0</v>
      </c>
      <c r="F67" s="5">
        <f>IF(ajuizamento!A73="",0,ajuizamento!A73)</f>
        <v>0</v>
      </c>
      <c r="G67" s="5">
        <f>IF(ajuizamento!M73="",0,ajuizamento!M73)</f>
        <v>0</v>
      </c>
      <c r="H67" s="5">
        <f>IF(ajuizamento!N73="",0,ajuizamento!N73)</f>
        <v>0</v>
      </c>
      <c r="I67" s="5">
        <f>IF(ajuizamento!T73="",0,ajuizamento!T73)</f>
        <v>0</v>
      </c>
      <c r="J67" s="5">
        <f>IF(ajuizamento!U73="",0,ajuizamento!U73)</f>
        <v>0</v>
      </c>
      <c r="K67" s="5">
        <f>IF(ajuizamento!V73="",0,ajuizamento!V73)</f>
        <v>0</v>
      </c>
      <c r="L67" s="5">
        <f>IF(ajuizamento!W73="",0,ajuizamento!W73)</f>
        <v>0</v>
      </c>
      <c r="M67" s="5">
        <f>IF(ajuizamento!X73="",0,ajuizamento!X73)</f>
        <v>0</v>
      </c>
      <c r="N67" s="5">
        <f>IF(ajuizamento!Y73="",0,ajuizamento!Y73)</f>
        <v>0</v>
      </c>
      <c r="O67" s="5">
        <f>IF(ajuizamento!Z73="",0,ajuizamento!Z73)</f>
        <v>0</v>
      </c>
      <c r="P67" s="5">
        <f>IF(ajuizamento!AA73="",0,ajuizamento!AA73)</f>
        <v>0</v>
      </c>
      <c r="Q67" s="5">
        <f>IF(ajuizamento!AB73="",0,ajuizamento!AB73)</f>
        <v>0</v>
      </c>
      <c r="R67" s="5">
        <f>IF(ajuizamento!AC73="",0,ajuizamento!AC73)</f>
        <v>0</v>
      </c>
      <c r="S67" s="5">
        <f>IF(ajuizamento!AD73="",0,ajuizamento!AD73)</f>
        <v>0</v>
      </c>
      <c r="T67" s="5">
        <f>IF(ajuizamento!AE73="",0,ajuizamento!AE73)</f>
        <v>0</v>
      </c>
      <c r="U67" s="5">
        <f>IF(ajuizamento!AF73="",0,ajuizamento!AF73)</f>
        <v>0</v>
      </c>
      <c r="V67" s="5">
        <f>IF(ajuizamento!AG73="",0,ajuizamento!AG73)</f>
        <v>0</v>
      </c>
      <c r="W67" s="5">
        <f>IF(ajuizamento!AH73="",0,ajuizamento!AH73)</f>
        <v>0</v>
      </c>
      <c r="X67" s="5">
        <f>IF(ajuizamento!AI73="",0,ajuizamento!AI73)</f>
        <v>0</v>
      </c>
      <c r="Y67" s="5">
        <f>IF(ajuizamento!AJ73="",0,ajuizamento!AJ73)</f>
        <v>0</v>
      </c>
      <c r="Z67" s="5">
        <f>IF(ajuizamento!AK73="",0,ajuizamento!AK73)</f>
        <v>0</v>
      </c>
      <c r="AA67" s="5">
        <f>IF(ajuizamento!AL73="",0,ajuizamento!AL73)</f>
        <v>0</v>
      </c>
      <c r="AB67" s="5">
        <f>IF(ajuizamento!AM73="",0,ajuizamento!AM73)</f>
        <v>0</v>
      </c>
      <c r="AC67" s="5">
        <f>IF(ajuizamento!AN73="",0,ajuizamento!AN73)</f>
        <v>0</v>
      </c>
      <c r="AD67" s="5">
        <f>IF(ajuizamento!AO73="",0,ajuizamento!AO73)</f>
        <v>0</v>
      </c>
      <c r="AE67" s="5">
        <f>IF(ajuizamento!AP73="",0,ajuizamento!AP73)</f>
        <v>0</v>
      </c>
      <c r="AF67" s="5">
        <f>IF(ajuizamento!AQ73="",0,ajuizamento!AQ73)</f>
        <v>0</v>
      </c>
      <c r="AG67" s="5">
        <f>IF(ajuizamento!AT73="",0,ajuizamento!AT73)</f>
        <v>0</v>
      </c>
      <c r="AH67" s="311" t="str">
        <f t="shared" si="75"/>
        <v/>
      </c>
      <c r="AI67" s="8" t="str">
        <f t="shared" si="77"/>
        <v/>
      </c>
      <c r="AJ67" s="1">
        <f t="shared" si="78"/>
        <v>0</v>
      </c>
      <c r="AK67" s="3" t="str">
        <f>IF(ajuizamento!AV73="","",ajuizamento!AV73)</f>
        <v/>
      </c>
      <c r="AL67" s="3">
        <f>IFERROR(LEFT(#REF!,2)*1,0)</f>
        <v>0</v>
      </c>
      <c r="AM67" s="26" t="str">
        <f t="shared" si="79"/>
        <v/>
      </c>
      <c r="AN67" s="26" t="str">
        <f t="shared" si="80"/>
        <v/>
      </c>
      <c r="AO67" s="26" t="str">
        <f t="shared" si="81"/>
        <v/>
      </c>
      <c r="AP67" s="26" t="str">
        <f t="shared" si="82"/>
        <v/>
      </c>
      <c r="AQ67" s="26" t="str">
        <f t="shared" si="83"/>
        <v/>
      </c>
      <c r="AR67" s="26" t="str">
        <f t="shared" si="84"/>
        <v/>
      </c>
      <c r="AS67" s="26" t="str">
        <f t="shared" si="85"/>
        <v/>
      </c>
      <c r="AT67" s="26" t="str">
        <f t="shared" si="86"/>
        <v/>
      </c>
      <c r="AU67" s="26" t="str">
        <f t="shared" si="87"/>
        <v/>
      </c>
      <c r="AV67" s="26" t="str">
        <f t="shared" si="88"/>
        <v/>
      </c>
      <c r="AW67" s="26" t="str">
        <f t="shared" si="89"/>
        <v/>
      </c>
      <c r="AX67" s="26" t="str">
        <f t="shared" si="90"/>
        <v/>
      </c>
      <c r="AY67" s="26" t="str">
        <f t="shared" si="91"/>
        <v/>
      </c>
      <c r="AZ67" s="26" t="str">
        <f t="shared" si="92"/>
        <v/>
      </c>
      <c r="BA67" s="26" t="str">
        <f t="shared" si="93"/>
        <v/>
      </c>
      <c r="BB67" s="26" t="str">
        <f t="shared" si="94"/>
        <v/>
      </c>
      <c r="BC67" s="26" t="str">
        <f t="shared" si="95"/>
        <v/>
      </c>
      <c r="BD67" s="26" t="str">
        <f t="shared" si="96"/>
        <v/>
      </c>
      <c r="BE67" s="26" t="str">
        <f t="shared" si="97"/>
        <v/>
      </c>
      <c r="BF67" s="26" t="str">
        <f t="shared" si="98"/>
        <v/>
      </c>
      <c r="BG67" s="26" t="str">
        <f t="shared" si="99"/>
        <v/>
      </c>
      <c r="BH67" s="26" t="str">
        <f t="shared" si="100"/>
        <v/>
      </c>
      <c r="BI67" s="26" t="str">
        <f t="shared" si="101"/>
        <v/>
      </c>
      <c r="BJ67" s="26" t="str">
        <f t="shared" si="102"/>
        <v/>
      </c>
      <c r="BK67" s="26"/>
      <c r="BL67" s="26" t="str">
        <f>IF(AM67="","",COUNTIF($AM67:AM67,1))</f>
        <v/>
      </c>
      <c r="BM67" s="26" t="str">
        <f>IF(AN67="","",COUNTIF($AM67:AN67,1))</f>
        <v/>
      </c>
      <c r="BN67" s="26" t="str">
        <f>IF(AO67="","",COUNTIF($AM67:AO67,1))</f>
        <v/>
      </c>
      <c r="BO67" s="26" t="str">
        <f>IF(AP67="","",COUNTIF($AM67:AP67,1))</f>
        <v/>
      </c>
      <c r="BP67" s="26" t="str">
        <f>IF(AQ67="","",COUNTIF($AM67:AQ67,1))</f>
        <v/>
      </c>
      <c r="BQ67" s="26" t="str">
        <f>IF(AR67="","",COUNTIF($AM67:AR67,1))</f>
        <v/>
      </c>
      <c r="BR67" s="26" t="str">
        <f>IF(AS67="","",COUNTIF($AM67:AS67,1))</f>
        <v/>
      </c>
      <c r="BS67" s="26" t="str">
        <f>IF(AT67="","",COUNTIF($AM67:AT67,1))</f>
        <v/>
      </c>
      <c r="BT67" s="26" t="str">
        <f>IF(AU67="","",COUNTIF($AM67:AU67,1))</f>
        <v/>
      </c>
      <c r="BU67" s="26" t="str">
        <f>IF(AV67="","",COUNTIF($AM67:AV67,1))</f>
        <v/>
      </c>
      <c r="BV67" s="26" t="str">
        <f>IF(AW67="","",COUNTIF($AM67:AW67,1))</f>
        <v/>
      </c>
      <c r="BW67" s="26" t="str">
        <f>IF(AX67="","",COUNTIF($AM67:AX67,1))</f>
        <v/>
      </c>
      <c r="BX67" s="26" t="str">
        <f>IF(AY67="","",COUNTIF($AM67:AY67,1))</f>
        <v/>
      </c>
      <c r="BY67" s="26" t="str">
        <f>IF(AZ67="","",COUNTIF($AM67:AZ67,1))</f>
        <v/>
      </c>
      <c r="BZ67" s="26" t="str">
        <f>IF(BA67="","",COUNTIF($AM67:BA67,1))</f>
        <v/>
      </c>
      <c r="CA67" s="26" t="str">
        <f>IF(BB67="","",COUNTIF($AM67:BB67,1))</f>
        <v/>
      </c>
      <c r="CB67" s="26" t="str">
        <f>IF(BC67="","",COUNTIF($AM67:BC67,1))</f>
        <v/>
      </c>
      <c r="CC67" s="26" t="str">
        <f>IF(BD67="","",COUNTIF($AM67:BD67,1))</f>
        <v/>
      </c>
      <c r="CD67" s="26" t="str">
        <f>IF(BE67="","",COUNTIF($AM67:BE67,1))</f>
        <v/>
      </c>
      <c r="CE67" s="26" t="str">
        <f>IF(BF67="","",COUNTIF($AM67:BF67,1))</f>
        <v/>
      </c>
      <c r="CF67" s="26" t="str">
        <f>IF(BG67="","",COUNTIF($AM67:BG67,1))</f>
        <v/>
      </c>
      <c r="CG67" s="26" t="str">
        <f>IF(BH67="","",COUNTIF($AM67:BH67,1))</f>
        <v/>
      </c>
      <c r="CH67" s="26" t="str">
        <f>IF(BI67="","",COUNTIF($AM67:BI67,1))</f>
        <v/>
      </c>
      <c r="CI67" s="26" t="str">
        <f>IF(BJ67="","",COUNTIF($AM67:BJ67,1))</f>
        <v/>
      </c>
      <c r="CK67" s="26" t="str">
        <f t="shared" si="103"/>
        <v/>
      </c>
      <c r="CL67" s="26" t="str">
        <f t="shared" si="104"/>
        <v/>
      </c>
      <c r="CM67" s="26" t="str">
        <f t="shared" si="105"/>
        <v/>
      </c>
      <c r="CN67" s="26" t="str">
        <f t="shared" si="106"/>
        <v/>
      </c>
      <c r="CO67" s="26" t="str">
        <f t="shared" si="107"/>
        <v/>
      </c>
      <c r="CP67" s="26" t="str">
        <f t="shared" si="108"/>
        <v/>
      </c>
      <c r="CQ67" s="26" t="str">
        <f t="shared" si="109"/>
        <v/>
      </c>
      <c r="CR67" s="26" t="str">
        <f t="shared" si="110"/>
        <v/>
      </c>
      <c r="CS67" s="26" t="str">
        <f t="shared" si="111"/>
        <v/>
      </c>
      <c r="CT67" s="26" t="str">
        <f t="shared" si="112"/>
        <v/>
      </c>
      <c r="CU67" s="26" t="str">
        <f t="shared" si="113"/>
        <v/>
      </c>
      <c r="CV67" s="26" t="str">
        <f t="shared" si="114"/>
        <v/>
      </c>
      <c r="CW67" s="26" t="str">
        <f t="shared" si="115"/>
        <v/>
      </c>
      <c r="CX67" s="26" t="str">
        <f t="shared" si="116"/>
        <v/>
      </c>
      <c r="CY67" s="26" t="str">
        <f t="shared" si="117"/>
        <v/>
      </c>
      <c r="CZ67" s="26" t="str">
        <f t="shared" si="118"/>
        <v/>
      </c>
      <c r="DA67" s="26" t="str">
        <f t="shared" si="119"/>
        <v/>
      </c>
      <c r="DB67" s="26" t="str">
        <f t="shared" si="120"/>
        <v/>
      </c>
      <c r="DC67" s="26" t="str">
        <f t="shared" si="121"/>
        <v/>
      </c>
      <c r="DD67" s="26" t="str">
        <f t="shared" si="122"/>
        <v/>
      </c>
      <c r="DE67" s="26" t="str">
        <f t="shared" si="123"/>
        <v/>
      </c>
      <c r="DF67" s="26" t="str">
        <f t="shared" si="124"/>
        <v/>
      </c>
      <c r="DG67" s="26" t="str">
        <f t="shared" si="125"/>
        <v/>
      </c>
      <c r="DH67" s="26" t="str">
        <f t="shared" si="126"/>
        <v/>
      </c>
      <c r="DI67" s="1" t="str">
        <f t="shared" si="74"/>
        <v/>
      </c>
      <c r="DJ67" s="1" t="str">
        <f t="shared" si="60"/>
        <v/>
      </c>
      <c r="DK67" s="1" t="str">
        <f t="shared" si="61"/>
        <v/>
      </c>
      <c r="DL67" s="1" t="str">
        <f t="shared" si="62"/>
        <v/>
      </c>
      <c r="DM67" s="1" t="str">
        <f t="shared" si="63"/>
        <v/>
      </c>
      <c r="DN67" s="1" t="str">
        <f t="shared" si="64"/>
        <v/>
      </c>
      <c r="DO67" s="1" t="str">
        <f t="shared" si="76"/>
        <v/>
      </c>
      <c r="DP67" s="1" t="str">
        <f t="shared" si="66"/>
        <v/>
      </c>
      <c r="DQ67" s="1" t="str">
        <f t="shared" si="76"/>
        <v/>
      </c>
      <c r="DR67" s="1" t="str">
        <f t="shared" si="66"/>
        <v/>
      </c>
      <c r="DS67" s="1" t="str">
        <f t="shared" si="67"/>
        <v/>
      </c>
      <c r="DT67" s="1" t="str">
        <f t="shared" si="68"/>
        <v/>
      </c>
      <c r="DU67" s="1" t="str">
        <f t="shared" si="52"/>
        <v/>
      </c>
      <c r="DV67" s="1" t="str">
        <f t="shared" si="53"/>
        <v/>
      </c>
      <c r="DW67" s="1" t="str">
        <f t="shared" si="54"/>
        <v/>
      </c>
      <c r="DX67" s="1" t="str">
        <f t="shared" si="55"/>
        <v/>
      </c>
      <c r="DY67" s="1" t="str">
        <f t="shared" si="56"/>
        <v/>
      </c>
      <c r="DZ67" s="1" t="str">
        <f t="shared" si="57"/>
        <v/>
      </c>
      <c r="EA67" s="1" t="str">
        <f t="shared" si="58"/>
        <v/>
      </c>
      <c r="EB67" s="1" t="str">
        <f t="shared" si="59"/>
        <v/>
      </c>
      <c r="ED67" s="1" t="str">
        <f t="shared" si="69"/>
        <v/>
      </c>
      <c r="EE67" s="1" t="str">
        <f t="shared" si="70"/>
        <v/>
      </c>
      <c r="EF67" s="1" t="str">
        <f t="shared" si="71"/>
        <v/>
      </c>
      <c r="EG67" s="1" t="str">
        <f t="shared" si="72"/>
        <v/>
      </c>
      <c r="EH67" s="1" t="str">
        <f t="shared" si="73"/>
        <v/>
      </c>
    </row>
    <row r="68" spans="1:138" ht="15.6" x14ac:dyDescent="0.3">
      <c r="A68" s="29">
        <v>61</v>
      </c>
      <c r="B68" s="9" t="str">
        <f>ajuizamento!J74</f>
        <v/>
      </c>
      <c r="C68" s="6" t="str">
        <f>ajuizamento!K74</f>
        <v/>
      </c>
      <c r="D68" s="6" t="str">
        <f>ajuizamento!I74</f>
        <v/>
      </c>
      <c r="E68" s="5">
        <f>IF(ajuizamento!$AU74="",0,ajuizamento!$AU74)</f>
        <v>0</v>
      </c>
      <c r="F68" s="5">
        <f>IF(ajuizamento!A74="",0,ajuizamento!A74)</f>
        <v>0</v>
      </c>
      <c r="G68" s="5">
        <f>IF(ajuizamento!M74="",0,ajuizamento!M74)</f>
        <v>0</v>
      </c>
      <c r="H68" s="5">
        <f>IF(ajuizamento!N74="",0,ajuizamento!N74)</f>
        <v>0</v>
      </c>
      <c r="I68" s="5">
        <f>IF(ajuizamento!T74="",0,ajuizamento!T74)</f>
        <v>0</v>
      </c>
      <c r="J68" s="5">
        <f>IF(ajuizamento!U74="",0,ajuizamento!U74)</f>
        <v>0</v>
      </c>
      <c r="K68" s="5">
        <f>IF(ajuizamento!V74="",0,ajuizamento!V74)</f>
        <v>0</v>
      </c>
      <c r="L68" s="5">
        <f>IF(ajuizamento!W74="",0,ajuizamento!W74)</f>
        <v>0</v>
      </c>
      <c r="M68" s="5">
        <f>IF(ajuizamento!X74="",0,ajuizamento!X74)</f>
        <v>0</v>
      </c>
      <c r="N68" s="5">
        <f>IF(ajuizamento!Y74="",0,ajuizamento!Y74)</f>
        <v>0</v>
      </c>
      <c r="O68" s="5">
        <f>IF(ajuizamento!Z74="",0,ajuizamento!Z74)</f>
        <v>0</v>
      </c>
      <c r="P68" s="5">
        <f>IF(ajuizamento!AA74="",0,ajuizamento!AA74)</f>
        <v>0</v>
      </c>
      <c r="Q68" s="5">
        <f>IF(ajuizamento!AB74="",0,ajuizamento!AB74)</f>
        <v>0</v>
      </c>
      <c r="R68" s="5">
        <f>IF(ajuizamento!AC74="",0,ajuizamento!AC74)</f>
        <v>0</v>
      </c>
      <c r="S68" s="5">
        <f>IF(ajuizamento!AD74="",0,ajuizamento!AD74)</f>
        <v>0</v>
      </c>
      <c r="T68" s="5">
        <f>IF(ajuizamento!AE74="",0,ajuizamento!AE74)</f>
        <v>0</v>
      </c>
      <c r="U68" s="5">
        <f>IF(ajuizamento!AF74="",0,ajuizamento!AF74)</f>
        <v>0</v>
      </c>
      <c r="V68" s="5">
        <f>IF(ajuizamento!AG74="",0,ajuizamento!AG74)</f>
        <v>0</v>
      </c>
      <c r="W68" s="5">
        <f>IF(ajuizamento!AH74="",0,ajuizamento!AH74)</f>
        <v>0</v>
      </c>
      <c r="X68" s="5">
        <f>IF(ajuizamento!AI74="",0,ajuizamento!AI74)</f>
        <v>0</v>
      </c>
      <c r="Y68" s="5">
        <f>IF(ajuizamento!AJ74="",0,ajuizamento!AJ74)</f>
        <v>0</v>
      </c>
      <c r="Z68" s="5">
        <f>IF(ajuizamento!AK74="",0,ajuizamento!AK74)</f>
        <v>0</v>
      </c>
      <c r="AA68" s="5">
        <f>IF(ajuizamento!AL74="",0,ajuizamento!AL74)</f>
        <v>0</v>
      </c>
      <c r="AB68" s="5">
        <f>IF(ajuizamento!AM74="",0,ajuizamento!AM74)</f>
        <v>0</v>
      </c>
      <c r="AC68" s="5">
        <f>IF(ajuizamento!AN74="",0,ajuizamento!AN74)</f>
        <v>0</v>
      </c>
      <c r="AD68" s="5">
        <f>IF(ajuizamento!AO74="",0,ajuizamento!AO74)</f>
        <v>0</v>
      </c>
      <c r="AE68" s="5">
        <f>IF(ajuizamento!AP74="",0,ajuizamento!AP74)</f>
        <v>0</v>
      </c>
      <c r="AF68" s="5">
        <f>IF(ajuizamento!AQ74="",0,ajuizamento!AQ74)</f>
        <v>0</v>
      </c>
      <c r="AG68" s="5">
        <f>IF(ajuizamento!AT74="",0,ajuizamento!AT74)</f>
        <v>0</v>
      </c>
      <c r="AH68" s="311" t="str">
        <f t="shared" si="75"/>
        <v/>
      </c>
      <c r="AI68" s="8" t="str">
        <f t="shared" si="77"/>
        <v/>
      </c>
      <c r="AJ68" s="1">
        <f t="shared" si="78"/>
        <v>0</v>
      </c>
      <c r="AK68" s="3" t="str">
        <f>IF(ajuizamento!AV74="","",ajuizamento!AV74)</f>
        <v/>
      </c>
      <c r="AL68" s="3">
        <f>IFERROR(LEFT(#REF!,2)*1,0)</f>
        <v>0</v>
      </c>
      <c r="AM68" s="26" t="str">
        <f t="shared" si="79"/>
        <v/>
      </c>
      <c r="AN68" s="26" t="str">
        <f t="shared" si="80"/>
        <v/>
      </c>
      <c r="AO68" s="26" t="str">
        <f t="shared" si="81"/>
        <v/>
      </c>
      <c r="AP68" s="26" t="str">
        <f t="shared" si="82"/>
        <v/>
      </c>
      <c r="AQ68" s="26" t="str">
        <f t="shared" si="83"/>
        <v/>
      </c>
      <c r="AR68" s="26" t="str">
        <f t="shared" si="84"/>
        <v/>
      </c>
      <c r="AS68" s="26" t="str">
        <f t="shared" si="85"/>
        <v/>
      </c>
      <c r="AT68" s="26" t="str">
        <f t="shared" si="86"/>
        <v/>
      </c>
      <c r="AU68" s="26" t="str">
        <f t="shared" si="87"/>
        <v/>
      </c>
      <c r="AV68" s="26" t="str">
        <f t="shared" si="88"/>
        <v/>
      </c>
      <c r="AW68" s="26" t="str">
        <f t="shared" si="89"/>
        <v/>
      </c>
      <c r="AX68" s="26" t="str">
        <f t="shared" si="90"/>
        <v/>
      </c>
      <c r="AY68" s="26" t="str">
        <f t="shared" si="91"/>
        <v/>
      </c>
      <c r="AZ68" s="26" t="str">
        <f t="shared" si="92"/>
        <v/>
      </c>
      <c r="BA68" s="26" t="str">
        <f t="shared" si="93"/>
        <v/>
      </c>
      <c r="BB68" s="26" t="str">
        <f t="shared" si="94"/>
        <v/>
      </c>
      <c r="BC68" s="26" t="str">
        <f t="shared" si="95"/>
        <v/>
      </c>
      <c r="BD68" s="26" t="str">
        <f t="shared" si="96"/>
        <v/>
      </c>
      <c r="BE68" s="26" t="str">
        <f t="shared" si="97"/>
        <v/>
      </c>
      <c r="BF68" s="26" t="str">
        <f t="shared" si="98"/>
        <v/>
      </c>
      <c r="BG68" s="26" t="str">
        <f t="shared" si="99"/>
        <v/>
      </c>
      <c r="BH68" s="26" t="str">
        <f t="shared" si="100"/>
        <v/>
      </c>
      <c r="BI68" s="26" t="str">
        <f t="shared" si="101"/>
        <v/>
      </c>
      <c r="BJ68" s="26" t="str">
        <f t="shared" si="102"/>
        <v/>
      </c>
      <c r="BK68" s="26"/>
      <c r="BL68" s="26" t="str">
        <f>IF(AM68="","",COUNTIF($AM68:AM68,1))</f>
        <v/>
      </c>
      <c r="BM68" s="26" t="str">
        <f>IF(AN68="","",COUNTIF($AM68:AN68,1))</f>
        <v/>
      </c>
      <c r="BN68" s="26" t="str">
        <f>IF(AO68="","",COUNTIF($AM68:AO68,1))</f>
        <v/>
      </c>
      <c r="BO68" s="26" t="str">
        <f>IF(AP68="","",COUNTIF($AM68:AP68,1))</f>
        <v/>
      </c>
      <c r="BP68" s="26" t="str">
        <f>IF(AQ68="","",COUNTIF($AM68:AQ68,1))</f>
        <v/>
      </c>
      <c r="BQ68" s="26" t="str">
        <f>IF(AR68="","",COUNTIF($AM68:AR68,1))</f>
        <v/>
      </c>
      <c r="BR68" s="26" t="str">
        <f>IF(AS68="","",COUNTIF($AM68:AS68,1))</f>
        <v/>
      </c>
      <c r="BS68" s="26" t="str">
        <f>IF(AT68="","",COUNTIF($AM68:AT68,1))</f>
        <v/>
      </c>
      <c r="BT68" s="26" t="str">
        <f>IF(AU68="","",COUNTIF($AM68:AU68,1))</f>
        <v/>
      </c>
      <c r="BU68" s="26" t="str">
        <f>IF(AV68="","",COUNTIF($AM68:AV68,1))</f>
        <v/>
      </c>
      <c r="BV68" s="26" t="str">
        <f>IF(AW68="","",COUNTIF($AM68:AW68,1))</f>
        <v/>
      </c>
      <c r="BW68" s="26" t="str">
        <f>IF(AX68="","",COUNTIF($AM68:AX68,1))</f>
        <v/>
      </c>
      <c r="BX68" s="26" t="str">
        <f>IF(AY68="","",COUNTIF($AM68:AY68,1))</f>
        <v/>
      </c>
      <c r="BY68" s="26" t="str">
        <f>IF(AZ68="","",COUNTIF($AM68:AZ68,1))</f>
        <v/>
      </c>
      <c r="BZ68" s="26" t="str">
        <f>IF(BA68="","",COUNTIF($AM68:BA68,1))</f>
        <v/>
      </c>
      <c r="CA68" s="26" t="str">
        <f>IF(BB68="","",COUNTIF($AM68:BB68,1))</f>
        <v/>
      </c>
      <c r="CB68" s="26" t="str">
        <f>IF(BC68="","",COUNTIF($AM68:BC68,1))</f>
        <v/>
      </c>
      <c r="CC68" s="26" t="str">
        <f>IF(BD68="","",COUNTIF($AM68:BD68,1))</f>
        <v/>
      </c>
      <c r="CD68" s="26" t="str">
        <f>IF(BE68="","",COUNTIF($AM68:BE68,1))</f>
        <v/>
      </c>
      <c r="CE68" s="26" t="str">
        <f>IF(BF68="","",COUNTIF($AM68:BF68,1))</f>
        <v/>
      </c>
      <c r="CF68" s="26" t="str">
        <f>IF(BG68="","",COUNTIF($AM68:BG68,1))</f>
        <v/>
      </c>
      <c r="CG68" s="26" t="str">
        <f>IF(BH68="","",COUNTIF($AM68:BH68,1))</f>
        <v/>
      </c>
      <c r="CH68" s="26" t="str">
        <f>IF(BI68="","",COUNTIF($AM68:BI68,1))</f>
        <v/>
      </c>
      <c r="CI68" s="26" t="str">
        <f>IF(BJ68="","",COUNTIF($AM68:BJ68,1))</f>
        <v/>
      </c>
      <c r="CK68" s="26" t="str">
        <f t="shared" si="103"/>
        <v/>
      </c>
      <c r="CL68" s="26" t="str">
        <f t="shared" si="104"/>
        <v/>
      </c>
      <c r="CM68" s="26" t="str">
        <f t="shared" si="105"/>
        <v/>
      </c>
      <c r="CN68" s="26" t="str">
        <f t="shared" si="106"/>
        <v/>
      </c>
      <c r="CO68" s="26" t="str">
        <f t="shared" si="107"/>
        <v/>
      </c>
      <c r="CP68" s="26" t="str">
        <f t="shared" si="108"/>
        <v/>
      </c>
      <c r="CQ68" s="26" t="str">
        <f t="shared" si="109"/>
        <v/>
      </c>
      <c r="CR68" s="26" t="str">
        <f t="shared" si="110"/>
        <v/>
      </c>
      <c r="CS68" s="26" t="str">
        <f t="shared" si="111"/>
        <v/>
      </c>
      <c r="CT68" s="26" t="str">
        <f t="shared" si="112"/>
        <v/>
      </c>
      <c r="CU68" s="26" t="str">
        <f t="shared" si="113"/>
        <v/>
      </c>
      <c r="CV68" s="26" t="str">
        <f t="shared" si="114"/>
        <v/>
      </c>
      <c r="CW68" s="26" t="str">
        <f t="shared" si="115"/>
        <v/>
      </c>
      <c r="CX68" s="26" t="str">
        <f t="shared" si="116"/>
        <v/>
      </c>
      <c r="CY68" s="26" t="str">
        <f t="shared" si="117"/>
        <v/>
      </c>
      <c r="CZ68" s="26" t="str">
        <f t="shared" si="118"/>
        <v/>
      </c>
      <c r="DA68" s="26" t="str">
        <f t="shared" si="119"/>
        <v/>
      </c>
      <c r="DB68" s="26" t="str">
        <f t="shared" si="120"/>
        <v/>
      </c>
      <c r="DC68" s="26" t="str">
        <f t="shared" si="121"/>
        <v/>
      </c>
      <c r="DD68" s="26" t="str">
        <f t="shared" si="122"/>
        <v/>
      </c>
      <c r="DE68" s="26" t="str">
        <f t="shared" si="123"/>
        <v/>
      </c>
      <c r="DF68" s="26" t="str">
        <f t="shared" si="124"/>
        <v/>
      </c>
      <c r="DG68" s="26" t="str">
        <f t="shared" si="125"/>
        <v/>
      </c>
      <c r="DH68" s="26" t="str">
        <f t="shared" si="126"/>
        <v/>
      </c>
      <c r="DI68" s="1" t="str">
        <f t="shared" si="74"/>
        <v/>
      </c>
      <c r="DJ68" s="1" t="str">
        <f t="shared" si="60"/>
        <v/>
      </c>
      <c r="DK68" s="1" t="str">
        <f t="shared" si="61"/>
        <v/>
      </c>
      <c r="DL68" s="1" t="str">
        <f t="shared" si="62"/>
        <v/>
      </c>
      <c r="DM68" s="1" t="str">
        <f t="shared" si="63"/>
        <v/>
      </c>
      <c r="DN68" s="1" t="str">
        <f t="shared" si="64"/>
        <v/>
      </c>
      <c r="DO68" s="1" t="str">
        <f t="shared" si="76"/>
        <v/>
      </c>
      <c r="DP68" s="1" t="str">
        <f t="shared" si="66"/>
        <v/>
      </c>
      <c r="DQ68" s="1" t="str">
        <f t="shared" si="76"/>
        <v/>
      </c>
      <c r="DR68" s="1" t="str">
        <f t="shared" si="66"/>
        <v/>
      </c>
      <c r="DS68" s="1" t="str">
        <f t="shared" si="67"/>
        <v/>
      </c>
      <c r="DT68" s="1" t="str">
        <f t="shared" si="68"/>
        <v/>
      </c>
      <c r="DU68" s="1" t="str">
        <f t="shared" si="52"/>
        <v/>
      </c>
      <c r="DV68" s="1" t="str">
        <f t="shared" si="53"/>
        <v/>
      </c>
      <c r="DW68" s="1" t="str">
        <f t="shared" si="54"/>
        <v/>
      </c>
      <c r="DX68" s="1" t="str">
        <f t="shared" si="55"/>
        <v/>
      </c>
      <c r="DY68" s="1" t="str">
        <f t="shared" si="56"/>
        <v/>
      </c>
      <c r="DZ68" s="1" t="str">
        <f t="shared" si="57"/>
        <v/>
      </c>
      <c r="EA68" s="1" t="str">
        <f t="shared" si="58"/>
        <v/>
      </c>
      <c r="EB68" s="1" t="str">
        <f t="shared" si="59"/>
        <v/>
      </c>
      <c r="ED68" s="1" t="str">
        <f t="shared" si="69"/>
        <v/>
      </c>
      <c r="EE68" s="1" t="str">
        <f t="shared" si="70"/>
        <v/>
      </c>
      <c r="EF68" s="1" t="str">
        <f t="shared" si="71"/>
        <v/>
      </c>
      <c r="EG68" s="1" t="str">
        <f t="shared" si="72"/>
        <v/>
      </c>
      <c r="EH68" s="1" t="str">
        <f t="shared" si="73"/>
        <v/>
      </c>
    </row>
    <row r="69" spans="1:138" ht="15.6" x14ac:dyDescent="0.3">
      <c r="A69" s="29">
        <v>62</v>
      </c>
      <c r="B69" s="9" t="str">
        <f>ajuizamento!J75</f>
        <v/>
      </c>
      <c r="C69" s="6" t="str">
        <f>ajuizamento!K75</f>
        <v/>
      </c>
      <c r="D69" s="6" t="str">
        <f>ajuizamento!I75</f>
        <v/>
      </c>
      <c r="E69" s="5">
        <f>IF(ajuizamento!$AU75="",0,ajuizamento!$AU75)</f>
        <v>0</v>
      </c>
      <c r="F69" s="5">
        <f>IF(ajuizamento!A75="",0,ajuizamento!A75)</f>
        <v>0</v>
      </c>
      <c r="G69" s="5">
        <f>IF(ajuizamento!M75="",0,ajuizamento!M75)</f>
        <v>0</v>
      </c>
      <c r="H69" s="5">
        <f>IF(ajuizamento!N75="",0,ajuizamento!N75)</f>
        <v>0</v>
      </c>
      <c r="I69" s="5">
        <f>IF(ajuizamento!T75="",0,ajuizamento!T75)</f>
        <v>0</v>
      </c>
      <c r="J69" s="5">
        <f>IF(ajuizamento!U75="",0,ajuizamento!U75)</f>
        <v>0</v>
      </c>
      <c r="K69" s="5">
        <f>IF(ajuizamento!V75="",0,ajuizamento!V75)</f>
        <v>0</v>
      </c>
      <c r="L69" s="5">
        <f>IF(ajuizamento!W75="",0,ajuizamento!W75)</f>
        <v>0</v>
      </c>
      <c r="M69" s="5">
        <f>IF(ajuizamento!X75="",0,ajuizamento!X75)</f>
        <v>0</v>
      </c>
      <c r="N69" s="5">
        <f>IF(ajuizamento!Y75="",0,ajuizamento!Y75)</f>
        <v>0</v>
      </c>
      <c r="O69" s="5">
        <f>IF(ajuizamento!Z75="",0,ajuizamento!Z75)</f>
        <v>0</v>
      </c>
      <c r="P69" s="5">
        <f>IF(ajuizamento!AA75="",0,ajuizamento!AA75)</f>
        <v>0</v>
      </c>
      <c r="Q69" s="5">
        <f>IF(ajuizamento!AB75="",0,ajuizamento!AB75)</f>
        <v>0</v>
      </c>
      <c r="R69" s="5">
        <f>IF(ajuizamento!AC75="",0,ajuizamento!AC75)</f>
        <v>0</v>
      </c>
      <c r="S69" s="5">
        <f>IF(ajuizamento!AD75="",0,ajuizamento!AD75)</f>
        <v>0</v>
      </c>
      <c r="T69" s="5">
        <f>IF(ajuizamento!AE75="",0,ajuizamento!AE75)</f>
        <v>0</v>
      </c>
      <c r="U69" s="5">
        <f>IF(ajuizamento!AF75="",0,ajuizamento!AF75)</f>
        <v>0</v>
      </c>
      <c r="V69" s="5">
        <f>IF(ajuizamento!AG75="",0,ajuizamento!AG75)</f>
        <v>0</v>
      </c>
      <c r="W69" s="5">
        <f>IF(ajuizamento!AH75="",0,ajuizamento!AH75)</f>
        <v>0</v>
      </c>
      <c r="X69" s="5">
        <f>IF(ajuizamento!AI75="",0,ajuizamento!AI75)</f>
        <v>0</v>
      </c>
      <c r="Y69" s="5">
        <f>IF(ajuizamento!AJ75="",0,ajuizamento!AJ75)</f>
        <v>0</v>
      </c>
      <c r="Z69" s="5">
        <f>IF(ajuizamento!AK75="",0,ajuizamento!AK75)</f>
        <v>0</v>
      </c>
      <c r="AA69" s="5">
        <f>IF(ajuizamento!AL75="",0,ajuizamento!AL75)</f>
        <v>0</v>
      </c>
      <c r="AB69" s="5">
        <f>IF(ajuizamento!AM75="",0,ajuizamento!AM75)</f>
        <v>0</v>
      </c>
      <c r="AC69" s="5">
        <f>IF(ajuizamento!AN75="",0,ajuizamento!AN75)</f>
        <v>0</v>
      </c>
      <c r="AD69" s="5">
        <f>IF(ajuizamento!AO75="",0,ajuizamento!AO75)</f>
        <v>0</v>
      </c>
      <c r="AE69" s="5">
        <f>IF(ajuizamento!AP75="",0,ajuizamento!AP75)</f>
        <v>0</v>
      </c>
      <c r="AF69" s="5">
        <f>IF(ajuizamento!AQ75="",0,ajuizamento!AQ75)</f>
        <v>0</v>
      </c>
      <c r="AG69" s="5">
        <f>IF(ajuizamento!AT75="",0,ajuizamento!AT75)</f>
        <v>0</v>
      </c>
      <c r="AH69" s="311" t="str">
        <f t="shared" si="75"/>
        <v/>
      </c>
      <c r="AI69" s="8" t="str">
        <f t="shared" si="77"/>
        <v/>
      </c>
      <c r="AJ69" s="1">
        <f t="shared" si="78"/>
        <v>0</v>
      </c>
      <c r="AK69" s="3" t="str">
        <f>IF(ajuizamento!AV75="","",ajuizamento!AV75)</f>
        <v/>
      </c>
      <c r="AL69" s="3">
        <f>IFERROR(LEFT(#REF!,2)*1,0)</f>
        <v>0</v>
      </c>
      <c r="AM69" s="26" t="str">
        <f t="shared" si="79"/>
        <v/>
      </c>
      <c r="AN69" s="26" t="str">
        <f t="shared" si="80"/>
        <v/>
      </c>
      <c r="AO69" s="26" t="str">
        <f t="shared" si="81"/>
        <v/>
      </c>
      <c r="AP69" s="26" t="str">
        <f t="shared" si="82"/>
        <v/>
      </c>
      <c r="AQ69" s="26" t="str">
        <f t="shared" si="83"/>
        <v/>
      </c>
      <c r="AR69" s="26" t="str">
        <f t="shared" si="84"/>
        <v/>
      </c>
      <c r="AS69" s="26" t="str">
        <f t="shared" si="85"/>
        <v/>
      </c>
      <c r="AT69" s="26" t="str">
        <f t="shared" si="86"/>
        <v/>
      </c>
      <c r="AU69" s="26" t="str">
        <f t="shared" si="87"/>
        <v/>
      </c>
      <c r="AV69" s="26" t="str">
        <f t="shared" si="88"/>
        <v/>
      </c>
      <c r="AW69" s="26" t="str">
        <f t="shared" si="89"/>
        <v/>
      </c>
      <c r="AX69" s="26" t="str">
        <f t="shared" si="90"/>
        <v/>
      </c>
      <c r="AY69" s="26" t="str">
        <f t="shared" si="91"/>
        <v/>
      </c>
      <c r="AZ69" s="26" t="str">
        <f t="shared" si="92"/>
        <v/>
      </c>
      <c r="BA69" s="26" t="str">
        <f t="shared" si="93"/>
        <v/>
      </c>
      <c r="BB69" s="26" t="str">
        <f t="shared" si="94"/>
        <v/>
      </c>
      <c r="BC69" s="26" t="str">
        <f t="shared" si="95"/>
        <v/>
      </c>
      <c r="BD69" s="26" t="str">
        <f t="shared" si="96"/>
        <v/>
      </c>
      <c r="BE69" s="26" t="str">
        <f t="shared" si="97"/>
        <v/>
      </c>
      <c r="BF69" s="26" t="str">
        <f t="shared" si="98"/>
        <v/>
      </c>
      <c r="BG69" s="26" t="str">
        <f t="shared" si="99"/>
        <v/>
      </c>
      <c r="BH69" s="26" t="str">
        <f t="shared" si="100"/>
        <v/>
      </c>
      <c r="BI69" s="26" t="str">
        <f t="shared" si="101"/>
        <v/>
      </c>
      <c r="BJ69" s="26" t="str">
        <f t="shared" si="102"/>
        <v/>
      </c>
      <c r="BK69" s="26"/>
      <c r="BL69" s="26" t="str">
        <f>IF(AM69="","",COUNTIF($AM69:AM69,1))</f>
        <v/>
      </c>
      <c r="BM69" s="26" t="str">
        <f>IF(AN69="","",COUNTIF($AM69:AN69,1))</f>
        <v/>
      </c>
      <c r="BN69" s="26" t="str">
        <f>IF(AO69="","",COUNTIF($AM69:AO69,1))</f>
        <v/>
      </c>
      <c r="BO69" s="26" t="str">
        <f>IF(AP69="","",COUNTIF($AM69:AP69,1))</f>
        <v/>
      </c>
      <c r="BP69" s="26" t="str">
        <f>IF(AQ69="","",COUNTIF($AM69:AQ69,1))</f>
        <v/>
      </c>
      <c r="BQ69" s="26" t="str">
        <f>IF(AR69="","",COUNTIF($AM69:AR69,1))</f>
        <v/>
      </c>
      <c r="BR69" s="26" t="str">
        <f>IF(AS69="","",COUNTIF($AM69:AS69,1))</f>
        <v/>
      </c>
      <c r="BS69" s="26" t="str">
        <f>IF(AT69="","",COUNTIF($AM69:AT69,1))</f>
        <v/>
      </c>
      <c r="BT69" s="26" t="str">
        <f>IF(AU69="","",COUNTIF($AM69:AU69,1))</f>
        <v/>
      </c>
      <c r="BU69" s="26" t="str">
        <f>IF(AV69="","",COUNTIF($AM69:AV69,1))</f>
        <v/>
      </c>
      <c r="BV69" s="26" t="str">
        <f>IF(AW69="","",COUNTIF($AM69:AW69,1))</f>
        <v/>
      </c>
      <c r="BW69" s="26" t="str">
        <f>IF(AX69="","",COUNTIF($AM69:AX69,1))</f>
        <v/>
      </c>
      <c r="BX69" s="26" t="str">
        <f>IF(AY69="","",COUNTIF($AM69:AY69,1))</f>
        <v/>
      </c>
      <c r="BY69" s="26" t="str">
        <f>IF(AZ69="","",COUNTIF($AM69:AZ69,1))</f>
        <v/>
      </c>
      <c r="BZ69" s="26" t="str">
        <f>IF(BA69="","",COUNTIF($AM69:BA69,1))</f>
        <v/>
      </c>
      <c r="CA69" s="26" t="str">
        <f>IF(BB69="","",COUNTIF($AM69:BB69,1))</f>
        <v/>
      </c>
      <c r="CB69" s="26" t="str">
        <f>IF(BC69="","",COUNTIF($AM69:BC69,1))</f>
        <v/>
      </c>
      <c r="CC69" s="26" t="str">
        <f>IF(BD69="","",COUNTIF($AM69:BD69,1))</f>
        <v/>
      </c>
      <c r="CD69" s="26" t="str">
        <f>IF(BE69="","",COUNTIF($AM69:BE69,1))</f>
        <v/>
      </c>
      <c r="CE69" s="26" t="str">
        <f>IF(BF69="","",COUNTIF($AM69:BF69,1))</f>
        <v/>
      </c>
      <c r="CF69" s="26" t="str">
        <f>IF(BG69="","",COUNTIF($AM69:BG69,1))</f>
        <v/>
      </c>
      <c r="CG69" s="26" t="str">
        <f>IF(BH69="","",COUNTIF($AM69:BH69,1))</f>
        <v/>
      </c>
      <c r="CH69" s="26" t="str">
        <f>IF(BI69="","",COUNTIF($AM69:BI69,1))</f>
        <v/>
      </c>
      <c r="CI69" s="26" t="str">
        <f>IF(BJ69="","",COUNTIF($AM69:BJ69,1))</f>
        <v/>
      </c>
      <c r="CK69" s="26" t="str">
        <f t="shared" si="103"/>
        <v/>
      </c>
      <c r="CL69" s="26" t="str">
        <f t="shared" si="104"/>
        <v/>
      </c>
      <c r="CM69" s="26" t="str">
        <f t="shared" si="105"/>
        <v/>
      </c>
      <c r="CN69" s="26" t="str">
        <f t="shared" si="106"/>
        <v/>
      </c>
      <c r="CO69" s="26" t="str">
        <f t="shared" si="107"/>
        <v/>
      </c>
      <c r="CP69" s="26" t="str">
        <f t="shared" si="108"/>
        <v/>
      </c>
      <c r="CQ69" s="26" t="str">
        <f t="shared" si="109"/>
        <v/>
      </c>
      <c r="CR69" s="26" t="str">
        <f t="shared" si="110"/>
        <v/>
      </c>
      <c r="CS69" s="26" t="str">
        <f t="shared" si="111"/>
        <v/>
      </c>
      <c r="CT69" s="26" t="str">
        <f t="shared" si="112"/>
        <v/>
      </c>
      <c r="CU69" s="26" t="str">
        <f t="shared" si="113"/>
        <v/>
      </c>
      <c r="CV69" s="26" t="str">
        <f t="shared" si="114"/>
        <v/>
      </c>
      <c r="CW69" s="26" t="str">
        <f t="shared" si="115"/>
        <v/>
      </c>
      <c r="CX69" s="26" t="str">
        <f t="shared" si="116"/>
        <v/>
      </c>
      <c r="CY69" s="26" t="str">
        <f t="shared" si="117"/>
        <v/>
      </c>
      <c r="CZ69" s="26" t="str">
        <f t="shared" si="118"/>
        <v/>
      </c>
      <c r="DA69" s="26" t="str">
        <f t="shared" si="119"/>
        <v/>
      </c>
      <c r="DB69" s="26" t="str">
        <f t="shared" si="120"/>
        <v/>
      </c>
      <c r="DC69" s="26" t="str">
        <f t="shared" si="121"/>
        <v/>
      </c>
      <c r="DD69" s="26" t="str">
        <f t="shared" si="122"/>
        <v/>
      </c>
      <c r="DE69" s="26" t="str">
        <f t="shared" si="123"/>
        <v/>
      </c>
      <c r="DF69" s="26" t="str">
        <f t="shared" si="124"/>
        <v/>
      </c>
      <c r="DG69" s="26" t="str">
        <f t="shared" si="125"/>
        <v/>
      </c>
      <c r="DH69" s="26" t="str">
        <f t="shared" si="126"/>
        <v/>
      </c>
      <c r="DI69" s="1" t="str">
        <f t="shared" si="74"/>
        <v/>
      </c>
      <c r="DJ69" s="1" t="str">
        <f t="shared" si="60"/>
        <v/>
      </c>
      <c r="DK69" s="1" t="str">
        <f t="shared" si="61"/>
        <v/>
      </c>
      <c r="DL69" s="1" t="str">
        <f t="shared" si="62"/>
        <v/>
      </c>
      <c r="DM69" s="1" t="str">
        <f t="shared" si="63"/>
        <v/>
      </c>
      <c r="DN69" s="1" t="str">
        <f t="shared" si="64"/>
        <v/>
      </c>
      <c r="DO69" s="1" t="str">
        <f t="shared" si="76"/>
        <v/>
      </c>
      <c r="DP69" s="1" t="str">
        <f t="shared" si="66"/>
        <v/>
      </c>
      <c r="DQ69" s="1" t="str">
        <f t="shared" si="76"/>
        <v/>
      </c>
      <c r="DR69" s="1" t="str">
        <f t="shared" si="66"/>
        <v/>
      </c>
      <c r="DS69" s="1" t="str">
        <f t="shared" si="67"/>
        <v/>
      </c>
      <c r="DT69" s="1" t="str">
        <f t="shared" si="68"/>
        <v/>
      </c>
      <c r="DU69" s="1" t="str">
        <f t="shared" si="52"/>
        <v/>
      </c>
      <c r="DV69" s="1" t="str">
        <f t="shared" si="53"/>
        <v/>
      </c>
      <c r="DW69" s="1" t="str">
        <f t="shared" si="54"/>
        <v/>
      </c>
      <c r="DX69" s="1" t="str">
        <f t="shared" si="55"/>
        <v/>
      </c>
      <c r="DY69" s="1" t="str">
        <f t="shared" si="56"/>
        <v/>
      </c>
      <c r="DZ69" s="1" t="str">
        <f t="shared" si="57"/>
        <v/>
      </c>
      <c r="EA69" s="1" t="str">
        <f t="shared" si="58"/>
        <v/>
      </c>
      <c r="EB69" s="1" t="str">
        <f t="shared" si="59"/>
        <v/>
      </c>
      <c r="ED69" s="1" t="str">
        <f t="shared" si="69"/>
        <v/>
      </c>
      <c r="EE69" s="1" t="str">
        <f t="shared" si="70"/>
        <v/>
      </c>
      <c r="EF69" s="1" t="str">
        <f t="shared" si="71"/>
        <v/>
      </c>
      <c r="EG69" s="1" t="str">
        <f t="shared" si="72"/>
        <v/>
      </c>
      <c r="EH69" s="1" t="str">
        <f t="shared" si="73"/>
        <v/>
      </c>
    </row>
    <row r="70" spans="1:138" ht="15.6" x14ac:dyDescent="0.3">
      <c r="A70" s="29">
        <v>63</v>
      </c>
      <c r="B70" s="9" t="str">
        <f>ajuizamento!J76</f>
        <v/>
      </c>
      <c r="C70" s="6" t="str">
        <f>ajuizamento!K76</f>
        <v/>
      </c>
      <c r="D70" s="6" t="str">
        <f>ajuizamento!I76</f>
        <v/>
      </c>
      <c r="E70" s="5">
        <f>IF(ajuizamento!$AU76="",0,ajuizamento!$AU76)</f>
        <v>0</v>
      </c>
      <c r="F70" s="5">
        <f>IF(ajuizamento!A76="",0,ajuizamento!A76)</f>
        <v>0</v>
      </c>
      <c r="G70" s="5">
        <f>IF(ajuizamento!M76="",0,ajuizamento!M76)</f>
        <v>0</v>
      </c>
      <c r="H70" s="5">
        <f>IF(ajuizamento!N76="",0,ajuizamento!N76)</f>
        <v>0</v>
      </c>
      <c r="I70" s="5">
        <f>IF(ajuizamento!T76="",0,ajuizamento!T76)</f>
        <v>0</v>
      </c>
      <c r="J70" s="5">
        <f>IF(ajuizamento!U76="",0,ajuizamento!U76)</f>
        <v>0</v>
      </c>
      <c r="K70" s="5">
        <f>IF(ajuizamento!V76="",0,ajuizamento!V76)</f>
        <v>0</v>
      </c>
      <c r="L70" s="5">
        <f>IF(ajuizamento!W76="",0,ajuizamento!W76)</f>
        <v>0</v>
      </c>
      <c r="M70" s="5">
        <f>IF(ajuizamento!X76="",0,ajuizamento!X76)</f>
        <v>0</v>
      </c>
      <c r="N70" s="5">
        <f>IF(ajuizamento!Y76="",0,ajuizamento!Y76)</f>
        <v>0</v>
      </c>
      <c r="O70" s="5">
        <f>IF(ajuizamento!Z76="",0,ajuizamento!Z76)</f>
        <v>0</v>
      </c>
      <c r="P70" s="5">
        <f>IF(ajuizamento!AA76="",0,ajuizamento!AA76)</f>
        <v>0</v>
      </c>
      <c r="Q70" s="5">
        <f>IF(ajuizamento!AB76="",0,ajuizamento!AB76)</f>
        <v>0</v>
      </c>
      <c r="R70" s="5">
        <f>IF(ajuizamento!AC76="",0,ajuizamento!AC76)</f>
        <v>0</v>
      </c>
      <c r="S70" s="5">
        <f>IF(ajuizamento!AD76="",0,ajuizamento!AD76)</f>
        <v>0</v>
      </c>
      <c r="T70" s="5">
        <f>IF(ajuizamento!AE76="",0,ajuizamento!AE76)</f>
        <v>0</v>
      </c>
      <c r="U70" s="5">
        <f>IF(ajuizamento!AF76="",0,ajuizamento!AF76)</f>
        <v>0</v>
      </c>
      <c r="V70" s="5">
        <f>IF(ajuizamento!AG76="",0,ajuizamento!AG76)</f>
        <v>0</v>
      </c>
      <c r="W70" s="5">
        <f>IF(ajuizamento!AH76="",0,ajuizamento!AH76)</f>
        <v>0</v>
      </c>
      <c r="X70" s="5">
        <f>IF(ajuizamento!AI76="",0,ajuizamento!AI76)</f>
        <v>0</v>
      </c>
      <c r="Y70" s="5">
        <f>IF(ajuizamento!AJ76="",0,ajuizamento!AJ76)</f>
        <v>0</v>
      </c>
      <c r="Z70" s="5">
        <f>IF(ajuizamento!AK76="",0,ajuizamento!AK76)</f>
        <v>0</v>
      </c>
      <c r="AA70" s="5">
        <f>IF(ajuizamento!AL76="",0,ajuizamento!AL76)</f>
        <v>0</v>
      </c>
      <c r="AB70" s="5">
        <f>IF(ajuizamento!AM76="",0,ajuizamento!AM76)</f>
        <v>0</v>
      </c>
      <c r="AC70" s="5">
        <f>IF(ajuizamento!AN76="",0,ajuizamento!AN76)</f>
        <v>0</v>
      </c>
      <c r="AD70" s="5">
        <f>IF(ajuizamento!AO76="",0,ajuizamento!AO76)</f>
        <v>0</v>
      </c>
      <c r="AE70" s="5">
        <f>IF(ajuizamento!AP76="",0,ajuizamento!AP76)</f>
        <v>0</v>
      </c>
      <c r="AF70" s="5">
        <f>IF(ajuizamento!AQ76="",0,ajuizamento!AQ76)</f>
        <v>0</v>
      </c>
      <c r="AG70" s="5">
        <f>IF(ajuizamento!AT76="",0,ajuizamento!AT76)</f>
        <v>0</v>
      </c>
      <c r="AH70" s="311" t="str">
        <f t="shared" si="75"/>
        <v/>
      </c>
      <c r="AI70" s="8" t="str">
        <f t="shared" si="77"/>
        <v/>
      </c>
      <c r="AJ70" s="1">
        <f t="shared" si="78"/>
        <v>0</v>
      </c>
      <c r="AK70" s="3" t="str">
        <f>IF(ajuizamento!AV76="","",ajuizamento!AV76)</f>
        <v/>
      </c>
      <c r="AL70" s="3">
        <f>IFERROR(LEFT(#REF!,2)*1,0)</f>
        <v>0</v>
      </c>
      <c r="AM70" s="26" t="str">
        <f t="shared" si="79"/>
        <v/>
      </c>
      <c r="AN70" s="26" t="str">
        <f t="shared" si="80"/>
        <v/>
      </c>
      <c r="AO70" s="26" t="str">
        <f t="shared" si="81"/>
        <v/>
      </c>
      <c r="AP70" s="26" t="str">
        <f t="shared" si="82"/>
        <v/>
      </c>
      <c r="AQ70" s="26" t="str">
        <f t="shared" si="83"/>
        <v/>
      </c>
      <c r="AR70" s="26" t="str">
        <f t="shared" si="84"/>
        <v/>
      </c>
      <c r="AS70" s="26" t="str">
        <f t="shared" si="85"/>
        <v/>
      </c>
      <c r="AT70" s="26" t="str">
        <f t="shared" si="86"/>
        <v/>
      </c>
      <c r="AU70" s="26" t="str">
        <f t="shared" si="87"/>
        <v/>
      </c>
      <c r="AV70" s="26" t="str">
        <f t="shared" si="88"/>
        <v/>
      </c>
      <c r="AW70" s="26" t="str">
        <f t="shared" si="89"/>
        <v/>
      </c>
      <c r="AX70" s="26" t="str">
        <f t="shared" si="90"/>
        <v/>
      </c>
      <c r="AY70" s="26" t="str">
        <f t="shared" si="91"/>
        <v/>
      </c>
      <c r="AZ70" s="26" t="str">
        <f t="shared" si="92"/>
        <v/>
      </c>
      <c r="BA70" s="26" t="str">
        <f t="shared" si="93"/>
        <v/>
      </c>
      <c r="BB70" s="26" t="str">
        <f t="shared" si="94"/>
        <v/>
      </c>
      <c r="BC70" s="26" t="str">
        <f t="shared" si="95"/>
        <v/>
      </c>
      <c r="BD70" s="26" t="str">
        <f t="shared" si="96"/>
        <v/>
      </c>
      <c r="BE70" s="26" t="str">
        <f t="shared" si="97"/>
        <v/>
      </c>
      <c r="BF70" s="26" t="str">
        <f t="shared" si="98"/>
        <v/>
      </c>
      <c r="BG70" s="26" t="str">
        <f t="shared" si="99"/>
        <v/>
      </c>
      <c r="BH70" s="26" t="str">
        <f t="shared" si="100"/>
        <v/>
      </c>
      <c r="BI70" s="26" t="str">
        <f t="shared" si="101"/>
        <v/>
      </c>
      <c r="BJ70" s="26" t="str">
        <f t="shared" si="102"/>
        <v/>
      </c>
      <c r="BK70" s="26"/>
      <c r="BL70" s="26" t="str">
        <f>IF(AM70="","",COUNTIF($AM70:AM70,1))</f>
        <v/>
      </c>
      <c r="BM70" s="26" t="str">
        <f>IF(AN70="","",COUNTIF($AM70:AN70,1))</f>
        <v/>
      </c>
      <c r="BN70" s="26" t="str">
        <f>IF(AO70="","",COUNTIF($AM70:AO70,1))</f>
        <v/>
      </c>
      <c r="BO70" s="26" t="str">
        <f>IF(AP70="","",COUNTIF($AM70:AP70,1))</f>
        <v/>
      </c>
      <c r="BP70" s="26" t="str">
        <f>IF(AQ70="","",COUNTIF($AM70:AQ70,1))</f>
        <v/>
      </c>
      <c r="BQ70" s="26" t="str">
        <f>IF(AR70="","",COUNTIF($AM70:AR70,1))</f>
        <v/>
      </c>
      <c r="BR70" s="26" t="str">
        <f>IF(AS70="","",COUNTIF($AM70:AS70,1))</f>
        <v/>
      </c>
      <c r="BS70" s="26" t="str">
        <f>IF(AT70="","",COUNTIF($AM70:AT70,1))</f>
        <v/>
      </c>
      <c r="BT70" s="26" t="str">
        <f>IF(AU70="","",COUNTIF($AM70:AU70,1))</f>
        <v/>
      </c>
      <c r="BU70" s="26" t="str">
        <f>IF(AV70="","",COUNTIF($AM70:AV70,1))</f>
        <v/>
      </c>
      <c r="BV70" s="26" t="str">
        <f>IF(AW70="","",COUNTIF($AM70:AW70,1))</f>
        <v/>
      </c>
      <c r="BW70" s="26" t="str">
        <f>IF(AX70="","",COUNTIF($AM70:AX70,1))</f>
        <v/>
      </c>
      <c r="BX70" s="26" t="str">
        <f>IF(AY70="","",COUNTIF($AM70:AY70,1))</f>
        <v/>
      </c>
      <c r="BY70" s="26" t="str">
        <f>IF(AZ70="","",COUNTIF($AM70:AZ70,1))</f>
        <v/>
      </c>
      <c r="BZ70" s="26" t="str">
        <f>IF(BA70="","",COUNTIF($AM70:BA70,1))</f>
        <v/>
      </c>
      <c r="CA70" s="26" t="str">
        <f>IF(BB70="","",COUNTIF($AM70:BB70,1))</f>
        <v/>
      </c>
      <c r="CB70" s="26" t="str">
        <f>IF(BC70="","",COUNTIF($AM70:BC70,1))</f>
        <v/>
      </c>
      <c r="CC70" s="26" t="str">
        <f>IF(BD70="","",COUNTIF($AM70:BD70,1))</f>
        <v/>
      </c>
      <c r="CD70" s="26" t="str">
        <f>IF(BE70="","",COUNTIF($AM70:BE70,1))</f>
        <v/>
      </c>
      <c r="CE70" s="26" t="str">
        <f>IF(BF70="","",COUNTIF($AM70:BF70,1))</f>
        <v/>
      </c>
      <c r="CF70" s="26" t="str">
        <f>IF(BG70="","",COUNTIF($AM70:BG70,1))</f>
        <v/>
      </c>
      <c r="CG70" s="26" t="str">
        <f>IF(BH70="","",COUNTIF($AM70:BH70,1))</f>
        <v/>
      </c>
      <c r="CH70" s="26" t="str">
        <f>IF(BI70="","",COUNTIF($AM70:BI70,1))</f>
        <v/>
      </c>
      <c r="CI70" s="26" t="str">
        <f>IF(BJ70="","",COUNTIF($AM70:BJ70,1))</f>
        <v/>
      </c>
      <c r="CK70" s="26" t="str">
        <f t="shared" si="103"/>
        <v/>
      </c>
      <c r="CL70" s="26" t="str">
        <f t="shared" si="104"/>
        <v/>
      </c>
      <c r="CM70" s="26" t="str">
        <f t="shared" si="105"/>
        <v/>
      </c>
      <c r="CN70" s="26" t="str">
        <f t="shared" si="106"/>
        <v/>
      </c>
      <c r="CO70" s="26" t="str">
        <f t="shared" si="107"/>
        <v/>
      </c>
      <c r="CP70" s="26" t="str">
        <f t="shared" si="108"/>
        <v/>
      </c>
      <c r="CQ70" s="26" t="str">
        <f t="shared" si="109"/>
        <v/>
      </c>
      <c r="CR70" s="26" t="str">
        <f t="shared" si="110"/>
        <v/>
      </c>
      <c r="CS70" s="26" t="str">
        <f t="shared" si="111"/>
        <v/>
      </c>
      <c r="CT70" s="26" t="str">
        <f t="shared" si="112"/>
        <v/>
      </c>
      <c r="CU70" s="26" t="str">
        <f t="shared" si="113"/>
        <v/>
      </c>
      <c r="CV70" s="26" t="str">
        <f t="shared" si="114"/>
        <v/>
      </c>
      <c r="CW70" s="26" t="str">
        <f t="shared" si="115"/>
        <v/>
      </c>
      <c r="CX70" s="26" t="str">
        <f t="shared" si="116"/>
        <v/>
      </c>
      <c r="CY70" s="26" t="str">
        <f t="shared" si="117"/>
        <v/>
      </c>
      <c r="CZ70" s="26" t="str">
        <f t="shared" si="118"/>
        <v/>
      </c>
      <c r="DA70" s="26" t="str">
        <f t="shared" si="119"/>
        <v/>
      </c>
      <c r="DB70" s="26" t="str">
        <f t="shared" si="120"/>
        <v/>
      </c>
      <c r="DC70" s="26" t="str">
        <f t="shared" si="121"/>
        <v/>
      </c>
      <c r="DD70" s="26" t="str">
        <f t="shared" si="122"/>
        <v/>
      </c>
      <c r="DE70" s="26" t="str">
        <f t="shared" si="123"/>
        <v/>
      </c>
      <c r="DF70" s="26" t="str">
        <f t="shared" si="124"/>
        <v/>
      </c>
      <c r="DG70" s="26" t="str">
        <f t="shared" si="125"/>
        <v/>
      </c>
      <c r="DH70" s="26" t="str">
        <f t="shared" si="126"/>
        <v/>
      </c>
      <c r="DI70" s="1" t="str">
        <f t="shared" si="74"/>
        <v/>
      </c>
      <c r="DJ70" s="1" t="str">
        <f t="shared" si="60"/>
        <v/>
      </c>
      <c r="DK70" s="1" t="str">
        <f t="shared" si="61"/>
        <v/>
      </c>
      <c r="DL70" s="1" t="str">
        <f t="shared" si="62"/>
        <v/>
      </c>
      <c r="DM70" s="1" t="str">
        <f t="shared" si="63"/>
        <v/>
      </c>
      <c r="DN70" s="1" t="str">
        <f t="shared" si="64"/>
        <v/>
      </c>
      <c r="DO70" s="1" t="str">
        <f t="shared" si="76"/>
        <v/>
      </c>
      <c r="DP70" s="1" t="str">
        <f t="shared" si="66"/>
        <v/>
      </c>
      <c r="DQ70" s="1" t="str">
        <f t="shared" si="76"/>
        <v/>
      </c>
      <c r="DR70" s="1" t="str">
        <f t="shared" si="66"/>
        <v/>
      </c>
      <c r="DS70" s="1" t="str">
        <f t="shared" si="67"/>
        <v/>
      </c>
      <c r="DT70" s="1" t="str">
        <f t="shared" si="68"/>
        <v/>
      </c>
      <c r="DU70" s="1" t="str">
        <f t="shared" si="52"/>
        <v/>
      </c>
      <c r="DV70" s="1" t="str">
        <f t="shared" si="53"/>
        <v/>
      </c>
      <c r="DW70" s="1" t="str">
        <f t="shared" si="54"/>
        <v/>
      </c>
      <c r="DX70" s="1" t="str">
        <f t="shared" si="55"/>
        <v/>
      </c>
      <c r="DY70" s="1" t="str">
        <f t="shared" si="56"/>
        <v/>
      </c>
      <c r="DZ70" s="1" t="str">
        <f t="shared" si="57"/>
        <v/>
      </c>
      <c r="EA70" s="1" t="str">
        <f t="shared" si="58"/>
        <v/>
      </c>
      <c r="EB70" s="1" t="str">
        <f t="shared" si="59"/>
        <v/>
      </c>
      <c r="ED70" s="1" t="str">
        <f t="shared" si="69"/>
        <v/>
      </c>
      <c r="EE70" s="1" t="str">
        <f t="shared" si="70"/>
        <v/>
      </c>
      <c r="EF70" s="1" t="str">
        <f t="shared" si="71"/>
        <v/>
      </c>
      <c r="EG70" s="1" t="str">
        <f t="shared" si="72"/>
        <v/>
      </c>
      <c r="EH70" s="1" t="str">
        <f t="shared" si="73"/>
        <v/>
      </c>
    </row>
    <row r="71" spans="1:138" ht="15.6" x14ac:dyDescent="0.3">
      <c r="A71" s="29">
        <v>64</v>
      </c>
      <c r="B71" s="9" t="str">
        <f>ajuizamento!J77</f>
        <v/>
      </c>
      <c r="C71" s="6" t="str">
        <f>ajuizamento!K77</f>
        <v/>
      </c>
      <c r="D71" s="6" t="str">
        <f>ajuizamento!I77</f>
        <v/>
      </c>
      <c r="E71" s="5">
        <f>IF(ajuizamento!$AU77="",0,ajuizamento!$AU77)</f>
        <v>0</v>
      </c>
      <c r="F71" s="5">
        <f>IF(ajuizamento!A77="",0,ajuizamento!A77)</f>
        <v>0</v>
      </c>
      <c r="G71" s="5">
        <f>IF(ajuizamento!M77="",0,ajuizamento!M77)</f>
        <v>0</v>
      </c>
      <c r="H71" s="5">
        <f>IF(ajuizamento!N77="",0,ajuizamento!N77)</f>
        <v>0</v>
      </c>
      <c r="I71" s="5">
        <f>IF(ajuizamento!T77="",0,ajuizamento!T77)</f>
        <v>0</v>
      </c>
      <c r="J71" s="5">
        <f>IF(ajuizamento!U77="",0,ajuizamento!U77)</f>
        <v>0</v>
      </c>
      <c r="K71" s="5">
        <f>IF(ajuizamento!V77="",0,ajuizamento!V77)</f>
        <v>0</v>
      </c>
      <c r="L71" s="5">
        <f>IF(ajuizamento!W77="",0,ajuizamento!W77)</f>
        <v>0</v>
      </c>
      <c r="M71" s="5">
        <f>IF(ajuizamento!X77="",0,ajuizamento!X77)</f>
        <v>0</v>
      </c>
      <c r="N71" s="5">
        <f>IF(ajuizamento!Y77="",0,ajuizamento!Y77)</f>
        <v>0</v>
      </c>
      <c r="O71" s="5">
        <f>IF(ajuizamento!Z77="",0,ajuizamento!Z77)</f>
        <v>0</v>
      </c>
      <c r="P71" s="5">
        <f>IF(ajuizamento!AA77="",0,ajuizamento!AA77)</f>
        <v>0</v>
      </c>
      <c r="Q71" s="5">
        <f>IF(ajuizamento!AB77="",0,ajuizamento!AB77)</f>
        <v>0</v>
      </c>
      <c r="R71" s="5">
        <f>IF(ajuizamento!AC77="",0,ajuizamento!AC77)</f>
        <v>0</v>
      </c>
      <c r="S71" s="5">
        <f>IF(ajuizamento!AD77="",0,ajuizamento!AD77)</f>
        <v>0</v>
      </c>
      <c r="T71" s="5">
        <f>IF(ajuizamento!AE77="",0,ajuizamento!AE77)</f>
        <v>0</v>
      </c>
      <c r="U71" s="5">
        <f>IF(ajuizamento!AF77="",0,ajuizamento!AF77)</f>
        <v>0</v>
      </c>
      <c r="V71" s="5">
        <f>IF(ajuizamento!AG77="",0,ajuizamento!AG77)</f>
        <v>0</v>
      </c>
      <c r="W71" s="5">
        <f>IF(ajuizamento!AH77="",0,ajuizamento!AH77)</f>
        <v>0</v>
      </c>
      <c r="X71" s="5">
        <f>IF(ajuizamento!AI77="",0,ajuizamento!AI77)</f>
        <v>0</v>
      </c>
      <c r="Y71" s="5">
        <f>IF(ajuizamento!AJ77="",0,ajuizamento!AJ77)</f>
        <v>0</v>
      </c>
      <c r="Z71" s="5">
        <f>IF(ajuizamento!AK77="",0,ajuizamento!AK77)</f>
        <v>0</v>
      </c>
      <c r="AA71" s="5">
        <f>IF(ajuizamento!AL77="",0,ajuizamento!AL77)</f>
        <v>0</v>
      </c>
      <c r="AB71" s="5">
        <f>IF(ajuizamento!AM77="",0,ajuizamento!AM77)</f>
        <v>0</v>
      </c>
      <c r="AC71" s="5">
        <f>IF(ajuizamento!AN77="",0,ajuizamento!AN77)</f>
        <v>0</v>
      </c>
      <c r="AD71" s="5">
        <f>IF(ajuizamento!AO77="",0,ajuizamento!AO77)</f>
        <v>0</v>
      </c>
      <c r="AE71" s="5">
        <f>IF(ajuizamento!AP77="",0,ajuizamento!AP77)</f>
        <v>0</v>
      </c>
      <c r="AF71" s="5">
        <f>IF(ajuizamento!AQ77="",0,ajuizamento!AQ77)</f>
        <v>0</v>
      </c>
      <c r="AG71" s="5">
        <f>IF(ajuizamento!AT77="",0,ajuizamento!AT77)</f>
        <v>0</v>
      </c>
      <c r="AH71" s="311" t="str">
        <f t="shared" si="75"/>
        <v/>
      </c>
      <c r="AI71" s="8" t="str">
        <f t="shared" si="77"/>
        <v/>
      </c>
      <c r="AJ71" s="1">
        <f t="shared" si="78"/>
        <v>0</v>
      </c>
      <c r="AK71" s="3" t="str">
        <f>IF(ajuizamento!AV77="","",ajuizamento!AV77)</f>
        <v/>
      </c>
      <c r="AL71" s="3">
        <f>IFERROR(LEFT(#REF!,2)*1,0)</f>
        <v>0</v>
      </c>
      <c r="AM71" s="26" t="str">
        <f t="shared" si="79"/>
        <v/>
      </c>
      <c r="AN71" s="26" t="str">
        <f t="shared" si="80"/>
        <v/>
      </c>
      <c r="AO71" s="26" t="str">
        <f t="shared" si="81"/>
        <v/>
      </c>
      <c r="AP71" s="26" t="str">
        <f t="shared" si="82"/>
        <v/>
      </c>
      <c r="AQ71" s="26" t="str">
        <f t="shared" si="83"/>
        <v/>
      </c>
      <c r="AR71" s="26" t="str">
        <f t="shared" si="84"/>
        <v/>
      </c>
      <c r="AS71" s="26" t="str">
        <f t="shared" si="85"/>
        <v/>
      </c>
      <c r="AT71" s="26" t="str">
        <f t="shared" si="86"/>
        <v/>
      </c>
      <c r="AU71" s="26" t="str">
        <f t="shared" si="87"/>
        <v/>
      </c>
      <c r="AV71" s="26" t="str">
        <f t="shared" si="88"/>
        <v/>
      </c>
      <c r="AW71" s="26" t="str">
        <f t="shared" si="89"/>
        <v/>
      </c>
      <c r="AX71" s="26" t="str">
        <f t="shared" si="90"/>
        <v/>
      </c>
      <c r="AY71" s="26" t="str">
        <f t="shared" si="91"/>
        <v/>
      </c>
      <c r="AZ71" s="26" t="str">
        <f t="shared" si="92"/>
        <v/>
      </c>
      <c r="BA71" s="26" t="str">
        <f t="shared" si="93"/>
        <v/>
      </c>
      <c r="BB71" s="26" t="str">
        <f t="shared" si="94"/>
        <v/>
      </c>
      <c r="BC71" s="26" t="str">
        <f t="shared" si="95"/>
        <v/>
      </c>
      <c r="BD71" s="26" t="str">
        <f t="shared" si="96"/>
        <v/>
      </c>
      <c r="BE71" s="26" t="str">
        <f t="shared" si="97"/>
        <v/>
      </c>
      <c r="BF71" s="26" t="str">
        <f t="shared" si="98"/>
        <v/>
      </c>
      <c r="BG71" s="26" t="str">
        <f t="shared" si="99"/>
        <v/>
      </c>
      <c r="BH71" s="26" t="str">
        <f t="shared" si="100"/>
        <v/>
      </c>
      <c r="BI71" s="26" t="str">
        <f t="shared" si="101"/>
        <v/>
      </c>
      <c r="BJ71" s="26" t="str">
        <f t="shared" si="102"/>
        <v/>
      </c>
      <c r="BK71" s="26"/>
      <c r="BL71" s="26" t="str">
        <f>IF(AM71="","",COUNTIF($AM71:AM71,1))</f>
        <v/>
      </c>
      <c r="BM71" s="26" t="str">
        <f>IF(AN71="","",COUNTIF($AM71:AN71,1))</f>
        <v/>
      </c>
      <c r="BN71" s="26" t="str">
        <f>IF(AO71="","",COUNTIF($AM71:AO71,1))</f>
        <v/>
      </c>
      <c r="BO71" s="26" t="str">
        <f>IF(AP71="","",COUNTIF($AM71:AP71,1))</f>
        <v/>
      </c>
      <c r="BP71" s="26" t="str">
        <f>IF(AQ71="","",COUNTIF($AM71:AQ71,1))</f>
        <v/>
      </c>
      <c r="BQ71" s="26" t="str">
        <f>IF(AR71="","",COUNTIF($AM71:AR71,1))</f>
        <v/>
      </c>
      <c r="BR71" s="26" t="str">
        <f>IF(AS71="","",COUNTIF($AM71:AS71,1))</f>
        <v/>
      </c>
      <c r="BS71" s="26" t="str">
        <f>IF(AT71="","",COUNTIF($AM71:AT71,1))</f>
        <v/>
      </c>
      <c r="BT71" s="26" t="str">
        <f>IF(AU71="","",COUNTIF($AM71:AU71,1))</f>
        <v/>
      </c>
      <c r="BU71" s="26" t="str">
        <f>IF(AV71="","",COUNTIF($AM71:AV71,1))</f>
        <v/>
      </c>
      <c r="BV71" s="26" t="str">
        <f>IF(AW71="","",COUNTIF($AM71:AW71,1))</f>
        <v/>
      </c>
      <c r="BW71" s="26" t="str">
        <f>IF(AX71="","",COUNTIF($AM71:AX71,1))</f>
        <v/>
      </c>
      <c r="BX71" s="26" t="str">
        <f>IF(AY71="","",COUNTIF($AM71:AY71,1))</f>
        <v/>
      </c>
      <c r="BY71" s="26" t="str">
        <f>IF(AZ71="","",COUNTIF($AM71:AZ71,1))</f>
        <v/>
      </c>
      <c r="BZ71" s="26" t="str">
        <f>IF(BA71="","",COUNTIF($AM71:BA71,1))</f>
        <v/>
      </c>
      <c r="CA71" s="26" t="str">
        <f>IF(BB71="","",COUNTIF($AM71:BB71,1))</f>
        <v/>
      </c>
      <c r="CB71" s="26" t="str">
        <f>IF(BC71="","",COUNTIF($AM71:BC71,1))</f>
        <v/>
      </c>
      <c r="CC71" s="26" t="str">
        <f>IF(BD71="","",COUNTIF($AM71:BD71,1))</f>
        <v/>
      </c>
      <c r="CD71" s="26" t="str">
        <f>IF(BE71="","",COUNTIF($AM71:BE71,1))</f>
        <v/>
      </c>
      <c r="CE71" s="26" t="str">
        <f>IF(BF71="","",COUNTIF($AM71:BF71,1))</f>
        <v/>
      </c>
      <c r="CF71" s="26" t="str">
        <f>IF(BG71="","",COUNTIF($AM71:BG71,1))</f>
        <v/>
      </c>
      <c r="CG71" s="26" t="str">
        <f>IF(BH71="","",COUNTIF($AM71:BH71,1))</f>
        <v/>
      </c>
      <c r="CH71" s="26" t="str">
        <f>IF(BI71="","",COUNTIF($AM71:BI71,1))</f>
        <v/>
      </c>
      <c r="CI71" s="26" t="str">
        <f>IF(BJ71="","",COUNTIF($AM71:BJ71,1))</f>
        <v/>
      </c>
      <c r="CK71" s="26" t="str">
        <f t="shared" si="103"/>
        <v/>
      </c>
      <c r="CL71" s="26" t="str">
        <f t="shared" si="104"/>
        <v/>
      </c>
      <c r="CM71" s="26" t="str">
        <f t="shared" si="105"/>
        <v/>
      </c>
      <c r="CN71" s="26" t="str">
        <f t="shared" si="106"/>
        <v/>
      </c>
      <c r="CO71" s="26" t="str">
        <f t="shared" si="107"/>
        <v/>
      </c>
      <c r="CP71" s="26" t="str">
        <f t="shared" si="108"/>
        <v/>
      </c>
      <c r="CQ71" s="26" t="str">
        <f t="shared" si="109"/>
        <v/>
      </c>
      <c r="CR71" s="26" t="str">
        <f t="shared" si="110"/>
        <v/>
      </c>
      <c r="CS71" s="26" t="str">
        <f t="shared" si="111"/>
        <v/>
      </c>
      <c r="CT71" s="26" t="str">
        <f t="shared" si="112"/>
        <v/>
      </c>
      <c r="CU71" s="26" t="str">
        <f t="shared" si="113"/>
        <v/>
      </c>
      <c r="CV71" s="26" t="str">
        <f t="shared" si="114"/>
        <v/>
      </c>
      <c r="CW71" s="26" t="str">
        <f t="shared" si="115"/>
        <v/>
      </c>
      <c r="CX71" s="26" t="str">
        <f t="shared" si="116"/>
        <v/>
      </c>
      <c r="CY71" s="26" t="str">
        <f t="shared" si="117"/>
        <v/>
      </c>
      <c r="CZ71" s="26" t="str">
        <f t="shared" si="118"/>
        <v/>
      </c>
      <c r="DA71" s="26" t="str">
        <f t="shared" si="119"/>
        <v/>
      </c>
      <c r="DB71" s="26" t="str">
        <f t="shared" si="120"/>
        <v/>
      </c>
      <c r="DC71" s="26" t="str">
        <f t="shared" si="121"/>
        <v/>
      </c>
      <c r="DD71" s="26" t="str">
        <f t="shared" si="122"/>
        <v/>
      </c>
      <c r="DE71" s="26" t="str">
        <f t="shared" si="123"/>
        <v/>
      </c>
      <c r="DF71" s="26" t="str">
        <f t="shared" si="124"/>
        <v/>
      </c>
      <c r="DG71" s="26" t="str">
        <f t="shared" si="125"/>
        <v/>
      </c>
      <c r="DH71" s="26" t="str">
        <f t="shared" si="126"/>
        <v/>
      </c>
      <c r="DI71" s="1" t="str">
        <f t="shared" si="74"/>
        <v/>
      </c>
      <c r="DJ71" s="1" t="str">
        <f t="shared" si="60"/>
        <v/>
      </c>
      <c r="DK71" s="1" t="str">
        <f t="shared" si="61"/>
        <v/>
      </c>
      <c r="DL71" s="1" t="str">
        <f t="shared" si="62"/>
        <v/>
      </c>
      <c r="DM71" s="1" t="str">
        <f t="shared" si="63"/>
        <v/>
      </c>
      <c r="DN71" s="1" t="str">
        <f t="shared" si="64"/>
        <v/>
      </c>
      <c r="DO71" s="1" t="str">
        <f t="shared" si="76"/>
        <v/>
      </c>
      <c r="DP71" s="1" t="str">
        <f t="shared" si="66"/>
        <v/>
      </c>
      <c r="DQ71" s="1" t="str">
        <f t="shared" si="76"/>
        <v/>
      </c>
      <c r="DR71" s="1" t="str">
        <f t="shared" si="66"/>
        <v/>
      </c>
      <c r="DS71" s="1" t="str">
        <f t="shared" si="67"/>
        <v/>
      </c>
      <c r="DT71" s="1" t="str">
        <f t="shared" si="68"/>
        <v/>
      </c>
      <c r="DU71" s="1" t="str">
        <f t="shared" si="52"/>
        <v/>
      </c>
      <c r="DV71" s="1" t="str">
        <f t="shared" si="53"/>
        <v/>
      </c>
      <c r="DW71" s="1" t="str">
        <f t="shared" si="54"/>
        <v/>
      </c>
      <c r="DX71" s="1" t="str">
        <f t="shared" si="55"/>
        <v/>
      </c>
      <c r="DY71" s="1" t="str">
        <f t="shared" si="56"/>
        <v/>
      </c>
      <c r="DZ71" s="1" t="str">
        <f t="shared" si="57"/>
        <v/>
      </c>
      <c r="EA71" s="1" t="str">
        <f t="shared" si="58"/>
        <v/>
      </c>
      <c r="EB71" s="1" t="str">
        <f t="shared" si="59"/>
        <v/>
      </c>
      <c r="ED71" s="1" t="str">
        <f t="shared" si="69"/>
        <v/>
      </c>
      <c r="EE71" s="1" t="str">
        <f t="shared" si="70"/>
        <v/>
      </c>
      <c r="EF71" s="1" t="str">
        <f t="shared" si="71"/>
        <v/>
      </c>
      <c r="EG71" s="1" t="str">
        <f t="shared" si="72"/>
        <v/>
      </c>
      <c r="EH71" s="1" t="str">
        <f t="shared" si="73"/>
        <v/>
      </c>
    </row>
    <row r="72" spans="1:138" ht="15.6" x14ac:dyDescent="0.3">
      <c r="A72" s="29">
        <v>65</v>
      </c>
      <c r="B72" s="9" t="str">
        <f>ajuizamento!J78</f>
        <v/>
      </c>
      <c r="C72" s="6" t="str">
        <f>ajuizamento!K78</f>
        <v/>
      </c>
      <c r="D72" s="6" t="str">
        <f>ajuizamento!I78</f>
        <v/>
      </c>
      <c r="E72" s="5">
        <f>IF(ajuizamento!$AU78="",0,ajuizamento!$AU78)</f>
        <v>0</v>
      </c>
      <c r="F72" s="5">
        <f>IF(ajuizamento!A78="",0,ajuizamento!A78)</f>
        <v>0</v>
      </c>
      <c r="G72" s="5">
        <f>IF(ajuizamento!M78="",0,ajuizamento!M78)</f>
        <v>0</v>
      </c>
      <c r="H72" s="5">
        <f>IF(ajuizamento!N78="",0,ajuizamento!N78)</f>
        <v>0</v>
      </c>
      <c r="I72" s="5">
        <f>IF(ajuizamento!T78="",0,ajuizamento!T78)</f>
        <v>0</v>
      </c>
      <c r="J72" s="5">
        <f>IF(ajuizamento!U78="",0,ajuizamento!U78)</f>
        <v>0</v>
      </c>
      <c r="K72" s="5">
        <f>IF(ajuizamento!V78="",0,ajuizamento!V78)</f>
        <v>0</v>
      </c>
      <c r="L72" s="5">
        <f>IF(ajuizamento!W78="",0,ajuizamento!W78)</f>
        <v>0</v>
      </c>
      <c r="M72" s="5">
        <f>IF(ajuizamento!X78="",0,ajuizamento!X78)</f>
        <v>0</v>
      </c>
      <c r="N72" s="5">
        <f>IF(ajuizamento!Y78="",0,ajuizamento!Y78)</f>
        <v>0</v>
      </c>
      <c r="O72" s="5">
        <f>IF(ajuizamento!Z78="",0,ajuizamento!Z78)</f>
        <v>0</v>
      </c>
      <c r="P72" s="5">
        <f>IF(ajuizamento!AA78="",0,ajuizamento!AA78)</f>
        <v>0</v>
      </c>
      <c r="Q72" s="5">
        <f>IF(ajuizamento!AB78="",0,ajuizamento!AB78)</f>
        <v>0</v>
      </c>
      <c r="R72" s="5">
        <f>IF(ajuizamento!AC78="",0,ajuizamento!AC78)</f>
        <v>0</v>
      </c>
      <c r="S72" s="5">
        <f>IF(ajuizamento!AD78="",0,ajuizamento!AD78)</f>
        <v>0</v>
      </c>
      <c r="T72" s="5">
        <f>IF(ajuizamento!AE78="",0,ajuizamento!AE78)</f>
        <v>0</v>
      </c>
      <c r="U72" s="5">
        <f>IF(ajuizamento!AF78="",0,ajuizamento!AF78)</f>
        <v>0</v>
      </c>
      <c r="V72" s="5">
        <f>IF(ajuizamento!AG78="",0,ajuizamento!AG78)</f>
        <v>0</v>
      </c>
      <c r="W72" s="5">
        <f>IF(ajuizamento!AH78="",0,ajuizamento!AH78)</f>
        <v>0</v>
      </c>
      <c r="X72" s="5">
        <f>IF(ajuizamento!AI78="",0,ajuizamento!AI78)</f>
        <v>0</v>
      </c>
      <c r="Y72" s="5">
        <f>IF(ajuizamento!AJ78="",0,ajuizamento!AJ78)</f>
        <v>0</v>
      </c>
      <c r="Z72" s="5">
        <f>IF(ajuizamento!AK78="",0,ajuizamento!AK78)</f>
        <v>0</v>
      </c>
      <c r="AA72" s="5">
        <f>IF(ajuizamento!AL78="",0,ajuizamento!AL78)</f>
        <v>0</v>
      </c>
      <c r="AB72" s="5">
        <f>IF(ajuizamento!AM78="",0,ajuizamento!AM78)</f>
        <v>0</v>
      </c>
      <c r="AC72" s="5">
        <f>IF(ajuizamento!AN78="",0,ajuizamento!AN78)</f>
        <v>0</v>
      </c>
      <c r="AD72" s="5">
        <f>IF(ajuizamento!AO78="",0,ajuizamento!AO78)</f>
        <v>0</v>
      </c>
      <c r="AE72" s="5">
        <f>IF(ajuizamento!AP78="",0,ajuizamento!AP78)</f>
        <v>0</v>
      </c>
      <c r="AF72" s="5">
        <f>IF(ajuizamento!AQ78="",0,ajuizamento!AQ78)</f>
        <v>0</v>
      </c>
      <c r="AG72" s="5">
        <f>IF(ajuizamento!AT78="",0,ajuizamento!AT78)</f>
        <v>0</v>
      </c>
      <c r="AH72" s="311" t="str">
        <f t="shared" si="75"/>
        <v/>
      </c>
      <c r="AI72" s="8" t="str">
        <f t="shared" ref="AI72:AI103" si="127">IFERROR(RANK(AH72,AH:AH,0),"")</f>
        <v/>
      </c>
      <c r="AJ72" s="1">
        <f t="shared" ref="AJ72:AJ103" si="128">IF(B72="",0,B72)</f>
        <v>0</v>
      </c>
      <c r="AK72" s="3" t="str">
        <f>IF(ajuizamento!AV78="","",ajuizamento!AV78)</f>
        <v/>
      </c>
      <c r="AL72" s="3">
        <f>IFERROR(LEFT(#REF!,2)*1,0)</f>
        <v>0</v>
      </c>
      <c r="AM72" s="26" t="str">
        <f t="shared" ref="AM72:AM103" si="129">IF(I72=0,"",1)</f>
        <v/>
      </c>
      <c r="AN72" s="26" t="str">
        <f t="shared" ref="AN72:AN103" si="130">IF(J72=0,"",1)</f>
        <v/>
      </c>
      <c r="AO72" s="26" t="str">
        <f t="shared" ref="AO72:AO103" si="131">IF(K72=0,"",1)</f>
        <v/>
      </c>
      <c r="AP72" s="26" t="str">
        <f t="shared" ref="AP72:AP103" si="132">IF(L72=0,"",1)</f>
        <v/>
      </c>
      <c r="AQ72" s="26" t="str">
        <f t="shared" ref="AQ72:AQ103" si="133">IF(M72=0,"",1)</f>
        <v/>
      </c>
      <c r="AR72" s="26" t="str">
        <f t="shared" ref="AR72:AR103" si="134">IF(N72=0,"",1)</f>
        <v/>
      </c>
      <c r="AS72" s="26" t="str">
        <f t="shared" ref="AS72:AS103" si="135">IF(O72=0,"",1)</f>
        <v/>
      </c>
      <c r="AT72" s="26" t="str">
        <f t="shared" ref="AT72:AT103" si="136">IF(P72=0,"",1)</f>
        <v/>
      </c>
      <c r="AU72" s="26" t="str">
        <f t="shared" ref="AU72:AU103" si="137">IF(Q72=0,"",1)</f>
        <v/>
      </c>
      <c r="AV72" s="26" t="str">
        <f t="shared" ref="AV72:AV103" si="138">IF(R72=0,"",1)</f>
        <v/>
      </c>
      <c r="AW72" s="26" t="str">
        <f t="shared" ref="AW72:AW103" si="139">IF(S72=0,"",1)</f>
        <v/>
      </c>
      <c r="AX72" s="26" t="str">
        <f t="shared" ref="AX72:AX103" si="140">IF(T72=0,"",1)</f>
        <v/>
      </c>
      <c r="AY72" s="26" t="str">
        <f t="shared" ref="AY72:AY103" si="141">IF(U72=0,"",1)</f>
        <v/>
      </c>
      <c r="AZ72" s="26" t="str">
        <f t="shared" ref="AZ72:AZ103" si="142">IF(V72=0,"",1)</f>
        <v/>
      </c>
      <c r="BA72" s="26" t="str">
        <f t="shared" ref="BA72:BA103" si="143">IF(W72=0,"",1)</f>
        <v/>
      </c>
      <c r="BB72" s="26" t="str">
        <f t="shared" ref="BB72:BB103" si="144">IF(X72=0,"",1)</f>
        <v/>
      </c>
      <c r="BC72" s="26" t="str">
        <f t="shared" ref="BC72:BC103" si="145">IF(Y72=0,"",1)</f>
        <v/>
      </c>
      <c r="BD72" s="26" t="str">
        <f t="shared" ref="BD72:BD103" si="146">IF(Z72=0,"",1)</f>
        <v/>
      </c>
      <c r="BE72" s="26" t="str">
        <f t="shared" ref="BE72:BE103" si="147">IF(AA72=0,"",1)</f>
        <v/>
      </c>
      <c r="BF72" s="26" t="str">
        <f t="shared" ref="BF72:BF103" si="148">IF(AB72=0,"",1)</f>
        <v/>
      </c>
      <c r="BG72" s="26" t="str">
        <f t="shared" ref="BG72:BG103" si="149">IF(AC72=0,"",1)</f>
        <v/>
      </c>
      <c r="BH72" s="26" t="str">
        <f t="shared" ref="BH72:BH103" si="150">IF(AD72=0,"",1)</f>
        <v/>
      </c>
      <c r="BI72" s="26" t="str">
        <f t="shared" ref="BI72:BI103" si="151">IF(AE72=0,"",1)</f>
        <v/>
      </c>
      <c r="BJ72" s="26" t="str">
        <f t="shared" ref="BJ72:BJ103" si="152">IF(AF72=0,"",1)</f>
        <v/>
      </c>
      <c r="BK72" s="26"/>
      <c r="BL72" s="26" t="str">
        <f>IF(AM72="","",COUNTIF($AM72:AM72,1))</f>
        <v/>
      </c>
      <c r="BM72" s="26" t="str">
        <f>IF(AN72="","",COUNTIF($AM72:AN72,1))</f>
        <v/>
      </c>
      <c r="BN72" s="26" t="str">
        <f>IF(AO72="","",COUNTIF($AM72:AO72,1))</f>
        <v/>
      </c>
      <c r="BO72" s="26" t="str">
        <f>IF(AP72="","",COUNTIF($AM72:AP72,1))</f>
        <v/>
      </c>
      <c r="BP72" s="26" t="str">
        <f>IF(AQ72="","",COUNTIF($AM72:AQ72,1))</f>
        <v/>
      </c>
      <c r="BQ72" s="26" t="str">
        <f>IF(AR72="","",COUNTIF($AM72:AR72,1))</f>
        <v/>
      </c>
      <c r="BR72" s="26" t="str">
        <f>IF(AS72="","",COUNTIF($AM72:AS72,1))</f>
        <v/>
      </c>
      <c r="BS72" s="26" t="str">
        <f>IF(AT72="","",COUNTIF($AM72:AT72,1))</f>
        <v/>
      </c>
      <c r="BT72" s="26" t="str">
        <f>IF(AU72="","",COUNTIF($AM72:AU72,1))</f>
        <v/>
      </c>
      <c r="BU72" s="26" t="str">
        <f>IF(AV72="","",COUNTIF($AM72:AV72,1))</f>
        <v/>
      </c>
      <c r="BV72" s="26" t="str">
        <f>IF(AW72="","",COUNTIF($AM72:AW72,1))</f>
        <v/>
      </c>
      <c r="BW72" s="26" t="str">
        <f>IF(AX72="","",COUNTIF($AM72:AX72,1))</f>
        <v/>
      </c>
      <c r="BX72" s="26" t="str">
        <f>IF(AY72="","",COUNTIF($AM72:AY72,1))</f>
        <v/>
      </c>
      <c r="BY72" s="26" t="str">
        <f>IF(AZ72="","",COUNTIF($AM72:AZ72,1))</f>
        <v/>
      </c>
      <c r="BZ72" s="26" t="str">
        <f>IF(BA72="","",COUNTIF($AM72:BA72,1))</f>
        <v/>
      </c>
      <c r="CA72" s="26" t="str">
        <f>IF(BB72="","",COUNTIF($AM72:BB72,1))</f>
        <v/>
      </c>
      <c r="CB72" s="26" t="str">
        <f>IF(BC72="","",COUNTIF($AM72:BC72,1))</f>
        <v/>
      </c>
      <c r="CC72" s="26" t="str">
        <f>IF(BD72="","",COUNTIF($AM72:BD72,1))</f>
        <v/>
      </c>
      <c r="CD72" s="26" t="str">
        <f>IF(BE72="","",COUNTIF($AM72:BE72,1))</f>
        <v/>
      </c>
      <c r="CE72" s="26" t="str">
        <f>IF(BF72="","",COUNTIF($AM72:BF72,1))</f>
        <v/>
      </c>
      <c r="CF72" s="26" t="str">
        <f>IF(BG72="","",COUNTIF($AM72:BG72,1))</f>
        <v/>
      </c>
      <c r="CG72" s="26" t="str">
        <f>IF(BH72="","",COUNTIF($AM72:BH72,1))</f>
        <v/>
      </c>
      <c r="CH72" s="26" t="str">
        <f>IF(BI72="","",COUNTIF($AM72:BI72,1))</f>
        <v/>
      </c>
      <c r="CI72" s="26" t="str">
        <f>IF(BJ72="","",COUNTIF($AM72:BJ72,1))</f>
        <v/>
      </c>
      <c r="CK72" s="26" t="str">
        <f t="shared" ref="CK72:CK104" si="153">IF(I72=0,"",I72)</f>
        <v/>
      </c>
      <c r="CL72" s="26" t="str">
        <f t="shared" ref="CL72:CL104" si="154">IF(J72=0,"",J72)</f>
        <v/>
      </c>
      <c r="CM72" s="26" t="str">
        <f t="shared" ref="CM72:CM104" si="155">IF(K72=0,"",K72)</f>
        <v/>
      </c>
      <c r="CN72" s="26" t="str">
        <f t="shared" ref="CN72:CN104" si="156">IF(L72=0,"",L72)</f>
        <v/>
      </c>
      <c r="CO72" s="26" t="str">
        <f t="shared" ref="CO72:CO104" si="157">IF(M72=0,"",M72)</f>
        <v/>
      </c>
      <c r="CP72" s="26" t="str">
        <f t="shared" ref="CP72:CP104" si="158">IF(N72=0,"",N72)</f>
        <v/>
      </c>
      <c r="CQ72" s="26" t="str">
        <f t="shared" ref="CQ72:CQ104" si="159">IF(O72=0,"",O72)</f>
        <v/>
      </c>
      <c r="CR72" s="26" t="str">
        <f t="shared" ref="CR72:CR104" si="160">IF(P72=0,"",P72)</f>
        <v/>
      </c>
      <c r="CS72" s="26" t="str">
        <f t="shared" ref="CS72:CS104" si="161">IF(Q72=0,"",Q72)</f>
        <v/>
      </c>
      <c r="CT72" s="26" t="str">
        <f t="shared" ref="CT72:CT104" si="162">IF(R72=0,"",R72)</f>
        <v/>
      </c>
      <c r="CU72" s="26" t="str">
        <f t="shared" ref="CU72:CU104" si="163">IF(S72=0,"",S72)</f>
        <v/>
      </c>
      <c r="CV72" s="26" t="str">
        <f t="shared" ref="CV72:CV104" si="164">IF(T72=0,"",T72)</f>
        <v/>
      </c>
      <c r="CW72" s="26" t="str">
        <f t="shared" ref="CW72:CW104" si="165">IF(U72=0,"",U72)</f>
        <v/>
      </c>
      <c r="CX72" s="26" t="str">
        <f t="shared" ref="CX72:CX104" si="166">IF(V72=0,"",V72)</f>
        <v/>
      </c>
      <c r="CY72" s="26" t="str">
        <f t="shared" ref="CY72:CY104" si="167">IF(W72=0,"",W72)</f>
        <v/>
      </c>
      <c r="CZ72" s="26" t="str">
        <f t="shared" ref="CZ72:CZ104" si="168">IF(X72=0,"",X72)</f>
        <v/>
      </c>
      <c r="DA72" s="26" t="str">
        <f t="shared" ref="DA72:DA104" si="169">IF(Y72=0,"",Y72)</f>
        <v/>
      </c>
      <c r="DB72" s="26" t="str">
        <f t="shared" ref="DB72:DB104" si="170">IF(Z72=0,"",Z72)</f>
        <v/>
      </c>
      <c r="DC72" s="26" t="str">
        <f t="shared" ref="DC72:DC104" si="171">IF(AA72=0,"",AA72)</f>
        <v/>
      </c>
      <c r="DD72" s="26" t="str">
        <f t="shared" ref="DD72:DD104" si="172">IF(AB72=0,"",AB72)</f>
        <v/>
      </c>
      <c r="DE72" s="26" t="str">
        <f t="shared" ref="DE72:DE104" si="173">IF(AC72=0,"",AC72)</f>
        <v/>
      </c>
      <c r="DF72" s="26" t="str">
        <f t="shared" ref="DF72:DF104" si="174">IF(AD72=0,"",AD72)</f>
        <v/>
      </c>
      <c r="DG72" s="26" t="str">
        <f t="shared" ref="DG72:DG104" si="175">IF(AE72=0,"",AE72)</f>
        <v/>
      </c>
      <c r="DH72" s="26" t="str">
        <f t="shared" ref="DH72:DH104" si="176">IF(AF72=0,"",AF72)</f>
        <v/>
      </c>
      <c r="DI72" s="1" t="str">
        <f t="shared" si="74"/>
        <v/>
      </c>
      <c r="DJ72" s="1" t="str">
        <f t="shared" si="60"/>
        <v/>
      </c>
      <c r="DK72" s="1" t="str">
        <f t="shared" si="61"/>
        <v/>
      </c>
      <c r="DL72" s="1" t="str">
        <f t="shared" si="62"/>
        <v/>
      </c>
      <c r="DM72" s="1" t="str">
        <f t="shared" ref="DM72:DM103" si="177">IFERROR(INDEX($BL$1:$CI$1,MATCH(DM$6,$BL72:$CI72,0)),"")</f>
        <v/>
      </c>
      <c r="DN72" s="1" t="str">
        <f t="shared" ref="DN72:DN103" si="178">IFERROR(INDEX($CK72:$DH72,MATCH(DM72,$CK$1:$DH$1,0)),"")</f>
        <v/>
      </c>
      <c r="DO72" s="1" t="str">
        <f t="shared" si="76"/>
        <v/>
      </c>
      <c r="DP72" s="1" t="str">
        <f t="shared" ref="DP72:DR103" si="179">IFERROR(INDEX($CK72:$DH72,MATCH(DO72,$CK$1:$DH$1,0)),"")</f>
        <v/>
      </c>
      <c r="DQ72" s="1" t="str">
        <f t="shared" si="76"/>
        <v/>
      </c>
      <c r="DR72" s="1" t="str">
        <f t="shared" si="179"/>
        <v/>
      </c>
      <c r="DS72" s="1" t="str">
        <f t="shared" si="67"/>
        <v/>
      </c>
      <c r="DT72" s="1" t="str">
        <f t="shared" si="68"/>
        <v/>
      </c>
      <c r="DU72" s="1" t="str">
        <f t="shared" ref="DU72:DU103" si="180">IFERROR(INDEX($BL$6:$CI$6,MATCH(DU$6,$BL72:$CI72,0)),"")</f>
        <v/>
      </c>
      <c r="DV72" s="1" t="str">
        <f t="shared" ref="DV72:DV103" si="181">IFERROR(INDEX($CK72:$DH72,MATCH(DU72,$CK$6:$DH$6,0)),"")</f>
        <v/>
      </c>
      <c r="DW72" s="1" t="str">
        <f t="shared" ref="DW72:DW103" si="182">IFERROR(INDEX($BL$6:$CI$6,MATCH(DW$6,$BL72:$CI72,0)),"")</f>
        <v/>
      </c>
      <c r="DX72" s="1" t="str">
        <f t="shared" ref="DX72:DX103" si="183">IFERROR(INDEX($CK72:$DH72,MATCH(DW72,$CK$6:$DH$6,0)),"")</f>
        <v/>
      </c>
      <c r="DY72" s="1" t="str">
        <f t="shared" ref="DY72:DY103" si="184">IFERROR(INDEX($BL$6:$CI$6,MATCH(DY$6,$BL72:$CI72,0)),"")</f>
        <v/>
      </c>
      <c r="DZ72" s="1" t="str">
        <f t="shared" ref="DZ72:DZ103" si="185">IFERROR(INDEX($CK72:$DH72,MATCH(DY72,$CK$6:$DH$6,0)),"")</f>
        <v/>
      </c>
      <c r="EA72" s="1" t="str">
        <f t="shared" ref="EA72:EA103" si="186">IFERROR(INDEX($BL$6:$CI$6,MATCH(EA$6,$BL72:$CI72,0)),"")</f>
        <v/>
      </c>
      <c r="EB72" s="1" t="str">
        <f t="shared" ref="EB72:EB103" si="187">IFERROR(INDEX($CK72:$DH72,MATCH(EA72,$CK$6:$DH$6,0)),"")</f>
        <v/>
      </c>
      <c r="ED72" s="1" t="str">
        <f t="shared" si="69"/>
        <v/>
      </c>
      <c r="EE72" s="1" t="str">
        <f t="shared" si="70"/>
        <v/>
      </c>
      <c r="EF72" s="1" t="str">
        <f t="shared" si="71"/>
        <v/>
      </c>
      <c r="EG72" s="1" t="str">
        <f t="shared" si="72"/>
        <v/>
      </c>
      <c r="EH72" s="1" t="str">
        <f t="shared" si="73"/>
        <v/>
      </c>
    </row>
    <row r="73" spans="1:138" ht="15.6" x14ac:dyDescent="0.3">
      <c r="A73" s="29">
        <v>66</v>
      </c>
      <c r="B73" s="9" t="str">
        <f>ajuizamento!J79</f>
        <v/>
      </c>
      <c r="C73" s="6" t="str">
        <f>ajuizamento!K79</f>
        <v/>
      </c>
      <c r="D73" s="6" t="str">
        <f>ajuizamento!I79</f>
        <v/>
      </c>
      <c r="E73" s="5">
        <f>IF(ajuizamento!$AU79="",0,ajuizamento!$AU79)</f>
        <v>0</v>
      </c>
      <c r="F73" s="5">
        <f>IF(ajuizamento!A79="",0,ajuizamento!A79)</f>
        <v>0</v>
      </c>
      <c r="G73" s="5">
        <f>IF(ajuizamento!M79="",0,ajuizamento!M79)</f>
        <v>0</v>
      </c>
      <c r="H73" s="5">
        <f>IF(ajuizamento!N79="",0,ajuizamento!N79)</f>
        <v>0</v>
      </c>
      <c r="I73" s="5">
        <f>IF(ajuizamento!T79="",0,ajuizamento!T79)</f>
        <v>0</v>
      </c>
      <c r="J73" s="5">
        <f>IF(ajuizamento!U79="",0,ajuizamento!U79)</f>
        <v>0</v>
      </c>
      <c r="K73" s="5">
        <f>IF(ajuizamento!V79="",0,ajuizamento!V79)</f>
        <v>0</v>
      </c>
      <c r="L73" s="5">
        <f>IF(ajuizamento!W79="",0,ajuizamento!W79)</f>
        <v>0</v>
      </c>
      <c r="M73" s="5">
        <f>IF(ajuizamento!X79="",0,ajuizamento!X79)</f>
        <v>0</v>
      </c>
      <c r="N73" s="5">
        <f>IF(ajuizamento!Y79="",0,ajuizamento!Y79)</f>
        <v>0</v>
      </c>
      <c r="O73" s="5">
        <f>IF(ajuizamento!Z79="",0,ajuizamento!Z79)</f>
        <v>0</v>
      </c>
      <c r="P73" s="5">
        <f>IF(ajuizamento!AA79="",0,ajuizamento!AA79)</f>
        <v>0</v>
      </c>
      <c r="Q73" s="5">
        <f>IF(ajuizamento!AB79="",0,ajuizamento!AB79)</f>
        <v>0</v>
      </c>
      <c r="R73" s="5">
        <f>IF(ajuizamento!AC79="",0,ajuizamento!AC79)</f>
        <v>0</v>
      </c>
      <c r="S73" s="5">
        <f>IF(ajuizamento!AD79="",0,ajuizamento!AD79)</f>
        <v>0</v>
      </c>
      <c r="T73" s="5">
        <f>IF(ajuizamento!AE79="",0,ajuizamento!AE79)</f>
        <v>0</v>
      </c>
      <c r="U73" s="5">
        <f>IF(ajuizamento!AF79="",0,ajuizamento!AF79)</f>
        <v>0</v>
      </c>
      <c r="V73" s="5">
        <f>IF(ajuizamento!AG79="",0,ajuizamento!AG79)</f>
        <v>0</v>
      </c>
      <c r="W73" s="5">
        <f>IF(ajuizamento!AH79="",0,ajuizamento!AH79)</f>
        <v>0</v>
      </c>
      <c r="X73" s="5">
        <f>IF(ajuizamento!AI79="",0,ajuizamento!AI79)</f>
        <v>0</v>
      </c>
      <c r="Y73" s="5">
        <f>IF(ajuizamento!AJ79="",0,ajuizamento!AJ79)</f>
        <v>0</v>
      </c>
      <c r="Z73" s="5">
        <f>IF(ajuizamento!AK79="",0,ajuizamento!AK79)</f>
        <v>0</v>
      </c>
      <c r="AA73" s="5">
        <f>IF(ajuizamento!AL79="",0,ajuizamento!AL79)</f>
        <v>0</v>
      </c>
      <c r="AB73" s="5">
        <f>IF(ajuizamento!AM79="",0,ajuizamento!AM79)</f>
        <v>0</v>
      </c>
      <c r="AC73" s="5">
        <f>IF(ajuizamento!AN79="",0,ajuizamento!AN79)</f>
        <v>0</v>
      </c>
      <c r="AD73" s="5">
        <f>IF(ajuizamento!AO79="",0,ajuizamento!AO79)</f>
        <v>0</v>
      </c>
      <c r="AE73" s="5">
        <f>IF(ajuizamento!AP79="",0,ajuizamento!AP79)</f>
        <v>0</v>
      </c>
      <c r="AF73" s="5">
        <f>IF(ajuizamento!AQ79="",0,ajuizamento!AQ79)</f>
        <v>0</v>
      </c>
      <c r="AG73" s="5">
        <f>IF(ajuizamento!AT79="",0,ajuizamento!AT79)</f>
        <v>0</v>
      </c>
      <c r="AH73" s="311" t="str">
        <f t="shared" si="75"/>
        <v/>
      </c>
      <c r="AI73" s="8" t="str">
        <f t="shared" si="127"/>
        <v/>
      </c>
      <c r="AJ73" s="1">
        <f t="shared" si="128"/>
        <v>0</v>
      </c>
      <c r="AK73" s="3" t="str">
        <f>IF(ajuizamento!AV79="","",ajuizamento!AV79)</f>
        <v/>
      </c>
      <c r="AL73" s="3">
        <f>IFERROR(LEFT(#REF!,2)*1,0)</f>
        <v>0</v>
      </c>
      <c r="AM73" s="26" t="str">
        <f t="shared" si="129"/>
        <v/>
      </c>
      <c r="AN73" s="26" t="str">
        <f t="shared" si="130"/>
        <v/>
      </c>
      <c r="AO73" s="26" t="str">
        <f t="shared" si="131"/>
        <v/>
      </c>
      <c r="AP73" s="26" t="str">
        <f t="shared" si="132"/>
        <v/>
      </c>
      <c r="AQ73" s="26" t="str">
        <f t="shared" si="133"/>
        <v/>
      </c>
      <c r="AR73" s="26" t="str">
        <f t="shared" si="134"/>
        <v/>
      </c>
      <c r="AS73" s="26" t="str">
        <f t="shared" si="135"/>
        <v/>
      </c>
      <c r="AT73" s="26" t="str">
        <f t="shared" si="136"/>
        <v/>
      </c>
      <c r="AU73" s="26" t="str">
        <f t="shared" si="137"/>
        <v/>
      </c>
      <c r="AV73" s="26" t="str">
        <f t="shared" si="138"/>
        <v/>
      </c>
      <c r="AW73" s="26" t="str">
        <f t="shared" si="139"/>
        <v/>
      </c>
      <c r="AX73" s="26" t="str">
        <f t="shared" si="140"/>
        <v/>
      </c>
      <c r="AY73" s="26" t="str">
        <f t="shared" si="141"/>
        <v/>
      </c>
      <c r="AZ73" s="26" t="str">
        <f t="shared" si="142"/>
        <v/>
      </c>
      <c r="BA73" s="26" t="str">
        <f t="shared" si="143"/>
        <v/>
      </c>
      <c r="BB73" s="26" t="str">
        <f t="shared" si="144"/>
        <v/>
      </c>
      <c r="BC73" s="26" t="str">
        <f t="shared" si="145"/>
        <v/>
      </c>
      <c r="BD73" s="26" t="str">
        <f t="shared" si="146"/>
        <v/>
      </c>
      <c r="BE73" s="26" t="str">
        <f t="shared" si="147"/>
        <v/>
      </c>
      <c r="BF73" s="26" t="str">
        <f t="shared" si="148"/>
        <v/>
      </c>
      <c r="BG73" s="26" t="str">
        <f t="shared" si="149"/>
        <v/>
      </c>
      <c r="BH73" s="26" t="str">
        <f t="shared" si="150"/>
        <v/>
      </c>
      <c r="BI73" s="26" t="str">
        <f t="shared" si="151"/>
        <v/>
      </c>
      <c r="BJ73" s="26" t="str">
        <f t="shared" si="152"/>
        <v/>
      </c>
      <c r="BK73" s="26"/>
      <c r="BL73" s="26" t="str">
        <f>IF(AM73="","",COUNTIF($AM73:AM73,1))</f>
        <v/>
      </c>
      <c r="BM73" s="26" t="str">
        <f>IF(AN73="","",COUNTIF($AM73:AN73,1))</f>
        <v/>
      </c>
      <c r="BN73" s="26" t="str">
        <f>IF(AO73="","",COUNTIF($AM73:AO73,1))</f>
        <v/>
      </c>
      <c r="BO73" s="26" t="str">
        <f>IF(AP73="","",COUNTIF($AM73:AP73,1))</f>
        <v/>
      </c>
      <c r="BP73" s="26" t="str">
        <f>IF(AQ73="","",COUNTIF($AM73:AQ73,1))</f>
        <v/>
      </c>
      <c r="BQ73" s="26" t="str">
        <f>IF(AR73="","",COUNTIF($AM73:AR73,1))</f>
        <v/>
      </c>
      <c r="BR73" s="26" t="str">
        <f>IF(AS73="","",COUNTIF($AM73:AS73,1))</f>
        <v/>
      </c>
      <c r="BS73" s="26" t="str">
        <f>IF(AT73="","",COUNTIF($AM73:AT73,1))</f>
        <v/>
      </c>
      <c r="BT73" s="26" t="str">
        <f>IF(AU73="","",COUNTIF($AM73:AU73,1))</f>
        <v/>
      </c>
      <c r="BU73" s="26" t="str">
        <f>IF(AV73="","",COUNTIF($AM73:AV73,1))</f>
        <v/>
      </c>
      <c r="BV73" s="26" t="str">
        <f>IF(AW73="","",COUNTIF($AM73:AW73,1))</f>
        <v/>
      </c>
      <c r="BW73" s="26" t="str">
        <f>IF(AX73="","",COUNTIF($AM73:AX73,1))</f>
        <v/>
      </c>
      <c r="BX73" s="26" t="str">
        <f>IF(AY73="","",COUNTIF($AM73:AY73,1))</f>
        <v/>
      </c>
      <c r="BY73" s="26" t="str">
        <f>IF(AZ73="","",COUNTIF($AM73:AZ73,1))</f>
        <v/>
      </c>
      <c r="BZ73" s="26" t="str">
        <f>IF(BA73="","",COUNTIF($AM73:BA73,1))</f>
        <v/>
      </c>
      <c r="CA73" s="26" t="str">
        <f>IF(BB73="","",COUNTIF($AM73:BB73,1))</f>
        <v/>
      </c>
      <c r="CB73" s="26" t="str">
        <f>IF(BC73="","",COUNTIF($AM73:BC73,1))</f>
        <v/>
      </c>
      <c r="CC73" s="26" t="str">
        <f>IF(BD73="","",COUNTIF($AM73:BD73,1))</f>
        <v/>
      </c>
      <c r="CD73" s="26" t="str">
        <f>IF(BE73="","",COUNTIF($AM73:BE73,1))</f>
        <v/>
      </c>
      <c r="CE73" s="26" t="str">
        <f>IF(BF73="","",COUNTIF($AM73:BF73,1))</f>
        <v/>
      </c>
      <c r="CF73" s="26" t="str">
        <f>IF(BG73="","",COUNTIF($AM73:BG73,1))</f>
        <v/>
      </c>
      <c r="CG73" s="26" t="str">
        <f>IF(BH73="","",COUNTIF($AM73:BH73,1))</f>
        <v/>
      </c>
      <c r="CH73" s="26" t="str">
        <f>IF(BI73="","",COUNTIF($AM73:BI73,1))</f>
        <v/>
      </c>
      <c r="CI73" s="26" t="str">
        <f>IF(BJ73="","",COUNTIF($AM73:BJ73,1))</f>
        <v/>
      </c>
      <c r="CK73" s="26" t="str">
        <f t="shared" si="153"/>
        <v/>
      </c>
      <c r="CL73" s="26" t="str">
        <f t="shared" si="154"/>
        <v/>
      </c>
      <c r="CM73" s="26" t="str">
        <f t="shared" si="155"/>
        <v/>
      </c>
      <c r="CN73" s="26" t="str">
        <f t="shared" si="156"/>
        <v/>
      </c>
      <c r="CO73" s="26" t="str">
        <f t="shared" si="157"/>
        <v/>
      </c>
      <c r="CP73" s="26" t="str">
        <f t="shared" si="158"/>
        <v/>
      </c>
      <c r="CQ73" s="26" t="str">
        <f t="shared" si="159"/>
        <v/>
      </c>
      <c r="CR73" s="26" t="str">
        <f t="shared" si="160"/>
        <v/>
      </c>
      <c r="CS73" s="26" t="str">
        <f t="shared" si="161"/>
        <v/>
      </c>
      <c r="CT73" s="26" t="str">
        <f t="shared" si="162"/>
        <v/>
      </c>
      <c r="CU73" s="26" t="str">
        <f t="shared" si="163"/>
        <v/>
      </c>
      <c r="CV73" s="26" t="str">
        <f t="shared" si="164"/>
        <v/>
      </c>
      <c r="CW73" s="26" t="str">
        <f t="shared" si="165"/>
        <v/>
      </c>
      <c r="CX73" s="26" t="str">
        <f t="shared" si="166"/>
        <v/>
      </c>
      <c r="CY73" s="26" t="str">
        <f t="shared" si="167"/>
        <v/>
      </c>
      <c r="CZ73" s="26" t="str">
        <f t="shared" si="168"/>
        <v/>
      </c>
      <c r="DA73" s="26" t="str">
        <f t="shared" si="169"/>
        <v/>
      </c>
      <c r="DB73" s="26" t="str">
        <f t="shared" si="170"/>
        <v/>
      </c>
      <c r="DC73" s="26" t="str">
        <f t="shared" si="171"/>
        <v/>
      </c>
      <c r="DD73" s="26" t="str">
        <f t="shared" si="172"/>
        <v/>
      </c>
      <c r="DE73" s="26" t="str">
        <f t="shared" si="173"/>
        <v/>
      </c>
      <c r="DF73" s="26" t="str">
        <f t="shared" si="174"/>
        <v/>
      </c>
      <c r="DG73" s="26" t="str">
        <f t="shared" si="175"/>
        <v/>
      </c>
      <c r="DH73" s="26" t="str">
        <f t="shared" si="176"/>
        <v/>
      </c>
      <c r="DI73" s="1" t="str">
        <f t="shared" ref="DI73:DI103" si="188">IFERROR(INDEX($BL$1:$CI$1,MATCH(DI$6,$BL73:$CI73,0)),"")</f>
        <v/>
      </c>
      <c r="DJ73" s="1" t="str">
        <f t="shared" ref="DJ73:DJ103" si="189">IFERROR(INDEX($CK73:$DH73,MATCH(DI73,$CK$1:$DH$1,0)),"")</f>
        <v/>
      </c>
      <c r="DK73" s="1" t="str">
        <f t="shared" ref="DK73:DK103" si="190">IFERROR(INDEX($BL$1:$CI$1,MATCH(DK$6,$BL73:$CI73,0)),"")</f>
        <v/>
      </c>
      <c r="DL73" s="1" t="str">
        <f t="shared" ref="DL73:DL103" si="191">IFERROR(INDEX($CK73:$DH73,MATCH(DK73,$CK$1:$DH$1,0)),"")</f>
        <v/>
      </c>
      <c r="DM73" s="1" t="str">
        <f t="shared" si="177"/>
        <v/>
      </c>
      <c r="DN73" s="1" t="str">
        <f t="shared" si="178"/>
        <v/>
      </c>
      <c r="DO73" s="1" t="str">
        <f t="shared" si="76"/>
        <v/>
      </c>
      <c r="DP73" s="1" t="str">
        <f t="shared" si="179"/>
        <v/>
      </c>
      <c r="DQ73" s="1" t="str">
        <f t="shared" si="76"/>
        <v/>
      </c>
      <c r="DR73" s="1" t="str">
        <f t="shared" si="179"/>
        <v/>
      </c>
      <c r="DS73" s="1" t="str">
        <f t="shared" ref="DS73:DS103" si="192">IFERROR(INDEX($BL$6:$CI$6,MATCH(DS$6,$BL73:$CI73,0)),"")</f>
        <v/>
      </c>
      <c r="DT73" s="1" t="str">
        <f t="shared" ref="DT73:DT103" si="193">IFERROR(INDEX($CK73:$DH73,MATCH(DS73,$CK$6:$DH$6,0)),"")</f>
        <v/>
      </c>
      <c r="DU73" s="1" t="str">
        <f t="shared" si="180"/>
        <v/>
      </c>
      <c r="DV73" s="1" t="str">
        <f t="shared" si="181"/>
        <v/>
      </c>
      <c r="DW73" s="1" t="str">
        <f t="shared" si="182"/>
        <v/>
      </c>
      <c r="DX73" s="1" t="str">
        <f t="shared" si="183"/>
        <v/>
      </c>
      <c r="DY73" s="1" t="str">
        <f t="shared" si="184"/>
        <v/>
      </c>
      <c r="DZ73" s="1" t="str">
        <f t="shared" si="185"/>
        <v/>
      </c>
      <c r="EA73" s="1" t="str">
        <f t="shared" si="186"/>
        <v/>
      </c>
      <c r="EB73" s="1" t="str">
        <f t="shared" si="187"/>
        <v/>
      </c>
      <c r="ED73" s="1" t="str">
        <f t="shared" ref="ED73:ED103" si="194">IF(DS73="","",DS73&amp;") "&amp;DT73)</f>
        <v/>
      </c>
      <c r="EE73" s="1" t="str">
        <f t="shared" ref="EE73:EE103" si="195">IF(DU73="","",DU73&amp;") "&amp;DV73)</f>
        <v/>
      </c>
      <c r="EF73" s="1" t="str">
        <f t="shared" ref="EF73:EF103" si="196">IF(DW73="","",DW73&amp;") "&amp;DX73)</f>
        <v/>
      </c>
      <c r="EG73" s="1" t="str">
        <f t="shared" ref="EG73:EG103" si="197">IF(DY73="","",DY73&amp;") "&amp;DZ73)</f>
        <v/>
      </c>
      <c r="EH73" s="1" t="str">
        <f t="shared" ref="EH73:EH103" si="198">IF(EA73="","",EA73&amp;") "&amp;EB73)</f>
        <v/>
      </c>
    </row>
    <row r="74" spans="1:138" ht="15.6" x14ac:dyDescent="0.3">
      <c r="A74" s="29">
        <v>67</v>
      </c>
      <c r="B74" s="9" t="str">
        <f>ajuizamento!J80</f>
        <v/>
      </c>
      <c r="C74" s="6" t="str">
        <f>ajuizamento!K80</f>
        <v/>
      </c>
      <c r="D74" s="6" t="str">
        <f>ajuizamento!I80</f>
        <v/>
      </c>
      <c r="E74" s="5">
        <f>IF(ajuizamento!$AU80="",0,ajuizamento!$AU80)</f>
        <v>0</v>
      </c>
      <c r="F74" s="5">
        <f>IF(ajuizamento!A80="",0,ajuizamento!A80)</f>
        <v>0</v>
      </c>
      <c r="G74" s="5">
        <f>IF(ajuizamento!M80="",0,ajuizamento!M80)</f>
        <v>0</v>
      </c>
      <c r="H74" s="5">
        <f>IF(ajuizamento!N80="",0,ajuizamento!N80)</f>
        <v>0</v>
      </c>
      <c r="I74" s="5">
        <f>IF(ajuizamento!T80="",0,ajuizamento!T80)</f>
        <v>0</v>
      </c>
      <c r="J74" s="5">
        <f>IF(ajuizamento!U80="",0,ajuizamento!U80)</f>
        <v>0</v>
      </c>
      <c r="K74" s="5">
        <f>IF(ajuizamento!V80="",0,ajuizamento!V80)</f>
        <v>0</v>
      </c>
      <c r="L74" s="5">
        <f>IF(ajuizamento!W80="",0,ajuizamento!W80)</f>
        <v>0</v>
      </c>
      <c r="M74" s="5">
        <f>IF(ajuizamento!X80="",0,ajuizamento!X80)</f>
        <v>0</v>
      </c>
      <c r="N74" s="5">
        <f>IF(ajuizamento!Y80="",0,ajuizamento!Y80)</f>
        <v>0</v>
      </c>
      <c r="O74" s="5">
        <f>IF(ajuizamento!Z80="",0,ajuizamento!Z80)</f>
        <v>0</v>
      </c>
      <c r="P74" s="5">
        <f>IF(ajuizamento!AA80="",0,ajuizamento!AA80)</f>
        <v>0</v>
      </c>
      <c r="Q74" s="5">
        <f>IF(ajuizamento!AB80="",0,ajuizamento!AB80)</f>
        <v>0</v>
      </c>
      <c r="R74" s="5">
        <f>IF(ajuizamento!AC80="",0,ajuizamento!AC80)</f>
        <v>0</v>
      </c>
      <c r="S74" s="5">
        <f>IF(ajuizamento!AD80="",0,ajuizamento!AD80)</f>
        <v>0</v>
      </c>
      <c r="T74" s="5">
        <f>IF(ajuizamento!AE80="",0,ajuizamento!AE80)</f>
        <v>0</v>
      </c>
      <c r="U74" s="5">
        <f>IF(ajuizamento!AF80="",0,ajuizamento!AF80)</f>
        <v>0</v>
      </c>
      <c r="V74" s="5">
        <f>IF(ajuizamento!AG80="",0,ajuizamento!AG80)</f>
        <v>0</v>
      </c>
      <c r="W74" s="5">
        <f>IF(ajuizamento!AH80="",0,ajuizamento!AH80)</f>
        <v>0</v>
      </c>
      <c r="X74" s="5">
        <f>IF(ajuizamento!AI80="",0,ajuizamento!AI80)</f>
        <v>0</v>
      </c>
      <c r="Y74" s="5">
        <f>IF(ajuizamento!AJ80="",0,ajuizamento!AJ80)</f>
        <v>0</v>
      </c>
      <c r="Z74" s="5">
        <f>IF(ajuizamento!AK80="",0,ajuizamento!AK80)</f>
        <v>0</v>
      </c>
      <c r="AA74" s="5">
        <f>IF(ajuizamento!AL80="",0,ajuizamento!AL80)</f>
        <v>0</v>
      </c>
      <c r="AB74" s="5">
        <f>IF(ajuizamento!AM80="",0,ajuizamento!AM80)</f>
        <v>0</v>
      </c>
      <c r="AC74" s="5">
        <f>IF(ajuizamento!AN80="",0,ajuizamento!AN80)</f>
        <v>0</v>
      </c>
      <c r="AD74" s="5">
        <f>IF(ajuizamento!AO80="",0,ajuizamento!AO80)</f>
        <v>0</v>
      </c>
      <c r="AE74" s="5">
        <f>IF(ajuizamento!AP80="",0,ajuizamento!AP80)</f>
        <v>0</v>
      </c>
      <c r="AF74" s="5">
        <f>IF(ajuizamento!AQ80="",0,ajuizamento!AQ80)</f>
        <v>0</v>
      </c>
      <c r="AG74" s="5">
        <f>IF(ajuizamento!AT80="",0,ajuizamento!AT80)</f>
        <v>0</v>
      </c>
      <c r="AH74" s="311" t="str">
        <f t="shared" si="75"/>
        <v/>
      </c>
      <c r="AI74" s="8" t="str">
        <f t="shared" si="127"/>
        <v/>
      </c>
      <c r="AJ74" s="1">
        <f t="shared" si="128"/>
        <v>0</v>
      </c>
      <c r="AK74" s="3" t="str">
        <f>IF(ajuizamento!AV80="","",ajuizamento!AV80)</f>
        <v/>
      </c>
      <c r="AL74" s="3">
        <f>IFERROR(LEFT(#REF!,2)*1,0)</f>
        <v>0</v>
      </c>
      <c r="AM74" s="26" t="str">
        <f t="shared" si="129"/>
        <v/>
      </c>
      <c r="AN74" s="26" t="str">
        <f t="shared" si="130"/>
        <v/>
      </c>
      <c r="AO74" s="26" t="str">
        <f t="shared" si="131"/>
        <v/>
      </c>
      <c r="AP74" s="26" t="str">
        <f t="shared" si="132"/>
        <v/>
      </c>
      <c r="AQ74" s="26" t="str">
        <f t="shared" si="133"/>
        <v/>
      </c>
      <c r="AR74" s="26" t="str">
        <f t="shared" si="134"/>
        <v/>
      </c>
      <c r="AS74" s="26" t="str">
        <f t="shared" si="135"/>
        <v/>
      </c>
      <c r="AT74" s="26" t="str">
        <f t="shared" si="136"/>
        <v/>
      </c>
      <c r="AU74" s="26" t="str">
        <f t="shared" si="137"/>
        <v/>
      </c>
      <c r="AV74" s="26" t="str">
        <f t="shared" si="138"/>
        <v/>
      </c>
      <c r="AW74" s="26" t="str">
        <f t="shared" si="139"/>
        <v/>
      </c>
      <c r="AX74" s="26" t="str">
        <f t="shared" si="140"/>
        <v/>
      </c>
      <c r="AY74" s="26" t="str">
        <f t="shared" si="141"/>
        <v/>
      </c>
      <c r="AZ74" s="26" t="str">
        <f t="shared" si="142"/>
        <v/>
      </c>
      <c r="BA74" s="26" t="str">
        <f t="shared" si="143"/>
        <v/>
      </c>
      <c r="BB74" s="26" t="str">
        <f t="shared" si="144"/>
        <v/>
      </c>
      <c r="BC74" s="26" t="str">
        <f t="shared" si="145"/>
        <v/>
      </c>
      <c r="BD74" s="26" t="str">
        <f t="shared" si="146"/>
        <v/>
      </c>
      <c r="BE74" s="26" t="str">
        <f t="shared" si="147"/>
        <v/>
      </c>
      <c r="BF74" s="26" t="str">
        <f t="shared" si="148"/>
        <v/>
      </c>
      <c r="BG74" s="26" t="str">
        <f t="shared" si="149"/>
        <v/>
      </c>
      <c r="BH74" s="26" t="str">
        <f t="shared" si="150"/>
        <v/>
      </c>
      <c r="BI74" s="26" t="str">
        <f t="shared" si="151"/>
        <v/>
      </c>
      <c r="BJ74" s="26" t="str">
        <f t="shared" si="152"/>
        <v/>
      </c>
      <c r="BK74" s="26"/>
      <c r="BL74" s="26" t="str">
        <f>IF(AM74="","",COUNTIF($AM74:AM74,1))</f>
        <v/>
      </c>
      <c r="BM74" s="26" t="str">
        <f>IF(AN74="","",COUNTIF($AM74:AN74,1))</f>
        <v/>
      </c>
      <c r="BN74" s="26" t="str">
        <f>IF(AO74="","",COUNTIF($AM74:AO74,1))</f>
        <v/>
      </c>
      <c r="BO74" s="26" t="str">
        <f>IF(AP74="","",COUNTIF($AM74:AP74,1))</f>
        <v/>
      </c>
      <c r="BP74" s="26" t="str">
        <f>IF(AQ74="","",COUNTIF($AM74:AQ74,1))</f>
        <v/>
      </c>
      <c r="BQ74" s="26" t="str">
        <f>IF(AR74="","",COUNTIF($AM74:AR74,1))</f>
        <v/>
      </c>
      <c r="BR74" s="26" t="str">
        <f>IF(AS74="","",COUNTIF($AM74:AS74,1))</f>
        <v/>
      </c>
      <c r="BS74" s="26" t="str">
        <f>IF(AT74="","",COUNTIF($AM74:AT74,1))</f>
        <v/>
      </c>
      <c r="BT74" s="26" t="str">
        <f>IF(AU74="","",COUNTIF($AM74:AU74,1))</f>
        <v/>
      </c>
      <c r="BU74" s="26" t="str">
        <f>IF(AV74="","",COUNTIF($AM74:AV74,1))</f>
        <v/>
      </c>
      <c r="BV74" s="26" t="str">
        <f>IF(AW74="","",COUNTIF($AM74:AW74,1))</f>
        <v/>
      </c>
      <c r="BW74" s="26" t="str">
        <f>IF(AX74="","",COUNTIF($AM74:AX74,1))</f>
        <v/>
      </c>
      <c r="BX74" s="26" t="str">
        <f>IF(AY74="","",COUNTIF($AM74:AY74,1))</f>
        <v/>
      </c>
      <c r="BY74" s="26" t="str">
        <f>IF(AZ74="","",COUNTIF($AM74:AZ74,1))</f>
        <v/>
      </c>
      <c r="BZ74" s="26" t="str">
        <f>IF(BA74="","",COUNTIF($AM74:BA74,1))</f>
        <v/>
      </c>
      <c r="CA74" s="26" t="str">
        <f>IF(BB74="","",COUNTIF($AM74:BB74,1))</f>
        <v/>
      </c>
      <c r="CB74" s="26" t="str">
        <f>IF(BC74="","",COUNTIF($AM74:BC74,1))</f>
        <v/>
      </c>
      <c r="CC74" s="26" t="str">
        <f>IF(BD74="","",COUNTIF($AM74:BD74,1))</f>
        <v/>
      </c>
      <c r="CD74" s="26" t="str">
        <f>IF(BE74="","",COUNTIF($AM74:BE74,1))</f>
        <v/>
      </c>
      <c r="CE74" s="26" t="str">
        <f>IF(BF74="","",COUNTIF($AM74:BF74,1))</f>
        <v/>
      </c>
      <c r="CF74" s="26" t="str">
        <f>IF(BG74="","",COUNTIF($AM74:BG74,1))</f>
        <v/>
      </c>
      <c r="CG74" s="26" t="str">
        <f>IF(BH74="","",COUNTIF($AM74:BH74,1))</f>
        <v/>
      </c>
      <c r="CH74" s="26" t="str">
        <f>IF(BI74="","",COUNTIF($AM74:BI74,1))</f>
        <v/>
      </c>
      <c r="CI74" s="26" t="str">
        <f>IF(BJ74="","",COUNTIF($AM74:BJ74,1))</f>
        <v/>
      </c>
      <c r="CK74" s="26" t="str">
        <f t="shared" si="153"/>
        <v/>
      </c>
      <c r="CL74" s="26" t="str">
        <f t="shared" si="154"/>
        <v/>
      </c>
      <c r="CM74" s="26" t="str">
        <f t="shared" si="155"/>
        <v/>
      </c>
      <c r="CN74" s="26" t="str">
        <f t="shared" si="156"/>
        <v/>
      </c>
      <c r="CO74" s="26" t="str">
        <f t="shared" si="157"/>
        <v/>
      </c>
      <c r="CP74" s="26" t="str">
        <f t="shared" si="158"/>
        <v/>
      </c>
      <c r="CQ74" s="26" t="str">
        <f t="shared" si="159"/>
        <v/>
      </c>
      <c r="CR74" s="26" t="str">
        <f t="shared" si="160"/>
        <v/>
      </c>
      <c r="CS74" s="26" t="str">
        <f t="shared" si="161"/>
        <v/>
      </c>
      <c r="CT74" s="26" t="str">
        <f t="shared" si="162"/>
        <v/>
      </c>
      <c r="CU74" s="26" t="str">
        <f t="shared" si="163"/>
        <v/>
      </c>
      <c r="CV74" s="26" t="str">
        <f t="shared" si="164"/>
        <v/>
      </c>
      <c r="CW74" s="26" t="str">
        <f t="shared" si="165"/>
        <v/>
      </c>
      <c r="CX74" s="26" t="str">
        <f t="shared" si="166"/>
        <v/>
      </c>
      <c r="CY74" s="26" t="str">
        <f t="shared" si="167"/>
        <v/>
      </c>
      <c r="CZ74" s="26" t="str">
        <f t="shared" si="168"/>
        <v/>
      </c>
      <c r="DA74" s="26" t="str">
        <f t="shared" si="169"/>
        <v/>
      </c>
      <c r="DB74" s="26" t="str">
        <f t="shared" si="170"/>
        <v/>
      </c>
      <c r="DC74" s="26" t="str">
        <f t="shared" si="171"/>
        <v/>
      </c>
      <c r="DD74" s="26" t="str">
        <f t="shared" si="172"/>
        <v/>
      </c>
      <c r="DE74" s="26" t="str">
        <f t="shared" si="173"/>
        <v/>
      </c>
      <c r="DF74" s="26" t="str">
        <f t="shared" si="174"/>
        <v/>
      </c>
      <c r="DG74" s="26" t="str">
        <f t="shared" si="175"/>
        <v/>
      </c>
      <c r="DH74" s="26" t="str">
        <f t="shared" si="176"/>
        <v/>
      </c>
      <c r="DI74" s="1" t="str">
        <f t="shared" si="188"/>
        <v/>
      </c>
      <c r="DJ74" s="1" t="str">
        <f t="shared" si="189"/>
        <v/>
      </c>
      <c r="DK74" s="1" t="str">
        <f t="shared" si="190"/>
        <v/>
      </c>
      <c r="DL74" s="1" t="str">
        <f t="shared" si="191"/>
        <v/>
      </c>
      <c r="DM74" s="1" t="str">
        <f t="shared" si="177"/>
        <v/>
      </c>
      <c r="DN74" s="1" t="str">
        <f t="shared" si="178"/>
        <v/>
      </c>
      <c r="DO74" s="1" t="str">
        <f t="shared" si="76"/>
        <v/>
      </c>
      <c r="DP74" s="1" t="str">
        <f t="shared" si="179"/>
        <v/>
      </c>
      <c r="DQ74" s="1" t="str">
        <f t="shared" si="76"/>
        <v/>
      </c>
      <c r="DR74" s="1" t="str">
        <f t="shared" si="179"/>
        <v/>
      </c>
      <c r="DS74" s="1" t="str">
        <f t="shared" si="192"/>
        <v/>
      </c>
      <c r="DT74" s="1" t="str">
        <f t="shared" si="193"/>
        <v/>
      </c>
      <c r="DU74" s="1" t="str">
        <f t="shared" si="180"/>
        <v/>
      </c>
      <c r="DV74" s="1" t="str">
        <f t="shared" si="181"/>
        <v/>
      </c>
      <c r="DW74" s="1" t="str">
        <f t="shared" si="182"/>
        <v/>
      </c>
      <c r="DX74" s="1" t="str">
        <f t="shared" si="183"/>
        <v/>
      </c>
      <c r="DY74" s="1" t="str">
        <f t="shared" si="184"/>
        <v/>
      </c>
      <c r="DZ74" s="1" t="str">
        <f t="shared" si="185"/>
        <v/>
      </c>
      <c r="EA74" s="1" t="str">
        <f t="shared" si="186"/>
        <v/>
      </c>
      <c r="EB74" s="1" t="str">
        <f t="shared" si="187"/>
        <v/>
      </c>
      <c r="ED74" s="1" t="str">
        <f t="shared" si="194"/>
        <v/>
      </c>
      <c r="EE74" s="1" t="str">
        <f t="shared" si="195"/>
        <v/>
      </c>
      <c r="EF74" s="1" t="str">
        <f t="shared" si="196"/>
        <v/>
      </c>
      <c r="EG74" s="1" t="str">
        <f t="shared" si="197"/>
        <v/>
      </c>
      <c r="EH74" s="1" t="str">
        <f t="shared" si="198"/>
        <v/>
      </c>
    </row>
    <row r="75" spans="1:138" ht="15.6" x14ac:dyDescent="0.3">
      <c r="A75" s="29">
        <v>68</v>
      </c>
      <c r="B75" s="9" t="str">
        <f>ajuizamento!J81</f>
        <v/>
      </c>
      <c r="C75" s="6" t="str">
        <f>ajuizamento!K81</f>
        <v/>
      </c>
      <c r="D75" s="6" t="str">
        <f>ajuizamento!I81</f>
        <v/>
      </c>
      <c r="E75" s="5">
        <f>IF(ajuizamento!$AU81="",0,ajuizamento!$AU81)</f>
        <v>0</v>
      </c>
      <c r="F75" s="5">
        <f>IF(ajuizamento!A81="",0,ajuizamento!A81)</f>
        <v>0</v>
      </c>
      <c r="G75" s="5">
        <f>IF(ajuizamento!M81="",0,ajuizamento!M81)</f>
        <v>0</v>
      </c>
      <c r="H75" s="5">
        <f>IF(ajuizamento!N81="",0,ajuizamento!N81)</f>
        <v>0</v>
      </c>
      <c r="I75" s="5">
        <f>IF(ajuizamento!T81="",0,ajuizamento!T81)</f>
        <v>0</v>
      </c>
      <c r="J75" s="5">
        <f>IF(ajuizamento!U81="",0,ajuizamento!U81)</f>
        <v>0</v>
      </c>
      <c r="K75" s="5">
        <f>IF(ajuizamento!V81="",0,ajuizamento!V81)</f>
        <v>0</v>
      </c>
      <c r="L75" s="5">
        <f>IF(ajuizamento!W81="",0,ajuizamento!W81)</f>
        <v>0</v>
      </c>
      <c r="M75" s="5">
        <f>IF(ajuizamento!X81="",0,ajuizamento!X81)</f>
        <v>0</v>
      </c>
      <c r="N75" s="5">
        <f>IF(ajuizamento!Y81="",0,ajuizamento!Y81)</f>
        <v>0</v>
      </c>
      <c r="O75" s="5">
        <f>IF(ajuizamento!Z81="",0,ajuizamento!Z81)</f>
        <v>0</v>
      </c>
      <c r="P75" s="5">
        <f>IF(ajuizamento!AA81="",0,ajuizamento!AA81)</f>
        <v>0</v>
      </c>
      <c r="Q75" s="5">
        <f>IF(ajuizamento!AB81="",0,ajuizamento!AB81)</f>
        <v>0</v>
      </c>
      <c r="R75" s="5">
        <f>IF(ajuizamento!AC81="",0,ajuizamento!AC81)</f>
        <v>0</v>
      </c>
      <c r="S75" s="5">
        <f>IF(ajuizamento!AD81="",0,ajuizamento!AD81)</f>
        <v>0</v>
      </c>
      <c r="T75" s="5">
        <f>IF(ajuizamento!AE81="",0,ajuizamento!AE81)</f>
        <v>0</v>
      </c>
      <c r="U75" s="5">
        <f>IF(ajuizamento!AF81="",0,ajuizamento!AF81)</f>
        <v>0</v>
      </c>
      <c r="V75" s="5">
        <f>IF(ajuizamento!AG81="",0,ajuizamento!AG81)</f>
        <v>0</v>
      </c>
      <c r="W75" s="5">
        <f>IF(ajuizamento!AH81="",0,ajuizamento!AH81)</f>
        <v>0</v>
      </c>
      <c r="X75" s="5">
        <f>IF(ajuizamento!AI81="",0,ajuizamento!AI81)</f>
        <v>0</v>
      </c>
      <c r="Y75" s="5">
        <f>IF(ajuizamento!AJ81="",0,ajuizamento!AJ81)</f>
        <v>0</v>
      </c>
      <c r="Z75" s="5">
        <f>IF(ajuizamento!AK81="",0,ajuizamento!AK81)</f>
        <v>0</v>
      </c>
      <c r="AA75" s="5">
        <f>IF(ajuizamento!AL81="",0,ajuizamento!AL81)</f>
        <v>0</v>
      </c>
      <c r="AB75" s="5">
        <f>IF(ajuizamento!AM81="",0,ajuizamento!AM81)</f>
        <v>0</v>
      </c>
      <c r="AC75" s="5">
        <f>IF(ajuizamento!AN81="",0,ajuizamento!AN81)</f>
        <v>0</v>
      </c>
      <c r="AD75" s="5">
        <f>IF(ajuizamento!AO81="",0,ajuizamento!AO81)</f>
        <v>0</v>
      </c>
      <c r="AE75" s="5">
        <f>IF(ajuizamento!AP81="",0,ajuizamento!AP81)</f>
        <v>0</v>
      </c>
      <c r="AF75" s="5">
        <f>IF(ajuizamento!AQ81="",0,ajuizamento!AQ81)</f>
        <v>0</v>
      </c>
      <c r="AG75" s="5">
        <f>IF(ajuizamento!AT81="",0,ajuizamento!AT81)</f>
        <v>0</v>
      </c>
      <c r="AH75" s="311" t="str">
        <f t="shared" si="75"/>
        <v/>
      </c>
      <c r="AI75" s="8" t="str">
        <f t="shared" si="127"/>
        <v/>
      </c>
      <c r="AJ75" s="1">
        <f t="shared" si="128"/>
        <v>0</v>
      </c>
      <c r="AK75" s="3" t="str">
        <f>IF(ajuizamento!AV81="","",ajuizamento!AV81)</f>
        <v/>
      </c>
      <c r="AL75" s="3">
        <f>IFERROR(LEFT(#REF!,2)*1,0)</f>
        <v>0</v>
      </c>
      <c r="AM75" s="26" t="str">
        <f t="shared" si="129"/>
        <v/>
      </c>
      <c r="AN75" s="26" t="str">
        <f t="shared" si="130"/>
        <v/>
      </c>
      <c r="AO75" s="26" t="str">
        <f t="shared" si="131"/>
        <v/>
      </c>
      <c r="AP75" s="26" t="str">
        <f t="shared" si="132"/>
        <v/>
      </c>
      <c r="AQ75" s="26" t="str">
        <f t="shared" si="133"/>
        <v/>
      </c>
      <c r="AR75" s="26" t="str">
        <f t="shared" si="134"/>
        <v/>
      </c>
      <c r="AS75" s="26" t="str">
        <f t="shared" si="135"/>
        <v/>
      </c>
      <c r="AT75" s="26" t="str">
        <f t="shared" si="136"/>
        <v/>
      </c>
      <c r="AU75" s="26" t="str">
        <f t="shared" si="137"/>
        <v/>
      </c>
      <c r="AV75" s="26" t="str">
        <f t="shared" si="138"/>
        <v/>
      </c>
      <c r="AW75" s="26" t="str">
        <f t="shared" si="139"/>
        <v/>
      </c>
      <c r="AX75" s="26" t="str">
        <f t="shared" si="140"/>
        <v/>
      </c>
      <c r="AY75" s="26" t="str">
        <f t="shared" si="141"/>
        <v/>
      </c>
      <c r="AZ75" s="26" t="str">
        <f t="shared" si="142"/>
        <v/>
      </c>
      <c r="BA75" s="26" t="str">
        <f t="shared" si="143"/>
        <v/>
      </c>
      <c r="BB75" s="26" t="str">
        <f t="shared" si="144"/>
        <v/>
      </c>
      <c r="BC75" s="26" t="str">
        <f t="shared" si="145"/>
        <v/>
      </c>
      <c r="BD75" s="26" t="str">
        <f t="shared" si="146"/>
        <v/>
      </c>
      <c r="BE75" s="26" t="str">
        <f t="shared" si="147"/>
        <v/>
      </c>
      <c r="BF75" s="26" t="str">
        <f t="shared" si="148"/>
        <v/>
      </c>
      <c r="BG75" s="26" t="str">
        <f t="shared" si="149"/>
        <v/>
      </c>
      <c r="BH75" s="26" t="str">
        <f t="shared" si="150"/>
        <v/>
      </c>
      <c r="BI75" s="26" t="str">
        <f t="shared" si="151"/>
        <v/>
      </c>
      <c r="BJ75" s="26" t="str">
        <f t="shared" si="152"/>
        <v/>
      </c>
      <c r="BK75" s="26"/>
      <c r="BL75" s="26" t="str">
        <f>IF(AM75="","",COUNTIF($AM75:AM75,1))</f>
        <v/>
      </c>
      <c r="BM75" s="26" t="str">
        <f>IF(AN75="","",COUNTIF($AM75:AN75,1))</f>
        <v/>
      </c>
      <c r="BN75" s="26" t="str">
        <f>IF(AO75="","",COUNTIF($AM75:AO75,1))</f>
        <v/>
      </c>
      <c r="BO75" s="26" t="str">
        <f>IF(AP75="","",COUNTIF($AM75:AP75,1))</f>
        <v/>
      </c>
      <c r="BP75" s="26" t="str">
        <f>IF(AQ75="","",COUNTIF($AM75:AQ75,1))</f>
        <v/>
      </c>
      <c r="BQ75" s="26" t="str">
        <f>IF(AR75="","",COUNTIF($AM75:AR75,1))</f>
        <v/>
      </c>
      <c r="BR75" s="26" t="str">
        <f>IF(AS75="","",COUNTIF($AM75:AS75,1))</f>
        <v/>
      </c>
      <c r="BS75" s="26" t="str">
        <f>IF(AT75="","",COUNTIF($AM75:AT75,1))</f>
        <v/>
      </c>
      <c r="BT75" s="26" t="str">
        <f>IF(AU75="","",COUNTIF($AM75:AU75,1))</f>
        <v/>
      </c>
      <c r="BU75" s="26" t="str">
        <f>IF(AV75="","",COUNTIF($AM75:AV75,1))</f>
        <v/>
      </c>
      <c r="BV75" s="26" t="str">
        <f>IF(AW75="","",COUNTIF($AM75:AW75,1))</f>
        <v/>
      </c>
      <c r="BW75" s="26" t="str">
        <f>IF(AX75="","",COUNTIF($AM75:AX75,1))</f>
        <v/>
      </c>
      <c r="BX75" s="26" t="str">
        <f>IF(AY75="","",COUNTIF($AM75:AY75,1))</f>
        <v/>
      </c>
      <c r="BY75" s="26" t="str">
        <f>IF(AZ75="","",COUNTIF($AM75:AZ75,1))</f>
        <v/>
      </c>
      <c r="BZ75" s="26" t="str">
        <f>IF(BA75="","",COUNTIF($AM75:BA75,1))</f>
        <v/>
      </c>
      <c r="CA75" s="26" t="str">
        <f>IF(BB75="","",COUNTIF($AM75:BB75,1))</f>
        <v/>
      </c>
      <c r="CB75" s="26" t="str">
        <f>IF(BC75="","",COUNTIF($AM75:BC75,1))</f>
        <v/>
      </c>
      <c r="CC75" s="26" t="str">
        <f>IF(BD75="","",COUNTIF($AM75:BD75,1))</f>
        <v/>
      </c>
      <c r="CD75" s="26" t="str">
        <f>IF(BE75="","",COUNTIF($AM75:BE75,1))</f>
        <v/>
      </c>
      <c r="CE75" s="26" t="str">
        <f>IF(BF75="","",COUNTIF($AM75:BF75,1))</f>
        <v/>
      </c>
      <c r="CF75" s="26" t="str">
        <f>IF(BG75="","",COUNTIF($AM75:BG75,1))</f>
        <v/>
      </c>
      <c r="CG75" s="26" t="str">
        <f>IF(BH75="","",COUNTIF($AM75:BH75,1))</f>
        <v/>
      </c>
      <c r="CH75" s="26" t="str">
        <f>IF(BI75="","",COUNTIF($AM75:BI75,1))</f>
        <v/>
      </c>
      <c r="CI75" s="26" t="str">
        <f>IF(BJ75="","",COUNTIF($AM75:BJ75,1))</f>
        <v/>
      </c>
      <c r="CK75" s="26" t="str">
        <f t="shared" si="153"/>
        <v/>
      </c>
      <c r="CL75" s="26" t="str">
        <f t="shared" si="154"/>
        <v/>
      </c>
      <c r="CM75" s="26" t="str">
        <f t="shared" si="155"/>
        <v/>
      </c>
      <c r="CN75" s="26" t="str">
        <f t="shared" si="156"/>
        <v/>
      </c>
      <c r="CO75" s="26" t="str">
        <f t="shared" si="157"/>
        <v/>
      </c>
      <c r="CP75" s="26" t="str">
        <f t="shared" si="158"/>
        <v/>
      </c>
      <c r="CQ75" s="26" t="str">
        <f t="shared" si="159"/>
        <v/>
      </c>
      <c r="CR75" s="26" t="str">
        <f t="shared" si="160"/>
        <v/>
      </c>
      <c r="CS75" s="26" t="str">
        <f t="shared" si="161"/>
        <v/>
      </c>
      <c r="CT75" s="26" t="str">
        <f t="shared" si="162"/>
        <v/>
      </c>
      <c r="CU75" s="26" t="str">
        <f t="shared" si="163"/>
        <v/>
      </c>
      <c r="CV75" s="26" t="str">
        <f t="shared" si="164"/>
        <v/>
      </c>
      <c r="CW75" s="26" t="str">
        <f t="shared" si="165"/>
        <v/>
      </c>
      <c r="CX75" s="26" t="str">
        <f t="shared" si="166"/>
        <v/>
      </c>
      <c r="CY75" s="26" t="str">
        <f t="shared" si="167"/>
        <v/>
      </c>
      <c r="CZ75" s="26" t="str">
        <f t="shared" si="168"/>
        <v/>
      </c>
      <c r="DA75" s="26" t="str">
        <f t="shared" si="169"/>
        <v/>
      </c>
      <c r="DB75" s="26" t="str">
        <f t="shared" si="170"/>
        <v/>
      </c>
      <c r="DC75" s="26" t="str">
        <f t="shared" si="171"/>
        <v/>
      </c>
      <c r="DD75" s="26" t="str">
        <f t="shared" si="172"/>
        <v/>
      </c>
      <c r="DE75" s="26" t="str">
        <f t="shared" si="173"/>
        <v/>
      </c>
      <c r="DF75" s="26" t="str">
        <f t="shared" si="174"/>
        <v/>
      </c>
      <c r="DG75" s="26" t="str">
        <f t="shared" si="175"/>
        <v/>
      </c>
      <c r="DH75" s="26" t="str">
        <f t="shared" si="176"/>
        <v/>
      </c>
      <c r="DI75" s="1" t="str">
        <f t="shared" si="188"/>
        <v/>
      </c>
      <c r="DJ75" s="1" t="str">
        <f t="shared" si="189"/>
        <v/>
      </c>
      <c r="DK75" s="1" t="str">
        <f t="shared" si="190"/>
        <v/>
      </c>
      <c r="DL75" s="1" t="str">
        <f t="shared" si="191"/>
        <v/>
      </c>
      <c r="DM75" s="1" t="str">
        <f t="shared" si="177"/>
        <v/>
      </c>
      <c r="DN75" s="1" t="str">
        <f t="shared" si="178"/>
        <v/>
      </c>
      <c r="DO75" s="1" t="str">
        <f t="shared" si="76"/>
        <v/>
      </c>
      <c r="DP75" s="1" t="str">
        <f t="shared" si="179"/>
        <v/>
      </c>
      <c r="DQ75" s="1" t="str">
        <f t="shared" si="76"/>
        <v/>
      </c>
      <c r="DR75" s="1" t="str">
        <f t="shared" si="179"/>
        <v/>
      </c>
      <c r="DS75" s="1" t="str">
        <f t="shared" si="192"/>
        <v/>
      </c>
      <c r="DT75" s="1" t="str">
        <f t="shared" si="193"/>
        <v/>
      </c>
      <c r="DU75" s="1" t="str">
        <f t="shared" si="180"/>
        <v/>
      </c>
      <c r="DV75" s="1" t="str">
        <f t="shared" si="181"/>
        <v/>
      </c>
      <c r="DW75" s="1" t="str">
        <f t="shared" si="182"/>
        <v/>
      </c>
      <c r="DX75" s="1" t="str">
        <f t="shared" si="183"/>
        <v/>
      </c>
      <c r="DY75" s="1" t="str">
        <f t="shared" si="184"/>
        <v/>
      </c>
      <c r="DZ75" s="1" t="str">
        <f t="shared" si="185"/>
        <v/>
      </c>
      <c r="EA75" s="1" t="str">
        <f t="shared" si="186"/>
        <v/>
      </c>
      <c r="EB75" s="1" t="str">
        <f t="shared" si="187"/>
        <v/>
      </c>
      <c r="ED75" s="1" t="str">
        <f t="shared" si="194"/>
        <v/>
      </c>
      <c r="EE75" s="1" t="str">
        <f t="shared" si="195"/>
        <v/>
      </c>
      <c r="EF75" s="1" t="str">
        <f t="shared" si="196"/>
        <v/>
      </c>
      <c r="EG75" s="1" t="str">
        <f t="shared" si="197"/>
        <v/>
      </c>
      <c r="EH75" s="1" t="str">
        <f t="shared" si="198"/>
        <v/>
      </c>
    </row>
    <row r="76" spans="1:138" ht="15.6" x14ac:dyDescent="0.3">
      <c r="A76" s="29">
        <v>69</v>
      </c>
      <c r="B76" s="9" t="str">
        <f>ajuizamento!J82</f>
        <v/>
      </c>
      <c r="C76" s="6" t="str">
        <f>ajuizamento!K82</f>
        <v/>
      </c>
      <c r="D76" s="6" t="str">
        <f>ajuizamento!I82</f>
        <v/>
      </c>
      <c r="E76" s="5">
        <f>IF(ajuizamento!$AU82="",0,ajuizamento!$AU82)</f>
        <v>0</v>
      </c>
      <c r="F76" s="5">
        <f>IF(ajuizamento!A82="",0,ajuizamento!A82)</f>
        <v>0</v>
      </c>
      <c r="G76" s="5">
        <f>IF(ajuizamento!M82="",0,ajuizamento!M82)</f>
        <v>0</v>
      </c>
      <c r="H76" s="5">
        <f>IF(ajuizamento!N82="",0,ajuizamento!N82)</f>
        <v>0</v>
      </c>
      <c r="I76" s="5">
        <f>IF(ajuizamento!T82="",0,ajuizamento!T82)</f>
        <v>0</v>
      </c>
      <c r="J76" s="5">
        <f>IF(ajuizamento!U82="",0,ajuizamento!U82)</f>
        <v>0</v>
      </c>
      <c r="K76" s="5">
        <f>IF(ajuizamento!V82="",0,ajuizamento!V82)</f>
        <v>0</v>
      </c>
      <c r="L76" s="5">
        <f>IF(ajuizamento!W82="",0,ajuizamento!W82)</f>
        <v>0</v>
      </c>
      <c r="M76" s="5">
        <f>IF(ajuizamento!X82="",0,ajuizamento!X82)</f>
        <v>0</v>
      </c>
      <c r="N76" s="5">
        <f>IF(ajuizamento!Y82="",0,ajuizamento!Y82)</f>
        <v>0</v>
      </c>
      <c r="O76" s="5">
        <f>IF(ajuizamento!Z82="",0,ajuizamento!Z82)</f>
        <v>0</v>
      </c>
      <c r="P76" s="5">
        <f>IF(ajuizamento!AA82="",0,ajuizamento!AA82)</f>
        <v>0</v>
      </c>
      <c r="Q76" s="5">
        <f>IF(ajuizamento!AB82="",0,ajuizamento!AB82)</f>
        <v>0</v>
      </c>
      <c r="R76" s="5">
        <f>IF(ajuizamento!AC82="",0,ajuizamento!AC82)</f>
        <v>0</v>
      </c>
      <c r="S76" s="5">
        <f>IF(ajuizamento!AD82="",0,ajuizamento!AD82)</f>
        <v>0</v>
      </c>
      <c r="T76" s="5">
        <f>IF(ajuizamento!AE82="",0,ajuizamento!AE82)</f>
        <v>0</v>
      </c>
      <c r="U76" s="5">
        <f>IF(ajuizamento!AF82="",0,ajuizamento!AF82)</f>
        <v>0</v>
      </c>
      <c r="V76" s="5">
        <f>IF(ajuizamento!AG82="",0,ajuizamento!AG82)</f>
        <v>0</v>
      </c>
      <c r="W76" s="5">
        <f>IF(ajuizamento!AH82="",0,ajuizamento!AH82)</f>
        <v>0</v>
      </c>
      <c r="X76" s="5">
        <f>IF(ajuizamento!AI82="",0,ajuizamento!AI82)</f>
        <v>0</v>
      </c>
      <c r="Y76" s="5">
        <f>IF(ajuizamento!AJ82="",0,ajuizamento!AJ82)</f>
        <v>0</v>
      </c>
      <c r="Z76" s="5">
        <f>IF(ajuizamento!AK82="",0,ajuizamento!AK82)</f>
        <v>0</v>
      </c>
      <c r="AA76" s="5">
        <f>IF(ajuizamento!AL82="",0,ajuizamento!AL82)</f>
        <v>0</v>
      </c>
      <c r="AB76" s="5">
        <f>IF(ajuizamento!AM82="",0,ajuizamento!AM82)</f>
        <v>0</v>
      </c>
      <c r="AC76" s="5">
        <f>IF(ajuizamento!AN82="",0,ajuizamento!AN82)</f>
        <v>0</v>
      </c>
      <c r="AD76" s="5">
        <f>IF(ajuizamento!AO82="",0,ajuizamento!AO82)</f>
        <v>0</v>
      </c>
      <c r="AE76" s="5">
        <f>IF(ajuizamento!AP82="",0,ajuizamento!AP82)</f>
        <v>0</v>
      </c>
      <c r="AF76" s="5">
        <f>IF(ajuizamento!AQ82="",0,ajuizamento!AQ82)</f>
        <v>0</v>
      </c>
      <c r="AG76" s="5">
        <f>IF(ajuizamento!AT82="",0,ajuizamento!AT82)</f>
        <v>0</v>
      </c>
      <c r="AH76" s="311" t="str">
        <f t="shared" ref="AH76:AH103" si="199">IF(AJ76=0,"",IF(E76=0,A76*0.00000001,E76+(A76*0.000000000001)))</f>
        <v/>
      </c>
      <c r="AI76" s="8" t="str">
        <f t="shared" si="127"/>
        <v/>
      </c>
      <c r="AJ76" s="1">
        <f t="shared" si="128"/>
        <v>0</v>
      </c>
      <c r="AK76" s="3" t="str">
        <f>IF(ajuizamento!AV82="","",ajuizamento!AV82)</f>
        <v/>
      </c>
      <c r="AL76" s="3">
        <f>IFERROR(LEFT(#REF!,2)*1,0)</f>
        <v>0</v>
      </c>
      <c r="AM76" s="26" t="str">
        <f t="shared" si="129"/>
        <v/>
      </c>
      <c r="AN76" s="26" t="str">
        <f t="shared" si="130"/>
        <v/>
      </c>
      <c r="AO76" s="26" t="str">
        <f t="shared" si="131"/>
        <v/>
      </c>
      <c r="AP76" s="26" t="str">
        <f t="shared" si="132"/>
        <v/>
      </c>
      <c r="AQ76" s="26" t="str">
        <f t="shared" si="133"/>
        <v/>
      </c>
      <c r="AR76" s="26" t="str">
        <f t="shared" si="134"/>
        <v/>
      </c>
      <c r="AS76" s="26" t="str">
        <f t="shared" si="135"/>
        <v/>
      </c>
      <c r="AT76" s="26" t="str">
        <f t="shared" si="136"/>
        <v/>
      </c>
      <c r="AU76" s="26" t="str">
        <f t="shared" si="137"/>
        <v/>
      </c>
      <c r="AV76" s="26" t="str">
        <f t="shared" si="138"/>
        <v/>
      </c>
      <c r="AW76" s="26" t="str">
        <f t="shared" si="139"/>
        <v/>
      </c>
      <c r="AX76" s="26" t="str">
        <f t="shared" si="140"/>
        <v/>
      </c>
      <c r="AY76" s="26" t="str">
        <f t="shared" si="141"/>
        <v/>
      </c>
      <c r="AZ76" s="26" t="str">
        <f t="shared" si="142"/>
        <v/>
      </c>
      <c r="BA76" s="26" t="str">
        <f t="shared" si="143"/>
        <v/>
      </c>
      <c r="BB76" s="26" t="str">
        <f t="shared" si="144"/>
        <v/>
      </c>
      <c r="BC76" s="26" t="str">
        <f t="shared" si="145"/>
        <v/>
      </c>
      <c r="BD76" s="26" t="str">
        <f t="shared" si="146"/>
        <v/>
      </c>
      <c r="BE76" s="26" t="str">
        <f t="shared" si="147"/>
        <v/>
      </c>
      <c r="BF76" s="26" t="str">
        <f t="shared" si="148"/>
        <v/>
      </c>
      <c r="BG76" s="26" t="str">
        <f t="shared" si="149"/>
        <v/>
      </c>
      <c r="BH76" s="26" t="str">
        <f t="shared" si="150"/>
        <v/>
      </c>
      <c r="BI76" s="26" t="str">
        <f t="shared" si="151"/>
        <v/>
      </c>
      <c r="BJ76" s="26" t="str">
        <f t="shared" si="152"/>
        <v/>
      </c>
      <c r="BK76" s="26"/>
      <c r="BL76" s="26" t="str">
        <f>IF(AM76="","",COUNTIF($AM76:AM76,1))</f>
        <v/>
      </c>
      <c r="BM76" s="26" t="str">
        <f>IF(AN76="","",COUNTIF($AM76:AN76,1))</f>
        <v/>
      </c>
      <c r="BN76" s="26" t="str">
        <f>IF(AO76="","",COUNTIF($AM76:AO76,1))</f>
        <v/>
      </c>
      <c r="BO76" s="26" t="str">
        <f>IF(AP76="","",COUNTIF($AM76:AP76,1))</f>
        <v/>
      </c>
      <c r="BP76" s="26" t="str">
        <f>IF(AQ76="","",COUNTIF($AM76:AQ76,1))</f>
        <v/>
      </c>
      <c r="BQ76" s="26" t="str">
        <f>IF(AR76="","",COUNTIF($AM76:AR76,1))</f>
        <v/>
      </c>
      <c r="BR76" s="26" t="str">
        <f>IF(AS76="","",COUNTIF($AM76:AS76,1))</f>
        <v/>
      </c>
      <c r="BS76" s="26" t="str">
        <f>IF(AT76="","",COUNTIF($AM76:AT76,1))</f>
        <v/>
      </c>
      <c r="BT76" s="26" t="str">
        <f>IF(AU76="","",COUNTIF($AM76:AU76,1))</f>
        <v/>
      </c>
      <c r="BU76" s="26" t="str">
        <f>IF(AV76="","",COUNTIF($AM76:AV76,1))</f>
        <v/>
      </c>
      <c r="BV76" s="26" t="str">
        <f>IF(AW76="","",COUNTIF($AM76:AW76,1))</f>
        <v/>
      </c>
      <c r="BW76" s="26" t="str">
        <f>IF(AX76="","",COUNTIF($AM76:AX76,1))</f>
        <v/>
      </c>
      <c r="BX76" s="26" t="str">
        <f>IF(AY76="","",COUNTIF($AM76:AY76,1))</f>
        <v/>
      </c>
      <c r="BY76" s="26" t="str">
        <f>IF(AZ76="","",COUNTIF($AM76:AZ76,1))</f>
        <v/>
      </c>
      <c r="BZ76" s="26" t="str">
        <f>IF(BA76="","",COUNTIF($AM76:BA76,1))</f>
        <v/>
      </c>
      <c r="CA76" s="26" t="str">
        <f>IF(BB76="","",COUNTIF($AM76:BB76,1))</f>
        <v/>
      </c>
      <c r="CB76" s="26" t="str">
        <f>IF(BC76="","",COUNTIF($AM76:BC76,1))</f>
        <v/>
      </c>
      <c r="CC76" s="26" t="str">
        <f>IF(BD76="","",COUNTIF($AM76:BD76,1))</f>
        <v/>
      </c>
      <c r="CD76" s="26" t="str">
        <f>IF(BE76="","",COUNTIF($AM76:BE76,1))</f>
        <v/>
      </c>
      <c r="CE76" s="26" t="str">
        <f>IF(BF76="","",COUNTIF($AM76:BF76,1))</f>
        <v/>
      </c>
      <c r="CF76" s="26" t="str">
        <f>IF(BG76="","",COUNTIF($AM76:BG76,1))</f>
        <v/>
      </c>
      <c r="CG76" s="26" t="str">
        <f>IF(BH76="","",COUNTIF($AM76:BH76,1))</f>
        <v/>
      </c>
      <c r="CH76" s="26" t="str">
        <f>IF(BI76="","",COUNTIF($AM76:BI76,1))</f>
        <v/>
      </c>
      <c r="CI76" s="26" t="str">
        <f>IF(BJ76="","",COUNTIF($AM76:BJ76,1))</f>
        <v/>
      </c>
      <c r="CK76" s="26" t="str">
        <f t="shared" si="153"/>
        <v/>
      </c>
      <c r="CL76" s="26" t="str">
        <f t="shared" si="154"/>
        <v/>
      </c>
      <c r="CM76" s="26" t="str">
        <f t="shared" si="155"/>
        <v/>
      </c>
      <c r="CN76" s="26" t="str">
        <f t="shared" si="156"/>
        <v/>
      </c>
      <c r="CO76" s="26" t="str">
        <f t="shared" si="157"/>
        <v/>
      </c>
      <c r="CP76" s="26" t="str">
        <f t="shared" si="158"/>
        <v/>
      </c>
      <c r="CQ76" s="26" t="str">
        <f t="shared" si="159"/>
        <v/>
      </c>
      <c r="CR76" s="26" t="str">
        <f t="shared" si="160"/>
        <v/>
      </c>
      <c r="CS76" s="26" t="str">
        <f t="shared" si="161"/>
        <v/>
      </c>
      <c r="CT76" s="26" t="str">
        <f t="shared" si="162"/>
        <v/>
      </c>
      <c r="CU76" s="26" t="str">
        <f t="shared" si="163"/>
        <v/>
      </c>
      <c r="CV76" s="26" t="str">
        <f t="shared" si="164"/>
        <v/>
      </c>
      <c r="CW76" s="26" t="str">
        <f t="shared" si="165"/>
        <v/>
      </c>
      <c r="CX76" s="26" t="str">
        <f t="shared" si="166"/>
        <v/>
      </c>
      <c r="CY76" s="26" t="str">
        <f t="shared" si="167"/>
        <v/>
      </c>
      <c r="CZ76" s="26" t="str">
        <f t="shared" si="168"/>
        <v/>
      </c>
      <c r="DA76" s="26" t="str">
        <f t="shared" si="169"/>
        <v/>
      </c>
      <c r="DB76" s="26" t="str">
        <f t="shared" si="170"/>
        <v/>
      </c>
      <c r="DC76" s="26" t="str">
        <f t="shared" si="171"/>
        <v/>
      </c>
      <c r="DD76" s="26" t="str">
        <f t="shared" si="172"/>
        <v/>
      </c>
      <c r="DE76" s="26" t="str">
        <f t="shared" si="173"/>
        <v/>
      </c>
      <c r="DF76" s="26" t="str">
        <f t="shared" si="174"/>
        <v/>
      </c>
      <c r="DG76" s="26" t="str">
        <f t="shared" si="175"/>
        <v/>
      </c>
      <c r="DH76" s="26" t="str">
        <f t="shared" si="176"/>
        <v/>
      </c>
      <c r="DI76" s="1" t="str">
        <f t="shared" si="188"/>
        <v/>
      </c>
      <c r="DJ76" s="1" t="str">
        <f t="shared" si="189"/>
        <v/>
      </c>
      <c r="DK76" s="1" t="str">
        <f t="shared" si="190"/>
        <v/>
      </c>
      <c r="DL76" s="1" t="str">
        <f t="shared" si="191"/>
        <v/>
      </c>
      <c r="DM76" s="1" t="str">
        <f t="shared" si="177"/>
        <v/>
      </c>
      <c r="DN76" s="1" t="str">
        <f t="shared" si="178"/>
        <v/>
      </c>
      <c r="DO76" s="1" t="str">
        <f t="shared" si="76"/>
        <v/>
      </c>
      <c r="DP76" s="1" t="str">
        <f t="shared" si="179"/>
        <v/>
      </c>
      <c r="DQ76" s="1" t="str">
        <f t="shared" si="76"/>
        <v/>
      </c>
      <c r="DR76" s="1" t="str">
        <f t="shared" si="179"/>
        <v/>
      </c>
      <c r="DS76" s="1" t="str">
        <f t="shared" si="192"/>
        <v/>
      </c>
      <c r="DT76" s="1" t="str">
        <f t="shared" si="193"/>
        <v/>
      </c>
      <c r="DU76" s="1" t="str">
        <f t="shared" si="180"/>
        <v/>
      </c>
      <c r="DV76" s="1" t="str">
        <f t="shared" si="181"/>
        <v/>
      </c>
      <c r="DW76" s="1" t="str">
        <f t="shared" si="182"/>
        <v/>
      </c>
      <c r="DX76" s="1" t="str">
        <f t="shared" si="183"/>
        <v/>
      </c>
      <c r="DY76" s="1" t="str">
        <f t="shared" si="184"/>
        <v/>
      </c>
      <c r="DZ76" s="1" t="str">
        <f t="shared" si="185"/>
        <v/>
      </c>
      <c r="EA76" s="1" t="str">
        <f t="shared" si="186"/>
        <v/>
      </c>
      <c r="EB76" s="1" t="str">
        <f t="shared" si="187"/>
        <v/>
      </c>
      <c r="ED76" s="1" t="str">
        <f t="shared" si="194"/>
        <v/>
      </c>
      <c r="EE76" s="1" t="str">
        <f t="shared" si="195"/>
        <v/>
      </c>
      <c r="EF76" s="1" t="str">
        <f t="shared" si="196"/>
        <v/>
      </c>
      <c r="EG76" s="1" t="str">
        <f t="shared" si="197"/>
        <v/>
      </c>
      <c r="EH76" s="1" t="str">
        <f t="shared" si="198"/>
        <v/>
      </c>
    </row>
    <row r="77" spans="1:138" ht="15.6" x14ac:dyDescent="0.3">
      <c r="A77" s="29">
        <v>70</v>
      </c>
      <c r="B77" s="9" t="str">
        <f>ajuizamento!J83</f>
        <v/>
      </c>
      <c r="C77" s="6" t="str">
        <f>ajuizamento!K83</f>
        <v/>
      </c>
      <c r="D77" s="6" t="str">
        <f>ajuizamento!I83</f>
        <v/>
      </c>
      <c r="E77" s="5">
        <f>IF(ajuizamento!$AU83="",0,ajuizamento!$AU83)</f>
        <v>0</v>
      </c>
      <c r="F77" s="5">
        <f>IF(ajuizamento!A83="",0,ajuizamento!A83)</f>
        <v>0</v>
      </c>
      <c r="G77" s="5">
        <f>IF(ajuizamento!M83="",0,ajuizamento!M83)</f>
        <v>0</v>
      </c>
      <c r="H77" s="5">
        <f>IF(ajuizamento!N83="",0,ajuizamento!N83)</f>
        <v>0</v>
      </c>
      <c r="I77" s="5">
        <f>IF(ajuizamento!T83="",0,ajuizamento!T83)</f>
        <v>0</v>
      </c>
      <c r="J77" s="5">
        <f>IF(ajuizamento!U83="",0,ajuizamento!U83)</f>
        <v>0</v>
      </c>
      <c r="K77" s="5">
        <f>IF(ajuizamento!V83="",0,ajuizamento!V83)</f>
        <v>0</v>
      </c>
      <c r="L77" s="5">
        <f>IF(ajuizamento!W83="",0,ajuizamento!W83)</f>
        <v>0</v>
      </c>
      <c r="M77" s="5">
        <f>IF(ajuizamento!X83="",0,ajuizamento!X83)</f>
        <v>0</v>
      </c>
      <c r="N77" s="5">
        <f>IF(ajuizamento!Y83="",0,ajuizamento!Y83)</f>
        <v>0</v>
      </c>
      <c r="O77" s="5">
        <f>IF(ajuizamento!Z83="",0,ajuizamento!Z83)</f>
        <v>0</v>
      </c>
      <c r="P77" s="5">
        <f>IF(ajuizamento!AA83="",0,ajuizamento!AA83)</f>
        <v>0</v>
      </c>
      <c r="Q77" s="5">
        <f>IF(ajuizamento!AB83="",0,ajuizamento!AB83)</f>
        <v>0</v>
      </c>
      <c r="R77" s="5">
        <f>IF(ajuizamento!AC83="",0,ajuizamento!AC83)</f>
        <v>0</v>
      </c>
      <c r="S77" s="5">
        <f>IF(ajuizamento!AD83="",0,ajuizamento!AD83)</f>
        <v>0</v>
      </c>
      <c r="T77" s="5">
        <f>IF(ajuizamento!AE83="",0,ajuizamento!AE83)</f>
        <v>0</v>
      </c>
      <c r="U77" s="5">
        <f>IF(ajuizamento!AF83="",0,ajuizamento!AF83)</f>
        <v>0</v>
      </c>
      <c r="V77" s="5">
        <f>IF(ajuizamento!AG83="",0,ajuizamento!AG83)</f>
        <v>0</v>
      </c>
      <c r="W77" s="5">
        <f>IF(ajuizamento!AH83="",0,ajuizamento!AH83)</f>
        <v>0</v>
      </c>
      <c r="X77" s="5">
        <f>IF(ajuizamento!AI83="",0,ajuizamento!AI83)</f>
        <v>0</v>
      </c>
      <c r="Y77" s="5">
        <f>IF(ajuizamento!AJ83="",0,ajuizamento!AJ83)</f>
        <v>0</v>
      </c>
      <c r="Z77" s="5">
        <f>IF(ajuizamento!AK83="",0,ajuizamento!AK83)</f>
        <v>0</v>
      </c>
      <c r="AA77" s="5">
        <f>IF(ajuizamento!AL83="",0,ajuizamento!AL83)</f>
        <v>0</v>
      </c>
      <c r="AB77" s="5">
        <f>IF(ajuizamento!AM83="",0,ajuizamento!AM83)</f>
        <v>0</v>
      </c>
      <c r="AC77" s="5">
        <f>IF(ajuizamento!AN83="",0,ajuizamento!AN83)</f>
        <v>0</v>
      </c>
      <c r="AD77" s="5">
        <f>IF(ajuizamento!AO83="",0,ajuizamento!AO83)</f>
        <v>0</v>
      </c>
      <c r="AE77" s="5">
        <f>IF(ajuizamento!AP83="",0,ajuizamento!AP83)</f>
        <v>0</v>
      </c>
      <c r="AF77" s="5">
        <f>IF(ajuizamento!AQ83="",0,ajuizamento!AQ83)</f>
        <v>0</v>
      </c>
      <c r="AG77" s="5">
        <f>IF(ajuizamento!AT83="",0,ajuizamento!AT83)</f>
        <v>0</v>
      </c>
      <c r="AH77" s="311" t="str">
        <f t="shared" si="199"/>
        <v/>
      </c>
      <c r="AI77" s="8" t="str">
        <f t="shared" si="127"/>
        <v/>
      </c>
      <c r="AJ77" s="1">
        <f t="shared" si="128"/>
        <v>0</v>
      </c>
      <c r="AK77" s="3" t="str">
        <f>IF(ajuizamento!AV83="","",ajuizamento!AV83)</f>
        <v/>
      </c>
      <c r="AL77" s="3">
        <f>IFERROR(LEFT(#REF!,2)*1,0)</f>
        <v>0</v>
      </c>
      <c r="AM77" s="26" t="str">
        <f t="shared" si="129"/>
        <v/>
      </c>
      <c r="AN77" s="26" t="str">
        <f t="shared" si="130"/>
        <v/>
      </c>
      <c r="AO77" s="26" t="str">
        <f t="shared" si="131"/>
        <v/>
      </c>
      <c r="AP77" s="26" t="str">
        <f t="shared" si="132"/>
        <v/>
      </c>
      <c r="AQ77" s="26" t="str">
        <f t="shared" si="133"/>
        <v/>
      </c>
      <c r="AR77" s="26" t="str">
        <f t="shared" si="134"/>
        <v/>
      </c>
      <c r="AS77" s="26" t="str">
        <f t="shared" si="135"/>
        <v/>
      </c>
      <c r="AT77" s="26" t="str">
        <f t="shared" si="136"/>
        <v/>
      </c>
      <c r="AU77" s="26" t="str">
        <f t="shared" si="137"/>
        <v/>
      </c>
      <c r="AV77" s="26" t="str">
        <f t="shared" si="138"/>
        <v/>
      </c>
      <c r="AW77" s="26" t="str">
        <f t="shared" si="139"/>
        <v/>
      </c>
      <c r="AX77" s="26" t="str">
        <f t="shared" si="140"/>
        <v/>
      </c>
      <c r="AY77" s="26" t="str">
        <f t="shared" si="141"/>
        <v/>
      </c>
      <c r="AZ77" s="26" t="str">
        <f t="shared" si="142"/>
        <v/>
      </c>
      <c r="BA77" s="26" t="str">
        <f t="shared" si="143"/>
        <v/>
      </c>
      <c r="BB77" s="26" t="str">
        <f t="shared" si="144"/>
        <v/>
      </c>
      <c r="BC77" s="26" t="str">
        <f t="shared" si="145"/>
        <v/>
      </c>
      <c r="BD77" s="26" t="str">
        <f t="shared" si="146"/>
        <v/>
      </c>
      <c r="BE77" s="26" t="str">
        <f t="shared" si="147"/>
        <v/>
      </c>
      <c r="BF77" s="26" t="str">
        <f t="shared" si="148"/>
        <v/>
      </c>
      <c r="BG77" s="26" t="str">
        <f t="shared" si="149"/>
        <v/>
      </c>
      <c r="BH77" s="26" t="str">
        <f t="shared" si="150"/>
        <v/>
      </c>
      <c r="BI77" s="26" t="str">
        <f t="shared" si="151"/>
        <v/>
      </c>
      <c r="BJ77" s="26" t="str">
        <f t="shared" si="152"/>
        <v/>
      </c>
      <c r="BK77" s="26"/>
      <c r="BL77" s="26" t="str">
        <f>IF(AM77="","",COUNTIF($AM77:AM77,1))</f>
        <v/>
      </c>
      <c r="BM77" s="26" t="str">
        <f>IF(AN77="","",COUNTIF($AM77:AN77,1))</f>
        <v/>
      </c>
      <c r="BN77" s="26" t="str">
        <f>IF(AO77="","",COUNTIF($AM77:AO77,1))</f>
        <v/>
      </c>
      <c r="BO77" s="26" t="str">
        <f>IF(AP77="","",COUNTIF($AM77:AP77,1))</f>
        <v/>
      </c>
      <c r="BP77" s="26" t="str">
        <f>IF(AQ77="","",COUNTIF($AM77:AQ77,1))</f>
        <v/>
      </c>
      <c r="BQ77" s="26" t="str">
        <f>IF(AR77="","",COUNTIF($AM77:AR77,1))</f>
        <v/>
      </c>
      <c r="BR77" s="26" t="str">
        <f>IF(AS77="","",COUNTIF($AM77:AS77,1))</f>
        <v/>
      </c>
      <c r="BS77" s="26" t="str">
        <f>IF(AT77="","",COUNTIF($AM77:AT77,1))</f>
        <v/>
      </c>
      <c r="BT77" s="26" t="str">
        <f>IF(AU77="","",COUNTIF($AM77:AU77,1))</f>
        <v/>
      </c>
      <c r="BU77" s="26" t="str">
        <f>IF(AV77="","",COUNTIF($AM77:AV77,1))</f>
        <v/>
      </c>
      <c r="BV77" s="26" t="str">
        <f>IF(AW77="","",COUNTIF($AM77:AW77,1))</f>
        <v/>
      </c>
      <c r="BW77" s="26" t="str">
        <f>IF(AX77="","",COUNTIF($AM77:AX77,1))</f>
        <v/>
      </c>
      <c r="BX77" s="26" t="str">
        <f>IF(AY77="","",COUNTIF($AM77:AY77,1))</f>
        <v/>
      </c>
      <c r="BY77" s="26" t="str">
        <f>IF(AZ77="","",COUNTIF($AM77:AZ77,1))</f>
        <v/>
      </c>
      <c r="BZ77" s="26" t="str">
        <f>IF(BA77="","",COUNTIF($AM77:BA77,1))</f>
        <v/>
      </c>
      <c r="CA77" s="26" t="str">
        <f>IF(BB77="","",COUNTIF($AM77:BB77,1))</f>
        <v/>
      </c>
      <c r="CB77" s="26" t="str">
        <f>IF(BC77="","",COUNTIF($AM77:BC77,1))</f>
        <v/>
      </c>
      <c r="CC77" s="26" t="str">
        <f>IF(BD77="","",COUNTIF($AM77:BD77,1))</f>
        <v/>
      </c>
      <c r="CD77" s="26" t="str">
        <f>IF(BE77="","",COUNTIF($AM77:BE77,1))</f>
        <v/>
      </c>
      <c r="CE77" s="26" t="str">
        <f>IF(BF77="","",COUNTIF($AM77:BF77,1))</f>
        <v/>
      </c>
      <c r="CF77" s="26" t="str">
        <f>IF(BG77="","",COUNTIF($AM77:BG77,1))</f>
        <v/>
      </c>
      <c r="CG77" s="26" t="str">
        <f>IF(BH77="","",COUNTIF($AM77:BH77,1))</f>
        <v/>
      </c>
      <c r="CH77" s="26" t="str">
        <f>IF(BI77="","",COUNTIF($AM77:BI77,1))</f>
        <v/>
      </c>
      <c r="CI77" s="26" t="str">
        <f>IF(BJ77="","",COUNTIF($AM77:BJ77,1))</f>
        <v/>
      </c>
      <c r="CK77" s="26" t="str">
        <f t="shared" si="153"/>
        <v/>
      </c>
      <c r="CL77" s="26" t="str">
        <f t="shared" si="154"/>
        <v/>
      </c>
      <c r="CM77" s="26" t="str">
        <f t="shared" si="155"/>
        <v/>
      </c>
      <c r="CN77" s="26" t="str">
        <f t="shared" si="156"/>
        <v/>
      </c>
      <c r="CO77" s="26" t="str">
        <f t="shared" si="157"/>
        <v/>
      </c>
      <c r="CP77" s="26" t="str">
        <f t="shared" si="158"/>
        <v/>
      </c>
      <c r="CQ77" s="26" t="str">
        <f t="shared" si="159"/>
        <v/>
      </c>
      <c r="CR77" s="26" t="str">
        <f t="shared" si="160"/>
        <v/>
      </c>
      <c r="CS77" s="26" t="str">
        <f t="shared" si="161"/>
        <v/>
      </c>
      <c r="CT77" s="26" t="str">
        <f t="shared" si="162"/>
        <v/>
      </c>
      <c r="CU77" s="26" t="str">
        <f t="shared" si="163"/>
        <v/>
      </c>
      <c r="CV77" s="26" t="str">
        <f t="shared" si="164"/>
        <v/>
      </c>
      <c r="CW77" s="26" t="str">
        <f t="shared" si="165"/>
        <v/>
      </c>
      <c r="CX77" s="26" t="str">
        <f t="shared" si="166"/>
        <v/>
      </c>
      <c r="CY77" s="26" t="str">
        <f t="shared" si="167"/>
        <v/>
      </c>
      <c r="CZ77" s="26" t="str">
        <f t="shared" si="168"/>
        <v/>
      </c>
      <c r="DA77" s="26" t="str">
        <f t="shared" si="169"/>
        <v/>
      </c>
      <c r="DB77" s="26" t="str">
        <f t="shared" si="170"/>
        <v/>
      </c>
      <c r="DC77" s="26" t="str">
        <f t="shared" si="171"/>
        <v/>
      </c>
      <c r="DD77" s="26" t="str">
        <f t="shared" si="172"/>
        <v/>
      </c>
      <c r="DE77" s="26" t="str">
        <f t="shared" si="173"/>
        <v/>
      </c>
      <c r="DF77" s="26" t="str">
        <f t="shared" si="174"/>
        <v/>
      </c>
      <c r="DG77" s="26" t="str">
        <f t="shared" si="175"/>
        <v/>
      </c>
      <c r="DH77" s="26" t="str">
        <f t="shared" si="176"/>
        <v/>
      </c>
      <c r="DI77" s="1" t="str">
        <f t="shared" si="188"/>
        <v/>
      </c>
      <c r="DJ77" s="1" t="str">
        <f t="shared" si="189"/>
        <v/>
      </c>
      <c r="DK77" s="1" t="str">
        <f t="shared" si="190"/>
        <v/>
      </c>
      <c r="DL77" s="1" t="str">
        <f t="shared" si="191"/>
        <v/>
      </c>
      <c r="DM77" s="1" t="str">
        <f t="shared" si="177"/>
        <v/>
      </c>
      <c r="DN77" s="1" t="str">
        <f t="shared" si="178"/>
        <v/>
      </c>
      <c r="DO77" s="1" t="str">
        <f t="shared" si="76"/>
        <v/>
      </c>
      <c r="DP77" s="1" t="str">
        <f t="shared" si="179"/>
        <v/>
      </c>
      <c r="DQ77" s="1" t="str">
        <f t="shared" si="76"/>
        <v/>
      </c>
      <c r="DR77" s="1" t="str">
        <f t="shared" si="179"/>
        <v/>
      </c>
      <c r="DS77" s="1" t="str">
        <f t="shared" si="192"/>
        <v/>
      </c>
      <c r="DT77" s="1" t="str">
        <f t="shared" si="193"/>
        <v/>
      </c>
      <c r="DU77" s="1" t="str">
        <f t="shared" si="180"/>
        <v/>
      </c>
      <c r="DV77" s="1" t="str">
        <f t="shared" si="181"/>
        <v/>
      </c>
      <c r="DW77" s="1" t="str">
        <f t="shared" si="182"/>
        <v/>
      </c>
      <c r="DX77" s="1" t="str">
        <f t="shared" si="183"/>
        <v/>
      </c>
      <c r="DY77" s="1" t="str">
        <f t="shared" si="184"/>
        <v/>
      </c>
      <c r="DZ77" s="1" t="str">
        <f t="shared" si="185"/>
        <v/>
      </c>
      <c r="EA77" s="1" t="str">
        <f t="shared" si="186"/>
        <v/>
      </c>
      <c r="EB77" s="1" t="str">
        <f t="shared" si="187"/>
        <v/>
      </c>
      <c r="ED77" s="1" t="str">
        <f t="shared" si="194"/>
        <v/>
      </c>
      <c r="EE77" s="1" t="str">
        <f t="shared" si="195"/>
        <v/>
      </c>
      <c r="EF77" s="1" t="str">
        <f t="shared" si="196"/>
        <v/>
      </c>
      <c r="EG77" s="1" t="str">
        <f t="shared" si="197"/>
        <v/>
      </c>
      <c r="EH77" s="1" t="str">
        <f t="shared" si="198"/>
        <v/>
      </c>
    </row>
    <row r="78" spans="1:138" ht="15.6" x14ac:dyDescent="0.3">
      <c r="A78" s="29">
        <v>71</v>
      </c>
      <c r="B78" s="9" t="str">
        <f>ajuizamento!J84</f>
        <v/>
      </c>
      <c r="C78" s="6" t="str">
        <f>ajuizamento!K84</f>
        <v/>
      </c>
      <c r="D78" s="6" t="str">
        <f>ajuizamento!I84</f>
        <v/>
      </c>
      <c r="E78" s="5">
        <f>IF(ajuizamento!$AU84="",0,ajuizamento!$AU84)</f>
        <v>0</v>
      </c>
      <c r="F78" s="5">
        <f>IF(ajuizamento!A84="",0,ajuizamento!A84)</f>
        <v>0</v>
      </c>
      <c r="G78" s="5">
        <f>IF(ajuizamento!M84="",0,ajuizamento!M84)</f>
        <v>0</v>
      </c>
      <c r="H78" s="5">
        <f>IF(ajuizamento!N84="",0,ajuizamento!N84)</f>
        <v>0</v>
      </c>
      <c r="I78" s="5">
        <f>IF(ajuizamento!T84="",0,ajuizamento!T84)</f>
        <v>0</v>
      </c>
      <c r="J78" s="5">
        <f>IF(ajuizamento!U84="",0,ajuizamento!U84)</f>
        <v>0</v>
      </c>
      <c r="K78" s="5">
        <f>IF(ajuizamento!V84="",0,ajuizamento!V84)</f>
        <v>0</v>
      </c>
      <c r="L78" s="5">
        <f>IF(ajuizamento!W84="",0,ajuizamento!W84)</f>
        <v>0</v>
      </c>
      <c r="M78" s="5">
        <f>IF(ajuizamento!X84="",0,ajuizamento!X84)</f>
        <v>0</v>
      </c>
      <c r="N78" s="5">
        <f>IF(ajuizamento!Y84="",0,ajuizamento!Y84)</f>
        <v>0</v>
      </c>
      <c r="O78" s="5">
        <f>IF(ajuizamento!Z84="",0,ajuizamento!Z84)</f>
        <v>0</v>
      </c>
      <c r="P78" s="5">
        <f>IF(ajuizamento!AA84="",0,ajuizamento!AA84)</f>
        <v>0</v>
      </c>
      <c r="Q78" s="5">
        <f>IF(ajuizamento!AB84="",0,ajuizamento!AB84)</f>
        <v>0</v>
      </c>
      <c r="R78" s="5">
        <f>IF(ajuizamento!AC84="",0,ajuizamento!AC84)</f>
        <v>0</v>
      </c>
      <c r="S78" s="5">
        <f>IF(ajuizamento!AD84="",0,ajuizamento!AD84)</f>
        <v>0</v>
      </c>
      <c r="T78" s="5">
        <f>IF(ajuizamento!AE84="",0,ajuizamento!AE84)</f>
        <v>0</v>
      </c>
      <c r="U78" s="5">
        <f>IF(ajuizamento!AF84="",0,ajuizamento!AF84)</f>
        <v>0</v>
      </c>
      <c r="V78" s="5">
        <f>IF(ajuizamento!AG84="",0,ajuizamento!AG84)</f>
        <v>0</v>
      </c>
      <c r="W78" s="5">
        <f>IF(ajuizamento!AH84="",0,ajuizamento!AH84)</f>
        <v>0</v>
      </c>
      <c r="X78" s="5">
        <f>IF(ajuizamento!AI84="",0,ajuizamento!AI84)</f>
        <v>0</v>
      </c>
      <c r="Y78" s="5">
        <f>IF(ajuizamento!AJ84="",0,ajuizamento!AJ84)</f>
        <v>0</v>
      </c>
      <c r="Z78" s="5">
        <f>IF(ajuizamento!AK84="",0,ajuizamento!AK84)</f>
        <v>0</v>
      </c>
      <c r="AA78" s="5">
        <f>IF(ajuizamento!AL84="",0,ajuizamento!AL84)</f>
        <v>0</v>
      </c>
      <c r="AB78" s="5">
        <f>IF(ajuizamento!AM84="",0,ajuizamento!AM84)</f>
        <v>0</v>
      </c>
      <c r="AC78" s="5">
        <f>IF(ajuizamento!AN84="",0,ajuizamento!AN84)</f>
        <v>0</v>
      </c>
      <c r="AD78" s="5">
        <f>IF(ajuizamento!AO84="",0,ajuizamento!AO84)</f>
        <v>0</v>
      </c>
      <c r="AE78" s="5">
        <f>IF(ajuizamento!AP84="",0,ajuizamento!AP84)</f>
        <v>0</v>
      </c>
      <c r="AF78" s="5">
        <f>IF(ajuizamento!AQ84="",0,ajuizamento!AQ84)</f>
        <v>0</v>
      </c>
      <c r="AG78" s="5">
        <f>IF(ajuizamento!AT84="",0,ajuizamento!AT84)</f>
        <v>0</v>
      </c>
      <c r="AH78" s="311" t="str">
        <f t="shared" si="199"/>
        <v/>
      </c>
      <c r="AI78" s="8" t="str">
        <f t="shared" si="127"/>
        <v/>
      </c>
      <c r="AJ78" s="1">
        <f t="shared" si="128"/>
        <v>0</v>
      </c>
      <c r="AK78" s="3" t="str">
        <f>IF(ajuizamento!AV84="","",ajuizamento!AV84)</f>
        <v/>
      </c>
      <c r="AL78" s="3">
        <f>IFERROR(LEFT(#REF!,2)*1,0)</f>
        <v>0</v>
      </c>
      <c r="AM78" s="26" t="str">
        <f t="shared" si="129"/>
        <v/>
      </c>
      <c r="AN78" s="26" t="str">
        <f t="shared" si="130"/>
        <v/>
      </c>
      <c r="AO78" s="26" t="str">
        <f t="shared" si="131"/>
        <v/>
      </c>
      <c r="AP78" s="26" t="str">
        <f t="shared" si="132"/>
        <v/>
      </c>
      <c r="AQ78" s="26" t="str">
        <f t="shared" si="133"/>
        <v/>
      </c>
      <c r="AR78" s="26" t="str">
        <f t="shared" si="134"/>
        <v/>
      </c>
      <c r="AS78" s="26" t="str">
        <f t="shared" si="135"/>
        <v/>
      </c>
      <c r="AT78" s="26" t="str">
        <f t="shared" si="136"/>
        <v/>
      </c>
      <c r="AU78" s="26" t="str">
        <f t="shared" si="137"/>
        <v/>
      </c>
      <c r="AV78" s="26" t="str">
        <f t="shared" si="138"/>
        <v/>
      </c>
      <c r="AW78" s="26" t="str">
        <f t="shared" si="139"/>
        <v/>
      </c>
      <c r="AX78" s="26" t="str">
        <f t="shared" si="140"/>
        <v/>
      </c>
      <c r="AY78" s="26" t="str">
        <f t="shared" si="141"/>
        <v/>
      </c>
      <c r="AZ78" s="26" t="str">
        <f t="shared" si="142"/>
        <v/>
      </c>
      <c r="BA78" s="26" t="str">
        <f t="shared" si="143"/>
        <v/>
      </c>
      <c r="BB78" s="26" t="str">
        <f t="shared" si="144"/>
        <v/>
      </c>
      <c r="BC78" s="26" t="str">
        <f t="shared" si="145"/>
        <v/>
      </c>
      <c r="BD78" s="26" t="str">
        <f t="shared" si="146"/>
        <v/>
      </c>
      <c r="BE78" s="26" t="str">
        <f t="shared" si="147"/>
        <v/>
      </c>
      <c r="BF78" s="26" t="str">
        <f t="shared" si="148"/>
        <v/>
      </c>
      <c r="BG78" s="26" t="str">
        <f t="shared" si="149"/>
        <v/>
      </c>
      <c r="BH78" s="26" t="str">
        <f t="shared" si="150"/>
        <v/>
      </c>
      <c r="BI78" s="26" t="str">
        <f t="shared" si="151"/>
        <v/>
      </c>
      <c r="BJ78" s="26" t="str">
        <f t="shared" si="152"/>
        <v/>
      </c>
      <c r="BK78" s="26"/>
      <c r="BL78" s="26" t="str">
        <f>IF(AM78="","",COUNTIF($AM78:AM78,1))</f>
        <v/>
      </c>
      <c r="BM78" s="26" t="str">
        <f>IF(AN78="","",COUNTIF($AM78:AN78,1))</f>
        <v/>
      </c>
      <c r="BN78" s="26" t="str">
        <f>IF(AO78="","",COUNTIF($AM78:AO78,1))</f>
        <v/>
      </c>
      <c r="BO78" s="26" t="str">
        <f>IF(AP78="","",COUNTIF($AM78:AP78,1))</f>
        <v/>
      </c>
      <c r="BP78" s="26" t="str">
        <f>IF(AQ78="","",COUNTIF($AM78:AQ78,1))</f>
        <v/>
      </c>
      <c r="BQ78" s="26" t="str">
        <f>IF(AR78="","",COUNTIF($AM78:AR78,1))</f>
        <v/>
      </c>
      <c r="BR78" s="26" t="str">
        <f>IF(AS78="","",COUNTIF($AM78:AS78,1))</f>
        <v/>
      </c>
      <c r="BS78" s="26" t="str">
        <f>IF(AT78="","",COUNTIF($AM78:AT78,1))</f>
        <v/>
      </c>
      <c r="BT78" s="26" t="str">
        <f>IF(AU78="","",COUNTIF($AM78:AU78,1))</f>
        <v/>
      </c>
      <c r="BU78" s="26" t="str">
        <f>IF(AV78="","",COUNTIF($AM78:AV78,1))</f>
        <v/>
      </c>
      <c r="BV78" s="26" t="str">
        <f>IF(AW78="","",COUNTIF($AM78:AW78,1))</f>
        <v/>
      </c>
      <c r="BW78" s="26" t="str">
        <f>IF(AX78="","",COUNTIF($AM78:AX78,1))</f>
        <v/>
      </c>
      <c r="BX78" s="26" t="str">
        <f>IF(AY78="","",COUNTIF($AM78:AY78,1))</f>
        <v/>
      </c>
      <c r="BY78" s="26" t="str">
        <f>IF(AZ78="","",COUNTIF($AM78:AZ78,1))</f>
        <v/>
      </c>
      <c r="BZ78" s="26" t="str">
        <f>IF(BA78="","",COUNTIF($AM78:BA78,1))</f>
        <v/>
      </c>
      <c r="CA78" s="26" t="str">
        <f>IF(BB78="","",COUNTIF($AM78:BB78,1))</f>
        <v/>
      </c>
      <c r="CB78" s="26" t="str">
        <f>IF(BC78="","",COUNTIF($AM78:BC78,1))</f>
        <v/>
      </c>
      <c r="CC78" s="26" t="str">
        <f>IF(BD78="","",COUNTIF($AM78:BD78,1))</f>
        <v/>
      </c>
      <c r="CD78" s="26" t="str">
        <f>IF(BE78="","",COUNTIF($AM78:BE78,1))</f>
        <v/>
      </c>
      <c r="CE78" s="26" t="str">
        <f>IF(BF78="","",COUNTIF($AM78:BF78,1))</f>
        <v/>
      </c>
      <c r="CF78" s="26" t="str">
        <f>IF(BG78="","",COUNTIF($AM78:BG78,1))</f>
        <v/>
      </c>
      <c r="CG78" s="26" t="str">
        <f>IF(BH78="","",COUNTIF($AM78:BH78,1))</f>
        <v/>
      </c>
      <c r="CH78" s="26" t="str">
        <f>IF(BI78="","",COUNTIF($AM78:BI78,1))</f>
        <v/>
      </c>
      <c r="CI78" s="26" t="str">
        <f>IF(BJ78="","",COUNTIF($AM78:BJ78,1))</f>
        <v/>
      </c>
      <c r="CK78" s="26" t="str">
        <f t="shared" si="153"/>
        <v/>
      </c>
      <c r="CL78" s="26" t="str">
        <f t="shared" si="154"/>
        <v/>
      </c>
      <c r="CM78" s="26" t="str">
        <f t="shared" si="155"/>
        <v/>
      </c>
      <c r="CN78" s="26" t="str">
        <f t="shared" si="156"/>
        <v/>
      </c>
      <c r="CO78" s="26" t="str">
        <f t="shared" si="157"/>
        <v/>
      </c>
      <c r="CP78" s="26" t="str">
        <f t="shared" si="158"/>
        <v/>
      </c>
      <c r="CQ78" s="26" t="str">
        <f t="shared" si="159"/>
        <v/>
      </c>
      <c r="CR78" s="26" t="str">
        <f t="shared" si="160"/>
        <v/>
      </c>
      <c r="CS78" s="26" t="str">
        <f t="shared" si="161"/>
        <v/>
      </c>
      <c r="CT78" s="26" t="str">
        <f t="shared" si="162"/>
        <v/>
      </c>
      <c r="CU78" s="26" t="str">
        <f t="shared" si="163"/>
        <v/>
      </c>
      <c r="CV78" s="26" t="str">
        <f t="shared" si="164"/>
        <v/>
      </c>
      <c r="CW78" s="26" t="str">
        <f t="shared" si="165"/>
        <v/>
      </c>
      <c r="CX78" s="26" t="str">
        <f t="shared" si="166"/>
        <v/>
      </c>
      <c r="CY78" s="26" t="str">
        <f t="shared" si="167"/>
        <v/>
      </c>
      <c r="CZ78" s="26" t="str">
        <f t="shared" si="168"/>
        <v/>
      </c>
      <c r="DA78" s="26" t="str">
        <f t="shared" si="169"/>
        <v/>
      </c>
      <c r="DB78" s="26" t="str">
        <f t="shared" si="170"/>
        <v/>
      </c>
      <c r="DC78" s="26" t="str">
        <f t="shared" si="171"/>
        <v/>
      </c>
      <c r="DD78" s="26" t="str">
        <f t="shared" si="172"/>
        <v/>
      </c>
      <c r="DE78" s="26" t="str">
        <f t="shared" si="173"/>
        <v/>
      </c>
      <c r="DF78" s="26" t="str">
        <f t="shared" si="174"/>
        <v/>
      </c>
      <c r="DG78" s="26" t="str">
        <f t="shared" si="175"/>
        <v/>
      </c>
      <c r="DH78" s="26" t="str">
        <f t="shared" si="176"/>
        <v/>
      </c>
      <c r="DI78" s="1" t="str">
        <f t="shared" si="188"/>
        <v/>
      </c>
      <c r="DJ78" s="1" t="str">
        <f t="shared" si="189"/>
        <v/>
      </c>
      <c r="DK78" s="1" t="str">
        <f t="shared" si="190"/>
        <v/>
      </c>
      <c r="DL78" s="1" t="str">
        <f t="shared" si="191"/>
        <v/>
      </c>
      <c r="DM78" s="1" t="str">
        <f t="shared" si="177"/>
        <v/>
      </c>
      <c r="DN78" s="1" t="str">
        <f t="shared" si="178"/>
        <v/>
      </c>
      <c r="DO78" s="1" t="str">
        <f t="shared" si="76"/>
        <v/>
      </c>
      <c r="DP78" s="1" t="str">
        <f t="shared" si="179"/>
        <v/>
      </c>
      <c r="DQ78" s="1" t="str">
        <f t="shared" si="76"/>
        <v/>
      </c>
      <c r="DR78" s="1" t="str">
        <f t="shared" si="179"/>
        <v/>
      </c>
      <c r="DS78" s="1" t="str">
        <f t="shared" si="192"/>
        <v/>
      </c>
      <c r="DT78" s="1" t="str">
        <f t="shared" si="193"/>
        <v/>
      </c>
      <c r="DU78" s="1" t="str">
        <f t="shared" si="180"/>
        <v/>
      </c>
      <c r="DV78" s="1" t="str">
        <f t="shared" si="181"/>
        <v/>
      </c>
      <c r="DW78" s="1" t="str">
        <f t="shared" si="182"/>
        <v/>
      </c>
      <c r="DX78" s="1" t="str">
        <f t="shared" si="183"/>
        <v/>
      </c>
      <c r="DY78" s="1" t="str">
        <f t="shared" si="184"/>
        <v/>
      </c>
      <c r="DZ78" s="1" t="str">
        <f t="shared" si="185"/>
        <v/>
      </c>
      <c r="EA78" s="1" t="str">
        <f t="shared" si="186"/>
        <v/>
      </c>
      <c r="EB78" s="1" t="str">
        <f t="shared" si="187"/>
        <v/>
      </c>
      <c r="ED78" s="1" t="str">
        <f t="shared" si="194"/>
        <v/>
      </c>
      <c r="EE78" s="1" t="str">
        <f t="shared" si="195"/>
        <v/>
      </c>
      <c r="EF78" s="1" t="str">
        <f t="shared" si="196"/>
        <v/>
      </c>
      <c r="EG78" s="1" t="str">
        <f t="shared" si="197"/>
        <v/>
      </c>
      <c r="EH78" s="1" t="str">
        <f t="shared" si="198"/>
        <v/>
      </c>
    </row>
    <row r="79" spans="1:138" ht="15.6" x14ac:dyDescent="0.3">
      <c r="A79" s="29">
        <v>72</v>
      </c>
      <c r="B79" s="9" t="str">
        <f>ajuizamento!J85</f>
        <v/>
      </c>
      <c r="C79" s="6" t="str">
        <f>ajuizamento!K85</f>
        <v/>
      </c>
      <c r="D79" s="6" t="str">
        <f>ajuizamento!I85</f>
        <v/>
      </c>
      <c r="E79" s="5">
        <f>IF(ajuizamento!$AU85="",0,ajuizamento!$AU85)</f>
        <v>0</v>
      </c>
      <c r="F79" s="5">
        <f>IF(ajuizamento!A85="",0,ajuizamento!A85)</f>
        <v>0</v>
      </c>
      <c r="G79" s="5">
        <f>IF(ajuizamento!M85="",0,ajuizamento!M85)</f>
        <v>0</v>
      </c>
      <c r="H79" s="5">
        <f>IF(ajuizamento!N85="",0,ajuizamento!N85)</f>
        <v>0</v>
      </c>
      <c r="I79" s="5">
        <f>IF(ajuizamento!T85="",0,ajuizamento!T85)</f>
        <v>0</v>
      </c>
      <c r="J79" s="5">
        <f>IF(ajuizamento!U85="",0,ajuizamento!U85)</f>
        <v>0</v>
      </c>
      <c r="K79" s="5">
        <f>IF(ajuizamento!V85="",0,ajuizamento!V85)</f>
        <v>0</v>
      </c>
      <c r="L79" s="5">
        <f>IF(ajuizamento!W85="",0,ajuizamento!W85)</f>
        <v>0</v>
      </c>
      <c r="M79" s="5">
        <f>IF(ajuizamento!X85="",0,ajuizamento!X85)</f>
        <v>0</v>
      </c>
      <c r="N79" s="5">
        <f>IF(ajuizamento!Y85="",0,ajuizamento!Y85)</f>
        <v>0</v>
      </c>
      <c r="O79" s="5">
        <f>IF(ajuizamento!Z85="",0,ajuizamento!Z85)</f>
        <v>0</v>
      </c>
      <c r="P79" s="5">
        <f>IF(ajuizamento!AA85="",0,ajuizamento!AA85)</f>
        <v>0</v>
      </c>
      <c r="Q79" s="5">
        <f>IF(ajuizamento!AB85="",0,ajuizamento!AB85)</f>
        <v>0</v>
      </c>
      <c r="R79" s="5">
        <f>IF(ajuizamento!AC85="",0,ajuizamento!AC85)</f>
        <v>0</v>
      </c>
      <c r="S79" s="5">
        <f>IF(ajuizamento!AD85="",0,ajuizamento!AD85)</f>
        <v>0</v>
      </c>
      <c r="T79" s="5">
        <f>IF(ajuizamento!AE85="",0,ajuizamento!AE85)</f>
        <v>0</v>
      </c>
      <c r="U79" s="5">
        <f>IF(ajuizamento!AF85="",0,ajuizamento!AF85)</f>
        <v>0</v>
      </c>
      <c r="V79" s="5">
        <f>IF(ajuizamento!AG85="",0,ajuizamento!AG85)</f>
        <v>0</v>
      </c>
      <c r="W79" s="5">
        <f>IF(ajuizamento!AH85="",0,ajuizamento!AH85)</f>
        <v>0</v>
      </c>
      <c r="X79" s="5">
        <f>IF(ajuizamento!AI85="",0,ajuizamento!AI85)</f>
        <v>0</v>
      </c>
      <c r="Y79" s="5">
        <f>IF(ajuizamento!AJ85="",0,ajuizamento!AJ85)</f>
        <v>0</v>
      </c>
      <c r="Z79" s="5">
        <f>IF(ajuizamento!AK85="",0,ajuizamento!AK85)</f>
        <v>0</v>
      </c>
      <c r="AA79" s="5">
        <f>IF(ajuizamento!AL85="",0,ajuizamento!AL85)</f>
        <v>0</v>
      </c>
      <c r="AB79" s="5">
        <f>IF(ajuizamento!AM85="",0,ajuizamento!AM85)</f>
        <v>0</v>
      </c>
      <c r="AC79" s="5">
        <f>IF(ajuizamento!AN85="",0,ajuizamento!AN85)</f>
        <v>0</v>
      </c>
      <c r="AD79" s="5">
        <f>IF(ajuizamento!AO85="",0,ajuizamento!AO85)</f>
        <v>0</v>
      </c>
      <c r="AE79" s="5">
        <f>IF(ajuizamento!AP85="",0,ajuizamento!AP85)</f>
        <v>0</v>
      </c>
      <c r="AF79" s="5">
        <f>IF(ajuizamento!AQ85="",0,ajuizamento!AQ85)</f>
        <v>0</v>
      </c>
      <c r="AG79" s="5">
        <f>IF(ajuizamento!AT85="",0,ajuizamento!AT85)</f>
        <v>0</v>
      </c>
      <c r="AH79" s="311" t="str">
        <f t="shared" si="199"/>
        <v/>
      </c>
      <c r="AI79" s="8" t="str">
        <f t="shared" si="127"/>
        <v/>
      </c>
      <c r="AJ79" s="1">
        <f t="shared" si="128"/>
        <v>0</v>
      </c>
      <c r="AK79" s="3" t="str">
        <f>IF(ajuizamento!AV85="","",ajuizamento!AV85)</f>
        <v/>
      </c>
      <c r="AL79" s="3">
        <f>IFERROR(LEFT(#REF!,2)*1,0)</f>
        <v>0</v>
      </c>
      <c r="AM79" s="26" t="str">
        <f t="shared" si="129"/>
        <v/>
      </c>
      <c r="AN79" s="26" t="str">
        <f t="shared" si="130"/>
        <v/>
      </c>
      <c r="AO79" s="26" t="str">
        <f t="shared" si="131"/>
        <v/>
      </c>
      <c r="AP79" s="26" t="str">
        <f t="shared" si="132"/>
        <v/>
      </c>
      <c r="AQ79" s="26" t="str">
        <f t="shared" si="133"/>
        <v/>
      </c>
      <c r="AR79" s="26" t="str">
        <f t="shared" si="134"/>
        <v/>
      </c>
      <c r="AS79" s="26" t="str">
        <f t="shared" si="135"/>
        <v/>
      </c>
      <c r="AT79" s="26" t="str">
        <f t="shared" si="136"/>
        <v/>
      </c>
      <c r="AU79" s="26" t="str">
        <f t="shared" si="137"/>
        <v/>
      </c>
      <c r="AV79" s="26" t="str">
        <f t="shared" si="138"/>
        <v/>
      </c>
      <c r="AW79" s="26" t="str">
        <f t="shared" si="139"/>
        <v/>
      </c>
      <c r="AX79" s="26" t="str">
        <f t="shared" si="140"/>
        <v/>
      </c>
      <c r="AY79" s="26" t="str">
        <f t="shared" si="141"/>
        <v/>
      </c>
      <c r="AZ79" s="26" t="str">
        <f t="shared" si="142"/>
        <v/>
      </c>
      <c r="BA79" s="26" t="str">
        <f t="shared" si="143"/>
        <v/>
      </c>
      <c r="BB79" s="26" t="str">
        <f t="shared" si="144"/>
        <v/>
      </c>
      <c r="BC79" s="26" t="str">
        <f t="shared" si="145"/>
        <v/>
      </c>
      <c r="BD79" s="26" t="str">
        <f t="shared" si="146"/>
        <v/>
      </c>
      <c r="BE79" s="26" t="str">
        <f t="shared" si="147"/>
        <v/>
      </c>
      <c r="BF79" s="26" t="str">
        <f t="shared" si="148"/>
        <v/>
      </c>
      <c r="BG79" s="26" t="str">
        <f t="shared" si="149"/>
        <v/>
      </c>
      <c r="BH79" s="26" t="str">
        <f t="shared" si="150"/>
        <v/>
      </c>
      <c r="BI79" s="26" t="str">
        <f t="shared" si="151"/>
        <v/>
      </c>
      <c r="BJ79" s="26" t="str">
        <f t="shared" si="152"/>
        <v/>
      </c>
      <c r="BK79" s="26"/>
      <c r="BL79" s="26" t="str">
        <f>IF(AM79="","",COUNTIF($AM79:AM79,1))</f>
        <v/>
      </c>
      <c r="BM79" s="26" t="str">
        <f>IF(AN79="","",COUNTIF($AM79:AN79,1))</f>
        <v/>
      </c>
      <c r="BN79" s="26" t="str">
        <f>IF(AO79="","",COUNTIF($AM79:AO79,1))</f>
        <v/>
      </c>
      <c r="BO79" s="26" t="str">
        <f>IF(AP79="","",COUNTIF($AM79:AP79,1))</f>
        <v/>
      </c>
      <c r="BP79" s="26" t="str">
        <f>IF(AQ79="","",COUNTIF($AM79:AQ79,1))</f>
        <v/>
      </c>
      <c r="BQ79" s="26" t="str">
        <f>IF(AR79="","",COUNTIF($AM79:AR79,1))</f>
        <v/>
      </c>
      <c r="BR79" s="26" t="str">
        <f>IF(AS79="","",COUNTIF($AM79:AS79,1))</f>
        <v/>
      </c>
      <c r="BS79" s="26" t="str">
        <f>IF(AT79="","",COUNTIF($AM79:AT79,1))</f>
        <v/>
      </c>
      <c r="BT79" s="26" t="str">
        <f>IF(AU79="","",COUNTIF($AM79:AU79,1))</f>
        <v/>
      </c>
      <c r="BU79" s="26" t="str">
        <f>IF(AV79="","",COUNTIF($AM79:AV79,1))</f>
        <v/>
      </c>
      <c r="BV79" s="26" t="str">
        <f>IF(AW79="","",COUNTIF($AM79:AW79,1))</f>
        <v/>
      </c>
      <c r="BW79" s="26" t="str">
        <f>IF(AX79="","",COUNTIF($AM79:AX79,1))</f>
        <v/>
      </c>
      <c r="BX79" s="26" t="str">
        <f>IF(AY79="","",COUNTIF($AM79:AY79,1))</f>
        <v/>
      </c>
      <c r="BY79" s="26" t="str">
        <f>IF(AZ79="","",COUNTIF($AM79:AZ79,1))</f>
        <v/>
      </c>
      <c r="BZ79" s="26" t="str">
        <f>IF(BA79="","",COUNTIF($AM79:BA79,1))</f>
        <v/>
      </c>
      <c r="CA79" s="26" t="str">
        <f>IF(BB79="","",COUNTIF($AM79:BB79,1))</f>
        <v/>
      </c>
      <c r="CB79" s="26" t="str">
        <f>IF(BC79="","",COUNTIF($AM79:BC79,1))</f>
        <v/>
      </c>
      <c r="CC79" s="26" t="str">
        <f>IF(BD79="","",COUNTIF($AM79:BD79,1))</f>
        <v/>
      </c>
      <c r="CD79" s="26" t="str">
        <f>IF(BE79="","",COUNTIF($AM79:BE79,1))</f>
        <v/>
      </c>
      <c r="CE79" s="26" t="str">
        <f>IF(BF79="","",COUNTIF($AM79:BF79,1))</f>
        <v/>
      </c>
      <c r="CF79" s="26" t="str">
        <f>IF(BG79="","",COUNTIF($AM79:BG79,1))</f>
        <v/>
      </c>
      <c r="CG79" s="26" t="str">
        <f>IF(BH79="","",COUNTIF($AM79:BH79,1))</f>
        <v/>
      </c>
      <c r="CH79" s="26" t="str">
        <f>IF(BI79="","",COUNTIF($AM79:BI79,1))</f>
        <v/>
      </c>
      <c r="CI79" s="26" t="str">
        <f>IF(BJ79="","",COUNTIF($AM79:BJ79,1))</f>
        <v/>
      </c>
      <c r="CK79" s="26" t="str">
        <f t="shared" si="153"/>
        <v/>
      </c>
      <c r="CL79" s="26" t="str">
        <f t="shared" si="154"/>
        <v/>
      </c>
      <c r="CM79" s="26" t="str">
        <f t="shared" si="155"/>
        <v/>
      </c>
      <c r="CN79" s="26" t="str">
        <f t="shared" si="156"/>
        <v/>
      </c>
      <c r="CO79" s="26" t="str">
        <f t="shared" si="157"/>
        <v/>
      </c>
      <c r="CP79" s="26" t="str">
        <f t="shared" si="158"/>
        <v/>
      </c>
      <c r="CQ79" s="26" t="str">
        <f t="shared" si="159"/>
        <v/>
      </c>
      <c r="CR79" s="26" t="str">
        <f t="shared" si="160"/>
        <v/>
      </c>
      <c r="CS79" s="26" t="str">
        <f t="shared" si="161"/>
        <v/>
      </c>
      <c r="CT79" s="26" t="str">
        <f t="shared" si="162"/>
        <v/>
      </c>
      <c r="CU79" s="26" t="str">
        <f t="shared" si="163"/>
        <v/>
      </c>
      <c r="CV79" s="26" t="str">
        <f t="shared" si="164"/>
        <v/>
      </c>
      <c r="CW79" s="26" t="str">
        <f t="shared" si="165"/>
        <v/>
      </c>
      <c r="CX79" s="26" t="str">
        <f t="shared" si="166"/>
        <v/>
      </c>
      <c r="CY79" s="26" t="str">
        <f t="shared" si="167"/>
        <v/>
      </c>
      <c r="CZ79" s="26" t="str">
        <f t="shared" si="168"/>
        <v/>
      </c>
      <c r="DA79" s="26" t="str">
        <f t="shared" si="169"/>
        <v/>
      </c>
      <c r="DB79" s="26" t="str">
        <f t="shared" si="170"/>
        <v/>
      </c>
      <c r="DC79" s="26" t="str">
        <f t="shared" si="171"/>
        <v/>
      </c>
      <c r="DD79" s="26" t="str">
        <f t="shared" si="172"/>
        <v/>
      </c>
      <c r="DE79" s="26" t="str">
        <f t="shared" si="173"/>
        <v/>
      </c>
      <c r="DF79" s="26" t="str">
        <f t="shared" si="174"/>
        <v/>
      </c>
      <c r="DG79" s="26" t="str">
        <f t="shared" si="175"/>
        <v/>
      </c>
      <c r="DH79" s="26" t="str">
        <f t="shared" si="176"/>
        <v/>
      </c>
      <c r="DI79" s="1" t="str">
        <f t="shared" si="188"/>
        <v/>
      </c>
      <c r="DJ79" s="1" t="str">
        <f t="shared" si="189"/>
        <v/>
      </c>
      <c r="DK79" s="1" t="str">
        <f t="shared" si="190"/>
        <v/>
      </c>
      <c r="DL79" s="1" t="str">
        <f t="shared" si="191"/>
        <v/>
      </c>
      <c r="DM79" s="1" t="str">
        <f t="shared" si="177"/>
        <v/>
      </c>
      <c r="DN79" s="1" t="str">
        <f t="shared" si="178"/>
        <v/>
      </c>
      <c r="DO79" s="1" t="str">
        <f t="shared" si="76"/>
        <v/>
      </c>
      <c r="DP79" s="1" t="str">
        <f t="shared" si="179"/>
        <v/>
      </c>
      <c r="DQ79" s="1" t="str">
        <f t="shared" si="76"/>
        <v/>
      </c>
      <c r="DR79" s="1" t="str">
        <f t="shared" si="179"/>
        <v/>
      </c>
      <c r="DS79" s="1" t="str">
        <f t="shared" si="192"/>
        <v/>
      </c>
      <c r="DT79" s="1" t="str">
        <f t="shared" si="193"/>
        <v/>
      </c>
      <c r="DU79" s="1" t="str">
        <f t="shared" si="180"/>
        <v/>
      </c>
      <c r="DV79" s="1" t="str">
        <f t="shared" si="181"/>
        <v/>
      </c>
      <c r="DW79" s="1" t="str">
        <f t="shared" si="182"/>
        <v/>
      </c>
      <c r="DX79" s="1" t="str">
        <f t="shared" si="183"/>
        <v/>
      </c>
      <c r="DY79" s="1" t="str">
        <f t="shared" si="184"/>
        <v/>
      </c>
      <c r="DZ79" s="1" t="str">
        <f t="shared" si="185"/>
        <v/>
      </c>
      <c r="EA79" s="1" t="str">
        <f t="shared" si="186"/>
        <v/>
      </c>
      <c r="EB79" s="1" t="str">
        <f t="shared" si="187"/>
        <v/>
      </c>
      <c r="ED79" s="1" t="str">
        <f t="shared" si="194"/>
        <v/>
      </c>
      <c r="EE79" s="1" t="str">
        <f t="shared" si="195"/>
        <v/>
      </c>
      <c r="EF79" s="1" t="str">
        <f t="shared" si="196"/>
        <v/>
      </c>
      <c r="EG79" s="1" t="str">
        <f t="shared" si="197"/>
        <v/>
      </c>
      <c r="EH79" s="1" t="str">
        <f t="shared" si="198"/>
        <v/>
      </c>
    </row>
    <row r="80" spans="1:138" ht="15.6" x14ac:dyDescent="0.3">
      <c r="A80" s="29">
        <v>73</v>
      </c>
      <c r="B80" s="9" t="str">
        <f>ajuizamento!J86</f>
        <v/>
      </c>
      <c r="C80" s="6" t="str">
        <f>ajuizamento!K86</f>
        <v/>
      </c>
      <c r="D80" s="6" t="str">
        <f>ajuizamento!I86</f>
        <v/>
      </c>
      <c r="E80" s="5">
        <f>IF(ajuizamento!$AU86="",0,ajuizamento!$AU86)</f>
        <v>0</v>
      </c>
      <c r="F80" s="5">
        <f>IF(ajuizamento!A86="",0,ajuizamento!A86)</f>
        <v>0</v>
      </c>
      <c r="G80" s="5">
        <f>IF(ajuizamento!M86="",0,ajuizamento!M86)</f>
        <v>0</v>
      </c>
      <c r="H80" s="5">
        <f>IF(ajuizamento!N86="",0,ajuizamento!N86)</f>
        <v>0</v>
      </c>
      <c r="I80" s="5">
        <f>IF(ajuizamento!T86="",0,ajuizamento!T86)</f>
        <v>0</v>
      </c>
      <c r="J80" s="5">
        <f>IF(ajuizamento!U86="",0,ajuizamento!U86)</f>
        <v>0</v>
      </c>
      <c r="K80" s="5">
        <f>IF(ajuizamento!V86="",0,ajuizamento!V86)</f>
        <v>0</v>
      </c>
      <c r="L80" s="5">
        <f>IF(ajuizamento!W86="",0,ajuizamento!W86)</f>
        <v>0</v>
      </c>
      <c r="M80" s="5">
        <f>IF(ajuizamento!X86="",0,ajuizamento!X86)</f>
        <v>0</v>
      </c>
      <c r="N80" s="5">
        <f>IF(ajuizamento!Y86="",0,ajuizamento!Y86)</f>
        <v>0</v>
      </c>
      <c r="O80" s="5">
        <f>IF(ajuizamento!Z86="",0,ajuizamento!Z86)</f>
        <v>0</v>
      </c>
      <c r="P80" s="5">
        <f>IF(ajuizamento!AA86="",0,ajuizamento!AA86)</f>
        <v>0</v>
      </c>
      <c r="Q80" s="5">
        <f>IF(ajuizamento!AB86="",0,ajuizamento!AB86)</f>
        <v>0</v>
      </c>
      <c r="R80" s="5">
        <f>IF(ajuizamento!AC86="",0,ajuizamento!AC86)</f>
        <v>0</v>
      </c>
      <c r="S80" s="5">
        <f>IF(ajuizamento!AD86="",0,ajuizamento!AD86)</f>
        <v>0</v>
      </c>
      <c r="T80" s="5">
        <f>IF(ajuizamento!AE86="",0,ajuizamento!AE86)</f>
        <v>0</v>
      </c>
      <c r="U80" s="5">
        <f>IF(ajuizamento!AF86="",0,ajuizamento!AF86)</f>
        <v>0</v>
      </c>
      <c r="V80" s="5">
        <f>IF(ajuizamento!AG86="",0,ajuizamento!AG86)</f>
        <v>0</v>
      </c>
      <c r="W80" s="5">
        <f>IF(ajuizamento!AH86="",0,ajuizamento!AH86)</f>
        <v>0</v>
      </c>
      <c r="X80" s="5">
        <f>IF(ajuizamento!AI86="",0,ajuizamento!AI86)</f>
        <v>0</v>
      </c>
      <c r="Y80" s="5">
        <f>IF(ajuizamento!AJ86="",0,ajuizamento!AJ86)</f>
        <v>0</v>
      </c>
      <c r="Z80" s="5">
        <f>IF(ajuizamento!AK86="",0,ajuizamento!AK86)</f>
        <v>0</v>
      </c>
      <c r="AA80" s="5">
        <f>IF(ajuizamento!AL86="",0,ajuizamento!AL86)</f>
        <v>0</v>
      </c>
      <c r="AB80" s="5">
        <f>IF(ajuizamento!AM86="",0,ajuizamento!AM86)</f>
        <v>0</v>
      </c>
      <c r="AC80" s="5">
        <f>IF(ajuizamento!AN86="",0,ajuizamento!AN86)</f>
        <v>0</v>
      </c>
      <c r="AD80" s="5">
        <f>IF(ajuizamento!AO86="",0,ajuizamento!AO86)</f>
        <v>0</v>
      </c>
      <c r="AE80" s="5">
        <f>IF(ajuizamento!AP86="",0,ajuizamento!AP86)</f>
        <v>0</v>
      </c>
      <c r="AF80" s="5">
        <f>IF(ajuizamento!AQ86="",0,ajuizamento!AQ86)</f>
        <v>0</v>
      </c>
      <c r="AG80" s="5">
        <f>IF(ajuizamento!AT86="",0,ajuizamento!AT86)</f>
        <v>0</v>
      </c>
      <c r="AH80" s="311" t="str">
        <f t="shared" si="199"/>
        <v/>
      </c>
      <c r="AI80" s="8" t="str">
        <f t="shared" si="127"/>
        <v/>
      </c>
      <c r="AJ80" s="1">
        <f t="shared" si="128"/>
        <v>0</v>
      </c>
      <c r="AK80" s="3" t="str">
        <f>IF(ajuizamento!AV86="","",ajuizamento!AV86)</f>
        <v/>
      </c>
      <c r="AL80" s="3">
        <f>IFERROR(LEFT(#REF!,2)*1,0)</f>
        <v>0</v>
      </c>
      <c r="AM80" s="26" t="str">
        <f t="shared" si="129"/>
        <v/>
      </c>
      <c r="AN80" s="26" t="str">
        <f t="shared" si="130"/>
        <v/>
      </c>
      <c r="AO80" s="26" t="str">
        <f t="shared" si="131"/>
        <v/>
      </c>
      <c r="AP80" s="26" t="str">
        <f t="shared" si="132"/>
        <v/>
      </c>
      <c r="AQ80" s="26" t="str">
        <f t="shared" si="133"/>
        <v/>
      </c>
      <c r="AR80" s="26" t="str">
        <f t="shared" si="134"/>
        <v/>
      </c>
      <c r="AS80" s="26" t="str">
        <f t="shared" si="135"/>
        <v/>
      </c>
      <c r="AT80" s="26" t="str">
        <f t="shared" si="136"/>
        <v/>
      </c>
      <c r="AU80" s="26" t="str">
        <f t="shared" si="137"/>
        <v/>
      </c>
      <c r="AV80" s="26" t="str">
        <f t="shared" si="138"/>
        <v/>
      </c>
      <c r="AW80" s="26" t="str">
        <f t="shared" si="139"/>
        <v/>
      </c>
      <c r="AX80" s="26" t="str">
        <f t="shared" si="140"/>
        <v/>
      </c>
      <c r="AY80" s="26" t="str">
        <f t="shared" si="141"/>
        <v/>
      </c>
      <c r="AZ80" s="26" t="str">
        <f t="shared" si="142"/>
        <v/>
      </c>
      <c r="BA80" s="26" t="str">
        <f t="shared" si="143"/>
        <v/>
      </c>
      <c r="BB80" s="26" t="str">
        <f t="shared" si="144"/>
        <v/>
      </c>
      <c r="BC80" s="26" t="str">
        <f t="shared" si="145"/>
        <v/>
      </c>
      <c r="BD80" s="26" t="str">
        <f t="shared" si="146"/>
        <v/>
      </c>
      <c r="BE80" s="26" t="str">
        <f t="shared" si="147"/>
        <v/>
      </c>
      <c r="BF80" s="26" t="str">
        <f t="shared" si="148"/>
        <v/>
      </c>
      <c r="BG80" s="26" t="str">
        <f t="shared" si="149"/>
        <v/>
      </c>
      <c r="BH80" s="26" t="str">
        <f t="shared" si="150"/>
        <v/>
      </c>
      <c r="BI80" s="26" t="str">
        <f t="shared" si="151"/>
        <v/>
      </c>
      <c r="BJ80" s="26" t="str">
        <f t="shared" si="152"/>
        <v/>
      </c>
      <c r="BK80" s="26"/>
      <c r="BL80" s="26" t="str">
        <f>IF(AM80="","",COUNTIF($AM80:AM80,1))</f>
        <v/>
      </c>
      <c r="BM80" s="26" t="str">
        <f>IF(AN80="","",COUNTIF($AM80:AN80,1))</f>
        <v/>
      </c>
      <c r="BN80" s="26" t="str">
        <f>IF(AO80="","",COUNTIF($AM80:AO80,1))</f>
        <v/>
      </c>
      <c r="BO80" s="26" t="str">
        <f>IF(AP80="","",COUNTIF($AM80:AP80,1))</f>
        <v/>
      </c>
      <c r="BP80" s="26" t="str">
        <f>IF(AQ80="","",COUNTIF($AM80:AQ80,1))</f>
        <v/>
      </c>
      <c r="BQ80" s="26" t="str">
        <f>IF(AR80="","",COUNTIF($AM80:AR80,1))</f>
        <v/>
      </c>
      <c r="BR80" s="26" t="str">
        <f>IF(AS80="","",COUNTIF($AM80:AS80,1))</f>
        <v/>
      </c>
      <c r="BS80" s="26" t="str">
        <f>IF(AT80="","",COUNTIF($AM80:AT80,1))</f>
        <v/>
      </c>
      <c r="BT80" s="26" t="str">
        <f>IF(AU80="","",COUNTIF($AM80:AU80,1))</f>
        <v/>
      </c>
      <c r="BU80" s="26" t="str">
        <f>IF(AV80="","",COUNTIF($AM80:AV80,1))</f>
        <v/>
      </c>
      <c r="BV80" s="26" t="str">
        <f>IF(AW80="","",COUNTIF($AM80:AW80,1))</f>
        <v/>
      </c>
      <c r="BW80" s="26" t="str">
        <f>IF(AX80="","",COUNTIF($AM80:AX80,1))</f>
        <v/>
      </c>
      <c r="BX80" s="26" t="str">
        <f>IF(AY80="","",COUNTIF($AM80:AY80,1))</f>
        <v/>
      </c>
      <c r="BY80" s="26" t="str">
        <f>IF(AZ80="","",COUNTIF($AM80:AZ80,1))</f>
        <v/>
      </c>
      <c r="BZ80" s="26" t="str">
        <f>IF(BA80="","",COUNTIF($AM80:BA80,1))</f>
        <v/>
      </c>
      <c r="CA80" s="26" t="str">
        <f>IF(BB80="","",COUNTIF($AM80:BB80,1))</f>
        <v/>
      </c>
      <c r="CB80" s="26" t="str">
        <f>IF(BC80="","",COUNTIF($AM80:BC80,1))</f>
        <v/>
      </c>
      <c r="CC80" s="26" t="str">
        <f>IF(BD80="","",COUNTIF($AM80:BD80,1))</f>
        <v/>
      </c>
      <c r="CD80" s="26" t="str">
        <f>IF(BE80="","",COUNTIF($AM80:BE80,1))</f>
        <v/>
      </c>
      <c r="CE80" s="26" t="str">
        <f>IF(BF80="","",COUNTIF($AM80:BF80,1))</f>
        <v/>
      </c>
      <c r="CF80" s="26" t="str">
        <f>IF(BG80="","",COUNTIF($AM80:BG80,1))</f>
        <v/>
      </c>
      <c r="CG80" s="26" t="str">
        <f>IF(BH80="","",COUNTIF($AM80:BH80,1))</f>
        <v/>
      </c>
      <c r="CH80" s="26" t="str">
        <f>IF(BI80="","",COUNTIF($AM80:BI80,1))</f>
        <v/>
      </c>
      <c r="CI80" s="26" t="str">
        <f>IF(BJ80="","",COUNTIF($AM80:BJ80,1))</f>
        <v/>
      </c>
      <c r="CK80" s="26" t="str">
        <f t="shared" si="153"/>
        <v/>
      </c>
      <c r="CL80" s="26" t="str">
        <f t="shared" si="154"/>
        <v/>
      </c>
      <c r="CM80" s="26" t="str">
        <f t="shared" si="155"/>
        <v/>
      </c>
      <c r="CN80" s="26" t="str">
        <f t="shared" si="156"/>
        <v/>
      </c>
      <c r="CO80" s="26" t="str">
        <f t="shared" si="157"/>
        <v/>
      </c>
      <c r="CP80" s="26" t="str">
        <f t="shared" si="158"/>
        <v/>
      </c>
      <c r="CQ80" s="26" t="str">
        <f t="shared" si="159"/>
        <v/>
      </c>
      <c r="CR80" s="26" t="str">
        <f t="shared" si="160"/>
        <v/>
      </c>
      <c r="CS80" s="26" t="str">
        <f t="shared" si="161"/>
        <v/>
      </c>
      <c r="CT80" s="26" t="str">
        <f t="shared" si="162"/>
        <v/>
      </c>
      <c r="CU80" s="26" t="str">
        <f t="shared" si="163"/>
        <v/>
      </c>
      <c r="CV80" s="26" t="str">
        <f t="shared" si="164"/>
        <v/>
      </c>
      <c r="CW80" s="26" t="str">
        <f t="shared" si="165"/>
        <v/>
      </c>
      <c r="CX80" s="26" t="str">
        <f t="shared" si="166"/>
        <v/>
      </c>
      <c r="CY80" s="26" t="str">
        <f t="shared" si="167"/>
        <v/>
      </c>
      <c r="CZ80" s="26" t="str">
        <f t="shared" si="168"/>
        <v/>
      </c>
      <c r="DA80" s="26" t="str">
        <f t="shared" si="169"/>
        <v/>
      </c>
      <c r="DB80" s="26" t="str">
        <f t="shared" si="170"/>
        <v/>
      </c>
      <c r="DC80" s="26" t="str">
        <f t="shared" si="171"/>
        <v/>
      </c>
      <c r="DD80" s="26" t="str">
        <f t="shared" si="172"/>
        <v/>
      </c>
      <c r="DE80" s="26" t="str">
        <f t="shared" si="173"/>
        <v/>
      </c>
      <c r="DF80" s="26" t="str">
        <f t="shared" si="174"/>
        <v/>
      </c>
      <c r="DG80" s="26" t="str">
        <f t="shared" si="175"/>
        <v/>
      </c>
      <c r="DH80" s="26" t="str">
        <f t="shared" si="176"/>
        <v/>
      </c>
      <c r="DI80" s="1" t="str">
        <f t="shared" si="188"/>
        <v/>
      </c>
      <c r="DJ80" s="1" t="str">
        <f t="shared" si="189"/>
        <v/>
      </c>
      <c r="DK80" s="1" t="str">
        <f t="shared" si="190"/>
        <v/>
      </c>
      <c r="DL80" s="1" t="str">
        <f t="shared" si="191"/>
        <v/>
      </c>
      <c r="DM80" s="1" t="str">
        <f t="shared" si="177"/>
        <v/>
      </c>
      <c r="DN80" s="1" t="str">
        <f t="shared" si="178"/>
        <v/>
      </c>
      <c r="DO80" s="1" t="str">
        <f t="shared" si="76"/>
        <v/>
      </c>
      <c r="DP80" s="1" t="str">
        <f t="shared" si="179"/>
        <v/>
      </c>
      <c r="DQ80" s="1" t="str">
        <f t="shared" si="76"/>
        <v/>
      </c>
      <c r="DR80" s="1" t="str">
        <f t="shared" si="179"/>
        <v/>
      </c>
      <c r="DS80" s="1" t="str">
        <f t="shared" si="192"/>
        <v/>
      </c>
      <c r="DT80" s="1" t="str">
        <f t="shared" si="193"/>
        <v/>
      </c>
      <c r="DU80" s="1" t="str">
        <f t="shared" si="180"/>
        <v/>
      </c>
      <c r="DV80" s="1" t="str">
        <f t="shared" si="181"/>
        <v/>
      </c>
      <c r="DW80" s="1" t="str">
        <f t="shared" si="182"/>
        <v/>
      </c>
      <c r="DX80" s="1" t="str">
        <f t="shared" si="183"/>
        <v/>
      </c>
      <c r="DY80" s="1" t="str">
        <f t="shared" si="184"/>
        <v/>
      </c>
      <c r="DZ80" s="1" t="str">
        <f t="shared" si="185"/>
        <v/>
      </c>
      <c r="EA80" s="1" t="str">
        <f t="shared" si="186"/>
        <v/>
      </c>
      <c r="EB80" s="1" t="str">
        <f t="shared" si="187"/>
        <v/>
      </c>
      <c r="ED80" s="1" t="str">
        <f t="shared" si="194"/>
        <v/>
      </c>
      <c r="EE80" s="1" t="str">
        <f t="shared" si="195"/>
        <v/>
      </c>
      <c r="EF80" s="1" t="str">
        <f t="shared" si="196"/>
        <v/>
      </c>
      <c r="EG80" s="1" t="str">
        <f t="shared" si="197"/>
        <v/>
      </c>
      <c r="EH80" s="1" t="str">
        <f t="shared" si="198"/>
        <v/>
      </c>
    </row>
    <row r="81" spans="1:138" ht="15.6" x14ac:dyDescent="0.3">
      <c r="A81" s="29">
        <v>74</v>
      </c>
      <c r="B81" s="9" t="str">
        <f>ajuizamento!J87</f>
        <v/>
      </c>
      <c r="C81" s="6" t="str">
        <f>ajuizamento!K87</f>
        <v/>
      </c>
      <c r="D81" s="6" t="str">
        <f>ajuizamento!I87</f>
        <v/>
      </c>
      <c r="E81" s="5">
        <f>IF(ajuizamento!$AU87="",0,ajuizamento!$AU87)</f>
        <v>0</v>
      </c>
      <c r="F81" s="5">
        <f>IF(ajuizamento!A87="",0,ajuizamento!A87)</f>
        <v>0</v>
      </c>
      <c r="G81" s="5">
        <f>IF(ajuizamento!M87="",0,ajuizamento!M87)</f>
        <v>0</v>
      </c>
      <c r="H81" s="5">
        <f>IF(ajuizamento!N87="",0,ajuizamento!N87)</f>
        <v>0</v>
      </c>
      <c r="I81" s="5">
        <f>IF(ajuizamento!T87="",0,ajuizamento!T87)</f>
        <v>0</v>
      </c>
      <c r="J81" s="5">
        <f>IF(ajuizamento!U87="",0,ajuizamento!U87)</f>
        <v>0</v>
      </c>
      <c r="K81" s="5">
        <f>IF(ajuizamento!V87="",0,ajuizamento!V87)</f>
        <v>0</v>
      </c>
      <c r="L81" s="5">
        <f>IF(ajuizamento!W87="",0,ajuizamento!W87)</f>
        <v>0</v>
      </c>
      <c r="M81" s="5">
        <f>IF(ajuizamento!X87="",0,ajuizamento!X87)</f>
        <v>0</v>
      </c>
      <c r="N81" s="5">
        <f>IF(ajuizamento!Y87="",0,ajuizamento!Y87)</f>
        <v>0</v>
      </c>
      <c r="O81" s="5">
        <f>IF(ajuizamento!Z87="",0,ajuizamento!Z87)</f>
        <v>0</v>
      </c>
      <c r="P81" s="5">
        <f>IF(ajuizamento!AA87="",0,ajuizamento!AA87)</f>
        <v>0</v>
      </c>
      <c r="Q81" s="5">
        <f>IF(ajuizamento!AB87="",0,ajuizamento!AB87)</f>
        <v>0</v>
      </c>
      <c r="R81" s="5">
        <f>IF(ajuizamento!AC87="",0,ajuizamento!AC87)</f>
        <v>0</v>
      </c>
      <c r="S81" s="5">
        <f>IF(ajuizamento!AD87="",0,ajuizamento!AD87)</f>
        <v>0</v>
      </c>
      <c r="T81" s="5">
        <f>IF(ajuizamento!AE87="",0,ajuizamento!AE87)</f>
        <v>0</v>
      </c>
      <c r="U81" s="5">
        <f>IF(ajuizamento!AF87="",0,ajuizamento!AF87)</f>
        <v>0</v>
      </c>
      <c r="V81" s="5">
        <f>IF(ajuizamento!AG87="",0,ajuizamento!AG87)</f>
        <v>0</v>
      </c>
      <c r="W81" s="5">
        <f>IF(ajuizamento!AH87="",0,ajuizamento!AH87)</f>
        <v>0</v>
      </c>
      <c r="X81" s="5">
        <f>IF(ajuizamento!AI87="",0,ajuizamento!AI87)</f>
        <v>0</v>
      </c>
      <c r="Y81" s="5">
        <f>IF(ajuizamento!AJ87="",0,ajuizamento!AJ87)</f>
        <v>0</v>
      </c>
      <c r="Z81" s="5">
        <f>IF(ajuizamento!AK87="",0,ajuizamento!AK87)</f>
        <v>0</v>
      </c>
      <c r="AA81" s="5">
        <f>IF(ajuizamento!AL87="",0,ajuizamento!AL87)</f>
        <v>0</v>
      </c>
      <c r="AB81" s="5">
        <f>IF(ajuizamento!AM87="",0,ajuizamento!AM87)</f>
        <v>0</v>
      </c>
      <c r="AC81" s="5">
        <f>IF(ajuizamento!AN87="",0,ajuizamento!AN87)</f>
        <v>0</v>
      </c>
      <c r="AD81" s="5">
        <f>IF(ajuizamento!AO87="",0,ajuizamento!AO87)</f>
        <v>0</v>
      </c>
      <c r="AE81" s="5">
        <f>IF(ajuizamento!AP87="",0,ajuizamento!AP87)</f>
        <v>0</v>
      </c>
      <c r="AF81" s="5">
        <f>IF(ajuizamento!AQ87="",0,ajuizamento!AQ87)</f>
        <v>0</v>
      </c>
      <c r="AG81" s="5">
        <f>IF(ajuizamento!AT87="",0,ajuizamento!AT87)</f>
        <v>0</v>
      </c>
      <c r="AH81" s="311" t="str">
        <f t="shared" si="199"/>
        <v/>
      </c>
      <c r="AI81" s="8" t="str">
        <f t="shared" si="127"/>
        <v/>
      </c>
      <c r="AJ81" s="1">
        <f t="shared" si="128"/>
        <v>0</v>
      </c>
      <c r="AK81" s="3" t="str">
        <f>IF(ajuizamento!AV87="","",ajuizamento!AV87)</f>
        <v/>
      </c>
      <c r="AL81" s="3">
        <f>IFERROR(LEFT(#REF!,2)*1,0)</f>
        <v>0</v>
      </c>
      <c r="AM81" s="26" t="str">
        <f t="shared" si="129"/>
        <v/>
      </c>
      <c r="AN81" s="26" t="str">
        <f t="shared" si="130"/>
        <v/>
      </c>
      <c r="AO81" s="26" t="str">
        <f t="shared" si="131"/>
        <v/>
      </c>
      <c r="AP81" s="26" t="str">
        <f t="shared" si="132"/>
        <v/>
      </c>
      <c r="AQ81" s="26" t="str">
        <f t="shared" si="133"/>
        <v/>
      </c>
      <c r="AR81" s="26" t="str">
        <f t="shared" si="134"/>
        <v/>
      </c>
      <c r="AS81" s="26" t="str">
        <f t="shared" si="135"/>
        <v/>
      </c>
      <c r="AT81" s="26" t="str">
        <f t="shared" si="136"/>
        <v/>
      </c>
      <c r="AU81" s="26" t="str">
        <f t="shared" si="137"/>
        <v/>
      </c>
      <c r="AV81" s="26" t="str">
        <f t="shared" si="138"/>
        <v/>
      </c>
      <c r="AW81" s="26" t="str">
        <f t="shared" si="139"/>
        <v/>
      </c>
      <c r="AX81" s="26" t="str">
        <f t="shared" si="140"/>
        <v/>
      </c>
      <c r="AY81" s="26" t="str">
        <f t="shared" si="141"/>
        <v/>
      </c>
      <c r="AZ81" s="26" t="str">
        <f t="shared" si="142"/>
        <v/>
      </c>
      <c r="BA81" s="26" t="str">
        <f t="shared" si="143"/>
        <v/>
      </c>
      <c r="BB81" s="26" t="str">
        <f t="shared" si="144"/>
        <v/>
      </c>
      <c r="BC81" s="26" t="str">
        <f t="shared" si="145"/>
        <v/>
      </c>
      <c r="BD81" s="26" t="str">
        <f t="shared" si="146"/>
        <v/>
      </c>
      <c r="BE81" s="26" t="str">
        <f t="shared" si="147"/>
        <v/>
      </c>
      <c r="BF81" s="26" t="str">
        <f t="shared" si="148"/>
        <v/>
      </c>
      <c r="BG81" s="26" t="str">
        <f t="shared" si="149"/>
        <v/>
      </c>
      <c r="BH81" s="26" t="str">
        <f t="shared" si="150"/>
        <v/>
      </c>
      <c r="BI81" s="26" t="str">
        <f t="shared" si="151"/>
        <v/>
      </c>
      <c r="BJ81" s="26" t="str">
        <f t="shared" si="152"/>
        <v/>
      </c>
      <c r="BK81" s="26"/>
      <c r="BL81" s="26" t="str">
        <f>IF(AM81="","",COUNTIF($AM81:AM81,1))</f>
        <v/>
      </c>
      <c r="BM81" s="26" t="str">
        <f>IF(AN81="","",COUNTIF($AM81:AN81,1))</f>
        <v/>
      </c>
      <c r="BN81" s="26" t="str">
        <f>IF(AO81="","",COUNTIF($AM81:AO81,1))</f>
        <v/>
      </c>
      <c r="BO81" s="26" t="str">
        <f>IF(AP81="","",COUNTIF($AM81:AP81,1))</f>
        <v/>
      </c>
      <c r="BP81" s="26" t="str">
        <f>IF(AQ81="","",COUNTIF($AM81:AQ81,1))</f>
        <v/>
      </c>
      <c r="BQ81" s="26" t="str">
        <f>IF(AR81="","",COUNTIF($AM81:AR81,1))</f>
        <v/>
      </c>
      <c r="BR81" s="26" t="str">
        <f>IF(AS81="","",COUNTIF($AM81:AS81,1))</f>
        <v/>
      </c>
      <c r="BS81" s="26" t="str">
        <f>IF(AT81="","",COUNTIF($AM81:AT81,1))</f>
        <v/>
      </c>
      <c r="BT81" s="26" t="str">
        <f>IF(AU81="","",COUNTIF($AM81:AU81,1))</f>
        <v/>
      </c>
      <c r="BU81" s="26" t="str">
        <f>IF(AV81="","",COUNTIF($AM81:AV81,1))</f>
        <v/>
      </c>
      <c r="BV81" s="26" t="str">
        <f>IF(AW81="","",COUNTIF($AM81:AW81,1))</f>
        <v/>
      </c>
      <c r="BW81" s="26" t="str">
        <f>IF(AX81="","",COUNTIF($AM81:AX81,1))</f>
        <v/>
      </c>
      <c r="BX81" s="26" t="str">
        <f>IF(AY81="","",COUNTIF($AM81:AY81,1))</f>
        <v/>
      </c>
      <c r="BY81" s="26" t="str">
        <f>IF(AZ81="","",COUNTIF($AM81:AZ81,1))</f>
        <v/>
      </c>
      <c r="BZ81" s="26" t="str">
        <f>IF(BA81="","",COUNTIF($AM81:BA81,1))</f>
        <v/>
      </c>
      <c r="CA81" s="26" t="str">
        <f>IF(BB81="","",COUNTIF($AM81:BB81,1))</f>
        <v/>
      </c>
      <c r="CB81" s="26" t="str">
        <f>IF(BC81="","",COUNTIF($AM81:BC81,1))</f>
        <v/>
      </c>
      <c r="CC81" s="26" t="str">
        <f>IF(BD81="","",COUNTIF($AM81:BD81,1))</f>
        <v/>
      </c>
      <c r="CD81" s="26" t="str">
        <f>IF(BE81="","",COUNTIF($AM81:BE81,1))</f>
        <v/>
      </c>
      <c r="CE81" s="26" t="str">
        <f>IF(BF81="","",COUNTIF($AM81:BF81,1))</f>
        <v/>
      </c>
      <c r="CF81" s="26" t="str">
        <f>IF(BG81="","",COUNTIF($AM81:BG81,1))</f>
        <v/>
      </c>
      <c r="CG81" s="26" t="str">
        <f>IF(BH81="","",COUNTIF($AM81:BH81,1))</f>
        <v/>
      </c>
      <c r="CH81" s="26" t="str">
        <f>IF(BI81="","",COUNTIF($AM81:BI81,1))</f>
        <v/>
      </c>
      <c r="CI81" s="26" t="str">
        <f>IF(BJ81="","",COUNTIF($AM81:BJ81,1))</f>
        <v/>
      </c>
      <c r="CK81" s="26" t="str">
        <f t="shared" si="153"/>
        <v/>
      </c>
      <c r="CL81" s="26" t="str">
        <f t="shared" si="154"/>
        <v/>
      </c>
      <c r="CM81" s="26" t="str">
        <f t="shared" si="155"/>
        <v/>
      </c>
      <c r="CN81" s="26" t="str">
        <f t="shared" si="156"/>
        <v/>
      </c>
      <c r="CO81" s="26" t="str">
        <f t="shared" si="157"/>
        <v/>
      </c>
      <c r="CP81" s="26" t="str">
        <f t="shared" si="158"/>
        <v/>
      </c>
      <c r="CQ81" s="26" t="str">
        <f t="shared" si="159"/>
        <v/>
      </c>
      <c r="CR81" s="26" t="str">
        <f t="shared" si="160"/>
        <v/>
      </c>
      <c r="CS81" s="26" t="str">
        <f t="shared" si="161"/>
        <v/>
      </c>
      <c r="CT81" s="26" t="str">
        <f t="shared" si="162"/>
        <v/>
      </c>
      <c r="CU81" s="26" t="str">
        <f t="shared" si="163"/>
        <v/>
      </c>
      <c r="CV81" s="26" t="str">
        <f t="shared" si="164"/>
        <v/>
      </c>
      <c r="CW81" s="26" t="str">
        <f t="shared" si="165"/>
        <v/>
      </c>
      <c r="CX81" s="26" t="str">
        <f t="shared" si="166"/>
        <v/>
      </c>
      <c r="CY81" s="26" t="str">
        <f t="shared" si="167"/>
        <v/>
      </c>
      <c r="CZ81" s="26" t="str">
        <f t="shared" si="168"/>
        <v/>
      </c>
      <c r="DA81" s="26" t="str">
        <f t="shared" si="169"/>
        <v/>
      </c>
      <c r="DB81" s="26" t="str">
        <f t="shared" si="170"/>
        <v/>
      </c>
      <c r="DC81" s="26" t="str">
        <f t="shared" si="171"/>
        <v/>
      </c>
      <c r="DD81" s="26" t="str">
        <f t="shared" si="172"/>
        <v/>
      </c>
      <c r="DE81" s="26" t="str">
        <f t="shared" si="173"/>
        <v/>
      </c>
      <c r="DF81" s="26" t="str">
        <f t="shared" si="174"/>
        <v/>
      </c>
      <c r="DG81" s="26" t="str">
        <f t="shared" si="175"/>
        <v/>
      </c>
      <c r="DH81" s="26" t="str">
        <f t="shared" si="176"/>
        <v/>
      </c>
      <c r="DI81" s="1" t="str">
        <f t="shared" si="188"/>
        <v/>
      </c>
      <c r="DJ81" s="1" t="str">
        <f t="shared" si="189"/>
        <v/>
      </c>
      <c r="DK81" s="1" t="str">
        <f t="shared" si="190"/>
        <v/>
      </c>
      <c r="DL81" s="1" t="str">
        <f t="shared" si="191"/>
        <v/>
      </c>
      <c r="DM81" s="1" t="str">
        <f t="shared" si="177"/>
        <v/>
      </c>
      <c r="DN81" s="1" t="str">
        <f t="shared" si="178"/>
        <v/>
      </c>
      <c r="DO81" s="1" t="str">
        <f t="shared" si="76"/>
        <v/>
      </c>
      <c r="DP81" s="1" t="str">
        <f t="shared" si="179"/>
        <v/>
      </c>
      <c r="DQ81" s="1" t="str">
        <f t="shared" si="76"/>
        <v/>
      </c>
      <c r="DR81" s="1" t="str">
        <f t="shared" si="179"/>
        <v/>
      </c>
      <c r="DS81" s="1" t="str">
        <f t="shared" si="192"/>
        <v/>
      </c>
      <c r="DT81" s="1" t="str">
        <f t="shared" si="193"/>
        <v/>
      </c>
      <c r="DU81" s="1" t="str">
        <f t="shared" si="180"/>
        <v/>
      </c>
      <c r="DV81" s="1" t="str">
        <f t="shared" si="181"/>
        <v/>
      </c>
      <c r="DW81" s="1" t="str">
        <f t="shared" si="182"/>
        <v/>
      </c>
      <c r="DX81" s="1" t="str">
        <f t="shared" si="183"/>
        <v/>
      </c>
      <c r="DY81" s="1" t="str">
        <f t="shared" si="184"/>
        <v/>
      </c>
      <c r="DZ81" s="1" t="str">
        <f t="shared" si="185"/>
        <v/>
      </c>
      <c r="EA81" s="1" t="str">
        <f t="shared" si="186"/>
        <v/>
      </c>
      <c r="EB81" s="1" t="str">
        <f t="shared" si="187"/>
        <v/>
      </c>
      <c r="ED81" s="1" t="str">
        <f t="shared" si="194"/>
        <v/>
      </c>
      <c r="EE81" s="1" t="str">
        <f t="shared" si="195"/>
        <v/>
      </c>
      <c r="EF81" s="1" t="str">
        <f t="shared" si="196"/>
        <v/>
      </c>
      <c r="EG81" s="1" t="str">
        <f t="shared" si="197"/>
        <v/>
      </c>
      <c r="EH81" s="1" t="str">
        <f t="shared" si="198"/>
        <v/>
      </c>
    </row>
    <row r="82" spans="1:138" ht="15.6" x14ac:dyDescent="0.3">
      <c r="A82" s="29">
        <v>75</v>
      </c>
      <c r="B82" s="9" t="str">
        <f>ajuizamento!J88</f>
        <v/>
      </c>
      <c r="C82" s="6" t="str">
        <f>ajuizamento!K88</f>
        <v/>
      </c>
      <c r="D82" s="6" t="str">
        <f>ajuizamento!I88</f>
        <v/>
      </c>
      <c r="E82" s="5">
        <f>IF(ajuizamento!$AU88="",0,ajuizamento!$AU88)</f>
        <v>0</v>
      </c>
      <c r="F82" s="5">
        <f>IF(ajuizamento!A88="",0,ajuizamento!A88)</f>
        <v>0</v>
      </c>
      <c r="G82" s="5">
        <f>IF(ajuizamento!M88="",0,ajuizamento!M88)</f>
        <v>0</v>
      </c>
      <c r="H82" s="5">
        <f>IF(ajuizamento!N88="",0,ajuizamento!N88)</f>
        <v>0</v>
      </c>
      <c r="I82" s="5">
        <f>IF(ajuizamento!T88="",0,ajuizamento!T88)</f>
        <v>0</v>
      </c>
      <c r="J82" s="5">
        <f>IF(ajuizamento!U88="",0,ajuizamento!U88)</f>
        <v>0</v>
      </c>
      <c r="K82" s="5">
        <f>IF(ajuizamento!V88="",0,ajuizamento!V88)</f>
        <v>0</v>
      </c>
      <c r="L82" s="5">
        <f>IF(ajuizamento!W88="",0,ajuizamento!W88)</f>
        <v>0</v>
      </c>
      <c r="M82" s="5">
        <f>IF(ajuizamento!X88="",0,ajuizamento!X88)</f>
        <v>0</v>
      </c>
      <c r="N82" s="5">
        <f>IF(ajuizamento!Y88="",0,ajuizamento!Y88)</f>
        <v>0</v>
      </c>
      <c r="O82" s="5">
        <f>IF(ajuizamento!Z88="",0,ajuizamento!Z88)</f>
        <v>0</v>
      </c>
      <c r="P82" s="5">
        <f>IF(ajuizamento!AA88="",0,ajuizamento!AA88)</f>
        <v>0</v>
      </c>
      <c r="Q82" s="5">
        <f>IF(ajuizamento!AB88="",0,ajuizamento!AB88)</f>
        <v>0</v>
      </c>
      <c r="R82" s="5">
        <f>IF(ajuizamento!AC88="",0,ajuizamento!AC88)</f>
        <v>0</v>
      </c>
      <c r="S82" s="5">
        <f>IF(ajuizamento!AD88="",0,ajuizamento!AD88)</f>
        <v>0</v>
      </c>
      <c r="T82" s="5">
        <f>IF(ajuizamento!AE88="",0,ajuizamento!AE88)</f>
        <v>0</v>
      </c>
      <c r="U82" s="5">
        <f>IF(ajuizamento!AF88="",0,ajuizamento!AF88)</f>
        <v>0</v>
      </c>
      <c r="V82" s="5">
        <f>IF(ajuizamento!AG88="",0,ajuizamento!AG88)</f>
        <v>0</v>
      </c>
      <c r="W82" s="5">
        <f>IF(ajuizamento!AH88="",0,ajuizamento!AH88)</f>
        <v>0</v>
      </c>
      <c r="X82" s="5">
        <f>IF(ajuizamento!AI88="",0,ajuizamento!AI88)</f>
        <v>0</v>
      </c>
      <c r="Y82" s="5">
        <f>IF(ajuizamento!AJ88="",0,ajuizamento!AJ88)</f>
        <v>0</v>
      </c>
      <c r="Z82" s="5">
        <f>IF(ajuizamento!AK88="",0,ajuizamento!AK88)</f>
        <v>0</v>
      </c>
      <c r="AA82" s="5">
        <f>IF(ajuizamento!AL88="",0,ajuizamento!AL88)</f>
        <v>0</v>
      </c>
      <c r="AB82" s="5">
        <f>IF(ajuizamento!AM88="",0,ajuizamento!AM88)</f>
        <v>0</v>
      </c>
      <c r="AC82" s="5">
        <f>IF(ajuizamento!AN88="",0,ajuizamento!AN88)</f>
        <v>0</v>
      </c>
      <c r="AD82" s="5">
        <f>IF(ajuizamento!AO88="",0,ajuizamento!AO88)</f>
        <v>0</v>
      </c>
      <c r="AE82" s="5">
        <f>IF(ajuizamento!AP88="",0,ajuizamento!AP88)</f>
        <v>0</v>
      </c>
      <c r="AF82" s="5">
        <f>IF(ajuizamento!AQ88="",0,ajuizamento!AQ88)</f>
        <v>0</v>
      </c>
      <c r="AG82" s="5">
        <f>IF(ajuizamento!AT88="",0,ajuizamento!AT88)</f>
        <v>0</v>
      </c>
      <c r="AH82" s="311" t="str">
        <f t="shared" si="199"/>
        <v/>
      </c>
      <c r="AI82" s="8" t="str">
        <f t="shared" si="127"/>
        <v/>
      </c>
      <c r="AJ82" s="1">
        <f t="shared" si="128"/>
        <v>0</v>
      </c>
      <c r="AK82" s="3" t="str">
        <f>IF(ajuizamento!AV88="","",ajuizamento!AV88)</f>
        <v/>
      </c>
      <c r="AL82" s="3">
        <f>IFERROR(LEFT(#REF!,2)*1,0)</f>
        <v>0</v>
      </c>
      <c r="AM82" s="26" t="str">
        <f t="shared" si="129"/>
        <v/>
      </c>
      <c r="AN82" s="26" t="str">
        <f t="shared" si="130"/>
        <v/>
      </c>
      <c r="AO82" s="26" t="str">
        <f t="shared" si="131"/>
        <v/>
      </c>
      <c r="AP82" s="26" t="str">
        <f t="shared" si="132"/>
        <v/>
      </c>
      <c r="AQ82" s="26" t="str">
        <f t="shared" si="133"/>
        <v/>
      </c>
      <c r="AR82" s="26" t="str">
        <f t="shared" si="134"/>
        <v/>
      </c>
      <c r="AS82" s="26" t="str">
        <f t="shared" si="135"/>
        <v/>
      </c>
      <c r="AT82" s="26" t="str">
        <f t="shared" si="136"/>
        <v/>
      </c>
      <c r="AU82" s="26" t="str">
        <f t="shared" si="137"/>
        <v/>
      </c>
      <c r="AV82" s="26" t="str">
        <f t="shared" si="138"/>
        <v/>
      </c>
      <c r="AW82" s="26" t="str">
        <f t="shared" si="139"/>
        <v/>
      </c>
      <c r="AX82" s="26" t="str">
        <f t="shared" si="140"/>
        <v/>
      </c>
      <c r="AY82" s="26" t="str">
        <f t="shared" si="141"/>
        <v/>
      </c>
      <c r="AZ82" s="26" t="str">
        <f t="shared" si="142"/>
        <v/>
      </c>
      <c r="BA82" s="26" t="str">
        <f t="shared" si="143"/>
        <v/>
      </c>
      <c r="BB82" s="26" t="str">
        <f t="shared" si="144"/>
        <v/>
      </c>
      <c r="BC82" s="26" t="str">
        <f t="shared" si="145"/>
        <v/>
      </c>
      <c r="BD82" s="26" t="str">
        <f t="shared" si="146"/>
        <v/>
      </c>
      <c r="BE82" s="26" t="str">
        <f t="shared" si="147"/>
        <v/>
      </c>
      <c r="BF82" s="26" t="str">
        <f t="shared" si="148"/>
        <v/>
      </c>
      <c r="BG82" s="26" t="str">
        <f t="shared" si="149"/>
        <v/>
      </c>
      <c r="BH82" s="26" t="str">
        <f t="shared" si="150"/>
        <v/>
      </c>
      <c r="BI82" s="26" t="str">
        <f t="shared" si="151"/>
        <v/>
      </c>
      <c r="BJ82" s="26" t="str">
        <f t="shared" si="152"/>
        <v/>
      </c>
      <c r="BK82" s="26"/>
      <c r="BL82" s="26" t="str">
        <f>IF(AM82="","",COUNTIF($AM82:AM82,1))</f>
        <v/>
      </c>
      <c r="BM82" s="26" t="str">
        <f>IF(AN82="","",COUNTIF($AM82:AN82,1))</f>
        <v/>
      </c>
      <c r="BN82" s="26" t="str">
        <f>IF(AO82="","",COUNTIF($AM82:AO82,1))</f>
        <v/>
      </c>
      <c r="BO82" s="26" t="str">
        <f>IF(AP82="","",COUNTIF($AM82:AP82,1))</f>
        <v/>
      </c>
      <c r="BP82" s="26" t="str">
        <f>IF(AQ82="","",COUNTIF($AM82:AQ82,1))</f>
        <v/>
      </c>
      <c r="BQ82" s="26" t="str">
        <f>IF(AR82="","",COUNTIF($AM82:AR82,1))</f>
        <v/>
      </c>
      <c r="BR82" s="26" t="str">
        <f>IF(AS82="","",COUNTIF($AM82:AS82,1))</f>
        <v/>
      </c>
      <c r="BS82" s="26" t="str">
        <f>IF(AT82="","",COUNTIF($AM82:AT82,1))</f>
        <v/>
      </c>
      <c r="BT82" s="26" t="str">
        <f>IF(AU82="","",COUNTIF($AM82:AU82,1))</f>
        <v/>
      </c>
      <c r="BU82" s="26" t="str">
        <f>IF(AV82="","",COUNTIF($AM82:AV82,1))</f>
        <v/>
      </c>
      <c r="BV82" s="26" t="str">
        <f>IF(AW82="","",COUNTIF($AM82:AW82,1))</f>
        <v/>
      </c>
      <c r="BW82" s="26" t="str">
        <f>IF(AX82="","",COUNTIF($AM82:AX82,1))</f>
        <v/>
      </c>
      <c r="BX82" s="26" t="str">
        <f>IF(AY82="","",COUNTIF($AM82:AY82,1))</f>
        <v/>
      </c>
      <c r="BY82" s="26" t="str">
        <f>IF(AZ82="","",COUNTIF($AM82:AZ82,1))</f>
        <v/>
      </c>
      <c r="BZ82" s="26" t="str">
        <f>IF(BA82="","",COUNTIF($AM82:BA82,1))</f>
        <v/>
      </c>
      <c r="CA82" s="26" t="str">
        <f>IF(BB82="","",COUNTIF($AM82:BB82,1))</f>
        <v/>
      </c>
      <c r="CB82" s="26" t="str">
        <f>IF(BC82="","",COUNTIF($AM82:BC82,1))</f>
        <v/>
      </c>
      <c r="CC82" s="26" t="str">
        <f>IF(BD82="","",COUNTIF($AM82:BD82,1))</f>
        <v/>
      </c>
      <c r="CD82" s="26" t="str">
        <f>IF(BE82="","",COUNTIF($AM82:BE82,1))</f>
        <v/>
      </c>
      <c r="CE82" s="26" t="str">
        <f>IF(BF82="","",COUNTIF($AM82:BF82,1))</f>
        <v/>
      </c>
      <c r="CF82" s="26" t="str">
        <f>IF(BG82="","",COUNTIF($AM82:BG82,1))</f>
        <v/>
      </c>
      <c r="CG82" s="26" t="str">
        <f>IF(BH82="","",COUNTIF($AM82:BH82,1))</f>
        <v/>
      </c>
      <c r="CH82" s="26" t="str">
        <f>IF(BI82="","",COUNTIF($AM82:BI82,1))</f>
        <v/>
      </c>
      <c r="CI82" s="26" t="str">
        <f>IF(BJ82="","",COUNTIF($AM82:BJ82,1))</f>
        <v/>
      </c>
      <c r="CK82" s="26" t="str">
        <f t="shared" si="153"/>
        <v/>
      </c>
      <c r="CL82" s="26" t="str">
        <f t="shared" si="154"/>
        <v/>
      </c>
      <c r="CM82" s="26" t="str">
        <f t="shared" si="155"/>
        <v/>
      </c>
      <c r="CN82" s="26" t="str">
        <f t="shared" si="156"/>
        <v/>
      </c>
      <c r="CO82" s="26" t="str">
        <f t="shared" si="157"/>
        <v/>
      </c>
      <c r="CP82" s="26" t="str">
        <f t="shared" si="158"/>
        <v/>
      </c>
      <c r="CQ82" s="26" t="str">
        <f t="shared" si="159"/>
        <v/>
      </c>
      <c r="CR82" s="26" t="str">
        <f t="shared" si="160"/>
        <v/>
      </c>
      <c r="CS82" s="26" t="str">
        <f t="shared" si="161"/>
        <v/>
      </c>
      <c r="CT82" s="26" t="str">
        <f t="shared" si="162"/>
        <v/>
      </c>
      <c r="CU82" s="26" t="str">
        <f t="shared" si="163"/>
        <v/>
      </c>
      <c r="CV82" s="26" t="str">
        <f t="shared" si="164"/>
        <v/>
      </c>
      <c r="CW82" s="26" t="str">
        <f t="shared" si="165"/>
        <v/>
      </c>
      <c r="CX82" s="26" t="str">
        <f t="shared" si="166"/>
        <v/>
      </c>
      <c r="CY82" s="26" t="str">
        <f t="shared" si="167"/>
        <v/>
      </c>
      <c r="CZ82" s="26" t="str">
        <f t="shared" si="168"/>
        <v/>
      </c>
      <c r="DA82" s="26" t="str">
        <f t="shared" si="169"/>
        <v/>
      </c>
      <c r="DB82" s="26" t="str">
        <f t="shared" si="170"/>
        <v/>
      </c>
      <c r="DC82" s="26" t="str">
        <f t="shared" si="171"/>
        <v/>
      </c>
      <c r="DD82" s="26" t="str">
        <f t="shared" si="172"/>
        <v/>
      </c>
      <c r="DE82" s="26" t="str">
        <f t="shared" si="173"/>
        <v/>
      </c>
      <c r="DF82" s="26" t="str">
        <f t="shared" si="174"/>
        <v/>
      </c>
      <c r="DG82" s="26" t="str">
        <f t="shared" si="175"/>
        <v/>
      </c>
      <c r="DH82" s="26" t="str">
        <f t="shared" si="176"/>
        <v/>
      </c>
      <c r="DI82" s="1" t="str">
        <f t="shared" si="188"/>
        <v/>
      </c>
      <c r="DJ82" s="1" t="str">
        <f t="shared" si="189"/>
        <v/>
      </c>
      <c r="DK82" s="1" t="str">
        <f t="shared" si="190"/>
        <v/>
      </c>
      <c r="DL82" s="1" t="str">
        <f t="shared" si="191"/>
        <v/>
      </c>
      <c r="DM82" s="1" t="str">
        <f t="shared" si="177"/>
        <v/>
      </c>
      <c r="DN82" s="1" t="str">
        <f t="shared" si="178"/>
        <v/>
      </c>
      <c r="DO82" s="1" t="str">
        <f t="shared" si="76"/>
        <v/>
      </c>
      <c r="DP82" s="1" t="str">
        <f t="shared" si="179"/>
        <v/>
      </c>
      <c r="DQ82" s="1" t="str">
        <f t="shared" si="76"/>
        <v/>
      </c>
      <c r="DR82" s="1" t="str">
        <f t="shared" si="179"/>
        <v/>
      </c>
      <c r="DS82" s="1" t="str">
        <f t="shared" si="192"/>
        <v/>
      </c>
      <c r="DT82" s="1" t="str">
        <f t="shared" si="193"/>
        <v/>
      </c>
      <c r="DU82" s="1" t="str">
        <f t="shared" si="180"/>
        <v/>
      </c>
      <c r="DV82" s="1" t="str">
        <f t="shared" si="181"/>
        <v/>
      </c>
      <c r="DW82" s="1" t="str">
        <f t="shared" si="182"/>
        <v/>
      </c>
      <c r="DX82" s="1" t="str">
        <f t="shared" si="183"/>
        <v/>
      </c>
      <c r="DY82" s="1" t="str">
        <f t="shared" si="184"/>
        <v/>
      </c>
      <c r="DZ82" s="1" t="str">
        <f t="shared" si="185"/>
        <v/>
      </c>
      <c r="EA82" s="1" t="str">
        <f t="shared" si="186"/>
        <v/>
      </c>
      <c r="EB82" s="1" t="str">
        <f t="shared" si="187"/>
        <v/>
      </c>
      <c r="ED82" s="1" t="str">
        <f t="shared" si="194"/>
        <v/>
      </c>
      <c r="EE82" s="1" t="str">
        <f t="shared" si="195"/>
        <v/>
      </c>
      <c r="EF82" s="1" t="str">
        <f t="shared" si="196"/>
        <v/>
      </c>
      <c r="EG82" s="1" t="str">
        <f t="shared" si="197"/>
        <v/>
      </c>
      <c r="EH82" s="1" t="str">
        <f t="shared" si="198"/>
        <v/>
      </c>
    </row>
    <row r="83" spans="1:138" ht="15.6" x14ac:dyDescent="0.3">
      <c r="A83" s="29">
        <v>76</v>
      </c>
      <c r="B83" s="9" t="str">
        <f>ajuizamento!J89</f>
        <v/>
      </c>
      <c r="C83" s="6" t="str">
        <f>ajuizamento!K89</f>
        <v/>
      </c>
      <c r="D83" s="6" t="str">
        <f>ajuizamento!I89</f>
        <v/>
      </c>
      <c r="E83" s="5">
        <f>IF(ajuizamento!$AU89="",0,ajuizamento!$AU89)</f>
        <v>0</v>
      </c>
      <c r="F83" s="5">
        <f>IF(ajuizamento!A89="",0,ajuizamento!A89)</f>
        <v>0</v>
      </c>
      <c r="G83" s="5">
        <f>IF(ajuizamento!M89="",0,ajuizamento!M89)</f>
        <v>0</v>
      </c>
      <c r="H83" s="5">
        <f>IF(ajuizamento!N89="",0,ajuizamento!N89)</f>
        <v>0</v>
      </c>
      <c r="I83" s="5">
        <f>IF(ajuizamento!T89="",0,ajuizamento!T89)</f>
        <v>0</v>
      </c>
      <c r="J83" s="5">
        <f>IF(ajuizamento!U89="",0,ajuizamento!U89)</f>
        <v>0</v>
      </c>
      <c r="K83" s="5">
        <f>IF(ajuizamento!V89="",0,ajuizamento!V89)</f>
        <v>0</v>
      </c>
      <c r="L83" s="5">
        <f>IF(ajuizamento!W89="",0,ajuizamento!W89)</f>
        <v>0</v>
      </c>
      <c r="M83" s="5">
        <f>IF(ajuizamento!X89="",0,ajuizamento!X89)</f>
        <v>0</v>
      </c>
      <c r="N83" s="5">
        <f>IF(ajuizamento!Y89="",0,ajuizamento!Y89)</f>
        <v>0</v>
      </c>
      <c r="O83" s="5">
        <f>IF(ajuizamento!Z89="",0,ajuizamento!Z89)</f>
        <v>0</v>
      </c>
      <c r="P83" s="5">
        <f>IF(ajuizamento!AA89="",0,ajuizamento!AA89)</f>
        <v>0</v>
      </c>
      <c r="Q83" s="5">
        <f>IF(ajuizamento!AB89="",0,ajuizamento!AB89)</f>
        <v>0</v>
      </c>
      <c r="R83" s="5">
        <f>IF(ajuizamento!AC89="",0,ajuizamento!AC89)</f>
        <v>0</v>
      </c>
      <c r="S83" s="5">
        <f>IF(ajuizamento!AD89="",0,ajuizamento!AD89)</f>
        <v>0</v>
      </c>
      <c r="T83" s="5">
        <f>IF(ajuizamento!AE89="",0,ajuizamento!AE89)</f>
        <v>0</v>
      </c>
      <c r="U83" s="5">
        <f>IF(ajuizamento!AF89="",0,ajuizamento!AF89)</f>
        <v>0</v>
      </c>
      <c r="V83" s="5">
        <f>IF(ajuizamento!AG89="",0,ajuizamento!AG89)</f>
        <v>0</v>
      </c>
      <c r="W83" s="5">
        <f>IF(ajuizamento!AH89="",0,ajuizamento!AH89)</f>
        <v>0</v>
      </c>
      <c r="X83" s="5">
        <f>IF(ajuizamento!AI89="",0,ajuizamento!AI89)</f>
        <v>0</v>
      </c>
      <c r="Y83" s="5">
        <f>IF(ajuizamento!AJ89="",0,ajuizamento!AJ89)</f>
        <v>0</v>
      </c>
      <c r="Z83" s="5">
        <f>IF(ajuizamento!AK89="",0,ajuizamento!AK89)</f>
        <v>0</v>
      </c>
      <c r="AA83" s="5">
        <f>IF(ajuizamento!AL89="",0,ajuizamento!AL89)</f>
        <v>0</v>
      </c>
      <c r="AB83" s="5">
        <f>IF(ajuizamento!AM89="",0,ajuizamento!AM89)</f>
        <v>0</v>
      </c>
      <c r="AC83" s="5">
        <f>IF(ajuizamento!AN89="",0,ajuizamento!AN89)</f>
        <v>0</v>
      </c>
      <c r="AD83" s="5">
        <f>IF(ajuizamento!AO89="",0,ajuizamento!AO89)</f>
        <v>0</v>
      </c>
      <c r="AE83" s="5">
        <f>IF(ajuizamento!AP89="",0,ajuizamento!AP89)</f>
        <v>0</v>
      </c>
      <c r="AF83" s="5">
        <f>IF(ajuizamento!AQ89="",0,ajuizamento!AQ89)</f>
        <v>0</v>
      </c>
      <c r="AG83" s="5">
        <f>IF(ajuizamento!AT89="",0,ajuizamento!AT89)</f>
        <v>0</v>
      </c>
      <c r="AH83" s="311" t="str">
        <f t="shared" si="199"/>
        <v/>
      </c>
      <c r="AI83" s="8" t="str">
        <f t="shared" si="127"/>
        <v/>
      </c>
      <c r="AJ83" s="1">
        <f t="shared" si="128"/>
        <v>0</v>
      </c>
      <c r="AK83" s="3" t="str">
        <f>IF(ajuizamento!AV89="","",ajuizamento!AV89)</f>
        <v/>
      </c>
      <c r="AL83" s="3">
        <f>IFERROR(LEFT(#REF!,2)*1,0)</f>
        <v>0</v>
      </c>
      <c r="AM83" s="26" t="str">
        <f t="shared" si="129"/>
        <v/>
      </c>
      <c r="AN83" s="26" t="str">
        <f t="shared" si="130"/>
        <v/>
      </c>
      <c r="AO83" s="26" t="str">
        <f t="shared" si="131"/>
        <v/>
      </c>
      <c r="AP83" s="26" t="str">
        <f t="shared" si="132"/>
        <v/>
      </c>
      <c r="AQ83" s="26" t="str">
        <f t="shared" si="133"/>
        <v/>
      </c>
      <c r="AR83" s="26" t="str">
        <f t="shared" si="134"/>
        <v/>
      </c>
      <c r="AS83" s="26" t="str">
        <f t="shared" si="135"/>
        <v/>
      </c>
      <c r="AT83" s="26" t="str">
        <f t="shared" si="136"/>
        <v/>
      </c>
      <c r="AU83" s="26" t="str">
        <f t="shared" si="137"/>
        <v/>
      </c>
      <c r="AV83" s="26" t="str">
        <f t="shared" si="138"/>
        <v/>
      </c>
      <c r="AW83" s="26" t="str">
        <f t="shared" si="139"/>
        <v/>
      </c>
      <c r="AX83" s="26" t="str">
        <f t="shared" si="140"/>
        <v/>
      </c>
      <c r="AY83" s="26" t="str">
        <f t="shared" si="141"/>
        <v/>
      </c>
      <c r="AZ83" s="26" t="str">
        <f t="shared" si="142"/>
        <v/>
      </c>
      <c r="BA83" s="26" t="str">
        <f t="shared" si="143"/>
        <v/>
      </c>
      <c r="BB83" s="26" t="str">
        <f t="shared" si="144"/>
        <v/>
      </c>
      <c r="BC83" s="26" t="str">
        <f t="shared" si="145"/>
        <v/>
      </c>
      <c r="BD83" s="26" t="str">
        <f t="shared" si="146"/>
        <v/>
      </c>
      <c r="BE83" s="26" t="str">
        <f t="shared" si="147"/>
        <v/>
      </c>
      <c r="BF83" s="26" t="str">
        <f t="shared" si="148"/>
        <v/>
      </c>
      <c r="BG83" s="26" t="str">
        <f t="shared" si="149"/>
        <v/>
      </c>
      <c r="BH83" s="26" t="str">
        <f t="shared" si="150"/>
        <v/>
      </c>
      <c r="BI83" s="26" t="str">
        <f t="shared" si="151"/>
        <v/>
      </c>
      <c r="BJ83" s="26" t="str">
        <f t="shared" si="152"/>
        <v/>
      </c>
      <c r="BK83" s="26"/>
      <c r="BL83" s="26" t="str">
        <f>IF(AM83="","",COUNTIF($AM83:AM83,1))</f>
        <v/>
      </c>
      <c r="BM83" s="26" t="str">
        <f>IF(AN83="","",COUNTIF($AM83:AN83,1))</f>
        <v/>
      </c>
      <c r="BN83" s="26" t="str">
        <f>IF(AO83="","",COUNTIF($AM83:AO83,1))</f>
        <v/>
      </c>
      <c r="BO83" s="26" t="str">
        <f>IF(AP83="","",COUNTIF($AM83:AP83,1))</f>
        <v/>
      </c>
      <c r="BP83" s="26" t="str">
        <f>IF(AQ83="","",COUNTIF($AM83:AQ83,1))</f>
        <v/>
      </c>
      <c r="BQ83" s="26" t="str">
        <f>IF(AR83="","",COUNTIF($AM83:AR83,1))</f>
        <v/>
      </c>
      <c r="BR83" s="26" t="str">
        <f>IF(AS83="","",COUNTIF($AM83:AS83,1))</f>
        <v/>
      </c>
      <c r="BS83" s="26" t="str">
        <f>IF(AT83="","",COUNTIF($AM83:AT83,1))</f>
        <v/>
      </c>
      <c r="BT83" s="26" t="str">
        <f>IF(AU83="","",COUNTIF($AM83:AU83,1))</f>
        <v/>
      </c>
      <c r="BU83" s="26" t="str">
        <f>IF(AV83="","",COUNTIF($AM83:AV83,1))</f>
        <v/>
      </c>
      <c r="BV83" s="26" t="str">
        <f>IF(AW83="","",COUNTIF($AM83:AW83,1))</f>
        <v/>
      </c>
      <c r="BW83" s="26" t="str">
        <f>IF(AX83="","",COUNTIF($AM83:AX83,1))</f>
        <v/>
      </c>
      <c r="BX83" s="26" t="str">
        <f>IF(AY83="","",COUNTIF($AM83:AY83,1))</f>
        <v/>
      </c>
      <c r="BY83" s="26" t="str">
        <f>IF(AZ83="","",COUNTIF($AM83:AZ83,1))</f>
        <v/>
      </c>
      <c r="BZ83" s="26" t="str">
        <f>IF(BA83="","",COUNTIF($AM83:BA83,1))</f>
        <v/>
      </c>
      <c r="CA83" s="26" t="str">
        <f>IF(BB83="","",COUNTIF($AM83:BB83,1))</f>
        <v/>
      </c>
      <c r="CB83" s="26" t="str">
        <f>IF(BC83="","",COUNTIF($AM83:BC83,1))</f>
        <v/>
      </c>
      <c r="CC83" s="26" t="str">
        <f>IF(BD83="","",COUNTIF($AM83:BD83,1))</f>
        <v/>
      </c>
      <c r="CD83" s="26" t="str">
        <f>IF(BE83="","",COUNTIF($AM83:BE83,1))</f>
        <v/>
      </c>
      <c r="CE83" s="26" t="str">
        <f>IF(BF83="","",COUNTIF($AM83:BF83,1))</f>
        <v/>
      </c>
      <c r="CF83" s="26" t="str">
        <f>IF(BG83="","",COUNTIF($AM83:BG83,1))</f>
        <v/>
      </c>
      <c r="CG83" s="26" t="str">
        <f>IF(BH83="","",COUNTIF($AM83:BH83,1))</f>
        <v/>
      </c>
      <c r="CH83" s="26" t="str">
        <f>IF(BI83="","",COUNTIF($AM83:BI83,1))</f>
        <v/>
      </c>
      <c r="CI83" s="26" t="str">
        <f>IF(BJ83="","",COUNTIF($AM83:BJ83,1))</f>
        <v/>
      </c>
      <c r="CK83" s="26" t="str">
        <f t="shared" si="153"/>
        <v/>
      </c>
      <c r="CL83" s="26" t="str">
        <f t="shared" si="154"/>
        <v/>
      </c>
      <c r="CM83" s="26" t="str">
        <f t="shared" si="155"/>
        <v/>
      </c>
      <c r="CN83" s="26" t="str">
        <f t="shared" si="156"/>
        <v/>
      </c>
      <c r="CO83" s="26" t="str">
        <f t="shared" si="157"/>
        <v/>
      </c>
      <c r="CP83" s="26" t="str">
        <f t="shared" si="158"/>
        <v/>
      </c>
      <c r="CQ83" s="26" t="str">
        <f t="shared" si="159"/>
        <v/>
      </c>
      <c r="CR83" s="26" t="str">
        <f t="shared" si="160"/>
        <v/>
      </c>
      <c r="CS83" s="26" t="str">
        <f t="shared" si="161"/>
        <v/>
      </c>
      <c r="CT83" s="26" t="str">
        <f t="shared" si="162"/>
        <v/>
      </c>
      <c r="CU83" s="26" t="str">
        <f t="shared" si="163"/>
        <v/>
      </c>
      <c r="CV83" s="26" t="str">
        <f t="shared" si="164"/>
        <v/>
      </c>
      <c r="CW83" s="26" t="str">
        <f t="shared" si="165"/>
        <v/>
      </c>
      <c r="CX83" s="26" t="str">
        <f t="shared" si="166"/>
        <v/>
      </c>
      <c r="CY83" s="26" t="str">
        <f t="shared" si="167"/>
        <v/>
      </c>
      <c r="CZ83" s="26" t="str">
        <f t="shared" si="168"/>
        <v/>
      </c>
      <c r="DA83" s="26" t="str">
        <f t="shared" si="169"/>
        <v/>
      </c>
      <c r="DB83" s="26" t="str">
        <f t="shared" si="170"/>
        <v/>
      </c>
      <c r="DC83" s="26" t="str">
        <f t="shared" si="171"/>
        <v/>
      </c>
      <c r="DD83" s="26" t="str">
        <f t="shared" si="172"/>
        <v/>
      </c>
      <c r="DE83" s="26" t="str">
        <f t="shared" si="173"/>
        <v/>
      </c>
      <c r="DF83" s="26" t="str">
        <f t="shared" si="174"/>
        <v/>
      </c>
      <c r="DG83" s="26" t="str">
        <f t="shared" si="175"/>
        <v/>
      </c>
      <c r="DH83" s="26" t="str">
        <f t="shared" si="176"/>
        <v/>
      </c>
      <c r="DI83" s="1" t="str">
        <f t="shared" si="188"/>
        <v/>
      </c>
      <c r="DJ83" s="1" t="str">
        <f t="shared" si="189"/>
        <v/>
      </c>
      <c r="DK83" s="1" t="str">
        <f t="shared" si="190"/>
        <v/>
      </c>
      <c r="DL83" s="1" t="str">
        <f t="shared" si="191"/>
        <v/>
      </c>
      <c r="DM83" s="1" t="str">
        <f t="shared" si="177"/>
        <v/>
      </c>
      <c r="DN83" s="1" t="str">
        <f t="shared" si="178"/>
        <v/>
      </c>
      <c r="DO83" s="1" t="str">
        <f t="shared" si="76"/>
        <v/>
      </c>
      <c r="DP83" s="1" t="str">
        <f t="shared" si="179"/>
        <v/>
      </c>
      <c r="DQ83" s="1" t="str">
        <f t="shared" si="76"/>
        <v/>
      </c>
      <c r="DR83" s="1" t="str">
        <f t="shared" si="179"/>
        <v/>
      </c>
      <c r="DS83" s="1" t="str">
        <f t="shared" si="192"/>
        <v/>
      </c>
      <c r="DT83" s="1" t="str">
        <f t="shared" si="193"/>
        <v/>
      </c>
      <c r="DU83" s="1" t="str">
        <f t="shared" si="180"/>
        <v/>
      </c>
      <c r="DV83" s="1" t="str">
        <f t="shared" si="181"/>
        <v/>
      </c>
      <c r="DW83" s="1" t="str">
        <f t="shared" si="182"/>
        <v/>
      </c>
      <c r="DX83" s="1" t="str">
        <f t="shared" si="183"/>
        <v/>
      </c>
      <c r="DY83" s="1" t="str">
        <f t="shared" si="184"/>
        <v/>
      </c>
      <c r="DZ83" s="1" t="str">
        <f t="shared" si="185"/>
        <v/>
      </c>
      <c r="EA83" s="1" t="str">
        <f t="shared" si="186"/>
        <v/>
      </c>
      <c r="EB83" s="1" t="str">
        <f t="shared" si="187"/>
        <v/>
      </c>
      <c r="ED83" s="1" t="str">
        <f t="shared" si="194"/>
        <v/>
      </c>
      <c r="EE83" s="1" t="str">
        <f t="shared" si="195"/>
        <v/>
      </c>
      <c r="EF83" s="1" t="str">
        <f t="shared" si="196"/>
        <v/>
      </c>
      <c r="EG83" s="1" t="str">
        <f t="shared" si="197"/>
        <v/>
      </c>
      <c r="EH83" s="1" t="str">
        <f t="shared" si="198"/>
        <v/>
      </c>
    </row>
    <row r="84" spans="1:138" ht="15.6" x14ac:dyDescent="0.3">
      <c r="A84" s="29">
        <v>77</v>
      </c>
      <c r="B84" s="9" t="str">
        <f>ajuizamento!J90</f>
        <v/>
      </c>
      <c r="C84" s="6" t="str">
        <f>ajuizamento!K90</f>
        <v/>
      </c>
      <c r="D84" s="6" t="str">
        <f>ajuizamento!I90</f>
        <v/>
      </c>
      <c r="E84" s="5">
        <f>IF(ajuizamento!$AU90="",0,ajuizamento!$AU90)</f>
        <v>0</v>
      </c>
      <c r="F84" s="5">
        <f>IF(ajuizamento!A90="",0,ajuizamento!A90)</f>
        <v>0</v>
      </c>
      <c r="G84" s="5">
        <f>IF(ajuizamento!M90="",0,ajuizamento!M90)</f>
        <v>0</v>
      </c>
      <c r="H84" s="5">
        <f>IF(ajuizamento!N90="",0,ajuizamento!N90)</f>
        <v>0</v>
      </c>
      <c r="I84" s="5">
        <f>IF(ajuizamento!T90="",0,ajuizamento!T90)</f>
        <v>0</v>
      </c>
      <c r="J84" s="5">
        <f>IF(ajuizamento!U90="",0,ajuizamento!U90)</f>
        <v>0</v>
      </c>
      <c r="K84" s="5">
        <f>IF(ajuizamento!V90="",0,ajuizamento!V90)</f>
        <v>0</v>
      </c>
      <c r="L84" s="5">
        <f>IF(ajuizamento!W90="",0,ajuizamento!W90)</f>
        <v>0</v>
      </c>
      <c r="M84" s="5">
        <f>IF(ajuizamento!X90="",0,ajuizamento!X90)</f>
        <v>0</v>
      </c>
      <c r="N84" s="5">
        <f>IF(ajuizamento!Y90="",0,ajuizamento!Y90)</f>
        <v>0</v>
      </c>
      <c r="O84" s="5">
        <f>IF(ajuizamento!Z90="",0,ajuizamento!Z90)</f>
        <v>0</v>
      </c>
      <c r="P84" s="5">
        <f>IF(ajuizamento!AA90="",0,ajuizamento!AA90)</f>
        <v>0</v>
      </c>
      <c r="Q84" s="5">
        <f>IF(ajuizamento!AB90="",0,ajuizamento!AB90)</f>
        <v>0</v>
      </c>
      <c r="R84" s="5">
        <f>IF(ajuizamento!AC90="",0,ajuizamento!AC90)</f>
        <v>0</v>
      </c>
      <c r="S84" s="5">
        <f>IF(ajuizamento!AD90="",0,ajuizamento!AD90)</f>
        <v>0</v>
      </c>
      <c r="T84" s="5">
        <f>IF(ajuizamento!AE90="",0,ajuizamento!AE90)</f>
        <v>0</v>
      </c>
      <c r="U84" s="5">
        <f>IF(ajuizamento!AF90="",0,ajuizamento!AF90)</f>
        <v>0</v>
      </c>
      <c r="V84" s="5">
        <f>IF(ajuizamento!AG90="",0,ajuizamento!AG90)</f>
        <v>0</v>
      </c>
      <c r="W84" s="5">
        <f>IF(ajuizamento!AH90="",0,ajuizamento!AH90)</f>
        <v>0</v>
      </c>
      <c r="X84" s="5">
        <f>IF(ajuizamento!AI90="",0,ajuizamento!AI90)</f>
        <v>0</v>
      </c>
      <c r="Y84" s="5">
        <f>IF(ajuizamento!AJ90="",0,ajuizamento!AJ90)</f>
        <v>0</v>
      </c>
      <c r="Z84" s="5">
        <f>IF(ajuizamento!AK90="",0,ajuizamento!AK90)</f>
        <v>0</v>
      </c>
      <c r="AA84" s="5">
        <f>IF(ajuizamento!AL90="",0,ajuizamento!AL90)</f>
        <v>0</v>
      </c>
      <c r="AB84" s="5">
        <f>IF(ajuizamento!AM90="",0,ajuizamento!AM90)</f>
        <v>0</v>
      </c>
      <c r="AC84" s="5">
        <f>IF(ajuizamento!AN90="",0,ajuizamento!AN90)</f>
        <v>0</v>
      </c>
      <c r="AD84" s="5">
        <f>IF(ajuizamento!AO90="",0,ajuizamento!AO90)</f>
        <v>0</v>
      </c>
      <c r="AE84" s="5">
        <f>IF(ajuizamento!AP90="",0,ajuizamento!AP90)</f>
        <v>0</v>
      </c>
      <c r="AF84" s="5">
        <f>IF(ajuizamento!AQ90="",0,ajuizamento!AQ90)</f>
        <v>0</v>
      </c>
      <c r="AG84" s="5">
        <f>IF(ajuizamento!AT90="",0,ajuizamento!AT90)</f>
        <v>0</v>
      </c>
      <c r="AH84" s="311" t="str">
        <f t="shared" si="199"/>
        <v/>
      </c>
      <c r="AI84" s="8" t="str">
        <f t="shared" si="127"/>
        <v/>
      </c>
      <c r="AJ84" s="1">
        <f t="shared" si="128"/>
        <v>0</v>
      </c>
      <c r="AK84" s="3" t="str">
        <f>IF(ajuizamento!AV90="","",ajuizamento!AV90)</f>
        <v/>
      </c>
      <c r="AL84" s="3">
        <f>IFERROR(LEFT(#REF!,2)*1,0)</f>
        <v>0</v>
      </c>
      <c r="AM84" s="26" t="str">
        <f t="shared" si="129"/>
        <v/>
      </c>
      <c r="AN84" s="26" t="str">
        <f t="shared" si="130"/>
        <v/>
      </c>
      <c r="AO84" s="26" t="str">
        <f t="shared" si="131"/>
        <v/>
      </c>
      <c r="AP84" s="26" t="str">
        <f t="shared" si="132"/>
        <v/>
      </c>
      <c r="AQ84" s="26" t="str">
        <f t="shared" si="133"/>
        <v/>
      </c>
      <c r="AR84" s="26" t="str">
        <f t="shared" si="134"/>
        <v/>
      </c>
      <c r="AS84" s="26" t="str">
        <f t="shared" si="135"/>
        <v/>
      </c>
      <c r="AT84" s="26" t="str">
        <f t="shared" si="136"/>
        <v/>
      </c>
      <c r="AU84" s="26" t="str">
        <f t="shared" si="137"/>
        <v/>
      </c>
      <c r="AV84" s="26" t="str">
        <f t="shared" si="138"/>
        <v/>
      </c>
      <c r="AW84" s="26" t="str">
        <f t="shared" si="139"/>
        <v/>
      </c>
      <c r="AX84" s="26" t="str">
        <f t="shared" si="140"/>
        <v/>
      </c>
      <c r="AY84" s="26" t="str">
        <f t="shared" si="141"/>
        <v/>
      </c>
      <c r="AZ84" s="26" t="str">
        <f t="shared" si="142"/>
        <v/>
      </c>
      <c r="BA84" s="26" t="str">
        <f t="shared" si="143"/>
        <v/>
      </c>
      <c r="BB84" s="26" t="str">
        <f t="shared" si="144"/>
        <v/>
      </c>
      <c r="BC84" s="26" t="str">
        <f t="shared" si="145"/>
        <v/>
      </c>
      <c r="BD84" s="26" t="str">
        <f t="shared" si="146"/>
        <v/>
      </c>
      <c r="BE84" s="26" t="str">
        <f t="shared" si="147"/>
        <v/>
      </c>
      <c r="BF84" s="26" t="str">
        <f t="shared" si="148"/>
        <v/>
      </c>
      <c r="BG84" s="26" t="str">
        <f t="shared" si="149"/>
        <v/>
      </c>
      <c r="BH84" s="26" t="str">
        <f t="shared" si="150"/>
        <v/>
      </c>
      <c r="BI84" s="26" t="str">
        <f t="shared" si="151"/>
        <v/>
      </c>
      <c r="BJ84" s="26" t="str">
        <f t="shared" si="152"/>
        <v/>
      </c>
      <c r="BK84" s="26"/>
      <c r="BL84" s="26" t="str">
        <f>IF(AM84="","",COUNTIF($AM84:AM84,1))</f>
        <v/>
      </c>
      <c r="BM84" s="26" t="str">
        <f>IF(AN84="","",COUNTIF($AM84:AN84,1))</f>
        <v/>
      </c>
      <c r="BN84" s="26" t="str">
        <f>IF(AO84="","",COUNTIF($AM84:AO84,1))</f>
        <v/>
      </c>
      <c r="BO84" s="26" t="str">
        <f>IF(AP84="","",COUNTIF($AM84:AP84,1))</f>
        <v/>
      </c>
      <c r="BP84" s="26" t="str">
        <f>IF(AQ84="","",COUNTIF($AM84:AQ84,1))</f>
        <v/>
      </c>
      <c r="BQ84" s="26" t="str">
        <f>IF(AR84="","",COUNTIF($AM84:AR84,1))</f>
        <v/>
      </c>
      <c r="BR84" s="26" t="str">
        <f>IF(AS84="","",COUNTIF($AM84:AS84,1))</f>
        <v/>
      </c>
      <c r="BS84" s="26" t="str">
        <f>IF(AT84="","",COUNTIF($AM84:AT84,1))</f>
        <v/>
      </c>
      <c r="BT84" s="26" t="str">
        <f>IF(AU84="","",COUNTIF($AM84:AU84,1))</f>
        <v/>
      </c>
      <c r="BU84" s="26" t="str">
        <f>IF(AV84="","",COUNTIF($AM84:AV84,1))</f>
        <v/>
      </c>
      <c r="BV84" s="26" t="str">
        <f>IF(AW84="","",COUNTIF($AM84:AW84,1))</f>
        <v/>
      </c>
      <c r="BW84" s="26" t="str">
        <f>IF(AX84="","",COUNTIF($AM84:AX84,1))</f>
        <v/>
      </c>
      <c r="BX84" s="26" t="str">
        <f>IF(AY84="","",COUNTIF($AM84:AY84,1))</f>
        <v/>
      </c>
      <c r="BY84" s="26" t="str">
        <f>IF(AZ84="","",COUNTIF($AM84:AZ84,1))</f>
        <v/>
      </c>
      <c r="BZ84" s="26" t="str">
        <f>IF(BA84="","",COUNTIF($AM84:BA84,1))</f>
        <v/>
      </c>
      <c r="CA84" s="26" t="str">
        <f>IF(BB84="","",COUNTIF($AM84:BB84,1))</f>
        <v/>
      </c>
      <c r="CB84" s="26" t="str">
        <f>IF(BC84="","",COUNTIF($AM84:BC84,1))</f>
        <v/>
      </c>
      <c r="CC84" s="26" t="str">
        <f>IF(BD84="","",COUNTIF($AM84:BD84,1))</f>
        <v/>
      </c>
      <c r="CD84" s="26" t="str">
        <f>IF(BE84="","",COUNTIF($AM84:BE84,1))</f>
        <v/>
      </c>
      <c r="CE84" s="26" t="str">
        <f>IF(BF84="","",COUNTIF($AM84:BF84,1))</f>
        <v/>
      </c>
      <c r="CF84" s="26" t="str">
        <f>IF(BG84="","",COUNTIF($AM84:BG84,1))</f>
        <v/>
      </c>
      <c r="CG84" s="26" t="str">
        <f>IF(BH84="","",COUNTIF($AM84:BH84,1))</f>
        <v/>
      </c>
      <c r="CH84" s="26" t="str">
        <f>IF(BI84="","",COUNTIF($AM84:BI84,1))</f>
        <v/>
      </c>
      <c r="CI84" s="26" t="str">
        <f>IF(BJ84="","",COUNTIF($AM84:BJ84,1))</f>
        <v/>
      </c>
      <c r="CK84" s="26" t="str">
        <f t="shared" si="153"/>
        <v/>
      </c>
      <c r="CL84" s="26" t="str">
        <f t="shared" si="154"/>
        <v/>
      </c>
      <c r="CM84" s="26" t="str">
        <f t="shared" si="155"/>
        <v/>
      </c>
      <c r="CN84" s="26" t="str">
        <f t="shared" si="156"/>
        <v/>
      </c>
      <c r="CO84" s="26" t="str">
        <f t="shared" si="157"/>
        <v/>
      </c>
      <c r="CP84" s="26" t="str">
        <f t="shared" si="158"/>
        <v/>
      </c>
      <c r="CQ84" s="26" t="str">
        <f t="shared" si="159"/>
        <v/>
      </c>
      <c r="CR84" s="26" t="str">
        <f t="shared" si="160"/>
        <v/>
      </c>
      <c r="CS84" s="26" t="str">
        <f t="shared" si="161"/>
        <v/>
      </c>
      <c r="CT84" s="26" t="str">
        <f t="shared" si="162"/>
        <v/>
      </c>
      <c r="CU84" s="26" t="str">
        <f t="shared" si="163"/>
        <v/>
      </c>
      <c r="CV84" s="26" t="str">
        <f t="shared" si="164"/>
        <v/>
      </c>
      <c r="CW84" s="26" t="str">
        <f t="shared" si="165"/>
        <v/>
      </c>
      <c r="CX84" s="26" t="str">
        <f t="shared" si="166"/>
        <v/>
      </c>
      <c r="CY84" s="26" t="str">
        <f t="shared" si="167"/>
        <v/>
      </c>
      <c r="CZ84" s="26" t="str">
        <f t="shared" si="168"/>
        <v/>
      </c>
      <c r="DA84" s="26" t="str">
        <f t="shared" si="169"/>
        <v/>
      </c>
      <c r="DB84" s="26" t="str">
        <f t="shared" si="170"/>
        <v/>
      </c>
      <c r="DC84" s="26" t="str">
        <f t="shared" si="171"/>
        <v/>
      </c>
      <c r="DD84" s="26" t="str">
        <f t="shared" si="172"/>
        <v/>
      </c>
      <c r="DE84" s="26" t="str">
        <f t="shared" si="173"/>
        <v/>
      </c>
      <c r="DF84" s="26" t="str">
        <f t="shared" si="174"/>
        <v/>
      </c>
      <c r="DG84" s="26" t="str">
        <f t="shared" si="175"/>
        <v/>
      </c>
      <c r="DH84" s="26" t="str">
        <f t="shared" si="176"/>
        <v/>
      </c>
      <c r="DI84" s="1" t="str">
        <f t="shared" si="188"/>
        <v/>
      </c>
      <c r="DJ84" s="1" t="str">
        <f t="shared" si="189"/>
        <v/>
      </c>
      <c r="DK84" s="1" t="str">
        <f t="shared" si="190"/>
        <v/>
      </c>
      <c r="DL84" s="1" t="str">
        <f t="shared" si="191"/>
        <v/>
      </c>
      <c r="DM84" s="1" t="str">
        <f t="shared" si="177"/>
        <v/>
      </c>
      <c r="DN84" s="1" t="str">
        <f t="shared" si="178"/>
        <v/>
      </c>
      <c r="DO84" s="1" t="str">
        <f t="shared" si="76"/>
        <v/>
      </c>
      <c r="DP84" s="1" t="str">
        <f t="shared" si="179"/>
        <v/>
      </c>
      <c r="DQ84" s="1" t="str">
        <f t="shared" si="76"/>
        <v/>
      </c>
      <c r="DR84" s="1" t="str">
        <f t="shared" si="179"/>
        <v/>
      </c>
      <c r="DS84" s="1" t="str">
        <f t="shared" si="192"/>
        <v/>
      </c>
      <c r="DT84" s="1" t="str">
        <f t="shared" si="193"/>
        <v/>
      </c>
      <c r="DU84" s="1" t="str">
        <f t="shared" si="180"/>
        <v/>
      </c>
      <c r="DV84" s="1" t="str">
        <f t="shared" si="181"/>
        <v/>
      </c>
      <c r="DW84" s="1" t="str">
        <f t="shared" si="182"/>
        <v/>
      </c>
      <c r="DX84" s="1" t="str">
        <f t="shared" si="183"/>
        <v/>
      </c>
      <c r="DY84" s="1" t="str">
        <f t="shared" si="184"/>
        <v/>
      </c>
      <c r="DZ84" s="1" t="str">
        <f t="shared" si="185"/>
        <v/>
      </c>
      <c r="EA84" s="1" t="str">
        <f t="shared" si="186"/>
        <v/>
      </c>
      <c r="EB84" s="1" t="str">
        <f t="shared" si="187"/>
        <v/>
      </c>
      <c r="ED84" s="1" t="str">
        <f t="shared" si="194"/>
        <v/>
      </c>
      <c r="EE84" s="1" t="str">
        <f t="shared" si="195"/>
        <v/>
      </c>
      <c r="EF84" s="1" t="str">
        <f t="shared" si="196"/>
        <v/>
      </c>
      <c r="EG84" s="1" t="str">
        <f t="shared" si="197"/>
        <v/>
      </c>
      <c r="EH84" s="1" t="str">
        <f t="shared" si="198"/>
        <v/>
      </c>
    </row>
    <row r="85" spans="1:138" ht="15.6" x14ac:dyDescent="0.3">
      <c r="A85" s="29">
        <v>78</v>
      </c>
      <c r="B85" s="9" t="str">
        <f>ajuizamento!J91</f>
        <v/>
      </c>
      <c r="C85" s="6" t="str">
        <f>ajuizamento!K91</f>
        <v/>
      </c>
      <c r="D85" s="6" t="str">
        <f>ajuizamento!I91</f>
        <v/>
      </c>
      <c r="E85" s="5">
        <f>IF(ajuizamento!$AU91="",0,ajuizamento!$AU91)</f>
        <v>0</v>
      </c>
      <c r="F85" s="5">
        <f>IF(ajuizamento!A91="",0,ajuizamento!A91)</f>
        <v>0</v>
      </c>
      <c r="G85" s="5">
        <f>IF(ajuizamento!M91="",0,ajuizamento!M91)</f>
        <v>0</v>
      </c>
      <c r="H85" s="5">
        <f>IF(ajuizamento!N91="",0,ajuizamento!N91)</f>
        <v>0</v>
      </c>
      <c r="I85" s="5">
        <f>IF(ajuizamento!T91="",0,ajuizamento!T91)</f>
        <v>0</v>
      </c>
      <c r="J85" s="5">
        <f>IF(ajuizamento!U91="",0,ajuizamento!U91)</f>
        <v>0</v>
      </c>
      <c r="K85" s="5">
        <f>IF(ajuizamento!V91="",0,ajuizamento!V91)</f>
        <v>0</v>
      </c>
      <c r="L85" s="5">
        <f>IF(ajuizamento!W91="",0,ajuizamento!W91)</f>
        <v>0</v>
      </c>
      <c r="M85" s="5">
        <f>IF(ajuizamento!X91="",0,ajuizamento!X91)</f>
        <v>0</v>
      </c>
      <c r="N85" s="5">
        <f>IF(ajuizamento!Y91="",0,ajuizamento!Y91)</f>
        <v>0</v>
      </c>
      <c r="O85" s="5">
        <f>IF(ajuizamento!Z91="",0,ajuizamento!Z91)</f>
        <v>0</v>
      </c>
      <c r="P85" s="5">
        <f>IF(ajuizamento!AA91="",0,ajuizamento!AA91)</f>
        <v>0</v>
      </c>
      <c r="Q85" s="5">
        <f>IF(ajuizamento!AB91="",0,ajuizamento!AB91)</f>
        <v>0</v>
      </c>
      <c r="R85" s="5">
        <f>IF(ajuizamento!AC91="",0,ajuizamento!AC91)</f>
        <v>0</v>
      </c>
      <c r="S85" s="5">
        <f>IF(ajuizamento!AD91="",0,ajuizamento!AD91)</f>
        <v>0</v>
      </c>
      <c r="T85" s="5">
        <f>IF(ajuizamento!AE91="",0,ajuizamento!AE91)</f>
        <v>0</v>
      </c>
      <c r="U85" s="5">
        <f>IF(ajuizamento!AF91="",0,ajuizamento!AF91)</f>
        <v>0</v>
      </c>
      <c r="V85" s="5">
        <f>IF(ajuizamento!AG91="",0,ajuizamento!AG91)</f>
        <v>0</v>
      </c>
      <c r="W85" s="5">
        <f>IF(ajuizamento!AH91="",0,ajuizamento!AH91)</f>
        <v>0</v>
      </c>
      <c r="X85" s="5">
        <f>IF(ajuizamento!AI91="",0,ajuizamento!AI91)</f>
        <v>0</v>
      </c>
      <c r="Y85" s="5">
        <f>IF(ajuizamento!AJ91="",0,ajuizamento!AJ91)</f>
        <v>0</v>
      </c>
      <c r="Z85" s="5">
        <f>IF(ajuizamento!AK91="",0,ajuizamento!AK91)</f>
        <v>0</v>
      </c>
      <c r="AA85" s="5">
        <f>IF(ajuizamento!AL91="",0,ajuizamento!AL91)</f>
        <v>0</v>
      </c>
      <c r="AB85" s="5">
        <f>IF(ajuizamento!AM91="",0,ajuizamento!AM91)</f>
        <v>0</v>
      </c>
      <c r="AC85" s="5">
        <f>IF(ajuizamento!AN91="",0,ajuizamento!AN91)</f>
        <v>0</v>
      </c>
      <c r="AD85" s="5">
        <f>IF(ajuizamento!AO91="",0,ajuizamento!AO91)</f>
        <v>0</v>
      </c>
      <c r="AE85" s="5">
        <f>IF(ajuizamento!AP91="",0,ajuizamento!AP91)</f>
        <v>0</v>
      </c>
      <c r="AF85" s="5">
        <f>IF(ajuizamento!AQ91="",0,ajuizamento!AQ91)</f>
        <v>0</v>
      </c>
      <c r="AG85" s="5">
        <f>IF(ajuizamento!AT91="",0,ajuizamento!AT91)</f>
        <v>0</v>
      </c>
      <c r="AH85" s="311" t="str">
        <f t="shared" si="199"/>
        <v/>
      </c>
      <c r="AI85" s="8" t="str">
        <f t="shared" si="127"/>
        <v/>
      </c>
      <c r="AJ85" s="1">
        <f t="shared" si="128"/>
        <v>0</v>
      </c>
      <c r="AK85" s="3" t="str">
        <f>IF(ajuizamento!AV91="","",ajuizamento!AV91)</f>
        <v/>
      </c>
      <c r="AL85" s="3">
        <f>IFERROR(LEFT(#REF!,2)*1,0)</f>
        <v>0</v>
      </c>
      <c r="AM85" s="26" t="str">
        <f t="shared" si="129"/>
        <v/>
      </c>
      <c r="AN85" s="26" t="str">
        <f t="shared" si="130"/>
        <v/>
      </c>
      <c r="AO85" s="26" t="str">
        <f t="shared" si="131"/>
        <v/>
      </c>
      <c r="AP85" s="26" t="str">
        <f t="shared" si="132"/>
        <v/>
      </c>
      <c r="AQ85" s="26" t="str">
        <f t="shared" si="133"/>
        <v/>
      </c>
      <c r="AR85" s="26" t="str">
        <f t="shared" si="134"/>
        <v/>
      </c>
      <c r="AS85" s="26" t="str">
        <f t="shared" si="135"/>
        <v/>
      </c>
      <c r="AT85" s="26" t="str">
        <f t="shared" si="136"/>
        <v/>
      </c>
      <c r="AU85" s="26" t="str">
        <f t="shared" si="137"/>
        <v/>
      </c>
      <c r="AV85" s="26" t="str">
        <f t="shared" si="138"/>
        <v/>
      </c>
      <c r="AW85" s="26" t="str">
        <f t="shared" si="139"/>
        <v/>
      </c>
      <c r="AX85" s="26" t="str">
        <f t="shared" si="140"/>
        <v/>
      </c>
      <c r="AY85" s="26" t="str">
        <f t="shared" si="141"/>
        <v/>
      </c>
      <c r="AZ85" s="26" t="str">
        <f t="shared" si="142"/>
        <v/>
      </c>
      <c r="BA85" s="26" t="str">
        <f t="shared" si="143"/>
        <v/>
      </c>
      <c r="BB85" s="26" t="str">
        <f t="shared" si="144"/>
        <v/>
      </c>
      <c r="BC85" s="26" t="str">
        <f t="shared" si="145"/>
        <v/>
      </c>
      <c r="BD85" s="26" t="str">
        <f t="shared" si="146"/>
        <v/>
      </c>
      <c r="BE85" s="26" t="str">
        <f t="shared" si="147"/>
        <v/>
      </c>
      <c r="BF85" s="26" t="str">
        <f t="shared" si="148"/>
        <v/>
      </c>
      <c r="BG85" s="26" t="str">
        <f t="shared" si="149"/>
        <v/>
      </c>
      <c r="BH85" s="26" t="str">
        <f t="shared" si="150"/>
        <v/>
      </c>
      <c r="BI85" s="26" t="str">
        <f t="shared" si="151"/>
        <v/>
      </c>
      <c r="BJ85" s="26" t="str">
        <f t="shared" si="152"/>
        <v/>
      </c>
      <c r="BK85" s="26"/>
      <c r="BL85" s="26" t="str">
        <f>IF(AM85="","",COUNTIF($AM85:AM85,1))</f>
        <v/>
      </c>
      <c r="BM85" s="26" t="str">
        <f>IF(AN85="","",COUNTIF($AM85:AN85,1))</f>
        <v/>
      </c>
      <c r="BN85" s="26" t="str">
        <f>IF(AO85="","",COUNTIF($AM85:AO85,1))</f>
        <v/>
      </c>
      <c r="BO85" s="26" t="str">
        <f>IF(AP85="","",COUNTIF($AM85:AP85,1))</f>
        <v/>
      </c>
      <c r="BP85" s="26" t="str">
        <f>IF(AQ85="","",COUNTIF($AM85:AQ85,1))</f>
        <v/>
      </c>
      <c r="BQ85" s="26" t="str">
        <f>IF(AR85="","",COUNTIF($AM85:AR85,1))</f>
        <v/>
      </c>
      <c r="BR85" s="26" t="str">
        <f>IF(AS85="","",COUNTIF($AM85:AS85,1))</f>
        <v/>
      </c>
      <c r="BS85" s="26" t="str">
        <f>IF(AT85="","",COUNTIF($AM85:AT85,1))</f>
        <v/>
      </c>
      <c r="BT85" s="26" t="str">
        <f>IF(AU85="","",COUNTIF($AM85:AU85,1))</f>
        <v/>
      </c>
      <c r="BU85" s="26" t="str">
        <f>IF(AV85="","",COUNTIF($AM85:AV85,1))</f>
        <v/>
      </c>
      <c r="BV85" s="26" t="str">
        <f>IF(AW85="","",COUNTIF($AM85:AW85,1))</f>
        <v/>
      </c>
      <c r="BW85" s="26" t="str">
        <f>IF(AX85="","",COUNTIF($AM85:AX85,1))</f>
        <v/>
      </c>
      <c r="BX85" s="26" t="str">
        <f>IF(AY85="","",COUNTIF($AM85:AY85,1))</f>
        <v/>
      </c>
      <c r="BY85" s="26" t="str">
        <f>IF(AZ85="","",COUNTIF($AM85:AZ85,1))</f>
        <v/>
      </c>
      <c r="BZ85" s="26" t="str">
        <f>IF(BA85="","",COUNTIF($AM85:BA85,1))</f>
        <v/>
      </c>
      <c r="CA85" s="26" t="str">
        <f>IF(BB85="","",COUNTIF($AM85:BB85,1))</f>
        <v/>
      </c>
      <c r="CB85" s="26" t="str">
        <f>IF(BC85="","",COUNTIF($AM85:BC85,1))</f>
        <v/>
      </c>
      <c r="CC85" s="26" t="str">
        <f>IF(BD85="","",COUNTIF($AM85:BD85,1))</f>
        <v/>
      </c>
      <c r="CD85" s="26" t="str">
        <f>IF(BE85="","",COUNTIF($AM85:BE85,1))</f>
        <v/>
      </c>
      <c r="CE85" s="26" t="str">
        <f>IF(BF85="","",COUNTIF($AM85:BF85,1))</f>
        <v/>
      </c>
      <c r="CF85" s="26" t="str">
        <f>IF(BG85="","",COUNTIF($AM85:BG85,1))</f>
        <v/>
      </c>
      <c r="CG85" s="26" t="str">
        <f>IF(BH85="","",COUNTIF($AM85:BH85,1))</f>
        <v/>
      </c>
      <c r="CH85" s="26" t="str">
        <f>IF(BI85="","",COUNTIF($AM85:BI85,1))</f>
        <v/>
      </c>
      <c r="CI85" s="26" t="str">
        <f>IF(BJ85="","",COUNTIF($AM85:BJ85,1))</f>
        <v/>
      </c>
      <c r="CK85" s="26" t="str">
        <f t="shared" si="153"/>
        <v/>
      </c>
      <c r="CL85" s="26" t="str">
        <f t="shared" si="154"/>
        <v/>
      </c>
      <c r="CM85" s="26" t="str">
        <f t="shared" si="155"/>
        <v/>
      </c>
      <c r="CN85" s="26" t="str">
        <f t="shared" si="156"/>
        <v/>
      </c>
      <c r="CO85" s="26" t="str">
        <f t="shared" si="157"/>
        <v/>
      </c>
      <c r="CP85" s="26" t="str">
        <f t="shared" si="158"/>
        <v/>
      </c>
      <c r="CQ85" s="26" t="str">
        <f t="shared" si="159"/>
        <v/>
      </c>
      <c r="CR85" s="26" t="str">
        <f t="shared" si="160"/>
        <v/>
      </c>
      <c r="CS85" s="26" t="str">
        <f t="shared" si="161"/>
        <v/>
      </c>
      <c r="CT85" s="26" t="str">
        <f t="shared" si="162"/>
        <v/>
      </c>
      <c r="CU85" s="26" t="str">
        <f t="shared" si="163"/>
        <v/>
      </c>
      <c r="CV85" s="26" t="str">
        <f t="shared" si="164"/>
        <v/>
      </c>
      <c r="CW85" s="26" t="str">
        <f t="shared" si="165"/>
        <v/>
      </c>
      <c r="CX85" s="26" t="str">
        <f t="shared" si="166"/>
        <v/>
      </c>
      <c r="CY85" s="26" t="str">
        <f t="shared" si="167"/>
        <v/>
      </c>
      <c r="CZ85" s="26" t="str">
        <f t="shared" si="168"/>
        <v/>
      </c>
      <c r="DA85" s="26" t="str">
        <f t="shared" si="169"/>
        <v/>
      </c>
      <c r="DB85" s="26" t="str">
        <f t="shared" si="170"/>
        <v/>
      </c>
      <c r="DC85" s="26" t="str">
        <f t="shared" si="171"/>
        <v/>
      </c>
      <c r="DD85" s="26" t="str">
        <f t="shared" si="172"/>
        <v/>
      </c>
      <c r="DE85" s="26" t="str">
        <f t="shared" si="173"/>
        <v/>
      </c>
      <c r="DF85" s="26" t="str">
        <f t="shared" si="174"/>
        <v/>
      </c>
      <c r="DG85" s="26" t="str">
        <f t="shared" si="175"/>
        <v/>
      </c>
      <c r="DH85" s="26" t="str">
        <f t="shared" si="176"/>
        <v/>
      </c>
      <c r="DI85" s="1" t="str">
        <f t="shared" si="188"/>
        <v/>
      </c>
      <c r="DJ85" s="1" t="str">
        <f t="shared" si="189"/>
        <v/>
      </c>
      <c r="DK85" s="1" t="str">
        <f t="shared" si="190"/>
        <v/>
      </c>
      <c r="DL85" s="1" t="str">
        <f t="shared" si="191"/>
        <v/>
      </c>
      <c r="DM85" s="1" t="str">
        <f t="shared" si="177"/>
        <v/>
      </c>
      <c r="DN85" s="1" t="str">
        <f t="shared" si="178"/>
        <v/>
      </c>
      <c r="DO85" s="1" t="str">
        <f t="shared" si="76"/>
        <v/>
      </c>
      <c r="DP85" s="1" t="str">
        <f t="shared" si="179"/>
        <v/>
      </c>
      <c r="DQ85" s="1" t="str">
        <f t="shared" si="76"/>
        <v/>
      </c>
      <c r="DR85" s="1" t="str">
        <f t="shared" si="179"/>
        <v/>
      </c>
      <c r="DS85" s="1" t="str">
        <f t="shared" si="192"/>
        <v/>
      </c>
      <c r="DT85" s="1" t="str">
        <f t="shared" si="193"/>
        <v/>
      </c>
      <c r="DU85" s="1" t="str">
        <f t="shared" si="180"/>
        <v/>
      </c>
      <c r="DV85" s="1" t="str">
        <f t="shared" si="181"/>
        <v/>
      </c>
      <c r="DW85" s="1" t="str">
        <f t="shared" si="182"/>
        <v/>
      </c>
      <c r="DX85" s="1" t="str">
        <f t="shared" si="183"/>
        <v/>
      </c>
      <c r="DY85" s="1" t="str">
        <f t="shared" si="184"/>
        <v/>
      </c>
      <c r="DZ85" s="1" t="str">
        <f t="shared" si="185"/>
        <v/>
      </c>
      <c r="EA85" s="1" t="str">
        <f t="shared" si="186"/>
        <v/>
      </c>
      <c r="EB85" s="1" t="str">
        <f t="shared" si="187"/>
        <v/>
      </c>
      <c r="ED85" s="1" t="str">
        <f t="shared" si="194"/>
        <v/>
      </c>
      <c r="EE85" s="1" t="str">
        <f t="shared" si="195"/>
        <v/>
      </c>
      <c r="EF85" s="1" t="str">
        <f t="shared" si="196"/>
        <v/>
      </c>
      <c r="EG85" s="1" t="str">
        <f t="shared" si="197"/>
        <v/>
      </c>
      <c r="EH85" s="1" t="str">
        <f t="shared" si="198"/>
        <v/>
      </c>
    </row>
    <row r="86" spans="1:138" ht="15.6" x14ac:dyDescent="0.3">
      <c r="A86" s="29">
        <v>79</v>
      </c>
      <c r="B86" s="9" t="str">
        <f>ajuizamento!J92</f>
        <v/>
      </c>
      <c r="C86" s="6" t="str">
        <f>ajuizamento!K92</f>
        <v/>
      </c>
      <c r="D86" s="6" t="str">
        <f>ajuizamento!I92</f>
        <v/>
      </c>
      <c r="E86" s="5">
        <f>IF(ajuizamento!$AU92="",0,ajuizamento!$AU92)</f>
        <v>0</v>
      </c>
      <c r="F86" s="5">
        <f>IF(ajuizamento!A92="",0,ajuizamento!A92)</f>
        <v>0</v>
      </c>
      <c r="G86" s="5">
        <f>IF(ajuizamento!M92="",0,ajuizamento!M92)</f>
        <v>0</v>
      </c>
      <c r="H86" s="5">
        <f>IF(ajuizamento!N92="",0,ajuizamento!N92)</f>
        <v>0</v>
      </c>
      <c r="I86" s="5">
        <f>IF(ajuizamento!T92="",0,ajuizamento!T92)</f>
        <v>0</v>
      </c>
      <c r="J86" s="5">
        <f>IF(ajuizamento!U92="",0,ajuizamento!U92)</f>
        <v>0</v>
      </c>
      <c r="K86" s="5">
        <f>IF(ajuizamento!V92="",0,ajuizamento!V92)</f>
        <v>0</v>
      </c>
      <c r="L86" s="5">
        <f>IF(ajuizamento!W92="",0,ajuizamento!W92)</f>
        <v>0</v>
      </c>
      <c r="M86" s="5">
        <f>IF(ajuizamento!X92="",0,ajuizamento!X92)</f>
        <v>0</v>
      </c>
      <c r="N86" s="5">
        <f>IF(ajuizamento!Y92="",0,ajuizamento!Y92)</f>
        <v>0</v>
      </c>
      <c r="O86" s="5">
        <f>IF(ajuizamento!Z92="",0,ajuizamento!Z92)</f>
        <v>0</v>
      </c>
      <c r="P86" s="5">
        <f>IF(ajuizamento!AA92="",0,ajuizamento!AA92)</f>
        <v>0</v>
      </c>
      <c r="Q86" s="5">
        <f>IF(ajuizamento!AB92="",0,ajuizamento!AB92)</f>
        <v>0</v>
      </c>
      <c r="R86" s="5">
        <f>IF(ajuizamento!AC92="",0,ajuizamento!AC92)</f>
        <v>0</v>
      </c>
      <c r="S86" s="5">
        <f>IF(ajuizamento!AD92="",0,ajuizamento!AD92)</f>
        <v>0</v>
      </c>
      <c r="T86" s="5">
        <f>IF(ajuizamento!AE92="",0,ajuizamento!AE92)</f>
        <v>0</v>
      </c>
      <c r="U86" s="5">
        <f>IF(ajuizamento!AF92="",0,ajuizamento!AF92)</f>
        <v>0</v>
      </c>
      <c r="V86" s="5">
        <f>IF(ajuizamento!AG92="",0,ajuizamento!AG92)</f>
        <v>0</v>
      </c>
      <c r="W86" s="5">
        <f>IF(ajuizamento!AH92="",0,ajuizamento!AH92)</f>
        <v>0</v>
      </c>
      <c r="X86" s="5">
        <f>IF(ajuizamento!AI92="",0,ajuizamento!AI92)</f>
        <v>0</v>
      </c>
      <c r="Y86" s="5">
        <f>IF(ajuizamento!AJ92="",0,ajuizamento!AJ92)</f>
        <v>0</v>
      </c>
      <c r="Z86" s="5">
        <f>IF(ajuizamento!AK92="",0,ajuizamento!AK92)</f>
        <v>0</v>
      </c>
      <c r="AA86" s="5">
        <f>IF(ajuizamento!AL92="",0,ajuizamento!AL92)</f>
        <v>0</v>
      </c>
      <c r="AB86" s="5">
        <f>IF(ajuizamento!AM92="",0,ajuizamento!AM92)</f>
        <v>0</v>
      </c>
      <c r="AC86" s="5">
        <f>IF(ajuizamento!AN92="",0,ajuizamento!AN92)</f>
        <v>0</v>
      </c>
      <c r="AD86" s="5">
        <f>IF(ajuizamento!AO92="",0,ajuizamento!AO92)</f>
        <v>0</v>
      </c>
      <c r="AE86" s="5">
        <f>IF(ajuizamento!AP92="",0,ajuizamento!AP92)</f>
        <v>0</v>
      </c>
      <c r="AF86" s="5">
        <f>IF(ajuizamento!AQ92="",0,ajuizamento!AQ92)</f>
        <v>0</v>
      </c>
      <c r="AG86" s="5">
        <f>IF(ajuizamento!AT92="",0,ajuizamento!AT92)</f>
        <v>0</v>
      </c>
      <c r="AH86" s="311" t="str">
        <f t="shared" si="199"/>
        <v/>
      </c>
      <c r="AI86" s="8" t="str">
        <f t="shared" si="127"/>
        <v/>
      </c>
      <c r="AJ86" s="1">
        <f t="shared" si="128"/>
        <v>0</v>
      </c>
      <c r="AK86" s="3" t="str">
        <f>IF(ajuizamento!AV92="","",ajuizamento!AV92)</f>
        <v/>
      </c>
      <c r="AL86" s="3">
        <f>IFERROR(LEFT(#REF!,2)*1,0)</f>
        <v>0</v>
      </c>
      <c r="AM86" s="26" t="str">
        <f t="shared" si="129"/>
        <v/>
      </c>
      <c r="AN86" s="26" t="str">
        <f t="shared" si="130"/>
        <v/>
      </c>
      <c r="AO86" s="26" t="str">
        <f t="shared" si="131"/>
        <v/>
      </c>
      <c r="AP86" s="26" t="str">
        <f t="shared" si="132"/>
        <v/>
      </c>
      <c r="AQ86" s="26" t="str">
        <f t="shared" si="133"/>
        <v/>
      </c>
      <c r="AR86" s="26" t="str">
        <f t="shared" si="134"/>
        <v/>
      </c>
      <c r="AS86" s="26" t="str">
        <f t="shared" si="135"/>
        <v/>
      </c>
      <c r="AT86" s="26" t="str">
        <f t="shared" si="136"/>
        <v/>
      </c>
      <c r="AU86" s="26" t="str">
        <f t="shared" si="137"/>
        <v/>
      </c>
      <c r="AV86" s="26" t="str">
        <f t="shared" si="138"/>
        <v/>
      </c>
      <c r="AW86" s="26" t="str">
        <f t="shared" si="139"/>
        <v/>
      </c>
      <c r="AX86" s="26" t="str">
        <f t="shared" si="140"/>
        <v/>
      </c>
      <c r="AY86" s="26" t="str">
        <f t="shared" si="141"/>
        <v/>
      </c>
      <c r="AZ86" s="26" t="str">
        <f t="shared" si="142"/>
        <v/>
      </c>
      <c r="BA86" s="26" t="str">
        <f t="shared" si="143"/>
        <v/>
      </c>
      <c r="BB86" s="26" t="str">
        <f t="shared" si="144"/>
        <v/>
      </c>
      <c r="BC86" s="26" t="str">
        <f t="shared" si="145"/>
        <v/>
      </c>
      <c r="BD86" s="26" t="str">
        <f t="shared" si="146"/>
        <v/>
      </c>
      <c r="BE86" s="26" t="str">
        <f t="shared" si="147"/>
        <v/>
      </c>
      <c r="BF86" s="26" t="str">
        <f t="shared" si="148"/>
        <v/>
      </c>
      <c r="BG86" s="26" t="str">
        <f t="shared" si="149"/>
        <v/>
      </c>
      <c r="BH86" s="26" t="str">
        <f t="shared" si="150"/>
        <v/>
      </c>
      <c r="BI86" s="26" t="str">
        <f t="shared" si="151"/>
        <v/>
      </c>
      <c r="BJ86" s="26" t="str">
        <f t="shared" si="152"/>
        <v/>
      </c>
      <c r="BK86" s="26"/>
      <c r="BL86" s="26" t="str">
        <f>IF(AM86="","",COUNTIF($AM86:AM86,1))</f>
        <v/>
      </c>
      <c r="BM86" s="26" t="str">
        <f>IF(AN86="","",COUNTIF($AM86:AN86,1))</f>
        <v/>
      </c>
      <c r="BN86" s="26" t="str">
        <f>IF(AO86="","",COUNTIF($AM86:AO86,1))</f>
        <v/>
      </c>
      <c r="BO86" s="26" t="str">
        <f>IF(AP86="","",COUNTIF($AM86:AP86,1))</f>
        <v/>
      </c>
      <c r="BP86" s="26" t="str">
        <f>IF(AQ86="","",COUNTIF($AM86:AQ86,1))</f>
        <v/>
      </c>
      <c r="BQ86" s="26" t="str">
        <f>IF(AR86="","",COUNTIF($AM86:AR86,1))</f>
        <v/>
      </c>
      <c r="BR86" s="26" t="str">
        <f>IF(AS86="","",COUNTIF($AM86:AS86,1))</f>
        <v/>
      </c>
      <c r="BS86" s="26" t="str">
        <f>IF(AT86="","",COUNTIF($AM86:AT86,1))</f>
        <v/>
      </c>
      <c r="BT86" s="26" t="str">
        <f>IF(AU86="","",COUNTIF($AM86:AU86,1))</f>
        <v/>
      </c>
      <c r="BU86" s="26" t="str">
        <f>IF(AV86="","",COUNTIF($AM86:AV86,1))</f>
        <v/>
      </c>
      <c r="BV86" s="26" t="str">
        <f>IF(AW86="","",COUNTIF($AM86:AW86,1))</f>
        <v/>
      </c>
      <c r="BW86" s="26" t="str">
        <f>IF(AX86="","",COUNTIF($AM86:AX86,1))</f>
        <v/>
      </c>
      <c r="BX86" s="26" t="str">
        <f>IF(AY86="","",COUNTIF($AM86:AY86,1))</f>
        <v/>
      </c>
      <c r="BY86" s="26" t="str">
        <f>IF(AZ86="","",COUNTIF($AM86:AZ86,1))</f>
        <v/>
      </c>
      <c r="BZ86" s="26" t="str">
        <f>IF(BA86="","",COUNTIF($AM86:BA86,1))</f>
        <v/>
      </c>
      <c r="CA86" s="26" t="str">
        <f>IF(BB86="","",COUNTIF($AM86:BB86,1))</f>
        <v/>
      </c>
      <c r="CB86" s="26" t="str">
        <f>IF(BC86="","",COUNTIF($AM86:BC86,1))</f>
        <v/>
      </c>
      <c r="CC86" s="26" t="str">
        <f>IF(BD86="","",COUNTIF($AM86:BD86,1))</f>
        <v/>
      </c>
      <c r="CD86" s="26" t="str">
        <f>IF(BE86="","",COUNTIF($AM86:BE86,1))</f>
        <v/>
      </c>
      <c r="CE86" s="26" t="str">
        <f>IF(BF86="","",COUNTIF($AM86:BF86,1))</f>
        <v/>
      </c>
      <c r="CF86" s="26" t="str">
        <f>IF(BG86="","",COUNTIF($AM86:BG86,1))</f>
        <v/>
      </c>
      <c r="CG86" s="26" t="str">
        <f>IF(BH86="","",COUNTIF($AM86:BH86,1))</f>
        <v/>
      </c>
      <c r="CH86" s="26" t="str">
        <f>IF(BI86="","",COUNTIF($AM86:BI86,1))</f>
        <v/>
      </c>
      <c r="CI86" s="26" t="str">
        <f>IF(BJ86="","",COUNTIF($AM86:BJ86,1))</f>
        <v/>
      </c>
      <c r="CK86" s="26" t="str">
        <f t="shared" si="153"/>
        <v/>
      </c>
      <c r="CL86" s="26" t="str">
        <f t="shared" si="154"/>
        <v/>
      </c>
      <c r="CM86" s="26" t="str">
        <f t="shared" si="155"/>
        <v/>
      </c>
      <c r="CN86" s="26" t="str">
        <f t="shared" si="156"/>
        <v/>
      </c>
      <c r="CO86" s="26" t="str">
        <f t="shared" si="157"/>
        <v/>
      </c>
      <c r="CP86" s="26" t="str">
        <f t="shared" si="158"/>
        <v/>
      </c>
      <c r="CQ86" s="26" t="str">
        <f t="shared" si="159"/>
        <v/>
      </c>
      <c r="CR86" s="26" t="str">
        <f t="shared" si="160"/>
        <v/>
      </c>
      <c r="CS86" s="26" t="str">
        <f t="shared" si="161"/>
        <v/>
      </c>
      <c r="CT86" s="26" t="str">
        <f t="shared" si="162"/>
        <v/>
      </c>
      <c r="CU86" s="26" t="str">
        <f t="shared" si="163"/>
        <v/>
      </c>
      <c r="CV86" s="26" t="str">
        <f t="shared" si="164"/>
        <v/>
      </c>
      <c r="CW86" s="26" t="str">
        <f t="shared" si="165"/>
        <v/>
      </c>
      <c r="CX86" s="26" t="str">
        <f t="shared" si="166"/>
        <v/>
      </c>
      <c r="CY86" s="26" t="str">
        <f t="shared" si="167"/>
        <v/>
      </c>
      <c r="CZ86" s="26" t="str">
        <f t="shared" si="168"/>
        <v/>
      </c>
      <c r="DA86" s="26" t="str">
        <f t="shared" si="169"/>
        <v/>
      </c>
      <c r="DB86" s="26" t="str">
        <f t="shared" si="170"/>
        <v/>
      </c>
      <c r="DC86" s="26" t="str">
        <f t="shared" si="171"/>
        <v/>
      </c>
      <c r="DD86" s="26" t="str">
        <f t="shared" si="172"/>
        <v/>
      </c>
      <c r="DE86" s="26" t="str">
        <f t="shared" si="173"/>
        <v/>
      </c>
      <c r="DF86" s="26" t="str">
        <f t="shared" si="174"/>
        <v/>
      </c>
      <c r="DG86" s="26" t="str">
        <f t="shared" si="175"/>
        <v/>
      </c>
      <c r="DH86" s="26" t="str">
        <f t="shared" si="176"/>
        <v/>
      </c>
      <c r="DI86" s="1" t="str">
        <f t="shared" si="188"/>
        <v/>
      </c>
      <c r="DJ86" s="1" t="str">
        <f t="shared" si="189"/>
        <v/>
      </c>
      <c r="DK86" s="1" t="str">
        <f t="shared" si="190"/>
        <v/>
      </c>
      <c r="DL86" s="1" t="str">
        <f t="shared" si="191"/>
        <v/>
      </c>
      <c r="DM86" s="1" t="str">
        <f t="shared" si="177"/>
        <v/>
      </c>
      <c r="DN86" s="1" t="str">
        <f t="shared" si="178"/>
        <v/>
      </c>
      <c r="DO86" s="1" t="str">
        <f t="shared" si="76"/>
        <v/>
      </c>
      <c r="DP86" s="1" t="str">
        <f t="shared" si="179"/>
        <v/>
      </c>
      <c r="DQ86" s="1" t="str">
        <f t="shared" si="76"/>
        <v/>
      </c>
      <c r="DR86" s="1" t="str">
        <f t="shared" si="179"/>
        <v/>
      </c>
      <c r="DS86" s="1" t="str">
        <f t="shared" si="192"/>
        <v/>
      </c>
      <c r="DT86" s="1" t="str">
        <f t="shared" si="193"/>
        <v/>
      </c>
      <c r="DU86" s="1" t="str">
        <f t="shared" si="180"/>
        <v/>
      </c>
      <c r="DV86" s="1" t="str">
        <f t="shared" si="181"/>
        <v/>
      </c>
      <c r="DW86" s="1" t="str">
        <f t="shared" si="182"/>
        <v/>
      </c>
      <c r="DX86" s="1" t="str">
        <f t="shared" si="183"/>
        <v/>
      </c>
      <c r="DY86" s="1" t="str">
        <f t="shared" si="184"/>
        <v/>
      </c>
      <c r="DZ86" s="1" t="str">
        <f t="shared" si="185"/>
        <v/>
      </c>
      <c r="EA86" s="1" t="str">
        <f t="shared" si="186"/>
        <v/>
      </c>
      <c r="EB86" s="1" t="str">
        <f t="shared" si="187"/>
        <v/>
      </c>
      <c r="ED86" s="1" t="str">
        <f t="shared" si="194"/>
        <v/>
      </c>
      <c r="EE86" s="1" t="str">
        <f t="shared" si="195"/>
        <v/>
      </c>
      <c r="EF86" s="1" t="str">
        <f t="shared" si="196"/>
        <v/>
      </c>
      <c r="EG86" s="1" t="str">
        <f t="shared" si="197"/>
        <v/>
      </c>
      <c r="EH86" s="1" t="str">
        <f t="shared" si="198"/>
        <v/>
      </c>
    </row>
    <row r="87" spans="1:138" ht="15.6" x14ac:dyDescent="0.3">
      <c r="A87" s="29">
        <v>80</v>
      </c>
      <c r="B87" s="9" t="str">
        <f>ajuizamento!J93</f>
        <v/>
      </c>
      <c r="C87" s="6" t="str">
        <f>ajuizamento!K93</f>
        <v/>
      </c>
      <c r="D87" s="6" t="str">
        <f>ajuizamento!I93</f>
        <v/>
      </c>
      <c r="E87" s="5">
        <f>IF(ajuizamento!$AU93="",0,ajuizamento!$AU93)</f>
        <v>0</v>
      </c>
      <c r="F87" s="5">
        <f>IF(ajuizamento!A93="",0,ajuizamento!A93)</f>
        <v>0</v>
      </c>
      <c r="G87" s="5">
        <f>IF(ajuizamento!M93="",0,ajuizamento!M93)</f>
        <v>0</v>
      </c>
      <c r="H87" s="5">
        <f>IF(ajuizamento!N93="",0,ajuizamento!N93)</f>
        <v>0</v>
      </c>
      <c r="I87" s="5">
        <f>IF(ajuizamento!T93="",0,ajuizamento!T93)</f>
        <v>0</v>
      </c>
      <c r="J87" s="5">
        <f>IF(ajuizamento!U93="",0,ajuizamento!U93)</f>
        <v>0</v>
      </c>
      <c r="K87" s="5">
        <f>IF(ajuizamento!V93="",0,ajuizamento!V93)</f>
        <v>0</v>
      </c>
      <c r="L87" s="5">
        <f>IF(ajuizamento!W93="",0,ajuizamento!W93)</f>
        <v>0</v>
      </c>
      <c r="M87" s="5">
        <f>IF(ajuizamento!X93="",0,ajuizamento!X93)</f>
        <v>0</v>
      </c>
      <c r="N87" s="5">
        <f>IF(ajuizamento!Y93="",0,ajuizamento!Y93)</f>
        <v>0</v>
      </c>
      <c r="O87" s="5">
        <f>IF(ajuizamento!Z93="",0,ajuizamento!Z93)</f>
        <v>0</v>
      </c>
      <c r="P87" s="5">
        <f>IF(ajuizamento!AA93="",0,ajuizamento!AA93)</f>
        <v>0</v>
      </c>
      <c r="Q87" s="5">
        <f>IF(ajuizamento!AB93="",0,ajuizamento!AB93)</f>
        <v>0</v>
      </c>
      <c r="R87" s="5">
        <f>IF(ajuizamento!AC93="",0,ajuizamento!AC93)</f>
        <v>0</v>
      </c>
      <c r="S87" s="5">
        <f>IF(ajuizamento!AD93="",0,ajuizamento!AD93)</f>
        <v>0</v>
      </c>
      <c r="T87" s="5">
        <f>IF(ajuizamento!AE93="",0,ajuizamento!AE93)</f>
        <v>0</v>
      </c>
      <c r="U87" s="5">
        <f>IF(ajuizamento!AF93="",0,ajuizamento!AF93)</f>
        <v>0</v>
      </c>
      <c r="V87" s="5">
        <f>IF(ajuizamento!AG93="",0,ajuizamento!AG93)</f>
        <v>0</v>
      </c>
      <c r="W87" s="5">
        <f>IF(ajuizamento!AH93="",0,ajuizamento!AH93)</f>
        <v>0</v>
      </c>
      <c r="X87" s="5">
        <f>IF(ajuizamento!AI93="",0,ajuizamento!AI93)</f>
        <v>0</v>
      </c>
      <c r="Y87" s="5">
        <f>IF(ajuizamento!AJ93="",0,ajuizamento!AJ93)</f>
        <v>0</v>
      </c>
      <c r="Z87" s="5">
        <f>IF(ajuizamento!AK93="",0,ajuizamento!AK93)</f>
        <v>0</v>
      </c>
      <c r="AA87" s="5">
        <f>IF(ajuizamento!AL93="",0,ajuizamento!AL93)</f>
        <v>0</v>
      </c>
      <c r="AB87" s="5">
        <f>IF(ajuizamento!AM93="",0,ajuizamento!AM93)</f>
        <v>0</v>
      </c>
      <c r="AC87" s="5">
        <f>IF(ajuizamento!AN93="",0,ajuizamento!AN93)</f>
        <v>0</v>
      </c>
      <c r="AD87" s="5">
        <f>IF(ajuizamento!AO93="",0,ajuizamento!AO93)</f>
        <v>0</v>
      </c>
      <c r="AE87" s="5">
        <f>IF(ajuizamento!AP93="",0,ajuizamento!AP93)</f>
        <v>0</v>
      </c>
      <c r="AF87" s="5">
        <f>IF(ajuizamento!AQ93="",0,ajuizamento!AQ93)</f>
        <v>0</v>
      </c>
      <c r="AG87" s="5">
        <f>IF(ajuizamento!AT93="",0,ajuizamento!AT93)</f>
        <v>0</v>
      </c>
      <c r="AH87" s="311" t="str">
        <f t="shared" si="199"/>
        <v/>
      </c>
      <c r="AI87" s="8" t="str">
        <f t="shared" si="127"/>
        <v/>
      </c>
      <c r="AJ87" s="1">
        <f t="shared" si="128"/>
        <v>0</v>
      </c>
      <c r="AK87" s="3" t="str">
        <f>IF(ajuizamento!AV93="","",ajuizamento!AV93)</f>
        <v/>
      </c>
      <c r="AL87" s="3">
        <f>IFERROR(LEFT(#REF!,2)*1,0)</f>
        <v>0</v>
      </c>
      <c r="AM87" s="26" t="str">
        <f t="shared" si="129"/>
        <v/>
      </c>
      <c r="AN87" s="26" t="str">
        <f t="shared" si="130"/>
        <v/>
      </c>
      <c r="AO87" s="26" t="str">
        <f t="shared" si="131"/>
        <v/>
      </c>
      <c r="AP87" s="26" t="str">
        <f t="shared" si="132"/>
        <v/>
      </c>
      <c r="AQ87" s="26" t="str">
        <f t="shared" si="133"/>
        <v/>
      </c>
      <c r="AR87" s="26" t="str">
        <f t="shared" si="134"/>
        <v/>
      </c>
      <c r="AS87" s="26" t="str">
        <f t="shared" si="135"/>
        <v/>
      </c>
      <c r="AT87" s="26" t="str">
        <f t="shared" si="136"/>
        <v/>
      </c>
      <c r="AU87" s="26" t="str">
        <f t="shared" si="137"/>
        <v/>
      </c>
      <c r="AV87" s="26" t="str">
        <f t="shared" si="138"/>
        <v/>
      </c>
      <c r="AW87" s="26" t="str">
        <f t="shared" si="139"/>
        <v/>
      </c>
      <c r="AX87" s="26" t="str">
        <f t="shared" si="140"/>
        <v/>
      </c>
      <c r="AY87" s="26" t="str">
        <f t="shared" si="141"/>
        <v/>
      </c>
      <c r="AZ87" s="26" t="str">
        <f t="shared" si="142"/>
        <v/>
      </c>
      <c r="BA87" s="26" t="str">
        <f t="shared" si="143"/>
        <v/>
      </c>
      <c r="BB87" s="26" t="str">
        <f t="shared" si="144"/>
        <v/>
      </c>
      <c r="BC87" s="26" t="str">
        <f t="shared" si="145"/>
        <v/>
      </c>
      <c r="BD87" s="26" t="str">
        <f t="shared" si="146"/>
        <v/>
      </c>
      <c r="BE87" s="26" t="str">
        <f t="shared" si="147"/>
        <v/>
      </c>
      <c r="BF87" s="26" t="str">
        <f t="shared" si="148"/>
        <v/>
      </c>
      <c r="BG87" s="26" t="str">
        <f t="shared" si="149"/>
        <v/>
      </c>
      <c r="BH87" s="26" t="str">
        <f t="shared" si="150"/>
        <v/>
      </c>
      <c r="BI87" s="26" t="str">
        <f t="shared" si="151"/>
        <v/>
      </c>
      <c r="BJ87" s="26" t="str">
        <f t="shared" si="152"/>
        <v/>
      </c>
      <c r="BK87" s="26"/>
      <c r="BL87" s="26" t="str">
        <f>IF(AM87="","",COUNTIF($AM87:AM87,1))</f>
        <v/>
      </c>
      <c r="BM87" s="26" t="str">
        <f>IF(AN87="","",COUNTIF($AM87:AN87,1))</f>
        <v/>
      </c>
      <c r="BN87" s="26" t="str">
        <f>IF(AO87="","",COUNTIF($AM87:AO87,1))</f>
        <v/>
      </c>
      <c r="BO87" s="26" t="str">
        <f>IF(AP87="","",COUNTIF($AM87:AP87,1))</f>
        <v/>
      </c>
      <c r="BP87" s="26" t="str">
        <f>IF(AQ87="","",COUNTIF($AM87:AQ87,1))</f>
        <v/>
      </c>
      <c r="BQ87" s="26" t="str">
        <f>IF(AR87="","",COUNTIF($AM87:AR87,1))</f>
        <v/>
      </c>
      <c r="BR87" s="26" t="str">
        <f>IF(AS87="","",COUNTIF($AM87:AS87,1))</f>
        <v/>
      </c>
      <c r="BS87" s="26" t="str">
        <f>IF(AT87="","",COUNTIF($AM87:AT87,1))</f>
        <v/>
      </c>
      <c r="BT87" s="26" t="str">
        <f>IF(AU87="","",COUNTIF($AM87:AU87,1))</f>
        <v/>
      </c>
      <c r="BU87" s="26" t="str">
        <f>IF(AV87="","",COUNTIF($AM87:AV87,1))</f>
        <v/>
      </c>
      <c r="BV87" s="26" t="str">
        <f>IF(AW87="","",COUNTIF($AM87:AW87,1))</f>
        <v/>
      </c>
      <c r="BW87" s="26" t="str">
        <f>IF(AX87="","",COUNTIF($AM87:AX87,1))</f>
        <v/>
      </c>
      <c r="BX87" s="26" t="str">
        <f>IF(AY87="","",COUNTIF($AM87:AY87,1))</f>
        <v/>
      </c>
      <c r="BY87" s="26" t="str">
        <f>IF(AZ87="","",COUNTIF($AM87:AZ87,1))</f>
        <v/>
      </c>
      <c r="BZ87" s="26" t="str">
        <f>IF(BA87="","",COUNTIF($AM87:BA87,1))</f>
        <v/>
      </c>
      <c r="CA87" s="26" t="str">
        <f>IF(BB87="","",COUNTIF($AM87:BB87,1))</f>
        <v/>
      </c>
      <c r="CB87" s="26" t="str">
        <f>IF(BC87="","",COUNTIF($AM87:BC87,1))</f>
        <v/>
      </c>
      <c r="CC87" s="26" t="str">
        <f>IF(BD87="","",COUNTIF($AM87:BD87,1))</f>
        <v/>
      </c>
      <c r="CD87" s="26" t="str">
        <f>IF(BE87="","",COUNTIF($AM87:BE87,1))</f>
        <v/>
      </c>
      <c r="CE87" s="26" t="str">
        <f>IF(BF87="","",COUNTIF($AM87:BF87,1))</f>
        <v/>
      </c>
      <c r="CF87" s="26" t="str">
        <f>IF(BG87="","",COUNTIF($AM87:BG87,1))</f>
        <v/>
      </c>
      <c r="CG87" s="26" t="str">
        <f>IF(BH87="","",COUNTIF($AM87:BH87,1))</f>
        <v/>
      </c>
      <c r="CH87" s="26" t="str">
        <f>IF(BI87="","",COUNTIF($AM87:BI87,1))</f>
        <v/>
      </c>
      <c r="CI87" s="26" t="str">
        <f>IF(BJ87="","",COUNTIF($AM87:BJ87,1))</f>
        <v/>
      </c>
      <c r="CK87" s="26" t="str">
        <f t="shared" si="153"/>
        <v/>
      </c>
      <c r="CL87" s="26" t="str">
        <f t="shared" si="154"/>
        <v/>
      </c>
      <c r="CM87" s="26" t="str">
        <f t="shared" si="155"/>
        <v/>
      </c>
      <c r="CN87" s="26" t="str">
        <f t="shared" si="156"/>
        <v/>
      </c>
      <c r="CO87" s="26" t="str">
        <f t="shared" si="157"/>
        <v/>
      </c>
      <c r="CP87" s="26" t="str">
        <f t="shared" si="158"/>
        <v/>
      </c>
      <c r="CQ87" s="26" t="str">
        <f t="shared" si="159"/>
        <v/>
      </c>
      <c r="CR87" s="26" t="str">
        <f t="shared" si="160"/>
        <v/>
      </c>
      <c r="CS87" s="26" t="str">
        <f t="shared" si="161"/>
        <v/>
      </c>
      <c r="CT87" s="26" t="str">
        <f t="shared" si="162"/>
        <v/>
      </c>
      <c r="CU87" s="26" t="str">
        <f t="shared" si="163"/>
        <v/>
      </c>
      <c r="CV87" s="26" t="str">
        <f t="shared" si="164"/>
        <v/>
      </c>
      <c r="CW87" s="26" t="str">
        <f t="shared" si="165"/>
        <v/>
      </c>
      <c r="CX87" s="26" t="str">
        <f t="shared" si="166"/>
        <v/>
      </c>
      <c r="CY87" s="26" t="str">
        <f t="shared" si="167"/>
        <v/>
      </c>
      <c r="CZ87" s="26" t="str">
        <f t="shared" si="168"/>
        <v/>
      </c>
      <c r="DA87" s="26" t="str">
        <f t="shared" si="169"/>
        <v/>
      </c>
      <c r="DB87" s="26" t="str">
        <f t="shared" si="170"/>
        <v/>
      </c>
      <c r="DC87" s="26" t="str">
        <f t="shared" si="171"/>
        <v/>
      </c>
      <c r="DD87" s="26" t="str">
        <f t="shared" si="172"/>
        <v/>
      </c>
      <c r="DE87" s="26" t="str">
        <f t="shared" si="173"/>
        <v/>
      </c>
      <c r="DF87" s="26" t="str">
        <f t="shared" si="174"/>
        <v/>
      </c>
      <c r="DG87" s="26" t="str">
        <f t="shared" si="175"/>
        <v/>
      </c>
      <c r="DH87" s="26" t="str">
        <f t="shared" si="176"/>
        <v/>
      </c>
      <c r="DI87" s="1" t="str">
        <f t="shared" si="188"/>
        <v/>
      </c>
      <c r="DJ87" s="1" t="str">
        <f t="shared" si="189"/>
        <v/>
      </c>
      <c r="DK87" s="1" t="str">
        <f t="shared" si="190"/>
        <v/>
      </c>
      <c r="DL87" s="1" t="str">
        <f t="shared" si="191"/>
        <v/>
      </c>
      <c r="DM87" s="1" t="str">
        <f t="shared" si="177"/>
        <v/>
      </c>
      <c r="DN87" s="1" t="str">
        <f t="shared" si="178"/>
        <v/>
      </c>
      <c r="DO87" s="1" t="str">
        <f t="shared" si="76"/>
        <v/>
      </c>
      <c r="DP87" s="1" t="str">
        <f t="shared" si="179"/>
        <v/>
      </c>
      <c r="DQ87" s="1" t="str">
        <f t="shared" si="76"/>
        <v/>
      </c>
      <c r="DR87" s="1" t="str">
        <f t="shared" si="179"/>
        <v/>
      </c>
      <c r="DS87" s="1" t="str">
        <f t="shared" si="192"/>
        <v/>
      </c>
      <c r="DT87" s="1" t="str">
        <f t="shared" si="193"/>
        <v/>
      </c>
      <c r="DU87" s="1" t="str">
        <f t="shared" si="180"/>
        <v/>
      </c>
      <c r="DV87" s="1" t="str">
        <f t="shared" si="181"/>
        <v/>
      </c>
      <c r="DW87" s="1" t="str">
        <f t="shared" si="182"/>
        <v/>
      </c>
      <c r="DX87" s="1" t="str">
        <f t="shared" si="183"/>
        <v/>
      </c>
      <c r="DY87" s="1" t="str">
        <f t="shared" si="184"/>
        <v/>
      </c>
      <c r="DZ87" s="1" t="str">
        <f t="shared" si="185"/>
        <v/>
      </c>
      <c r="EA87" s="1" t="str">
        <f t="shared" si="186"/>
        <v/>
      </c>
      <c r="EB87" s="1" t="str">
        <f t="shared" si="187"/>
        <v/>
      </c>
      <c r="ED87" s="1" t="str">
        <f t="shared" si="194"/>
        <v/>
      </c>
      <c r="EE87" s="1" t="str">
        <f t="shared" si="195"/>
        <v/>
      </c>
      <c r="EF87" s="1" t="str">
        <f t="shared" si="196"/>
        <v/>
      </c>
      <c r="EG87" s="1" t="str">
        <f t="shared" si="197"/>
        <v/>
      </c>
      <c r="EH87" s="1" t="str">
        <f t="shared" si="198"/>
        <v/>
      </c>
    </row>
    <row r="88" spans="1:138" ht="15.6" x14ac:dyDescent="0.3">
      <c r="A88" s="29">
        <v>81</v>
      </c>
      <c r="B88" s="9" t="str">
        <f>ajuizamento!J94</f>
        <v/>
      </c>
      <c r="C88" s="6" t="str">
        <f>ajuizamento!K94</f>
        <v/>
      </c>
      <c r="D88" s="6" t="str">
        <f>ajuizamento!I94</f>
        <v/>
      </c>
      <c r="E88" s="5">
        <f>IF(ajuizamento!$AU94="",0,ajuizamento!$AU94)</f>
        <v>0</v>
      </c>
      <c r="F88" s="5">
        <f>IF(ajuizamento!A94="",0,ajuizamento!A94)</f>
        <v>0</v>
      </c>
      <c r="G88" s="5">
        <f>IF(ajuizamento!M94="",0,ajuizamento!M94)</f>
        <v>0</v>
      </c>
      <c r="H88" s="5">
        <f>IF(ajuizamento!N94="",0,ajuizamento!N94)</f>
        <v>0</v>
      </c>
      <c r="I88" s="5">
        <f>IF(ajuizamento!T94="",0,ajuizamento!T94)</f>
        <v>0</v>
      </c>
      <c r="J88" s="5">
        <f>IF(ajuizamento!U94="",0,ajuizamento!U94)</f>
        <v>0</v>
      </c>
      <c r="K88" s="5">
        <f>IF(ajuizamento!V94="",0,ajuizamento!V94)</f>
        <v>0</v>
      </c>
      <c r="L88" s="5">
        <f>IF(ajuizamento!W94="",0,ajuizamento!W94)</f>
        <v>0</v>
      </c>
      <c r="M88" s="5">
        <f>IF(ajuizamento!X94="",0,ajuizamento!X94)</f>
        <v>0</v>
      </c>
      <c r="N88" s="5">
        <f>IF(ajuizamento!Y94="",0,ajuizamento!Y94)</f>
        <v>0</v>
      </c>
      <c r="O88" s="5">
        <f>IF(ajuizamento!Z94="",0,ajuizamento!Z94)</f>
        <v>0</v>
      </c>
      <c r="P88" s="5">
        <f>IF(ajuizamento!AA94="",0,ajuizamento!AA94)</f>
        <v>0</v>
      </c>
      <c r="Q88" s="5">
        <f>IF(ajuizamento!AB94="",0,ajuizamento!AB94)</f>
        <v>0</v>
      </c>
      <c r="R88" s="5">
        <f>IF(ajuizamento!AC94="",0,ajuizamento!AC94)</f>
        <v>0</v>
      </c>
      <c r="S88" s="5">
        <f>IF(ajuizamento!AD94="",0,ajuizamento!AD94)</f>
        <v>0</v>
      </c>
      <c r="T88" s="5">
        <f>IF(ajuizamento!AE94="",0,ajuizamento!AE94)</f>
        <v>0</v>
      </c>
      <c r="U88" s="5">
        <f>IF(ajuizamento!AF94="",0,ajuizamento!AF94)</f>
        <v>0</v>
      </c>
      <c r="V88" s="5">
        <f>IF(ajuizamento!AG94="",0,ajuizamento!AG94)</f>
        <v>0</v>
      </c>
      <c r="W88" s="5">
        <f>IF(ajuizamento!AH94="",0,ajuizamento!AH94)</f>
        <v>0</v>
      </c>
      <c r="X88" s="5">
        <f>IF(ajuizamento!AI94="",0,ajuizamento!AI94)</f>
        <v>0</v>
      </c>
      <c r="Y88" s="5">
        <f>IF(ajuizamento!AJ94="",0,ajuizamento!AJ94)</f>
        <v>0</v>
      </c>
      <c r="Z88" s="5">
        <f>IF(ajuizamento!AK94="",0,ajuizamento!AK94)</f>
        <v>0</v>
      </c>
      <c r="AA88" s="5">
        <f>IF(ajuizamento!AL94="",0,ajuizamento!AL94)</f>
        <v>0</v>
      </c>
      <c r="AB88" s="5">
        <f>IF(ajuizamento!AM94="",0,ajuizamento!AM94)</f>
        <v>0</v>
      </c>
      <c r="AC88" s="5">
        <f>IF(ajuizamento!AN94="",0,ajuizamento!AN94)</f>
        <v>0</v>
      </c>
      <c r="AD88" s="5">
        <f>IF(ajuizamento!AO94="",0,ajuizamento!AO94)</f>
        <v>0</v>
      </c>
      <c r="AE88" s="5">
        <f>IF(ajuizamento!AP94="",0,ajuizamento!AP94)</f>
        <v>0</v>
      </c>
      <c r="AF88" s="5">
        <f>IF(ajuizamento!AQ94="",0,ajuizamento!AQ94)</f>
        <v>0</v>
      </c>
      <c r="AG88" s="5">
        <f>IF(ajuizamento!AT94="",0,ajuizamento!AT94)</f>
        <v>0</v>
      </c>
      <c r="AH88" s="311" t="str">
        <f t="shared" si="199"/>
        <v/>
      </c>
      <c r="AI88" s="8" t="str">
        <f t="shared" si="127"/>
        <v/>
      </c>
      <c r="AJ88" s="1">
        <f t="shared" si="128"/>
        <v>0</v>
      </c>
      <c r="AK88" s="3" t="str">
        <f>IF(ajuizamento!AV94="","",ajuizamento!AV94)</f>
        <v/>
      </c>
      <c r="AL88" s="3">
        <f>IFERROR(LEFT(#REF!,2)*1,0)</f>
        <v>0</v>
      </c>
      <c r="AM88" s="26" t="str">
        <f t="shared" si="129"/>
        <v/>
      </c>
      <c r="AN88" s="26" t="str">
        <f t="shared" si="130"/>
        <v/>
      </c>
      <c r="AO88" s="26" t="str">
        <f t="shared" si="131"/>
        <v/>
      </c>
      <c r="AP88" s="26" t="str">
        <f t="shared" si="132"/>
        <v/>
      </c>
      <c r="AQ88" s="26" t="str">
        <f t="shared" si="133"/>
        <v/>
      </c>
      <c r="AR88" s="26" t="str">
        <f t="shared" si="134"/>
        <v/>
      </c>
      <c r="AS88" s="26" t="str">
        <f t="shared" si="135"/>
        <v/>
      </c>
      <c r="AT88" s="26" t="str">
        <f t="shared" si="136"/>
        <v/>
      </c>
      <c r="AU88" s="26" t="str">
        <f t="shared" si="137"/>
        <v/>
      </c>
      <c r="AV88" s="26" t="str">
        <f t="shared" si="138"/>
        <v/>
      </c>
      <c r="AW88" s="26" t="str">
        <f t="shared" si="139"/>
        <v/>
      </c>
      <c r="AX88" s="26" t="str">
        <f t="shared" si="140"/>
        <v/>
      </c>
      <c r="AY88" s="26" t="str">
        <f t="shared" si="141"/>
        <v/>
      </c>
      <c r="AZ88" s="26" t="str">
        <f t="shared" si="142"/>
        <v/>
      </c>
      <c r="BA88" s="26" t="str">
        <f t="shared" si="143"/>
        <v/>
      </c>
      <c r="BB88" s="26" t="str">
        <f t="shared" si="144"/>
        <v/>
      </c>
      <c r="BC88" s="26" t="str">
        <f t="shared" si="145"/>
        <v/>
      </c>
      <c r="BD88" s="26" t="str">
        <f t="shared" si="146"/>
        <v/>
      </c>
      <c r="BE88" s="26" t="str">
        <f t="shared" si="147"/>
        <v/>
      </c>
      <c r="BF88" s="26" t="str">
        <f t="shared" si="148"/>
        <v/>
      </c>
      <c r="BG88" s="26" t="str">
        <f t="shared" si="149"/>
        <v/>
      </c>
      <c r="BH88" s="26" t="str">
        <f t="shared" si="150"/>
        <v/>
      </c>
      <c r="BI88" s="26" t="str">
        <f t="shared" si="151"/>
        <v/>
      </c>
      <c r="BJ88" s="26" t="str">
        <f t="shared" si="152"/>
        <v/>
      </c>
      <c r="BK88" s="26"/>
      <c r="BL88" s="26" t="str">
        <f>IF(AM88="","",COUNTIF($AM88:AM88,1))</f>
        <v/>
      </c>
      <c r="BM88" s="26" t="str">
        <f>IF(AN88="","",COUNTIF($AM88:AN88,1))</f>
        <v/>
      </c>
      <c r="BN88" s="26" t="str">
        <f>IF(AO88="","",COUNTIF($AM88:AO88,1))</f>
        <v/>
      </c>
      <c r="BO88" s="26" t="str">
        <f>IF(AP88="","",COUNTIF($AM88:AP88,1))</f>
        <v/>
      </c>
      <c r="BP88" s="26" t="str">
        <f>IF(AQ88="","",COUNTIF($AM88:AQ88,1))</f>
        <v/>
      </c>
      <c r="BQ88" s="26" t="str">
        <f>IF(AR88="","",COUNTIF($AM88:AR88,1))</f>
        <v/>
      </c>
      <c r="BR88" s="26" t="str">
        <f>IF(AS88="","",COUNTIF($AM88:AS88,1))</f>
        <v/>
      </c>
      <c r="BS88" s="26" t="str">
        <f>IF(AT88="","",COUNTIF($AM88:AT88,1))</f>
        <v/>
      </c>
      <c r="BT88" s="26" t="str">
        <f>IF(AU88="","",COUNTIF($AM88:AU88,1))</f>
        <v/>
      </c>
      <c r="BU88" s="26" t="str">
        <f>IF(AV88="","",COUNTIF($AM88:AV88,1))</f>
        <v/>
      </c>
      <c r="BV88" s="26" t="str">
        <f>IF(AW88="","",COUNTIF($AM88:AW88,1))</f>
        <v/>
      </c>
      <c r="BW88" s="26" t="str">
        <f>IF(AX88="","",COUNTIF($AM88:AX88,1))</f>
        <v/>
      </c>
      <c r="BX88" s="26" t="str">
        <f>IF(AY88="","",COUNTIF($AM88:AY88,1))</f>
        <v/>
      </c>
      <c r="BY88" s="26" t="str">
        <f>IF(AZ88="","",COUNTIF($AM88:AZ88,1))</f>
        <v/>
      </c>
      <c r="BZ88" s="26" t="str">
        <f>IF(BA88="","",COUNTIF($AM88:BA88,1))</f>
        <v/>
      </c>
      <c r="CA88" s="26" t="str">
        <f>IF(BB88="","",COUNTIF($AM88:BB88,1))</f>
        <v/>
      </c>
      <c r="CB88" s="26" t="str">
        <f>IF(BC88="","",COUNTIF($AM88:BC88,1))</f>
        <v/>
      </c>
      <c r="CC88" s="26" t="str">
        <f>IF(BD88="","",COUNTIF($AM88:BD88,1))</f>
        <v/>
      </c>
      <c r="CD88" s="26" t="str">
        <f>IF(BE88="","",COUNTIF($AM88:BE88,1))</f>
        <v/>
      </c>
      <c r="CE88" s="26" t="str">
        <f>IF(BF88="","",COUNTIF($AM88:BF88,1))</f>
        <v/>
      </c>
      <c r="CF88" s="26" t="str">
        <f>IF(BG88="","",COUNTIF($AM88:BG88,1))</f>
        <v/>
      </c>
      <c r="CG88" s="26" t="str">
        <f>IF(BH88="","",COUNTIF($AM88:BH88,1))</f>
        <v/>
      </c>
      <c r="CH88" s="26" t="str">
        <f>IF(BI88="","",COUNTIF($AM88:BI88,1))</f>
        <v/>
      </c>
      <c r="CI88" s="26" t="str">
        <f>IF(BJ88="","",COUNTIF($AM88:BJ88,1))</f>
        <v/>
      </c>
      <c r="CK88" s="26" t="str">
        <f t="shared" si="153"/>
        <v/>
      </c>
      <c r="CL88" s="26" t="str">
        <f t="shared" si="154"/>
        <v/>
      </c>
      <c r="CM88" s="26" t="str">
        <f t="shared" si="155"/>
        <v/>
      </c>
      <c r="CN88" s="26" t="str">
        <f t="shared" si="156"/>
        <v/>
      </c>
      <c r="CO88" s="26" t="str">
        <f t="shared" si="157"/>
        <v/>
      </c>
      <c r="CP88" s="26" t="str">
        <f t="shared" si="158"/>
        <v/>
      </c>
      <c r="CQ88" s="26" t="str">
        <f t="shared" si="159"/>
        <v/>
      </c>
      <c r="CR88" s="26" t="str">
        <f t="shared" si="160"/>
        <v/>
      </c>
      <c r="CS88" s="26" t="str">
        <f t="shared" si="161"/>
        <v/>
      </c>
      <c r="CT88" s="26" t="str">
        <f t="shared" si="162"/>
        <v/>
      </c>
      <c r="CU88" s="26" t="str">
        <f t="shared" si="163"/>
        <v/>
      </c>
      <c r="CV88" s="26" t="str">
        <f t="shared" si="164"/>
        <v/>
      </c>
      <c r="CW88" s="26" t="str">
        <f t="shared" si="165"/>
        <v/>
      </c>
      <c r="CX88" s="26" t="str">
        <f t="shared" si="166"/>
        <v/>
      </c>
      <c r="CY88" s="26" t="str">
        <f t="shared" si="167"/>
        <v/>
      </c>
      <c r="CZ88" s="26" t="str">
        <f t="shared" si="168"/>
        <v/>
      </c>
      <c r="DA88" s="26" t="str">
        <f t="shared" si="169"/>
        <v/>
      </c>
      <c r="DB88" s="26" t="str">
        <f t="shared" si="170"/>
        <v/>
      </c>
      <c r="DC88" s="26" t="str">
        <f t="shared" si="171"/>
        <v/>
      </c>
      <c r="DD88" s="26" t="str">
        <f t="shared" si="172"/>
        <v/>
      </c>
      <c r="DE88" s="26" t="str">
        <f t="shared" si="173"/>
        <v/>
      </c>
      <c r="DF88" s="26" t="str">
        <f t="shared" si="174"/>
        <v/>
      </c>
      <c r="DG88" s="26" t="str">
        <f t="shared" si="175"/>
        <v/>
      </c>
      <c r="DH88" s="26" t="str">
        <f t="shared" si="176"/>
        <v/>
      </c>
      <c r="DI88" s="1" t="str">
        <f t="shared" si="188"/>
        <v/>
      </c>
      <c r="DJ88" s="1" t="str">
        <f t="shared" si="189"/>
        <v/>
      </c>
      <c r="DK88" s="1" t="str">
        <f t="shared" si="190"/>
        <v/>
      </c>
      <c r="DL88" s="1" t="str">
        <f t="shared" si="191"/>
        <v/>
      </c>
      <c r="DM88" s="1" t="str">
        <f t="shared" si="177"/>
        <v/>
      </c>
      <c r="DN88" s="1" t="str">
        <f t="shared" si="178"/>
        <v/>
      </c>
      <c r="DO88" s="1" t="str">
        <f t="shared" ref="DO88:DQ103" si="200">IFERROR(INDEX($BL$1:$CI$1,MATCH(DO$6,$BL88:$CI88,0)),"")</f>
        <v/>
      </c>
      <c r="DP88" s="1" t="str">
        <f t="shared" si="179"/>
        <v/>
      </c>
      <c r="DQ88" s="1" t="str">
        <f t="shared" si="200"/>
        <v/>
      </c>
      <c r="DR88" s="1" t="str">
        <f t="shared" si="179"/>
        <v/>
      </c>
      <c r="DS88" s="1" t="str">
        <f t="shared" si="192"/>
        <v/>
      </c>
      <c r="DT88" s="1" t="str">
        <f t="shared" si="193"/>
        <v/>
      </c>
      <c r="DU88" s="1" t="str">
        <f t="shared" si="180"/>
        <v/>
      </c>
      <c r="DV88" s="1" t="str">
        <f t="shared" si="181"/>
        <v/>
      </c>
      <c r="DW88" s="1" t="str">
        <f t="shared" si="182"/>
        <v/>
      </c>
      <c r="DX88" s="1" t="str">
        <f t="shared" si="183"/>
        <v/>
      </c>
      <c r="DY88" s="1" t="str">
        <f t="shared" si="184"/>
        <v/>
      </c>
      <c r="DZ88" s="1" t="str">
        <f t="shared" si="185"/>
        <v/>
      </c>
      <c r="EA88" s="1" t="str">
        <f t="shared" si="186"/>
        <v/>
      </c>
      <c r="EB88" s="1" t="str">
        <f t="shared" si="187"/>
        <v/>
      </c>
      <c r="ED88" s="1" t="str">
        <f t="shared" si="194"/>
        <v/>
      </c>
      <c r="EE88" s="1" t="str">
        <f t="shared" si="195"/>
        <v/>
      </c>
      <c r="EF88" s="1" t="str">
        <f t="shared" si="196"/>
        <v/>
      </c>
      <c r="EG88" s="1" t="str">
        <f t="shared" si="197"/>
        <v/>
      </c>
      <c r="EH88" s="1" t="str">
        <f t="shared" si="198"/>
        <v/>
      </c>
    </row>
    <row r="89" spans="1:138" ht="15.6" x14ac:dyDescent="0.3">
      <c r="A89" s="29">
        <v>82</v>
      </c>
      <c r="B89" s="9" t="str">
        <f>ajuizamento!J95</f>
        <v/>
      </c>
      <c r="C89" s="6" t="str">
        <f>ajuizamento!K95</f>
        <v/>
      </c>
      <c r="D89" s="6" t="str">
        <f>ajuizamento!I95</f>
        <v/>
      </c>
      <c r="E89" s="5">
        <f>IF(ajuizamento!$AU95="",0,ajuizamento!$AU95)</f>
        <v>0</v>
      </c>
      <c r="F89" s="5">
        <f>IF(ajuizamento!A95="",0,ajuizamento!A95)</f>
        <v>0</v>
      </c>
      <c r="G89" s="5">
        <f>IF(ajuizamento!M95="",0,ajuizamento!M95)</f>
        <v>0</v>
      </c>
      <c r="H89" s="5">
        <f>IF(ajuizamento!N95="",0,ajuizamento!N95)</f>
        <v>0</v>
      </c>
      <c r="I89" s="5">
        <f>IF(ajuizamento!T95="",0,ajuizamento!T95)</f>
        <v>0</v>
      </c>
      <c r="J89" s="5">
        <f>IF(ajuizamento!U95="",0,ajuizamento!U95)</f>
        <v>0</v>
      </c>
      <c r="K89" s="5">
        <f>IF(ajuizamento!V95="",0,ajuizamento!V95)</f>
        <v>0</v>
      </c>
      <c r="L89" s="5">
        <f>IF(ajuizamento!W95="",0,ajuizamento!W95)</f>
        <v>0</v>
      </c>
      <c r="M89" s="5">
        <f>IF(ajuizamento!X95="",0,ajuizamento!X95)</f>
        <v>0</v>
      </c>
      <c r="N89" s="5">
        <f>IF(ajuizamento!Y95="",0,ajuizamento!Y95)</f>
        <v>0</v>
      </c>
      <c r="O89" s="5">
        <f>IF(ajuizamento!Z95="",0,ajuizamento!Z95)</f>
        <v>0</v>
      </c>
      <c r="P89" s="5">
        <f>IF(ajuizamento!AA95="",0,ajuizamento!AA95)</f>
        <v>0</v>
      </c>
      <c r="Q89" s="5">
        <f>IF(ajuizamento!AB95="",0,ajuizamento!AB95)</f>
        <v>0</v>
      </c>
      <c r="R89" s="5">
        <f>IF(ajuizamento!AC95="",0,ajuizamento!AC95)</f>
        <v>0</v>
      </c>
      <c r="S89" s="5">
        <f>IF(ajuizamento!AD95="",0,ajuizamento!AD95)</f>
        <v>0</v>
      </c>
      <c r="T89" s="5">
        <f>IF(ajuizamento!AE95="",0,ajuizamento!AE95)</f>
        <v>0</v>
      </c>
      <c r="U89" s="5">
        <f>IF(ajuizamento!AF95="",0,ajuizamento!AF95)</f>
        <v>0</v>
      </c>
      <c r="V89" s="5">
        <f>IF(ajuizamento!AG95="",0,ajuizamento!AG95)</f>
        <v>0</v>
      </c>
      <c r="W89" s="5">
        <f>IF(ajuizamento!AH95="",0,ajuizamento!AH95)</f>
        <v>0</v>
      </c>
      <c r="X89" s="5">
        <f>IF(ajuizamento!AI95="",0,ajuizamento!AI95)</f>
        <v>0</v>
      </c>
      <c r="Y89" s="5">
        <f>IF(ajuizamento!AJ95="",0,ajuizamento!AJ95)</f>
        <v>0</v>
      </c>
      <c r="Z89" s="5">
        <f>IF(ajuizamento!AK95="",0,ajuizamento!AK95)</f>
        <v>0</v>
      </c>
      <c r="AA89" s="5">
        <f>IF(ajuizamento!AL95="",0,ajuizamento!AL95)</f>
        <v>0</v>
      </c>
      <c r="AB89" s="5">
        <f>IF(ajuizamento!AM95="",0,ajuizamento!AM95)</f>
        <v>0</v>
      </c>
      <c r="AC89" s="5">
        <f>IF(ajuizamento!AN95="",0,ajuizamento!AN95)</f>
        <v>0</v>
      </c>
      <c r="AD89" s="5">
        <f>IF(ajuizamento!AO95="",0,ajuizamento!AO95)</f>
        <v>0</v>
      </c>
      <c r="AE89" s="5">
        <f>IF(ajuizamento!AP95="",0,ajuizamento!AP95)</f>
        <v>0</v>
      </c>
      <c r="AF89" s="5">
        <f>IF(ajuizamento!AQ95="",0,ajuizamento!AQ95)</f>
        <v>0</v>
      </c>
      <c r="AG89" s="5">
        <f>IF(ajuizamento!AT95="",0,ajuizamento!AT95)</f>
        <v>0</v>
      </c>
      <c r="AH89" s="311" t="str">
        <f t="shared" si="199"/>
        <v/>
      </c>
      <c r="AI89" s="8" t="str">
        <f t="shared" si="127"/>
        <v/>
      </c>
      <c r="AJ89" s="1">
        <f t="shared" si="128"/>
        <v>0</v>
      </c>
      <c r="AK89" s="3" t="str">
        <f>IF(ajuizamento!AV95="","",ajuizamento!AV95)</f>
        <v/>
      </c>
      <c r="AL89" s="3">
        <f>IFERROR(LEFT(#REF!,2)*1,0)</f>
        <v>0</v>
      </c>
      <c r="AM89" s="26" t="str">
        <f t="shared" si="129"/>
        <v/>
      </c>
      <c r="AN89" s="26" t="str">
        <f t="shared" si="130"/>
        <v/>
      </c>
      <c r="AO89" s="26" t="str">
        <f t="shared" si="131"/>
        <v/>
      </c>
      <c r="AP89" s="26" t="str">
        <f t="shared" si="132"/>
        <v/>
      </c>
      <c r="AQ89" s="26" t="str">
        <f t="shared" si="133"/>
        <v/>
      </c>
      <c r="AR89" s="26" t="str">
        <f t="shared" si="134"/>
        <v/>
      </c>
      <c r="AS89" s="26" t="str">
        <f t="shared" si="135"/>
        <v/>
      </c>
      <c r="AT89" s="26" t="str">
        <f t="shared" si="136"/>
        <v/>
      </c>
      <c r="AU89" s="26" t="str">
        <f t="shared" si="137"/>
        <v/>
      </c>
      <c r="AV89" s="26" t="str">
        <f t="shared" si="138"/>
        <v/>
      </c>
      <c r="AW89" s="26" t="str">
        <f t="shared" si="139"/>
        <v/>
      </c>
      <c r="AX89" s="26" t="str">
        <f t="shared" si="140"/>
        <v/>
      </c>
      <c r="AY89" s="26" t="str">
        <f t="shared" si="141"/>
        <v/>
      </c>
      <c r="AZ89" s="26" t="str">
        <f t="shared" si="142"/>
        <v/>
      </c>
      <c r="BA89" s="26" t="str">
        <f t="shared" si="143"/>
        <v/>
      </c>
      <c r="BB89" s="26" t="str">
        <f t="shared" si="144"/>
        <v/>
      </c>
      <c r="BC89" s="26" t="str">
        <f t="shared" si="145"/>
        <v/>
      </c>
      <c r="BD89" s="26" t="str">
        <f t="shared" si="146"/>
        <v/>
      </c>
      <c r="BE89" s="26" t="str">
        <f t="shared" si="147"/>
        <v/>
      </c>
      <c r="BF89" s="26" t="str">
        <f t="shared" si="148"/>
        <v/>
      </c>
      <c r="BG89" s="26" t="str">
        <f t="shared" si="149"/>
        <v/>
      </c>
      <c r="BH89" s="26" t="str">
        <f t="shared" si="150"/>
        <v/>
      </c>
      <c r="BI89" s="26" t="str">
        <f t="shared" si="151"/>
        <v/>
      </c>
      <c r="BJ89" s="26" t="str">
        <f t="shared" si="152"/>
        <v/>
      </c>
      <c r="BK89" s="26"/>
      <c r="BL89" s="26" t="str">
        <f>IF(AM89="","",COUNTIF($AM89:AM89,1))</f>
        <v/>
      </c>
      <c r="BM89" s="26" t="str">
        <f>IF(AN89="","",COUNTIF($AM89:AN89,1))</f>
        <v/>
      </c>
      <c r="BN89" s="26" t="str">
        <f>IF(AO89="","",COUNTIF($AM89:AO89,1))</f>
        <v/>
      </c>
      <c r="BO89" s="26" t="str">
        <f>IF(AP89="","",COUNTIF($AM89:AP89,1))</f>
        <v/>
      </c>
      <c r="BP89" s="26" t="str">
        <f>IF(AQ89="","",COUNTIF($AM89:AQ89,1))</f>
        <v/>
      </c>
      <c r="BQ89" s="26" t="str">
        <f>IF(AR89="","",COUNTIF($AM89:AR89,1))</f>
        <v/>
      </c>
      <c r="BR89" s="26" t="str">
        <f>IF(AS89="","",COUNTIF($AM89:AS89,1))</f>
        <v/>
      </c>
      <c r="BS89" s="26" t="str">
        <f>IF(AT89="","",COUNTIF($AM89:AT89,1))</f>
        <v/>
      </c>
      <c r="BT89" s="26" t="str">
        <f>IF(AU89="","",COUNTIF($AM89:AU89,1))</f>
        <v/>
      </c>
      <c r="BU89" s="26" t="str">
        <f>IF(AV89="","",COUNTIF($AM89:AV89,1))</f>
        <v/>
      </c>
      <c r="BV89" s="26" t="str">
        <f>IF(AW89="","",COUNTIF($AM89:AW89,1))</f>
        <v/>
      </c>
      <c r="BW89" s="26" t="str">
        <f>IF(AX89="","",COUNTIF($AM89:AX89,1))</f>
        <v/>
      </c>
      <c r="BX89" s="26" t="str">
        <f>IF(AY89="","",COUNTIF($AM89:AY89,1))</f>
        <v/>
      </c>
      <c r="BY89" s="26" t="str">
        <f>IF(AZ89="","",COUNTIF($AM89:AZ89,1))</f>
        <v/>
      </c>
      <c r="BZ89" s="26" t="str">
        <f>IF(BA89="","",COUNTIF($AM89:BA89,1))</f>
        <v/>
      </c>
      <c r="CA89" s="26" t="str">
        <f>IF(BB89="","",COUNTIF($AM89:BB89,1))</f>
        <v/>
      </c>
      <c r="CB89" s="26" t="str">
        <f>IF(BC89="","",COUNTIF($AM89:BC89,1))</f>
        <v/>
      </c>
      <c r="CC89" s="26" t="str">
        <f>IF(BD89="","",COUNTIF($AM89:BD89,1))</f>
        <v/>
      </c>
      <c r="CD89" s="26" t="str">
        <f>IF(BE89="","",COUNTIF($AM89:BE89,1))</f>
        <v/>
      </c>
      <c r="CE89" s="26" t="str">
        <f>IF(BF89="","",COUNTIF($AM89:BF89,1))</f>
        <v/>
      </c>
      <c r="CF89" s="26" t="str">
        <f>IF(BG89="","",COUNTIF($AM89:BG89,1))</f>
        <v/>
      </c>
      <c r="CG89" s="26" t="str">
        <f>IF(BH89="","",COUNTIF($AM89:BH89,1))</f>
        <v/>
      </c>
      <c r="CH89" s="26" t="str">
        <f>IF(BI89="","",COUNTIF($AM89:BI89,1))</f>
        <v/>
      </c>
      <c r="CI89" s="26" t="str">
        <f>IF(BJ89="","",COUNTIF($AM89:BJ89,1))</f>
        <v/>
      </c>
      <c r="CK89" s="26" t="str">
        <f t="shared" si="153"/>
        <v/>
      </c>
      <c r="CL89" s="26" t="str">
        <f t="shared" si="154"/>
        <v/>
      </c>
      <c r="CM89" s="26" t="str">
        <f t="shared" si="155"/>
        <v/>
      </c>
      <c r="CN89" s="26" t="str">
        <f t="shared" si="156"/>
        <v/>
      </c>
      <c r="CO89" s="26" t="str">
        <f t="shared" si="157"/>
        <v/>
      </c>
      <c r="CP89" s="26" t="str">
        <f t="shared" si="158"/>
        <v/>
      </c>
      <c r="CQ89" s="26" t="str">
        <f t="shared" si="159"/>
        <v/>
      </c>
      <c r="CR89" s="26" t="str">
        <f t="shared" si="160"/>
        <v/>
      </c>
      <c r="CS89" s="26" t="str">
        <f t="shared" si="161"/>
        <v/>
      </c>
      <c r="CT89" s="26" t="str">
        <f t="shared" si="162"/>
        <v/>
      </c>
      <c r="CU89" s="26" t="str">
        <f t="shared" si="163"/>
        <v/>
      </c>
      <c r="CV89" s="26" t="str">
        <f t="shared" si="164"/>
        <v/>
      </c>
      <c r="CW89" s="26" t="str">
        <f t="shared" si="165"/>
        <v/>
      </c>
      <c r="CX89" s="26" t="str">
        <f t="shared" si="166"/>
        <v/>
      </c>
      <c r="CY89" s="26" t="str">
        <f t="shared" si="167"/>
        <v/>
      </c>
      <c r="CZ89" s="26" t="str">
        <f t="shared" si="168"/>
        <v/>
      </c>
      <c r="DA89" s="26" t="str">
        <f t="shared" si="169"/>
        <v/>
      </c>
      <c r="DB89" s="26" t="str">
        <f t="shared" si="170"/>
        <v/>
      </c>
      <c r="DC89" s="26" t="str">
        <f t="shared" si="171"/>
        <v/>
      </c>
      <c r="DD89" s="26" t="str">
        <f t="shared" si="172"/>
        <v/>
      </c>
      <c r="DE89" s="26" t="str">
        <f t="shared" si="173"/>
        <v/>
      </c>
      <c r="DF89" s="26" t="str">
        <f t="shared" si="174"/>
        <v/>
      </c>
      <c r="DG89" s="26" t="str">
        <f t="shared" si="175"/>
        <v/>
      </c>
      <c r="DH89" s="26" t="str">
        <f t="shared" si="176"/>
        <v/>
      </c>
      <c r="DI89" s="1" t="str">
        <f t="shared" si="188"/>
        <v/>
      </c>
      <c r="DJ89" s="1" t="str">
        <f t="shared" si="189"/>
        <v/>
      </c>
      <c r="DK89" s="1" t="str">
        <f t="shared" si="190"/>
        <v/>
      </c>
      <c r="DL89" s="1" t="str">
        <f t="shared" si="191"/>
        <v/>
      </c>
      <c r="DM89" s="1" t="str">
        <f t="shared" si="177"/>
        <v/>
      </c>
      <c r="DN89" s="1" t="str">
        <f t="shared" si="178"/>
        <v/>
      </c>
      <c r="DO89" s="1" t="str">
        <f t="shared" si="200"/>
        <v/>
      </c>
      <c r="DP89" s="1" t="str">
        <f t="shared" si="179"/>
        <v/>
      </c>
      <c r="DQ89" s="1" t="str">
        <f t="shared" si="200"/>
        <v/>
      </c>
      <c r="DR89" s="1" t="str">
        <f t="shared" si="179"/>
        <v/>
      </c>
      <c r="DS89" s="1" t="str">
        <f t="shared" si="192"/>
        <v/>
      </c>
      <c r="DT89" s="1" t="str">
        <f t="shared" si="193"/>
        <v/>
      </c>
      <c r="DU89" s="1" t="str">
        <f t="shared" si="180"/>
        <v/>
      </c>
      <c r="DV89" s="1" t="str">
        <f t="shared" si="181"/>
        <v/>
      </c>
      <c r="DW89" s="1" t="str">
        <f t="shared" si="182"/>
        <v/>
      </c>
      <c r="DX89" s="1" t="str">
        <f t="shared" si="183"/>
        <v/>
      </c>
      <c r="DY89" s="1" t="str">
        <f t="shared" si="184"/>
        <v/>
      </c>
      <c r="DZ89" s="1" t="str">
        <f t="shared" si="185"/>
        <v/>
      </c>
      <c r="EA89" s="1" t="str">
        <f t="shared" si="186"/>
        <v/>
      </c>
      <c r="EB89" s="1" t="str">
        <f t="shared" si="187"/>
        <v/>
      </c>
      <c r="ED89" s="1" t="str">
        <f t="shared" si="194"/>
        <v/>
      </c>
      <c r="EE89" s="1" t="str">
        <f t="shared" si="195"/>
        <v/>
      </c>
      <c r="EF89" s="1" t="str">
        <f t="shared" si="196"/>
        <v/>
      </c>
      <c r="EG89" s="1" t="str">
        <f t="shared" si="197"/>
        <v/>
      </c>
      <c r="EH89" s="1" t="str">
        <f t="shared" si="198"/>
        <v/>
      </c>
    </row>
    <row r="90" spans="1:138" ht="15.6" x14ac:dyDescent="0.3">
      <c r="A90" s="29">
        <v>83</v>
      </c>
      <c r="B90" s="9" t="str">
        <f>ajuizamento!J96</f>
        <v/>
      </c>
      <c r="C90" s="6" t="str">
        <f>ajuizamento!K96</f>
        <v/>
      </c>
      <c r="D90" s="6" t="str">
        <f>ajuizamento!I96</f>
        <v/>
      </c>
      <c r="E90" s="5">
        <f>IF(ajuizamento!$AU96="",0,ajuizamento!$AU96)</f>
        <v>0</v>
      </c>
      <c r="F90" s="5">
        <f>IF(ajuizamento!A96="",0,ajuizamento!A96)</f>
        <v>0</v>
      </c>
      <c r="G90" s="5">
        <f>IF(ajuizamento!M96="",0,ajuizamento!M96)</f>
        <v>0</v>
      </c>
      <c r="H90" s="5">
        <f>IF(ajuizamento!N96="",0,ajuizamento!N96)</f>
        <v>0</v>
      </c>
      <c r="I90" s="5">
        <f>IF(ajuizamento!T96="",0,ajuizamento!T96)</f>
        <v>0</v>
      </c>
      <c r="J90" s="5">
        <f>IF(ajuizamento!U96="",0,ajuizamento!U96)</f>
        <v>0</v>
      </c>
      <c r="K90" s="5">
        <f>IF(ajuizamento!V96="",0,ajuizamento!V96)</f>
        <v>0</v>
      </c>
      <c r="L90" s="5">
        <f>IF(ajuizamento!W96="",0,ajuizamento!W96)</f>
        <v>0</v>
      </c>
      <c r="M90" s="5">
        <f>IF(ajuizamento!X96="",0,ajuizamento!X96)</f>
        <v>0</v>
      </c>
      <c r="N90" s="5">
        <f>IF(ajuizamento!Y96="",0,ajuizamento!Y96)</f>
        <v>0</v>
      </c>
      <c r="O90" s="5">
        <f>IF(ajuizamento!Z96="",0,ajuizamento!Z96)</f>
        <v>0</v>
      </c>
      <c r="P90" s="5">
        <f>IF(ajuizamento!AA96="",0,ajuizamento!AA96)</f>
        <v>0</v>
      </c>
      <c r="Q90" s="5">
        <f>IF(ajuizamento!AB96="",0,ajuizamento!AB96)</f>
        <v>0</v>
      </c>
      <c r="R90" s="5">
        <f>IF(ajuizamento!AC96="",0,ajuizamento!AC96)</f>
        <v>0</v>
      </c>
      <c r="S90" s="5">
        <f>IF(ajuizamento!AD96="",0,ajuizamento!AD96)</f>
        <v>0</v>
      </c>
      <c r="T90" s="5">
        <f>IF(ajuizamento!AE96="",0,ajuizamento!AE96)</f>
        <v>0</v>
      </c>
      <c r="U90" s="5">
        <f>IF(ajuizamento!AF96="",0,ajuizamento!AF96)</f>
        <v>0</v>
      </c>
      <c r="V90" s="5">
        <f>IF(ajuizamento!AG96="",0,ajuizamento!AG96)</f>
        <v>0</v>
      </c>
      <c r="W90" s="5">
        <f>IF(ajuizamento!AH96="",0,ajuizamento!AH96)</f>
        <v>0</v>
      </c>
      <c r="X90" s="5">
        <f>IF(ajuizamento!AI96="",0,ajuizamento!AI96)</f>
        <v>0</v>
      </c>
      <c r="Y90" s="5">
        <f>IF(ajuizamento!AJ96="",0,ajuizamento!AJ96)</f>
        <v>0</v>
      </c>
      <c r="Z90" s="5">
        <f>IF(ajuizamento!AK96="",0,ajuizamento!AK96)</f>
        <v>0</v>
      </c>
      <c r="AA90" s="5">
        <f>IF(ajuizamento!AL96="",0,ajuizamento!AL96)</f>
        <v>0</v>
      </c>
      <c r="AB90" s="5">
        <f>IF(ajuizamento!AM96="",0,ajuizamento!AM96)</f>
        <v>0</v>
      </c>
      <c r="AC90" s="5">
        <f>IF(ajuizamento!AN96="",0,ajuizamento!AN96)</f>
        <v>0</v>
      </c>
      <c r="AD90" s="5">
        <f>IF(ajuizamento!AO96="",0,ajuizamento!AO96)</f>
        <v>0</v>
      </c>
      <c r="AE90" s="5">
        <f>IF(ajuizamento!AP96="",0,ajuizamento!AP96)</f>
        <v>0</v>
      </c>
      <c r="AF90" s="5">
        <f>IF(ajuizamento!AQ96="",0,ajuizamento!AQ96)</f>
        <v>0</v>
      </c>
      <c r="AG90" s="5">
        <f>IF(ajuizamento!AT96="",0,ajuizamento!AT96)</f>
        <v>0</v>
      </c>
      <c r="AH90" s="311" t="str">
        <f t="shared" si="199"/>
        <v/>
      </c>
      <c r="AI90" s="8" t="str">
        <f t="shared" si="127"/>
        <v/>
      </c>
      <c r="AJ90" s="1">
        <f t="shared" si="128"/>
        <v>0</v>
      </c>
      <c r="AK90" s="3" t="str">
        <f>IF(ajuizamento!AV96="","",ajuizamento!AV96)</f>
        <v/>
      </c>
      <c r="AL90" s="3">
        <f>IFERROR(LEFT(#REF!,2)*1,0)</f>
        <v>0</v>
      </c>
      <c r="AM90" s="26" t="str">
        <f t="shared" si="129"/>
        <v/>
      </c>
      <c r="AN90" s="26" t="str">
        <f t="shared" si="130"/>
        <v/>
      </c>
      <c r="AO90" s="26" t="str">
        <f t="shared" si="131"/>
        <v/>
      </c>
      <c r="AP90" s="26" t="str">
        <f t="shared" si="132"/>
        <v/>
      </c>
      <c r="AQ90" s="26" t="str">
        <f t="shared" si="133"/>
        <v/>
      </c>
      <c r="AR90" s="26" t="str">
        <f t="shared" si="134"/>
        <v/>
      </c>
      <c r="AS90" s="26" t="str">
        <f t="shared" si="135"/>
        <v/>
      </c>
      <c r="AT90" s="26" t="str">
        <f t="shared" si="136"/>
        <v/>
      </c>
      <c r="AU90" s="26" t="str">
        <f t="shared" si="137"/>
        <v/>
      </c>
      <c r="AV90" s="26" t="str">
        <f t="shared" si="138"/>
        <v/>
      </c>
      <c r="AW90" s="26" t="str">
        <f t="shared" si="139"/>
        <v/>
      </c>
      <c r="AX90" s="26" t="str">
        <f t="shared" si="140"/>
        <v/>
      </c>
      <c r="AY90" s="26" t="str">
        <f t="shared" si="141"/>
        <v/>
      </c>
      <c r="AZ90" s="26" t="str">
        <f t="shared" si="142"/>
        <v/>
      </c>
      <c r="BA90" s="26" t="str">
        <f t="shared" si="143"/>
        <v/>
      </c>
      <c r="BB90" s="26" t="str">
        <f t="shared" si="144"/>
        <v/>
      </c>
      <c r="BC90" s="26" t="str">
        <f t="shared" si="145"/>
        <v/>
      </c>
      <c r="BD90" s="26" t="str">
        <f t="shared" si="146"/>
        <v/>
      </c>
      <c r="BE90" s="26" t="str">
        <f t="shared" si="147"/>
        <v/>
      </c>
      <c r="BF90" s="26" t="str">
        <f t="shared" si="148"/>
        <v/>
      </c>
      <c r="BG90" s="26" t="str">
        <f t="shared" si="149"/>
        <v/>
      </c>
      <c r="BH90" s="26" t="str">
        <f t="shared" si="150"/>
        <v/>
      </c>
      <c r="BI90" s="26" t="str">
        <f t="shared" si="151"/>
        <v/>
      </c>
      <c r="BJ90" s="26" t="str">
        <f t="shared" si="152"/>
        <v/>
      </c>
      <c r="BK90" s="26"/>
      <c r="BL90" s="26" t="str">
        <f>IF(AM90="","",COUNTIF($AM90:AM90,1))</f>
        <v/>
      </c>
      <c r="BM90" s="26" t="str">
        <f>IF(AN90="","",COUNTIF($AM90:AN90,1))</f>
        <v/>
      </c>
      <c r="BN90" s="26" t="str">
        <f>IF(AO90="","",COUNTIF($AM90:AO90,1))</f>
        <v/>
      </c>
      <c r="BO90" s="26" t="str">
        <f>IF(AP90="","",COUNTIF($AM90:AP90,1))</f>
        <v/>
      </c>
      <c r="BP90" s="26" t="str">
        <f>IF(AQ90="","",COUNTIF($AM90:AQ90,1))</f>
        <v/>
      </c>
      <c r="BQ90" s="26" t="str">
        <f>IF(AR90="","",COUNTIF($AM90:AR90,1))</f>
        <v/>
      </c>
      <c r="BR90" s="26" t="str">
        <f>IF(AS90="","",COUNTIF($AM90:AS90,1))</f>
        <v/>
      </c>
      <c r="BS90" s="26" t="str">
        <f>IF(AT90="","",COUNTIF($AM90:AT90,1))</f>
        <v/>
      </c>
      <c r="BT90" s="26" t="str">
        <f>IF(AU90="","",COUNTIF($AM90:AU90,1))</f>
        <v/>
      </c>
      <c r="BU90" s="26" t="str">
        <f>IF(AV90="","",COUNTIF($AM90:AV90,1))</f>
        <v/>
      </c>
      <c r="BV90" s="26" t="str">
        <f>IF(AW90="","",COUNTIF($AM90:AW90,1))</f>
        <v/>
      </c>
      <c r="BW90" s="26" t="str">
        <f>IF(AX90="","",COUNTIF($AM90:AX90,1))</f>
        <v/>
      </c>
      <c r="BX90" s="26" t="str">
        <f>IF(AY90="","",COUNTIF($AM90:AY90,1))</f>
        <v/>
      </c>
      <c r="BY90" s="26" t="str">
        <f>IF(AZ90="","",COUNTIF($AM90:AZ90,1))</f>
        <v/>
      </c>
      <c r="BZ90" s="26" t="str">
        <f>IF(BA90="","",COUNTIF($AM90:BA90,1))</f>
        <v/>
      </c>
      <c r="CA90" s="26" t="str">
        <f>IF(BB90="","",COUNTIF($AM90:BB90,1))</f>
        <v/>
      </c>
      <c r="CB90" s="26" t="str">
        <f>IF(BC90="","",COUNTIF($AM90:BC90,1))</f>
        <v/>
      </c>
      <c r="CC90" s="26" t="str">
        <f>IF(BD90="","",COUNTIF($AM90:BD90,1))</f>
        <v/>
      </c>
      <c r="CD90" s="26" t="str">
        <f>IF(BE90="","",COUNTIF($AM90:BE90,1))</f>
        <v/>
      </c>
      <c r="CE90" s="26" t="str">
        <f>IF(BF90="","",COUNTIF($AM90:BF90,1))</f>
        <v/>
      </c>
      <c r="CF90" s="26" t="str">
        <f>IF(BG90="","",COUNTIF($AM90:BG90,1))</f>
        <v/>
      </c>
      <c r="CG90" s="26" t="str">
        <f>IF(BH90="","",COUNTIF($AM90:BH90,1))</f>
        <v/>
      </c>
      <c r="CH90" s="26" t="str">
        <f>IF(BI90="","",COUNTIF($AM90:BI90,1))</f>
        <v/>
      </c>
      <c r="CI90" s="26" t="str">
        <f>IF(BJ90="","",COUNTIF($AM90:BJ90,1))</f>
        <v/>
      </c>
      <c r="CK90" s="26" t="str">
        <f t="shared" si="153"/>
        <v/>
      </c>
      <c r="CL90" s="26" t="str">
        <f t="shared" si="154"/>
        <v/>
      </c>
      <c r="CM90" s="26" t="str">
        <f t="shared" si="155"/>
        <v/>
      </c>
      <c r="CN90" s="26" t="str">
        <f t="shared" si="156"/>
        <v/>
      </c>
      <c r="CO90" s="26" t="str">
        <f t="shared" si="157"/>
        <v/>
      </c>
      <c r="CP90" s="26" t="str">
        <f t="shared" si="158"/>
        <v/>
      </c>
      <c r="CQ90" s="26" t="str">
        <f t="shared" si="159"/>
        <v/>
      </c>
      <c r="CR90" s="26" t="str">
        <f t="shared" si="160"/>
        <v/>
      </c>
      <c r="CS90" s="26" t="str">
        <f t="shared" si="161"/>
        <v/>
      </c>
      <c r="CT90" s="26" t="str">
        <f t="shared" si="162"/>
        <v/>
      </c>
      <c r="CU90" s="26" t="str">
        <f t="shared" si="163"/>
        <v/>
      </c>
      <c r="CV90" s="26" t="str">
        <f t="shared" si="164"/>
        <v/>
      </c>
      <c r="CW90" s="26" t="str">
        <f t="shared" si="165"/>
        <v/>
      </c>
      <c r="CX90" s="26" t="str">
        <f t="shared" si="166"/>
        <v/>
      </c>
      <c r="CY90" s="26" t="str">
        <f t="shared" si="167"/>
        <v/>
      </c>
      <c r="CZ90" s="26" t="str">
        <f t="shared" si="168"/>
        <v/>
      </c>
      <c r="DA90" s="26" t="str">
        <f t="shared" si="169"/>
        <v/>
      </c>
      <c r="DB90" s="26" t="str">
        <f t="shared" si="170"/>
        <v/>
      </c>
      <c r="DC90" s="26" t="str">
        <f t="shared" si="171"/>
        <v/>
      </c>
      <c r="DD90" s="26" t="str">
        <f t="shared" si="172"/>
        <v/>
      </c>
      <c r="DE90" s="26" t="str">
        <f t="shared" si="173"/>
        <v/>
      </c>
      <c r="DF90" s="26" t="str">
        <f t="shared" si="174"/>
        <v/>
      </c>
      <c r="DG90" s="26" t="str">
        <f t="shared" si="175"/>
        <v/>
      </c>
      <c r="DH90" s="26" t="str">
        <f t="shared" si="176"/>
        <v/>
      </c>
      <c r="DI90" s="1" t="str">
        <f t="shared" si="188"/>
        <v/>
      </c>
      <c r="DJ90" s="1" t="str">
        <f t="shared" si="189"/>
        <v/>
      </c>
      <c r="DK90" s="1" t="str">
        <f t="shared" si="190"/>
        <v/>
      </c>
      <c r="DL90" s="1" t="str">
        <f t="shared" si="191"/>
        <v/>
      </c>
      <c r="DM90" s="1" t="str">
        <f t="shared" si="177"/>
        <v/>
      </c>
      <c r="DN90" s="1" t="str">
        <f t="shared" si="178"/>
        <v/>
      </c>
      <c r="DO90" s="1" t="str">
        <f t="shared" si="200"/>
        <v/>
      </c>
      <c r="DP90" s="1" t="str">
        <f t="shared" si="179"/>
        <v/>
      </c>
      <c r="DQ90" s="1" t="str">
        <f t="shared" si="200"/>
        <v/>
      </c>
      <c r="DR90" s="1" t="str">
        <f t="shared" si="179"/>
        <v/>
      </c>
      <c r="DS90" s="1" t="str">
        <f t="shared" si="192"/>
        <v/>
      </c>
      <c r="DT90" s="1" t="str">
        <f t="shared" si="193"/>
        <v/>
      </c>
      <c r="DU90" s="1" t="str">
        <f t="shared" si="180"/>
        <v/>
      </c>
      <c r="DV90" s="1" t="str">
        <f t="shared" si="181"/>
        <v/>
      </c>
      <c r="DW90" s="1" t="str">
        <f t="shared" si="182"/>
        <v/>
      </c>
      <c r="DX90" s="1" t="str">
        <f t="shared" si="183"/>
        <v/>
      </c>
      <c r="DY90" s="1" t="str">
        <f t="shared" si="184"/>
        <v/>
      </c>
      <c r="DZ90" s="1" t="str">
        <f t="shared" si="185"/>
        <v/>
      </c>
      <c r="EA90" s="1" t="str">
        <f t="shared" si="186"/>
        <v/>
      </c>
      <c r="EB90" s="1" t="str">
        <f t="shared" si="187"/>
        <v/>
      </c>
      <c r="ED90" s="1" t="str">
        <f t="shared" si="194"/>
        <v/>
      </c>
      <c r="EE90" s="1" t="str">
        <f t="shared" si="195"/>
        <v/>
      </c>
      <c r="EF90" s="1" t="str">
        <f t="shared" si="196"/>
        <v/>
      </c>
      <c r="EG90" s="1" t="str">
        <f t="shared" si="197"/>
        <v/>
      </c>
      <c r="EH90" s="1" t="str">
        <f t="shared" si="198"/>
        <v/>
      </c>
    </row>
    <row r="91" spans="1:138" ht="15.6" x14ac:dyDescent="0.3">
      <c r="A91" s="29">
        <v>84</v>
      </c>
      <c r="B91" s="9" t="str">
        <f>ajuizamento!J97</f>
        <v/>
      </c>
      <c r="C91" s="6" t="str">
        <f>ajuizamento!K97</f>
        <v/>
      </c>
      <c r="D91" s="6" t="str">
        <f>ajuizamento!I97</f>
        <v/>
      </c>
      <c r="E91" s="5">
        <f>IF(ajuizamento!$AU97="",0,ajuizamento!$AU97)</f>
        <v>0</v>
      </c>
      <c r="F91" s="5">
        <f>IF(ajuizamento!A97="",0,ajuizamento!A97)</f>
        <v>0</v>
      </c>
      <c r="G91" s="5">
        <f>IF(ajuizamento!M97="",0,ajuizamento!M97)</f>
        <v>0</v>
      </c>
      <c r="H91" s="5">
        <f>IF(ajuizamento!N97="",0,ajuizamento!N97)</f>
        <v>0</v>
      </c>
      <c r="I91" s="5">
        <f>IF(ajuizamento!T97="",0,ajuizamento!T97)</f>
        <v>0</v>
      </c>
      <c r="J91" s="5">
        <f>IF(ajuizamento!U97="",0,ajuizamento!U97)</f>
        <v>0</v>
      </c>
      <c r="K91" s="5">
        <f>IF(ajuizamento!V97="",0,ajuizamento!V97)</f>
        <v>0</v>
      </c>
      <c r="L91" s="5">
        <f>IF(ajuizamento!W97="",0,ajuizamento!W97)</f>
        <v>0</v>
      </c>
      <c r="M91" s="5">
        <f>IF(ajuizamento!X97="",0,ajuizamento!X97)</f>
        <v>0</v>
      </c>
      <c r="N91" s="5">
        <f>IF(ajuizamento!Y97="",0,ajuizamento!Y97)</f>
        <v>0</v>
      </c>
      <c r="O91" s="5">
        <f>IF(ajuizamento!Z97="",0,ajuizamento!Z97)</f>
        <v>0</v>
      </c>
      <c r="P91" s="5">
        <f>IF(ajuizamento!AA97="",0,ajuizamento!AA97)</f>
        <v>0</v>
      </c>
      <c r="Q91" s="5">
        <f>IF(ajuizamento!AB97="",0,ajuizamento!AB97)</f>
        <v>0</v>
      </c>
      <c r="R91" s="5">
        <f>IF(ajuizamento!AC97="",0,ajuizamento!AC97)</f>
        <v>0</v>
      </c>
      <c r="S91" s="5">
        <f>IF(ajuizamento!AD97="",0,ajuizamento!AD97)</f>
        <v>0</v>
      </c>
      <c r="T91" s="5">
        <f>IF(ajuizamento!AE97="",0,ajuizamento!AE97)</f>
        <v>0</v>
      </c>
      <c r="U91" s="5">
        <f>IF(ajuizamento!AF97="",0,ajuizamento!AF97)</f>
        <v>0</v>
      </c>
      <c r="V91" s="5">
        <f>IF(ajuizamento!AG97="",0,ajuizamento!AG97)</f>
        <v>0</v>
      </c>
      <c r="W91" s="5">
        <f>IF(ajuizamento!AH97="",0,ajuizamento!AH97)</f>
        <v>0</v>
      </c>
      <c r="X91" s="5">
        <f>IF(ajuizamento!AI97="",0,ajuizamento!AI97)</f>
        <v>0</v>
      </c>
      <c r="Y91" s="5">
        <f>IF(ajuizamento!AJ97="",0,ajuizamento!AJ97)</f>
        <v>0</v>
      </c>
      <c r="Z91" s="5">
        <f>IF(ajuizamento!AK97="",0,ajuizamento!AK97)</f>
        <v>0</v>
      </c>
      <c r="AA91" s="5">
        <f>IF(ajuizamento!AL97="",0,ajuizamento!AL97)</f>
        <v>0</v>
      </c>
      <c r="AB91" s="5">
        <f>IF(ajuizamento!AM97="",0,ajuizamento!AM97)</f>
        <v>0</v>
      </c>
      <c r="AC91" s="5">
        <f>IF(ajuizamento!AN97="",0,ajuizamento!AN97)</f>
        <v>0</v>
      </c>
      <c r="AD91" s="5">
        <f>IF(ajuizamento!AO97="",0,ajuizamento!AO97)</f>
        <v>0</v>
      </c>
      <c r="AE91" s="5">
        <f>IF(ajuizamento!AP97="",0,ajuizamento!AP97)</f>
        <v>0</v>
      </c>
      <c r="AF91" s="5">
        <f>IF(ajuizamento!AQ97="",0,ajuizamento!AQ97)</f>
        <v>0</v>
      </c>
      <c r="AG91" s="5">
        <f>IF(ajuizamento!AT97="",0,ajuizamento!AT97)</f>
        <v>0</v>
      </c>
      <c r="AH91" s="311" t="str">
        <f t="shared" si="199"/>
        <v/>
      </c>
      <c r="AI91" s="8" t="str">
        <f t="shared" si="127"/>
        <v/>
      </c>
      <c r="AJ91" s="1">
        <f t="shared" si="128"/>
        <v>0</v>
      </c>
      <c r="AK91" s="3" t="str">
        <f>IF(ajuizamento!AV97="","",ajuizamento!AV97)</f>
        <v/>
      </c>
      <c r="AL91" s="3">
        <f>IFERROR(LEFT(#REF!,2)*1,0)</f>
        <v>0</v>
      </c>
      <c r="AM91" s="26" t="str">
        <f t="shared" si="129"/>
        <v/>
      </c>
      <c r="AN91" s="26" t="str">
        <f t="shared" si="130"/>
        <v/>
      </c>
      <c r="AO91" s="26" t="str">
        <f t="shared" si="131"/>
        <v/>
      </c>
      <c r="AP91" s="26" t="str">
        <f t="shared" si="132"/>
        <v/>
      </c>
      <c r="AQ91" s="26" t="str">
        <f t="shared" si="133"/>
        <v/>
      </c>
      <c r="AR91" s="26" t="str">
        <f t="shared" si="134"/>
        <v/>
      </c>
      <c r="AS91" s="26" t="str">
        <f t="shared" si="135"/>
        <v/>
      </c>
      <c r="AT91" s="26" t="str">
        <f t="shared" si="136"/>
        <v/>
      </c>
      <c r="AU91" s="26" t="str">
        <f t="shared" si="137"/>
        <v/>
      </c>
      <c r="AV91" s="26" t="str">
        <f t="shared" si="138"/>
        <v/>
      </c>
      <c r="AW91" s="26" t="str">
        <f t="shared" si="139"/>
        <v/>
      </c>
      <c r="AX91" s="26" t="str">
        <f t="shared" si="140"/>
        <v/>
      </c>
      <c r="AY91" s="26" t="str">
        <f t="shared" si="141"/>
        <v/>
      </c>
      <c r="AZ91" s="26" t="str">
        <f t="shared" si="142"/>
        <v/>
      </c>
      <c r="BA91" s="26" t="str">
        <f t="shared" si="143"/>
        <v/>
      </c>
      <c r="BB91" s="26" t="str">
        <f t="shared" si="144"/>
        <v/>
      </c>
      <c r="BC91" s="26" t="str">
        <f t="shared" si="145"/>
        <v/>
      </c>
      <c r="BD91" s="26" t="str">
        <f t="shared" si="146"/>
        <v/>
      </c>
      <c r="BE91" s="26" t="str">
        <f t="shared" si="147"/>
        <v/>
      </c>
      <c r="BF91" s="26" t="str">
        <f t="shared" si="148"/>
        <v/>
      </c>
      <c r="BG91" s="26" t="str">
        <f t="shared" si="149"/>
        <v/>
      </c>
      <c r="BH91" s="26" t="str">
        <f t="shared" si="150"/>
        <v/>
      </c>
      <c r="BI91" s="26" t="str">
        <f t="shared" si="151"/>
        <v/>
      </c>
      <c r="BJ91" s="26" t="str">
        <f t="shared" si="152"/>
        <v/>
      </c>
      <c r="BK91" s="26"/>
      <c r="BL91" s="26" t="str">
        <f>IF(AM91="","",COUNTIF($AM91:AM91,1))</f>
        <v/>
      </c>
      <c r="BM91" s="26" t="str">
        <f>IF(AN91="","",COUNTIF($AM91:AN91,1))</f>
        <v/>
      </c>
      <c r="BN91" s="26" t="str">
        <f>IF(AO91="","",COUNTIF($AM91:AO91,1))</f>
        <v/>
      </c>
      <c r="BO91" s="26" t="str">
        <f>IF(AP91="","",COUNTIF($AM91:AP91,1))</f>
        <v/>
      </c>
      <c r="BP91" s="26" t="str">
        <f>IF(AQ91="","",COUNTIF($AM91:AQ91,1))</f>
        <v/>
      </c>
      <c r="BQ91" s="26" t="str">
        <f>IF(AR91="","",COUNTIF($AM91:AR91,1))</f>
        <v/>
      </c>
      <c r="BR91" s="26" t="str">
        <f>IF(AS91="","",COUNTIF($AM91:AS91,1))</f>
        <v/>
      </c>
      <c r="BS91" s="26" t="str">
        <f>IF(AT91="","",COUNTIF($AM91:AT91,1))</f>
        <v/>
      </c>
      <c r="BT91" s="26" t="str">
        <f>IF(AU91="","",COUNTIF($AM91:AU91,1))</f>
        <v/>
      </c>
      <c r="BU91" s="26" t="str">
        <f>IF(AV91="","",COUNTIF($AM91:AV91,1))</f>
        <v/>
      </c>
      <c r="BV91" s="26" t="str">
        <f>IF(AW91="","",COUNTIF($AM91:AW91,1))</f>
        <v/>
      </c>
      <c r="BW91" s="26" t="str">
        <f>IF(AX91="","",COUNTIF($AM91:AX91,1))</f>
        <v/>
      </c>
      <c r="BX91" s="26" t="str">
        <f>IF(AY91="","",COUNTIF($AM91:AY91,1))</f>
        <v/>
      </c>
      <c r="BY91" s="26" t="str">
        <f>IF(AZ91="","",COUNTIF($AM91:AZ91,1))</f>
        <v/>
      </c>
      <c r="BZ91" s="26" t="str">
        <f>IF(BA91="","",COUNTIF($AM91:BA91,1))</f>
        <v/>
      </c>
      <c r="CA91" s="26" t="str">
        <f>IF(BB91="","",COUNTIF($AM91:BB91,1))</f>
        <v/>
      </c>
      <c r="CB91" s="26" t="str">
        <f>IF(BC91="","",COUNTIF($AM91:BC91,1))</f>
        <v/>
      </c>
      <c r="CC91" s="26" t="str">
        <f>IF(BD91="","",COUNTIF($AM91:BD91,1))</f>
        <v/>
      </c>
      <c r="CD91" s="26" t="str">
        <f>IF(BE91="","",COUNTIF($AM91:BE91,1))</f>
        <v/>
      </c>
      <c r="CE91" s="26" t="str">
        <f>IF(BF91="","",COUNTIF($AM91:BF91,1))</f>
        <v/>
      </c>
      <c r="CF91" s="26" t="str">
        <f>IF(BG91="","",COUNTIF($AM91:BG91,1))</f>
        <v/>
      </c>
      <c r="CG91" s="26" t="str">
        <f>IF(BH91="","",COUNTIF($AM91:BH91,1))</f>
        <v/>
      </c>
      <c r="CH91" s="26" t="str">
        <f>IF(BI91="","",COUNTIF($AM91:BI91,1))</f>
        <v/>
      </c>
      <c r="CI91" s="26" t="str">
        <f>IF(BJ91="","",COUNTIF($AM91:BJ91,1))</f>
        <v/>
      </c>
      <c r="CK91" s="26" t="str">
        <f t="shared" si="153"/>
        <v/>
      </c>
      <c r="CL91" s="26" t="str">
        <f t="shared" si="154"/>
        <v/>
      </c>
      <c r="CM91" s="26" t="str">
        <f t="shared" si="155"/>
        <v/>
      </c>
      <c r="CN91" s="26" t="str">
        <f t="shared" si="156"/>
        <v/>
      </c>
      <c r="CO91" s="26" t="str">
        <f t="shared" si="157"/>
        <v/>
      </c>
      <c r="CP91" s="26" t="str">
        <f t="shared" si="158"/>
        <v/>
      </c>
      <c r="CQ91" s="26" t="str">
        <f t="shared" si="159"/>
        <v/>
      </c>
      <c r="CR91" s="26" t="str">
        <f t="shared" si="160"/>
        <v/>
      </c>
      <c r="CS91" s="26" t="str">
        <f t="shared" si="161"/>
        <v/>
      </c>
      <c r="CT91" s="26" t="str">
        <f t="shared" si="162"/>
        <v/>
      </c>
      <c r="CU91" s="26" t="str">
        <f t="shared" si="163"/>
        <v/>
      </c>
      <c r="CV91" s="26" t="str">
        <f t="shared" si="164"/>
        <v/>
      </c>
      <c r="CW91" s="26" t="str">
        <f t="shared" si="165"/>
        <v/>
      </c>
      <c r="CX91" s="26" t="str">
        <f t="shared" si="166"/>
        <v/>
      </c>
      <c r="CY91" s="26" t="str">
        <f t="shared" si="167"/>
        <v/>
      </c>
      <c r="CZ91" s="26" t="str">
        <f t="shared" si="168"/>
        <v/>
      </c>
      <c r="DA91" s="26" t="str">
        <f t="shared" si="169"/>
        <v/>
      </c>
      <c r="DB91" s="26" t="str">
        <f t="shared" si="170"/>
        <v/>
      </c>
      <c r="DC91" s="26" t="str">
        <f t="shared" si="171"/>
        <v/>
      </c>
      <c r="DD91" s="26" t="str">
        <f t="shared" si="172"/>
        <v/>
      </c>
      <c r="DE91" s="26" t="str">
        <f t="shared" si="173"/>
        <v/>
      </c>
      <c r="DF91" s="26" t="str">
        <f t="shared" si="174"/>
        <v/>
      </c>
      <c r="DG91" s="26" t="str">
        <f t="shared" si="175"/>
        <v/>
      </c>
      <c r="DH91" s="26" t="str">
        <f t="shared" si="176"/>
        <v/>
      </c>
      <c r="DI91" s="1" t="str">
        <f t="shared" si="188"/>
        <v/>
      </c>
      <c r="DJ91" s="1" t="str">
        <f t="shared" si="189"/>
        <v/>
      </c>
      <c r="DK91" s="1" t="str">
        <f t="shared" si="190"/>
        <v/>
      </c>
      <c r="DL91" s="1" t="str">
        <f t="shared" si="191"/>
        <v/>
      </c>
      <c r="DM91" s="1" t="str">
        <f t="shared" si="177"/>
        <v/>
      </c>
      <c r="DN91" s="1" t="str">
        <f t="shared" si="178"/>
        <v/>
      </c>
      <c r="DO91" s="1" t="str">
        <f t="shared" si="200"/>
        <v/>
      </c>
      <c r="DP91" s="1" t="str">
        <f t="shared" si="179"/>
        <v/>
      </c>
      <c r="DQ91" s="1" t="str">
        <f t="shared" si="200"/>
        <v/>
      </c>
      <c r="DR91" s="1" t="str">
        <f t="shared" si="179"/>
        <v/>
      </c>
      <c r="DS91" s="1" t="str">
        <f t="shared" si="192"/>
        <v/>
      </c>
      <c r="DT91" s="1" t="str">
        <f t="shared" si="193"/>
        <v/>
      </c>
      <c r="DU91" s="1" t="str">
        <f t="shared" si="180"/>
        <v/>
      </c>
      <c r="DV91" s="1" t="str">
        <f t="shared" si="181"/>
        <v/>
      </c>
      <c r="DW91" s="1" t="str">
        <f t="shared" si="182"/>
        <v/>
      </c>
      <c r="DX91" s="1" t="str">
        <f t="shared" si="183"/>
        <v/>
      </c>
      <c r="DY91" s="1" t="str">
        <f t="shared" si="184"/>
        <v/>
      </c>
      <c r="DZ91" s="1" t="str">
        <f t="shared" si="185"/>
        <v/>
      </c>
      <c r="EA91" s="1" t="str">
        <f t="shared" si="186"/>
        <v/>
      </c>
      <c r="EB91" s="1" t="str">
        <f t="shared" si="187"/>
        <v/>
      </c>
      <c r="ED91" s="1" t="str">
        <f t="shared" si="194"/>
        <v/>
      </c>
      <c r="EE91" s="1" t="str">
        <f t="shared" si="195"/>
        <v/>
      </c>
      <c r="EF91" s="1" t="str">
        <f t="shared" si="196"/>
        <v/>
      </c>
      <c r="EG91" s="1" t="str">
        <f t="shared" si="197"/>
        <v/>
      </c>
      <c r="EH91" s="1" t="str">
        <f t="shared" si="198"/>
        <v/>
      </c>
    </row>
    <row r="92" spans="1:138" ht="15.6" x14ac:dyDescent="0.3">
      <c r="A92" s="29">
        <v>85</v>
      </c>
      <c r="B92" s="9" t="str">
        <f>ajuizamento!J98</f>
        <v/>
      </c>
      <c r="C92" s="6" t="str">
        <f>ajuizamento!K98</f>
        <v/>
      </c>
      <c r="D92" s="6" t="str">
        <f>ajuizamento!I98</f>
        <v/>
      </c>
      <c r="E92" s="5">
        <f>IF(ajuizamento!$AU98="",0,ajuizamento!$AU98)</f>
        <v>0</v>
      </c>
      <c r="F92" s="5">
        <f>IF(ajuizamento!A98="",0,ajuizamento!A98)</f>
        <v>0</v>
      </c>
      <c r="G92" s="5">
        <f>IF(ajuizamento!M98="",0,ajuizamento!M98)</f>
        <v>0</v>
      </c>
      <c r="H92" s="5">
        <f>IF(ajuizamento!N98="",0,ajuizamento!N98)</f>
        <v>0</v>
      </c>
      <c r="I92" s="5">
        <f>IF(ajuizamento!T98="",0,ajuizamento!T98)</f>
        <v>0</v>
      </c>
      <c r="J92" s="5">
        <f>IF(ajuizamento!U98="",0,ajuizamento!U98)</f>
        <v>0</v>
      </c>
      <c r="K92" s="5">
        <f>IF(ajuizamento!V98="",0,ajuizamento!V98)</f>
        <v>0</v>
      </c>
      <c r="L92" s="5">
        <f>IF(ajuizamento!W98="",0,ajuizamento!W98)</f>
        <v>0</v>
      </c>
      <c r="M92" s="5">
        <f>IF(ajuizamento!X98="",0,ajuizamento!X98)</f>
        <v>0</v>
      </c>
      <c r="N92" s="5">
        <f>IF(ajuizamento!Y98="",0,ajuizamento!Y98)</f>
        <v>0</v>
      </c>
      <c r="O92" s="5">
        <f>IF(ajuizamento!Z98="",0,ajuizamento!Z98)</f>
        <v>0</v>
      </c>
      <c r="P92" s="5">
        <f>IF(ajuizamento!AA98="",0,ajuizamento!AA98)</f>
        <v>0</v>
      </c>
      <c r="Q92" s="5">
        <f>IF(ajuizamento!AB98="",0,ajuizamento!AB98)</f>
        <v>0</v>
      </c>
      <c r="R92" s="5">
        <f>IF(ajuizamento!AC98="",0,ajuizamento!AC98)</f>
        <v>0</v>
      </c>
      <c r="S92" s="5">
        <f>IF(ajuizamento!AD98="",0,ajuizamento!AD98)</f>
        <v>0</v>
      </c>
      <c r="T92" s="5">
        <f>IF(ajuizamento!AE98="",0,ajuizamento!AE98)</f>
        <v>0</v>
      </c>
      <c r="U92" s="5">
        <f>IF(ajuizamento!AF98="",0,ajuizamento!AF98)</f>
        <v>0</v>
      </c>
      <c r="V92" s="5">
        <f>IF(ajuizamento!AG98="",0,ajuizamento!AG98)</f>
        <v>0</v>
      </c>
      <c r="W92" s="5">
        <f>IF(ajuizamento!AH98="",0,ajuizamento!AH98)</f>
        <v>0</v>
      </c>
      <c r="X92" s="5">
        <f>IF(ajuizamento!AI98="",0,ajuizamento!AI98)</f>
        <v>0</v>
      </c>
      <c r="Y92" s="5">
        <f>IF(ajuizamento!AJ98="",0,ajuizamento!AJ98)</f>
        <v>0</v>
      </c>
      <c r="Z92" s="5">
        <f>IF(ajuizamento!AK98="",0,ajuizamento!AK98)</f>
        <v>0</v>
      </c>
      <c r="AA92" s="5">
        <f>IF(ajuizamento!AL98="",0,ajuizamento!AL98)</f>
        <v>0</v>
      </c>
      <c r="AB92" s="5">
        <f>IF(ajuizamento!AM98="",0,ajuizamento!AM98)</f>
        <v>0</v>
      </c>
      <c r="AC92" s="5">
        <f>IF(ajuizamento!AN98="",0,ajuizamento!AN98)</f>
        <v>0</v>
      </c>
      <c r="AD92" s="5">
        <f>IF(ajuizamento!AO98="",0,ajuizamento!AO98)</f>
        <v>0</v>
      </c>
      <c r="AE92" s="5">
        <f>IF(ajuizamento!AP98="",0,ajuizamento!AP98)</f>
        <v>0</v>
      </c>
      <c r="AF92" s="5">
        <f>IF(ajuizamento!AQ98="",0,ajuizamento!AQ98)</f>
        <v>0</v>
      </c>
      <c r="AG92" s="5">
        <f>IF(ajuizamento!AT98="",0,ajuizamento!AT98)</f>
        <v>0</v>
      </c>
      <c r="AH92" s="311" t="str">
        <f t="shared" si="199"/>
        <v/>
      </c>
      <c r="AI92" s="8" t="str">
        <f t="shared" si="127"/>
        <v/>
      </c>
      <c r="AJ92" s="1">
        <f t="shared" si="128"/>
        <v>0</v>
      </c>
      <c r="AK92" s="3" t="str">
        <f>IF(ajuizamento!AV98="","",ajuizamento!AV98)</f>
        <v/>
      </c>
      <c r="AL92" s="3">
        <f>IFERROR(LEFT(#REF!,2)*1,0)</f>
        <v>0</v>
      </c>
      <c r="AM92" s="26" t="str">
        <f t="shared" si="129"/>
        <v/>
      </c>
      <c r="AN92" s="26" t="str">
        <f t="shared" si="130"/>
        <v/>
      </c>
      <c r="AO92" s="26" t="str">
        <f t="shared" si="131"/>
        <v/>
      </c>
      <c r="AP92" s="26" t="str">
        <f t="shared" si="132"/>
        <v/>
      </c>
      <c r="AQ92" s="26" t="str">
        <f t="shared" si="133"/>
        <v/>
      </c>
      <c r="AR92" s="26" t="str">
        <f t="shared" si="134"/>
        <v/>
      </c>
      <c r="AS92" s="26" t="str">
        <f t="shared" si="135"/>
        <v/>
      </c>
      <c r="AT92" s="26" t="str">
        <f t="shared" si="136"/>
        <v/>
      </c>
      <c r="AU92" s="26" t="str">
        <f t="shared" si="137"/>
        <v/>
      </c>
      <c r="AV92" s="26" t="str">
        <f t="shared" si="138"/>
        <v/>
      </c>
      <c r="AW92" s="26" t="str">
        <f t="shared" si="139"/>
        <v/>
      </c>
      <c r="AX92" s="26" t="str">
        <f t="shared" si="140"/>
        <v/>
      </c>
      <c r="AY92" s="26" t="str">
        <f t="shared" si="141"/>
        <v/>
      </c>
      <c r="AZ92" s="26" t="str">
        <f t="shared" si="142"/>
        <v/>
      </c>
      <c r="BA92" s="26" t="str">
        <f t="shared" si="143"/>
        <v/>
      </c>
      <c r="BB92" s="26" t="str">
        <f t="shared" si="144"/>
        <v/>
      </c>
      <c r="BC92" s="26" t="str">
        <f t="shared" si="145"/>
        <v/>
      </c>
      <c r="BD92" s="26" t="str">
        <f t="shared" si="146"/>
        <v/>
      </c>
      <c r="BE92" s="26" t="str">
        <f t="shared" si="147"/>
        <v/>
      </c>
      <c r="BF92" s="26" t="str">
        <f t="shared" si="148"/>
        <v/>
      </c>
      <c r="BG92" s="26" t="str">
        <f t="shared" si="149"/>
        <v/>
      </c>
      <c r="BH92" s="26" t="str">
        <f t="shared" si="150"/>
        <v/>
      </c>
      <c r="BI92" s="26" t="str">
        <f t="shared" si="151"/>
        <v/>
      </c>
      <c r="BJ92" s="26" t="str">
        <f t="shared" si="152"/>
        <v/>
      </c>
      <c r="BK92" s="26"/>
      <c r="BL92" s="26" t="str">
        <f>IF(AM92="","",COUNTIF($AM92:AM92,1))</f>
        <v/>
      </c>
      <c r="BM92" s="26" t="str">
        <f>IF(AN92="","",COUNTIF($AM92:AN92,1))</f>
        <v/>
      </c>
      <c r="BN92" s="26" t="str">
        <f>IF(AO92="","",COUNTIF($AM92:AO92,1))</f>
        <v/>
      </c>
      <c r="BO92" s="26" t="str">
        <f>IF(AP92="","",COUNTIF($AM92:AP92,1))</f>
        <v/>
      </c>
      <c r="BP92" s="26" t="str">
        <f>IF(AQ92="","",COUNTIF($AM92:AQ92,1))</f>
        <v/>
      </c>
      <c r="BQ92" s="26" t="str">
        <f>IF(AR92="","",COUNTIF($AM92:AR92,1))</f>
        <v/>
      </c>
      <c r="BR92" s="26" t="str">
        <f>IF(AS92="","",COUNTIF($AM92:AS92,1))</f>
        <v/>
      </c>
      <c r="BS92" s="26" t="str">
        <f>IF(AT92="","",COUNTIF($AM92:AT92,1))</f>
        <v/>
      </c>
      <c r="BT92" s="26" t="str">
        <f>IF(AU92="","",COUNTIF($AM92:AU92,1))</f>
        <v/>
      </c>
      <c r="BU92" s="26" t="str">
        <f>IF(AV92="","",COUNTIF($AM92:AV92,1))</f>
        <v/>
      </c>
      <c r="BV92" s="26" t="str">
        <f>IF(AW92="","",COUNTIF($AM92:AW92,1))</f>
        <v/>
      </c>
      <c r="BW92" s="26" t="str">
        <f>IF(AX92="","",COUNTIF($AM92:AX92,1))</f>
        <v/>
      </c>
      <c r="BX92" s="26" t="str">
        <f>IF(AY92="","",COUNTIF($AM92:AY92,1))</f>
        <v/>
      </c>
      <c r="BY92" s="26" t="str">
        <f>IF(AZ92="","",COUNTIF($AM92:AZ92,1))</f>
        <v/>
      </c>
      <c r="BZ92" s="26" t="str">
        <f>IF(BA92="","",COUNTIF($AM92:BA92,1))</f>
        <v/>
      </c>
      <c r="CA92" s="26" t="str">
        <f>IF(BB92="","",COUNTIF($AM92:BB92,1))</f>
        <v/>
      </c>
      <c r="CB92" s="26" t="str">
        <f>IF(BC92="","",COUNTIF($AM92:BC92,1))</f>
        <v/>
      </c>
      <c r="CC92" s="26" t="str">
        <f>IF(BD92="","",COUNTIF($AM92:BD92,1))</f>
        <v/>
      </c>
      <c r="CD92" s="26" t="str">
        <f>IF(BE92="","",COUNTIF($AM92:BE92,1))</f>
        <v/>
      </c>
      <c r="CE92" s="26" t="str">
        <f>IF(BF92="","",COUNTIF($AM92:BF92,1))</f>
        <v/>
      </c>
      <c r="CF92" s="26" t="str">
        <f>IF(BG92="","",COUNTIF($AM92:BG92,1))</f>
        <v/>
      </c>
      <c r="CG92" s="26" t="str">
        <f>IF(BH92="","",COUNTIF($AM92:BH92,1))</f>
        <v/>
      </c>
      <c r="CH92" s="26" t="str">
        <f>IF(BI92="","",COUNTIF($AM92:BI92,1))</f>
        <v/>
      </c>
      <c r="CI92" s="26" t="str">
        <f>IF(BJ92="","",COUNTIF($AM92:BJ92,1))</f>
        <v/>
      </c>
      <c r="CK92" s="26" t="str">
        <f t="shared" si="153"/>
        <v/>
      </c>
      <c r="CL92" s="26" t="str">
        <f t="shared" si="154"/>
        <v/>
      </c>
      <c r="CM92" s="26" t="str">
        <f t="shared" si="155"/>
        <v/>
      </c>
      <c r="CN92" s="26" t="str">
        <f t="shared" si="156"/>
        <v/>
      </c>
      <c r="CO92" s="26" t="str">
        <f t="shared" si="157"/>
        <v/>
      </c>
      <c r="CP92" s="26" t="str">
        <f t="shared" si="158"/>
        <v/>
      </c>
      <c r="CQ92" s="26" t="str">
        <f t="shared" si="159"/>
        <v/>
      </c>
      <c r="CR92" s="26" t="str">
        <f t="shared" si="160"/>
        <v/>
      </c>
      <c r="CS92" s="26" t="str">
        <f t="shared" si="161"/>
        <v/>
      </c>
      <c r="CT92" s="26" t="str">
        <f t="shared" si="162"/>
        <v/>
      </c>
      <c r="CU92" s="26" t="str">
        <f t="shared" si="163"/>
        <v/>
      </c>
      <c r="CV92" s="26" t="str">
        <f t="shared" si="164"/>
        <v/>
      </c>
      <c r="CW92" s="26" t="str">
        <f t="shared" si="165"/>
        <v/>
      </c>
      <c r="CX92" s="26" t="str">
        <f t="shared" si="166"/>
        <v/>
      </c>
      <c r="CY92" s="26" t="str">
        <f t="shared" si="167"/>
        <v/>
      </c>
      <c r="CZ92" s="26" t="str">
        <f t="shared" si="168"/>
        <v/>
      </c>
      <c r="DA92" s="26" t="str">
        <f t="shared" si="169"/>
        <v/>
      </c>
      <c r="DB92" s="26" t="str">
        <f t="shared" si="170"/>
        <v/>
      </c>
      <c r="DC92" s="26" t="str">
        <f t="shared" si="171"/>
        <v/>
      </c>
      <c r="DD92" s="26" t="str">
        <f t="shared" si="172"/>
        <v/>
      </c>
      <c r="DE92" s="26" t="str">
        <f t="shared" si="173"/>
        <v/>
      </c>
      <c r="DF92" s="26" t="str">
        <f t="shared" si="174"/>
        <v/>
      </c>
      <c r="DG92" s="26" t="str">
        <f t="shared" si="175"/>
        <v/>
      </c>
      <c r="DH92" s="26" t="str">
        <f t="shared" si="176"/>
        <v/>
      </c>
      <c r="DI92" s="1" t="str">
        <f t="shared" si="188"/>
        <v/>
      </c>
      <c r="DJ92" s="1" t="str">
        <f t="shared" si="189"/>
        <v/>
      </c>
      <c r="DK92" s="1" t="str">
        <f t="shared" si="190"/>
        <v/>
      </c>
      <c r="DL92" s="1" t="str">
        <f t="shared" si="191"/>
        <v/>
      </c>
      <c r="DM92" s="1" t="str">
        <f t="shared" si="177"/>
        <v/>
      </c>
      <c r="DN92" s="1" t="str">
        <f t="shared" si="178"/>
        <v/>
      </c>
      <c r="DO92" s="1" t="str">
        <f t="shared" si="200"/>
        <v/>
      </c>
      <c r="DP92" s="1" t="str">
        <f t="shared" si="179"/>
        <v/>
      </c>
      <c r="DQ92" s="1" t="str">
        <f t="shared" si="200"/>
        <v/>
      </c>
      <c r="DR92" s="1" t="str">
        <f t="shared" si="179"/>
        <v/>
      </c>
      <c r="DS92" s="1" t="str">
        <f t="shared" si="192"/>
        <v/>
      </c>
      <c r="DT92" s="1" t="str">
        <f t="shared" si="193"/>
        <v/>
      </c>
      <c r="DU92" s="1" t="str">
        <f t="shared" si="180"/>
        <v/>
      </c>
      <c r="DV92" s="1" t="str">
        <f t="shared" si="181"/>
        <v/>
      </c>
      <c r="DW92" s="1" t="str">
        <f t="shared" si="182"/>
        <v/>
      </c>
      <c r="DX92" s="1" t="str">
        <f t="shared" si="183"/>
        <v/>
      </c>
      <c r="DY92" s="1" t="str">
        <f t="shared" si="184"/>
        <v/>
      </c>
      <c r="DZ92" s="1" t="str">
        <f t="shared" si="185"/>
        <v/>
      </c>
      <c r="EA92" s="1" t="str">
        <f t="shared" si="186"/>
        <v/>
      </c>
      <c r="EB92" s="1" t="str">
        <f t="shared" si="187"/>
        <v/>
      </c>
      <c r="ED92" s="1" t="str">
        <f t="shared" si="194"/>
        <v/>
      </c>
      <c r="EE92" s="1" t="str">
        <f t="shared" si="195"/>
        <v/>
      </c>
      <c r="EF92" s="1" t="str">
        <f t="shared" si="196"/>
        <v/>
      </c>
      <c r="EG92" s="1" t="str">
        <f t="shared" si="197"/>
        <v/>
      </c>
      <c r="EH92" s="1" t="str">
        <f t="shared" si="198"/>
        <v/>
      </c>
    </row>
    <row r="93" spans="1:138" ht="15.6" x14ac:dyDescent="0.3">
      <c r="A93" s="29">
        <v>86</v>
      </c>
      <c r="B93" s="9" t="str">
        <f>ajuizamento!J99</f>
        <v/>
      </c>
      <c r="C93" s="6" t="str">
        <f>ajuizamento!K99</f>
        <v/>
      </c>
      <c r="D93" s="6" t="str">
        <f>ajuizamento!I99</f>
        <v/>
      </c>
      <c r="E93" s="5">
        <f>IF(ajuizamento!$AU99="",0,ajuizamento!$AU99)</f>
        <v>0</v>
      </c>
      <c r="F93" s="5">
        <f>IF(ajuizamento!A99="",0,ajuizamento!A99)</f>
        <v>0</v>
      </c>
      <c r="G93" s="5">
        <f>IF(ajuizamento!M99="",0,ajuizamento!M99)</f>
        <v>0</v>
      </c>
      <c r="H93" s="5">
        <f>IF(ajuizamento!N99="",0,ajuizamento!N99)</f>
        <v>0</v>
      </c>
      <c r="I93" s="5">
        <f>IF(ajuizamento!T99="",0,ajuizamento!T99)</f>
        <v>0</v>
      </c>
      <c r="J93" s="5">
        <f>IF(ajuizamento!U99="",0,ajuizamento!U99)</f>
        <v>0</v>
      </c>
      <c r="K93" s="5">
        <f>IF(ajuizamento!V99="",0,ajuizamento!V99)</f>
        <v>0</v>
      </c>
      <c r="L93" s="5">
        <f>IF(ajuizamento!W99="",0,ajuizamento!W99)</f>
        <v>0</v>
      </c>
      <c r="M93" s="5">
        <f>IF(ajuizamento!X99="",0,ajuizamento!X99)</f>
        <v>0</v>
      </c>
      <c r="N93" s="5">
        <f>IF(ajuizamento!Y99="",0,ajuizamento!Y99)</f>
        <v>0</v>
      </c>
      <c r="O93" s="5">
        <f>IF(ajuizamento!Z99="",0,ajuizamento!Z99)</f>
        <v>0</v>
      </c>
      <c r="P93" s="5">
        <f>IF(ajuizamento!AA99="",0,ajuizamento!AA99)</f>
        <v>0</v>
      </c>
      <c r="Q93" s="5">
        <f>IF(ajuizamento!AB99="",0,ajuizamento!AB99)</f>
        <v>0</v>
      </c>
      <c r="R93" s="5">
        <f>IF(ajuizamento!AC99="",0,ajuizamento!AC99)</f>
        <v>0</v>
      </c>
      <c r="S93" s="5">
        <f>IF(ajuizamento!AD99="",0,ajuizamento!AD99)</f>
        <v>0</v>
      </c>
      <c r="T93" s="5">
        <f>IF(ajuizamento!AE99="",0,ajuizamento!AE99)</f>
        <v>0</v>
      </c>
      <c r="U93" s="5">
        <f>IF(ajuizamento!AF99="",0,ajuizamento!AF99)</f>
        <v>0</v>
      </c>
      <c r="V93" s="5">
        <f>IF(ajuizamento!AG99="",0,ajuizamento!AG99)</f>
        <v>0</v>
      </c>
      <c r="W93" s="5">
        <f>IF(ajuizamento!AH99="",0,ajuizamento!AH99)</f>
        <v>0</v>
      </c>
      <c r="X93" s="5">
        <f>IF(ajuizamento!AI99="",0,ajuizamento!AI99)</f>
        <v>0</v>
      </c>
      <c r="Y93" s="5">
        <f>IF(ajuizamento!AJ99="",0,ajuizamento!AJ99)</f>
        <v>0</v>
      </c>
      <c r="Z93" s="5">
        <f>IF(ajuizamento!AK99="",0,ajuizamento!AK99)</f>
        <v>0</v>
      </c>
      <c r="AA93" s="5">
        <f>IF(ajuizamento!AL99="",0,ajuizamento!AL99)</f>
        <v>0</v>
      </c>
      <c r="AB93" s="5">
        <f>IF(ajuizamento!AM99="",0,ajuizamento!AM99)</f>
        <v>0</v>
      </c>
      <c r="AC93" s="5">
        <f>IF(ajuizamento!AN99="",0,ajuizamento!AN99)</f>
        <v>0</v>
      </c>
      <c r="AD93" s="5">
        <f>IF(ajuizamento!AO99="",0,ajuizamento!AO99)</f>
        <v>0</v>
      </c>
      <c r="AE93" s="5">
        <f>IF(ajuizamento!AP99="",0,ajuizamento!AP99)</f>
        <v>0</v>
      </c>
      <c r="AF93" s="5">
        <f>IF(ajuizamento!AQ99="",0,ajuizamento!AQ99)</f>
        <v>0</v>
      </c>
      <c r="AG93" s="5">
        <f>IF(ajuizamento!AT99="",0,ajuizamento!AT99)</f>
        <v>0</v>
      </c>
      <c r="AH93" s="311" t="str">
        <f t="shared" si="199"/>
        <v/>
      </c>
      <c r="AI93" s="8" t="str">
        <f t="shared" si="127"/>
        <v/>
      </c>
      <c r="AJ93" s="1">
        <f t="shared" si="128"/>
        <v>0</v>
      </c>
      <c r="AK93" s="3" t="str">
        <f>IF(ajuizamento!AV99="","",ajuizamento!AV99)</f>
        <v/>
      </c>
      <c r="AL93" s="3">
        <f>IFERROR(LEFT(#REF!,2)*1,0)</f>
        <v>0</v>
      </c>
      <c r="AM93" s="26" t="str">
        <f t="shared" si="129"/>
        <v/>
      </c>
      <c r="AN93" s="26" t="str">
        <f t="shared" si="130"/>
        <v/>
      </c>
      <c r="AO93" s="26" t="str">
        <f t="shared" si="131"/>
        <v/>
      </c>
      <c r="AP93" s="26" t="str">
        <f t="shared" si="132"/>
        <v/>
      </c>
      <c r="AQ93" s="26" t="str">
        <f t="shared" si="133"/>
        <v/>
      </c>
      <c r="AR93" s="26" t="str">
        <f t="shared" si="134"/>
        <v/>
      </c>
      <c r="AS93" s="26" t="str">
        <f t="shared" si="135"/>
        <v/>
      </c>
      <c r="AT93" s="26" t="str">
        <f t="shared" si="136"/>
        <v/>
      </c>
      <c r="AU93" s="26" t="str">
        <f t="shared" si="137"/>
        <v/>
      </c>
      <c r="AV93" s="26" t="str">
        <f t="shared" si="138"/>
        <v/>
      </c>
      <c r="AW93" s="26" t="str">
        <f t="shared" si="139"/>
        <v/>
      </c>
      <c r="AX93" s="26" t="str">
        <f t="shared" si="140"/>
        <v/>
      </c>
      <c r="AY93" s="26" t="str">
        <f t="shared" si="141"/>
        <v/>
      </c>
      <c r="AZ93" s="26" t="str">
        <f t="shared" si="142"/>
        <v/>
      </c>
      <c r="BA93" s="26" t="str">
        <f t="shared" si="143"/>
        <v/>
      </c>
      <c r="BB93" s="26" t="str">
        <f t="shared" si="144"/>
        <v/>
      </c>
      <c r="BC93" s="26" t="str">
        <f t="shared" si="145"/>
        <v/>
      </c>
      <c r="BD93" s="26" t="str">
        <f t="shared" si="146"/>
        <v/>
      </c>
      <c r="BE93" s="26" t="str">
        <f t="shared" si="147"/>
        <v/>
      </c>
      <c r="BF93" s="26" t="str">
        <f t="shared" si="148"/>
        <v/>
      </c>
      <c r="BG93" s="26" t="str">
        <f t="shared" si="149"/>
        <v/>
      </c>
      <c r="BH93" s="26" t="str">
        <f t="shared" si="150"/>
        <v/>
      </c>
      <c r="BI93" s="26" t="str">
        <f t="shared" si="151"/>
        <v/>
      </c>
      <c r="BJ93" s="26" t="str">
        <f t="shared" si="152"/>
        <v/>
      </c>
      <c r="BK93" s="26"/>
      <c r="BL93" s="26" t="str">
        <f>IF(AM93="","",COUNTIF($AM93:AM93,1))</f>
        <v/>
      </c>
      <c r="BM93" s="26" t="str">
        <f>IF(AN93="","",COUNTIF($AM93:AN93,1))</f>
        <v/>
      </c>
      <c r="BN93" s="26" t="str">
        <f>IF(AO93="","",COUNTIF($AM93:AO93,1))</f>
        <v/>
      </c>
      <c r="BO93" s="26" t="str">
        <f>IF(AP93="","",COUNTIF($AM93:AP93,1))</f>
        <v/>
      </c>
      <c r="BP93" s="26" t="str">
        <f>IF(AQ93="","",COUNTIF($AM93:AQ93,1))</f>
        <v/>
      </c>
      <c r="BQ93" s="26" t="str">
        <f>IF(AR93="","",COUNTIF($AM93:AR93,1))</f>
        <v/>
      </c>
      <c r="BR93" s="26" t="str">
        <f>IF(AS93="","",COUNTIF($AM93:AS93,1))</f>
        <v/>
      </c>
      <c r="BS93" s="26" t="str">
        <f>IF(AT93="","",COUNTIF($AM93:AT93,1))</f>
        <v/>
      </c>
      <c r="BT93" s="26" t="str">
        <f>IF(AU93="","",COUNTIF($AM93:AU93,1))</f>
        <v/>
      </c>
      <c r="BU93" s="26" t="str">
        <f>IF(AV93="","",COUNTIF($AM93:AV93,1))</f>
        <v/>
      </c>
      <c r="BV93" s="26" t="str">
        <f>IF(AW93="","",COUNTIF($AM93:AW93,1))</f>
        <v/>
      </c>
      <c r="BW93" s="26" t="str">
        <f>IF(AX93="","",COUNTIF($AM93:AX93,1))</f>
        <v/>
      </c>
      <c r="BX93" s="26" t="str">
        <f>IF(AY93="","",COUNTIF($AM93:AY93,1))</f>
        <v/>
      </c>
      <c r="BY93" s="26" t="str">
        <f>IF(AZ93="","",COUNTIF($AM93:AZ93,1))</f>
        <v/>
      </c>
      <c r="BZ93" s="26" t="str">
        <f>IF(BA93="","",COUNTIF($AM93:BA93,1))</f>
        <v/>
      </c>
      <c r="CA93" s="26" t="str">
        <f>IF(BB93="","",COUNTIF($AM93:BB93,1))</f>
        <v/>
      </c>
      <c r="CB93" s="26" t="str">
        <f>IF(BC93="","",COUNTIF($AM93:BC93,1))</f>
        <v/>
      </c>
      <c r="CC93" s="26" t="str">
        <f>IF(BD93="","",COUNTIF($AM93:BD93,1))</f>
        <v/>
      </c>
      <c r="CD93" s="26" t="str">
        <f>IF(BE93="","",COUNTIF($AM93:BE93,1))</f>
        <v/>
      </c>
      <c r="CE93" s="26" t="str">
        <f>IF(BF93="","",COUNTIF($AM93:BF93,1))</f>
        <v/>
      </c>
      <c r="CF93" s="26" t="str">
        <f>IF(BG93="","",COUNTIF($AM93:BG93,1))</f>
        <v/>
      </c>
      <c r="CG93" s="26" t="str">
        <f>IF(BH93="","",COUNTIF($AM93:BH93,1))</f>
        <v/>
      </c>
      <c r="CH93" s="26" t="str">
        <f>IF(BI93="","",COUNTIF($AM93:BI93,1))</f>
        <v/>
      </c>
      <c r="CI93" s="26" t="str">
        <f>IF(BJ93="","",COUNTIF($AM93:BJ93,1))</f>
        <v/>
      </c>
      <c r="CK93" s="26" t="str">
        <f t="shared" si="153"/>
        <v/>
      </c>
      <c r="CL93" s="26" t="str">
        <f t="shared" si="154"/>
        <v/>
      </c>
      <c r="CM93" s="26" t="str">
        <f t="shared" si="155"/>
        <v/>
      </c>
      <c r="CN93" s="26" t="str">
        <f t="shared" si="156"/>
        <v/>
      </c>
      <c r="CO93" s="26" t="str">
        <f t="shared" si="157"/>
        <v/>
      </c>
      <c r="CP93" s="26" t="str">
        <f t="shared" si="158"/>
        <v/>
      </c>
      <c r="CQ93" s="26" t="str">
        <f t="shared" si="159"/>
        <v/>
      </c>
      <c r="CR93" s="26" t="str">
        <f t="shared" si="160"/>
        <v/>
      </c>
      <c r="CS93" s="26" t="str">
        <f t="shared" si="161"/>
        <v/>
      </c>
      <c r="CT93" s="26" t="str">
        <f t="shared" si="162"/>
        <v/>
      </c>
      <c r="CU93" s="26" t="str">
        <f t="shared" si="163"/>
        <v/>
      </c>
      <c r="CV93" s="26" t="str">
        <f t="shared" si="164"/>
        <v/>
      </c>
      <c r="CW93" s="26" t="str">
        <f t="shared" si="165"/>
        <v/>
      </c>
      <c r="CX93" s="26" t="str">
        <f t="shared" si="166"/>
        <v/>
      </c>
      <c r="CY93" s="26" t="str">
        <f t="shared" si="167"/>
        <v/>
      </c>
      <c r="CZ93" s="26" t="str">
        <f t="shared" si="168"/>
        <v/>
      </c>
      <c r="DA93" s="26" t="str">
        <f t="shared" si="169"/>
        <v/>
      </c>
      <c r="DB93" s="26" t="str">
        <f t="shared" si="170"/>
        <v/>
      </c>
      <c r="DC93" s="26" t="str">
        <f t="shared" si="171"/>
        <v/>
      </c>
      <c r="DD93" s="26" t="str">
        <f t="shared" si="172"/>
        <v/>
      </c>
      <c r="DE93" s="26" t="str">
        <f t="shared" si="173"/>
        <v/>
      </c>
      <c r="DF93" s="26" t="str">
        <f t="shared" si="174"/>
        <v/>
      </c>
      <c r="DG93" s="26" t="str">
        <f t="shared" si="175"/>
        <v/>
      </c>
      <c r="DH93" s="26" t="str">
        <f t="shared" si="176"/>
        <v/>
      </c>
      <c r="DI93" s="1" t="str">
        <f t="shared" si="188"/>
        <v/>
      </c>
      <c r="DJ93" s="1" t="str">
        <f t="shared" si="189"/>
        <v/>
      </c>
      <c r="DK93" s="1" t="str">
        <f t="shared" si="190"/>
        <v/>
      </c>
      <c r="DL93" s="1" t="str">
        <f t="shared" si="191"/>
        <v/>
      </c>
      <c r="DM93" s="1" t="str">
        <f t="shared" si="177"/>
        <v/>
      </c>
      <c r="DN93" s="1" t="str">
        <f t="shared" si="178"/>
        <v/>
      </c>
      <c r="DO93" s="1" t="str">
        <f t="shared" si="200"/>
        <v/>
      </c>
      <c r="DP93" s="1" t="str">
        <f t="shared" si="179"/>
        <v/>
      </c>
      <c r="DQ93" s="1" t="str">
        <f t="shared" si="200"/>
        <v/>
      </c>
      <c r="DR93" s="1" t="str">
        <f t="shared" si="179"/>
        <v/>
      </c>
      <c r="DS93" s="1" t="str">
        <f t="shared" si="192"/>
        <v/>
      </c>
      <c r="DT93" s="1" t="str">
        <f t="shared" si="193"/>
        <v/>
      </c>
      <c r="DU93" s="1" t="str">
        <f t="shared" si="180"/>
        <v/>
      </c>
      <c r="DV93" s="1" t="str">
        <f t="shared" si="181"/>
        <v/>
      </c>
      <c r="DW93" s="1" t="str">
        <f t="shared" si="182"/>
        <v/>
      </c>
      <c r="DX93" s="1" t="str">
        <f t="shared" si="183"/>
        <v/>
      </c>
      <c r="DY93" s="1" t="str">
        <f t="shared" si="184"/>
        <v/>
      </c>
      <c r="DZ93" s="1" t="str">
        <f t="shared" si="185"/>
        <v/>
      </c>
      <c r="EA93" s="1" t="str">
        <f t="shared" si="186"/>
        <v/>
      </c>
      <c r="EB93" s="1" t="str">
        <f t="shared" si="187"/>
        <v/>
      </c>
      <c r="ED93" s="1" t="str">
        <f t="shared" si="194"/>
        <v/>
      </c>
      <c r="EE93" s="1" t="str">
        <f t="shared" si="195"/>
        <v/>
      </c>
      <c r="EF93" s="1" t="str">
        <f t="shared" si="196"/>
        <v/>
      </c>
      <c r="EG93" s="1" t="str">
        <f t="shared" si="197"/>
        <v/>
      </c>
      <c r="EH93" s="1" t="str">
        <f t="shared" si="198"/>
        <v/>
      </c>
    </row>
    <row r="94" spans="1:138" ht="15.6" x14ac:dyDescent="0.3">
      <c r="A94" s="29">
        <v>87</v>
      </c>
      <c r="B94" s="9" t="str">
        <f>ajuizamento!J100</f>
        <v/>
      </c>
      <c r="C94" s="6" t="str">
        <f>ajuizamento!K100</f>
        <v/>
      </c>
      <c r="D94" s="6" t="str">
        <f>ajuizamento!I100</f>
        <v/>
      </c>
      <c r="E94" s="5">
        <f>IF(ajuizamento!$AU100="",0,ajuizamento!$AU100)</f>
        <v>0</v>
      </c>
      <c r="F94" s="5">
        <f>IF(ajuizamento!A100="",0,ajuizamento!A100)</f>
        <v>0</v>
      </c>
      <c r="G94" s="5">
        <f>IF(ajuizamento!M100="",0,ajuizamento!M100)</f>
        <v>0</v>
      </c>
      <c r="H94" s="5">
        <f>IF(ajuizamento!N100="",0,ajuizamento!N100)</f>
        <v>0</v>
      </c>
      <c r="I94" s="5">
        <f>IF(ajuizamento!T100="",0,ajuizamento!T100)</f>
        <v>0</v>
      </c>
      <c r="J94" s="5">
        <f>IF(ajuizamento!U100="",0,ajuizamento!U100)</f>
        <v>0</v>
      </c>
      <c r="K94" s="5">
        <f>IF(ajuizamento!V100="",0,ajuizamento!V100)</f>
        <v>0</v>
      </c>
      <c r="L94" s="5">
        <f>IF(ajuizamento!W100="",0,ajuizamento!W100)</f>
        <v>0</v>
      </c>
      <c r="M94" s="5">
        <f>IF(ajuizamento!X100="",0,ajuizamento!X100)</f>
        <v>0</v>
      </c>
      <c r="N94" s="5">
        <f>IF(ajuizamento!Y100="",0,ajuizamento!Y100)</f>
        <v>0</v>
      </c>
      <c r="O94" s="5">
        <f>IF(ajuizamento!Z100="",0,ajuizamento!Z100)</f>
        <v>0</v>
      </c>
      <c r="P94" s="5">
        <f>IF(ajuizamento!AA100="",0,ajuizamento!AA100)</f>
        <v>0</v>
      </c>
      <c r="Q94" s="5">
        <f>IF(ajuizamento!AB100="",0,ajuizamento!AB100)</f>
        <v>0</v>
      </c>
      <c r="R94" s="5">
        <f>IF(ajuizamento!AC100="",0,ajuizamento!AC100)</f>
        <v>0</v>
      </c>
      <c r="S94" s="5">
        <f>IF(ajuizamento!AD100="",0,ajuizamento!AD100)</f>
        <v>0</v>
      </c>
      <c r="T94" s="5">
        <f>IF(ajuizamento!AE100="",0,ajuizamento!AE100)</f>
        <v>0</v>
      </c>
      <c r="U94" s="5">
        <f>IF(ajuizamento!AF100="",0,ajuizamento!AF100)</f>
        <v>0</v>
      </c>
      <c r="V94" s="5">
        <f>IF(ajuizamento!AG100="",0,ajuizamento!AG100)</f>
        <v>0</v>
      </c>
      <c r="W94" s="5">
        <f>IF(ajuizamento!AH100="",0,ajuizamento!AH100)</f>
        <v>0</v>
      </c>
      <c r="X94" s="5">
        <f>IF(ajuizamento!AI100="",0,ajuizamento!AI100)</f>
        <v>0</v>
      </c>
      <c r="Y94" s="5">
        <f>IF(ajuizamento!AJ100="",0,ajuizamento!AJ100)</f>
        <v>0</v>
      </c>
      <c r="Z94" s="5">
        <f>IF(ajuizamento!AK100="",0,ajuizamento!AK100)</f>
        <v>0</v>
      </c>
      <c r="AA94" s="5">
        <f>IF(ajuizamento!AL100="",0,ajuizamento!AL100)</f>
        <v>0</v>
      </c>
      <c r="AB94" s="5">
        <f>IF(ajuizamento!AM100="",0,ajuizamento!AM100)</f>
        <v>0</v>
      </c>
      <c r="AC94" s="5">
        <f>IF(ajuizamento!AN100="",0,ajuizamento!AN100)</f>
        <v>0</v>
      </c>
      <c r="AD94" s="5">
        <f>IF(ajuizamento!AO100="",0,ajuizamento!AO100)</f>
        <v>0</v>
      </c>
      <c r="AE94" s="5">
        <f>IF(ajuizamento!AP100="",0,ajuizamento!AP100)</f>
        <v>0</v>
      </c>
      <c r="AF94" s="5">
        <f>IF(ajuizamento!AQ100="",0,ajuizamento!AQ100)</f>
        <v>0</v>
      </c>
      <c r="AG94" s="5">
        <f>IF(ajuizamento!AT100="",0,ajuizamento!AT100)</f>
        <v>0</v>
      </c>
      <c r="AH94" s="311" t="str">
        <f t="shared" si="199"/>
        <v/>
      </c>
      <c r="AI94" s="8" t="str">
        <f t="shared" si="127"/>
        <v/>
      </c>
      <c r="AJ94" s="1">
        <f t="shared" si="128"/>
        <v>0</v>
      </c>
      <c r="AK94" s="3" t="str">
        <f>IF(ajuizamento!AV100="","",ajuizamento!AV100)</f>
        <v/>
      </c>
      <c r="AL94" s="3">
        <f>IFERROR(LEFT(#REF!,2)*1,0)</f>
        <v>0</v>
      </c>
      <c r="AM94" s="26" t="str">
        <f t="shared" si="129"/>
        <v/>
      </c>
      <c r="AN94" s="26" t="str">
        <f t="shared" si="130"/>
        <v/>
      </c>
      <c r="AO94" s="26" t="str">
        <f t="shared" si="131"/>
        <v/>
      </c>
      <c r="AP94" s="26" t="str">
        <f t="shared" si="132"/>
        <v/>
      </c>
      <c r="AQ94" s="26" t="str">
        <f t="shared" si="133"/>
        <v/>
      </c>
      <c r="AR94" s="26" t="str">
        <f t="shared" si="134"/>
        <v/>
      </c>
      <c r="AS94" s="26" t="str">
        <f t="shared" si="135"/>
        <v/>
      </c>
      <c r="AT94" s="26" t="str">
        <f t="shared" si="136"/>
        <v/>
      </c>
      <c r="AU94" s="26" t="str">
        <f t="shared" si="137"/>
        <v/>
      </c>
      <c r="AV94" s="26" t="str">
        <f t="shared" si="138"/>
        <v/>
      </c>
      <c r="AW94" s="26" t="str">
        <f t="shared" si="139"/>
        <v/>
      </c>
      <c r="AX94" s="26" t="str">
        <f t="shared" si="140"/>
        <v/>
      </c>
      <c r="AY94" s="26" t="str">
        <f t="shared" si="141"/>
        <v/>
      </c>
      <c r="AZ94" s="26" t="str">
        <f t="shared" si="142"/>
        <v/>
      </c>
      <c r="BA94" s="26" t="str">
        <f t="shared" si="143"/>
        <v/>
      </c>
      <c r="BB94" s="26" t="str">
        <f t="shared" si="144"/>
        <v/>
      </c>
      <c r="BC94" s="26" t="str">
        <f t="shared" si="145"/>
        <v/>
      </c>
      <c r="BD94" s="26" t="str">
        <f t="shared" si="146"/>
        <v/>
      </c>
      <c r="BE94" s="26" t="str">
        <f t="shared" si="147"/>
        <v/>
      </c>
      <c r="BF94" s="26" t="str">
        <f t="shared" si="148"/>
        <v/>
      </c>
      <c r="BG94" s="26" t="str">
        <f t="shared" si="149"/>
        <v/>
      </c>
      <c r="BH94" s="26" t="str">
        <f t="shared" si="150"/>
        <v/>
      </c>
      <c r="BI94" s="26" t="str">
        <f t="shared" si="151"/>
        <v/>
      </c>
      <c r="BJ94" s="26" t="str">
        <f t="shared" si="152"/>
        <v/>
      </c>
      <c r="BK94" s="26"/>
      <c r="BL94" s="26" t="str">
        <f>IF(AM94="","",COUNTIF($AM94:AM94,1))</f>
        <v/>
      </c>
      <c r="BM94" s="26" t="str">
        <f>IF(AN94="","",COUNTIF($AM94:AN94,1))</f>
        <v/>
      </c>
      <c r="BN94" s="26" t="str">
        <f>IF(AO94="","",COUNTIF($AM94:AO94,1))</f>
        <v/>
      </c>
      <c r="BO94" s="26" t="str">
        <f>IF(AP94="","",COUNTIF($AM94:AP94,1))</f>
        <v/>
      </c>
      <c r="BP94" s="26" t="str">
        <f>IF(AQ94="","",COUNTIF($AM94:AQ94,1))</f>
        <v/>
      </c>
      <c r="BQ94" s="26" t="str">
        <f>IF(AR94="","",COUNTIF($AM94:AR94,1))</f>
        <v/>
      </c>
      <c r="BR94" s="26" t="str">
        <f>IF(AS94="","",COUNTIF($AM94:AS94,1))</f>
        <v/>
      </c>
      <c r="BS94" s="26" t="str">
        <f>IF(AT94="","",COUNTIF($AM94:AT94,1))</f>
        <v/>
      </c>
      <c r="BT94" s="26" t="str">
        <f>IF(AU94="","",COUNTIF($AM94:AU94,1))</f>
        <v/>
      </c>
      <c r="BU94" s="26" t="str">
        <f>IF(AV94="","",COUNTIF($AM94:AV94,1))</f>
        <v/>
      </c>
      <c r="BV94" s="26" t="str">
        <f>IF(AW94="","",COUNTIF($AM94:AW94,1))</f>
        <v/>
      </c>
      <c r="BW94" s="26" t="str">
        <f>IF(AX94="","",COUNTIF($AM94:AX94,1))</f>
        <v/>
      </c>
      <c r="BX94" s="26" t="str">
        <f>IF(AY94="","",COUNTIF($AM94:AY94,1))</f>
        <v/>
      </c>
      <c r="BY94" s="26" t="str">
        <f>IF(AZ94="","",COUNTIF($AM94:AZ94,1))</f>
        <v/>
      </c>
      <c r="BZ94" s="26" t="str">
        <f>IF(BA94="","",COUNTIF($AM94:BA94,1))</f>
        <v/>
      </c>
      <c r="CA94" s="26" t="str">
        <f>IF(BB94="","",COUNTIF($AM94:BB94,1))</f>
        <v/>
      </c>
      <c r="CB94" s="26" t="str">
        <f>IF(BC94="","",COUNTIF($AM94:BC94,1))</f>
        <v/>
      </c>
      <c r="CC94" s="26" t="str">
        <f>IF(BD94="","",COUNTIF($AM94:BD94,1))</f>
        <v/>
      </c>
      <c r="CD94" s="26" t="str">
        <f>IF(BE94="","",COUNTIF($AM94:BE94,1))</f>
        <v/>
      </c>
      <c r="CE94" s="26" t="str">
        <f>IF(BF94="","",COUNTIF($AM94:BF94,1))</f>
        <v/>
      </c>
      <c r="CF94" s="26" t="str">
        <f>IF(BG94="","",COUNTIF($AM94:BG94,1))</f>
        <v/>
      </c>
      <c r="CG94" s="26" t="str">
        <f>IF(BH94="","",COUNTIF($AM94:BH94,1))</f>
        <v/>
      </c>
      <c r="CH94" s="26" t="str">
        <f>IF(BI94="","",COUNTIF($AM94:BI94,1))</f>
        <v/>
      </c>
      <c r="CI94" s="26" t="str">
        <f>IF(BJ94="","",COUNTIF($AM94:BJ94,1))</f>
        <v/>
      </c>
      <c r="CK94" s="26" t="str">
        <f t="shared" si="153"/>
        <v/>
      </c>
      <c r="CL94" s="26" t="str">
        <f t="shared" si="154"/>
        <v/>
      </c>
      <c r="CM94" s="26" t="str">
        <f t="shared" si="155"/>
        <v/>
      </c>
      <c r="CN94" s="26" t="str">
        <f t="shared" si="156"/>
        <v/>
      </c>
      <c r="CO94" s="26" t="str">
        <f t="shared" si="157"/>
        <v/>
      </c>
      <c r="CP94" s="26" t="str">
        <f t="shared" si="158"/>
        <v/>
      </c>
      <c r="CQ94" s="26" t="str">
        <f t="shared" si="159"/>
        <v/>
      </c>
      <c r="CR94" s="26" t="str">
        <f t="shared" si="160"/>
        <v/>
      </c>
      <c r="CS94" s="26" t="str">
        <f t="shared" si="161"/>
        <v/>
      </c>
      <c r="CT94" s="26" t="str">
        <f t="shared" si="162"/>
        <v/>
      </c>
      <c r="CU94" s="26" t="str">
        <f t="shared" si="163"/>
        <v/>
      </c>
      <c r="CV94" s="26" t="str">
        <f t="shared" si="164"/>
        <v/>
      </c>
      <c r="CW94" s="26" t="str">
        <f t="shared" si="165"/>
        <v/>
      </c>
      <c r="CX94" s="26" t="str">
        <f t="shared" si="166"/>
        <v/>
      </c>
      <c r="CY94" s="26" t="str">
        <f t="shared" si="167"/>
        <v/>
      </c>
      <c r="CZ94" s="26" t="str">
        <f t="shared" si="168"/>
        <v/>
      </c>
      <c r="DA94" s="26" t="str">
        <f t="shared" si="169"/>
        <v/>
      </c>
      <c r="DB94" s="26" t="str">
        <f t="shared" si="170"/>
        <v/>
      </c>
      <c r="DC94" s="26" t="str">
        <f t="shared" si="171"/>
        <v/>
      </c>
      <c r="DD94" s="26" t="str">
        <f t="shared" si="172"/>
        <v/>
      </c>
      <c r="DE94" s="26" t="str">
        <f t="shared" si="173"/>
        <v/>
      </c>
      <c r="DF94" s="26" t="str">
        <f t="shared" si="174"/>
        <v/>
      </c>
      <c r="DG94" s="26" t="str">
        <f t="shared" si="175"/>
        <v/>
      </c>
      <c r="DH94" s="26" t="str">
        <f t="shared" si="176"/>
        <v/>
      </c>
      <c r="DI94" s="1" t="str">
        <f t="shared" si="188"/>
        <v/>
      </c>
      <c r="DJ94" s="1" t="str">
        <f t="shared" si="189"/>
        <v/>
      </c>
      <c r="DK94" s="1" t="str">
        <f t="shared" si="190"/>
        <v/>
      </c>
      <c r="DL94" s="1" t="str">
        <f t="shared" si="191"/>
        <v/>
      </c>
      <c r="DM94" s="1" t="str">
        <f t="shared" si="177"/>
        <v/>
      </c>
      <c r="DN94" s="1" t="str">
        <f t="shared" si="178"/>
        <v/>
      </c>
      <c r="DO94" s="1" t="str">
        <f t="shared" si="200"/>
        <v/>
      </c>
      <c r="DP94" s="1" t="str">
        <f t="shared" si="179"/>
        <v/>
      </c>
      <c r="DQ94" s="1" t="str">
        <f t="shared" si="200"/>
        <v/>
      </c>
      <c r="DR94" s="1" t="str">
        <f t="shared" si="179"/>
        <v/>
      </c>
      <c r="DS94" s="1" t="str">
        <f t="shared" si="192"/>
        <v/>
      </c>
      <c r="DT94" s="1" t="str">
        <f t="shared" si="193"/>
        <v/>
      </c>
      <c r="DU94" s="1" t="str">
        <f t="shared" si="180"/>
        <v/>
      </c>
      <c r="DV94" s="1" t="str">
        <f t="shared" si="181"/>
        <v/>
      </c>
      <c r="DW94" s="1" t="str">
        <f t="shared" si="182"/>
        <v/>
      </c>
      <c r="DX94" s="1" t="str">
        <f t="shared" si="183"/>
        <v/>
      </c>
      <c r="DY94" s="1" t="str">
        <f t="shared" si="184"/>
        <v/>
      </c>
      <c r="DZ94" s="1" t="str">
        <f t="shared" si="185"/>
        <v/>
      </c>
      <c r="EA94" s="1" t="str">
        <f t="shared" si="186"/>
        <v/>
      </c>
      <c r="EB94" s="1" t="str">
        <f t="shared" si="187"/>
        <v/>
      </c>
      <c r="ED94" s="1" t="str">
        <f t="shared" si="194"/>
        <v/>
      </c>
      <c r="EE94" s="1" t="str">
        <f t="shared" si="195"/>
        <v/>
      </c>
      <c r="EF94" s="1" t="str">
        <f t="shared" si="196"/>
        <v/>
      </c>
      <c r="EG94" s="1" t="str">
        <f t="shared" si="197"/>
        <v/>
      </c>
      <c r="EH94" s="1" t="str">
        <f t="shared" si="198"/>
        <v/>
      </c>
    </row>
    <row r="95" spans="1:138" ht="15.6" x14ac:dyDescent="0.3">
      <c r="A95" s="29">
        <v>88</v>
      </c>
      <c r="B95" s="9" t="str">
        <f>ajuizamento!J101</f>
        <v/>
      </c>
      <c r="C95" s="6" t="str">
        <f>ajuizamento!K101</f>
        <v/>
      </c>
      <c r="D95" s="6" t="str">
        <f>ajuizamento!I101</f>
        <v/>
      </c>
      <c r="E95" s="5">
        <f>IF(ajuizamento!$AU101="",0,ajuizamento!$AU101)</f>
        <v>0</v>
      </c>
      <c r="F95" s="5">
        <f>IF(ajuizamento!A101="",0,ajuizamento!A101)</f>
        <v>0</v>
      </c>
      <c r="G95" s="5">
        <f>IF(ajuizamento!M101="",0,ajuizamento!M101)</f>
        <v>0</v>
      </c>
      <c r="H95" s="5">
        <f>IF(ajuizamento!N101="",0,ajuizamento!N101)</f>
        <v>0</v>
      </c>
      <c r="I95" s="5">
        <f>IF(ajuizamento!T101="",0,ajuizamento!T101)</f>
        <v>0</v>
      </c>
      <c r="J95" s="5">
        <f>IF(ajuizamento!U101="",0,ajuizamento!U101)</f>
        <v>0</v>
      </c>
      <c r="K95" s="5">
        <f>IF(ajuizamento!V101="",0,ajuizamento!V101)</f>
        <v>0</v>
      </c>
      <c r="L95" s="5">
        <f>IF(ajuizamento!W101="",0,ajuizamento!W101)</f>
        <v>0</v>
      </c>
      <c r="M95" s="5">
        <f>IF(ajuizamento!X101="",0,ajuizamento!X101)</f>
        <v>0</v>
      </c>
      <c r="N95" s="5">
        <f>IF(ajuizamento!Y101="",0,ajuizamento!Y101)</f>
        <v>0</v>
      </c>
      <c r="O95" s="5">
        <f>IF(ajuizamento!Z101="",0,ajuizamento!Z101)</f>
        <v>0</v>
      </c>
      <c r="P95" s="5">
        <f>IF(ajuizamento!AA101="",0,ajuizamento!AA101)</f>
        <v>0</v>
      </c>
      <c r="Q95" s="5">
        <f>IF(ajuizamento!AB101="",0,ajuizamento!AB101)</f>
        <v>0</v>
      </c>
      <c r="R95" s="5">
        <f>IF(ajuizamento!AC101="",0,ajuizamento!AC101)</f>
        <v>0</v>
      </c>
      <c r="S95" s="5">
        <f>IF(ajuizamento!AD101="",0,ajuizamento!AD101)</f>
        <v>0</v>
      </c>
      <c r="T95" s="5">
        <f>IF(ajuizamento!AE101="",0,ajuizamento!AE101)</f>
        <v>0</v>
      </c>
      <c r="U95" s="5">
        <f>IF(ajuizamento!AF101="",0,ajuizamento!AF101)</f>
        <v>0</v>
      </c>
      <c r="V95" s="5">
        <f>IF(ajuizamento!AG101="",0,ajuizamento!AG101)</f>
        <v>0</v>
      </c>
      <c r="W95" s="5">
        <f>IF(ajuizamento!AH101="",0,ajuizamento!AH101)</f>
        <v>0</v>
      </c>
      <c r="X95" s="5">
        <f>IF(ajuizamento!AI101="",0,ajuizamento!AI101)</f>
        <v>0</v>
      </c>
      <c r="Y95" s="5">
        <f>IF(ajuizamento!AJ101="",0,ajuizamento!AJ101)</f>
        <v>0</v>
      </c>
      <c r="Z95" s="5">
        <f>IF(ajuizamento!AK101="",0,ajuizamento!AK101)</f>
        <v>0</v>
      </c>
      <c r="AA95" s="5">
        <f>IF(ajuizamento!AL101="",0,ajuizamento!AL101)</f>
        <v>0</v>
      </c>
      <c r="AB95" s="5">
        <f>IF(ajuizamento!AM101="",0,ajuizamento!AM101)</f>
        <v>0</v>
      </c>
      <c r="AC95" s="5">
        <f>IF(ajuizamento!AN101="",0,ajuizamento!AN101)</f>
        <v>0</v>
      </c>
      <c r="AD95" s="5">
        <f>IF(ajuizamento!AO101="",0,ajuizamento!AO101)</f>
        <v>0</v>
      </c>
      <c r="AE95" s="5">
        <f>IF(ajuizamento!AP101="",0,ajuizamento!AP101)</f>
        <v>0</v>
      </c>
      <c r="AF95" s="5">
        <f>IF(ajuizamento!AQ101="",0,ajuizamento!AQ101)</f>
        <v>0</v>
      </c>
      <c r="AG95" s="5">
        <f>IF(ajuizamento!AT101="",0,ajuizamento!AT101)</f>
        <v>0</v>
      </c>
      <c r="AH95" s="311" t="str">
        <f t="shared" si="199"/>
        <v/>
      </c>
      <c r="AI95" s="8" t="str">
        <f t="shared" si="127"/>
        <v/>
      </c>
      <c r="AJ95" s="1">
        <f t="shared" si="128"/>
        <v>0</v>
      </c>
      <c r="AK95" s="3" t="str">
        <f>IF(ajuizamento!AV101="","",ajuizamento!AV101)</f>
        <v/>
      </c>
      <c r="AL95" s="3">
        <f>IFERROR(LEFT(#REF!,2)*1,0)</f>
        <v>0</v>
      </c>
      <c r="AM95" s="26" t="str">
        <f t="shared" si="129"/>
        <v/>
      </c>
      <c r="AN95" s="26" t="str">
        <f t="shared" si="130"/>
        <v/>
      </c>
      <c r="AO95" s="26" t="str">
        <f t="shared" si="131"/>
        <v/>
      </c>
      <c r="AP95" s="26" t="str">
        <f t="shared" si="132"/>
        <v/>
      </c>
      <c r="AQ95" s="26" t="str">
        <f t="shared" si="133"/>
        <v/>
      </c>
      <c r="AR95" s="26" t="str">
        <f t="shared" si="134"/>
        <v/>
      </c>
      <c r="AS95" s="26" t="str">
        <f t="shared" si="135"/>
        <v/>
      </c>
      <c r="AT95" s="26" t="str">
        <f t="shared" si="136"/>
        <v/>
      </c>
      <c r="AU95" s="26" t="str">
        <f t="shared" si="137"/>
        <v/>
      </c>
      <c r="AV95" s="26" t="str">
        <f t="shared" si="138"/>
        <v/>
      </c>
      <c r="AW95" s="26" t="str">
        <f t="shared" si="139"/>
        <v/>
      </c>
      <c r="AX95" s="26" t="str">
        <f t="shared" si="140"/>
        <v/>
      </c>
      <c r="AY95" s="26" t="str">
        <f t="shared" si="141"/>
        <v/>
      </c>
      <c r="AZ95" s="26" t="str">
        <f t="shared" si="142"/>
        <v/>
      </c>
      <c r="BA95" s="26" t="str">
        <f t="shared" si="143"/>
        <v/>
      </c>
      <c r="BB95" s="26" t="str">
        <f t="shared" si="144"/>
        <v/>
      </c>
      <c r="BC95" s="26" t="str">
        <f t="shared" si="145"/>
        <v/>
      </c>
      <c r="BD95" s="26" t="str">
        <f t="shared" si="146"/>
        <v/>
      </c>
      <c r="BE95" s="26" t="str">
        <f t="shared" si="147"/>
        <v/>
      </c>
      <c r="BF95" s="26" t="str">
        <f t="shared" si="148"/>
        <v/>
      </c>
      <c r="BG95" s="26" t="str">
        <f t="shared" si="149"/>
        <v/>
      </c>
      <c r="BH95" s="26" t="str">
        <f t="shared" si="150"/>
        <v/>
      </c>
      <c r="BI95" s="26" t="str">
        <f t="shared" si="151"/>
        <v/>
      </c>
      <c r="BJ95" s="26" t="str">
        <f t="shared" si="152"/>
        <v/>
      </c>
      <c r="BK95" s="26"/>
      <c r="BL95" s="26" t="str">
        <f>IF(AM95="","",COUNTIF($AM95:AM95,1))</f>
        <v/>
      </c>
      <c r="BM95" s="26" t="str">
        <f>IF(AN95="","",COUNTIF($AM95:AN95,1))</f>
        <v/>
      </c>
      <c r="BN95" s="26" t="str">
        <f>IF(AO95="","",COUNTIF($AM95:AO95,1))</f>
        <v/>
      </c>
      <c r="BO95" s="26" t="str">
        <f>IF(AP95="","",COUNTIF($AM95:AP95,1))</f>
        <v/>
      </c>
      <c r="BP95" s="26" t="str">
        <f>IF(AQ95="","",COUNTIF($AM95:AQ95,1))</f>
        <v/>
      </c>
      <c r="BQ95" s="26" t="str">
        <f>IF(AR95="","",COUNTIF($AM95:AR95,1))</f>
        <v/>
      </c>
      <c r="BR95" s="26" t="str">
        <f>IF(AS95="","",COUNTIF($AM95:AS95,1))</f>
        <v/>
      </c>
      <c r="BS95" s="26" t="str">
        <f>IF(AT95="","",COUNTIF($AM95:AT95,1))</f>
        <v/>
      </c>
      <c r="BT95" s="26" t="str">
        <f>IF(AU95="","",COUNTIF($AM95:AU95,1))</f>
        <v/>
      </c>
      <c r="BU95" s="26" t="str">
        <f>IF(AV95="","",COUNTIF($AM95:AV95,1))</f>
        <v/>
      </c>
      <c r="BV95" s="26" t="str">
        <f>IF(AW95="","",COUNTIF($AM95:AW95,1))</f>
        <v/>
      </c>
      <c r="BW95" s="26" t="str">
        <f>IF(AX95="","",COUNTIF($AM95:AX95,1))</f>
        <v/>
      </c>
      <c r="BX95" s="26" t="str">
        <f>IF(AY95="","",COUNTIF($AM95:AY95,1))</f>
        <v/>
      </c>
      <c r="BY95" s="26" t="str">
        <f>IF(AZ95="","",COUNTIF($AM95:AZ95,1))</f>
        <v/>
      </c>
      <c r="BZ95" s="26" t="str">
        <f>IF(BA95="","",COUNTIF($AM95:BA95,1))</f>
        <v/>
      </c>
      <c r="CA95" s="26" t="str">
        <f>IF(BB95="","",COUNTIF($AM95:BB95,1))</f>
        <v/>
      </c>
      <c r="CB95" s="26" t="str">
        <f>IF(BC95="","",COUNTIF($AM95:BC95,1))</f>
        <v/>
      </c>
      <c r="CC95" s="26" t="str">
        <f>IF(BD95="","",COUNTIF($AM95:BD95,1))</f>
        <v/>
      </c>
      <c r="CD95" s="26" t="str">
        <f>IF(BE95="","",COUNTIF($AM95:BE95,1))</f>
        <v/>
      </c>
      <c r="CE95" s="26" t="str">
        <f>IF(BF95="","",COUNTIF($AM95:BF95,1))</f>
        <v/>
      </c>
      <c r="CF95" s="26" t="str">
        <f>IF(BG95="","",COUNTIF($AM95:BG95,1))</f>
        <v/>
      </c>
      <c r="CG95" s="26" t="str">
        <f>IF(BH95="","",COUNTIF($AM95:BH95,1))</f>
        <v/>
      </c>
      <c r="CH95" s="26" t="str">
        <f>IF(BI95="","",COUNTIF($AM95:BI95,1))</f>
        <v/>
      </c>
      <c r="CI95" s="26" t="str">
        <f>IF(BJ95="","",COUNTIF($AM95:BJ95,1))</f>
        <v/>
      </c>
      <c r="CK95" s="26" t="str">
        <f t="shared" si="153"/>
        <v/>
      </c>
      <c r="CL95" s="26" t="str">
        <f t="shared" si="154"/>
        <v/>
      </c>
      <c r="CM95" s="26" t="str">
        <f t="shared" si="155"/>
        <v/>
      </c>
      <c r="CN95" s="26" t="str">
        <f t="shared" si="156"/>
        <v/>
      </c>
      <c r="CO95" s="26" t="str">
        <f t="shared" si="157"/>
        <v/>
      </c>
      <c r="CP95" s="26" t="str">
        <f t="shared" si="158"/>
        <v/>
      </c>
      <c r="CQ95" s="26" t="str">
        <f t="shared" si="159"/>
        <v/>
      </c>
      <c r="CR95" s="26" t="str">
        <f t="shared" si="160"/>
        <v/>
      </c>
      <c r="CS95" s="26" t="str">
        <f t="shared" si="161"/>
        <v/>
      </c>
      <c r="CT95" s="26" t="str">
        <f t="shared" si="162"/>
        <v/>
      </c>
      <c r="CU95" s="26" t="str">
        <f t="shared" si="163"/>
        <v/>
      </c>
      <c r="CV95" s="26" t="str">
        <f t="shared" si="164"/>
        <v/>
      </c>
      <c r="CW95" s="26" t="str">
        <f t="shared" si="165"/>
        <v/>
      </c>
      <c r="CX95" s="26" t="str">
        <f t="shared" si="166"/>
        <v/>
      </c>
      <c r="CY95" s="26" t="str">
        <f t="shared" si="167"/>
        <v/>
      </c>
      <c r="CZ95" s="26" t="str">
        <f t="shared" si="168"/>
        <v/>
      </c>
      <c r="DA95" s="26" t="str">
        <f t="shared" si="169"/>
        <v/>
      </c>
      <c r="DB95" s="26" t="str">
        <f t="shared" si="170"/>
        <v/>
      </c>
      <c r="DC95" s="26" t="str">
        <f t="shared" si="171"/>
        <v/>
      </c>
      <c r="DD95" s="26" t="str">
        <f t="shared" si="172"/>
        <v/>
      </c>
      <c r="DE95" s="26" t="str">
        <f t="shared" si="173"/>
        <v/>
      </c>
      <c r="DF95" s="26" t="str">
        <f t="shared" si="174"/>
        <v/>
      </c>
      <c r="DG95" s="26" t="str">
        <f t="shared" si="175"/>
        <v/>
      </c>
      <c r="DH95" s="26" t="str">
        <f t="shared" si="176"/>
        <v/>
      </c>
      <c r="DI95" s="1" t="str">
        <f t="shared" si="188"/>
        <v/>
      </c>
      <c r="DJ95" s="1" t="str">
        <f t="shared" si="189"/>
        <v/>
      </c>
      <c r="DK95" s="1" t="str">
        <f t="shared" si="190"/>
        <v/>
      </c>
      <c r="DL95" s="1" t="str">
        <f t="shared" si="191"/>
        <v/>
      </c>
      <c r="DM95" s="1" t="str">
        <f t="shared" si="177"/>
        <v/>
      </c>
      <c r="DN95" s="1" t="str">
        <f t="shared" si="178"/>
        <v/>
      </c>
      <c r="DO95" s="1" t="str">
        <f t="shared" si="200"/>
        <v/>
      </c>
      <c r="DP95" s="1" t="str">
        <f t="shared" si="179"/>
        <v/>
      </c>
      <c r="DQ95" s="1" t="str">
        <f t="shared" si="200"/>
        <v/>
      </c>
      <c r="DR95" s="1" t="str">
        <f t="shared" si="179"/>
        <v/>
      </c>
      <c r="DS95" s="1" t="str">
        <f t="shared" si="192"/>
        <v/>
      </c>
      <c r="DT95" s="1" t="str">
        <f t="shared" si="193"/>
        <v/>
      </c>
      <c r="DU95" s="1" t="str">
        <f t="shared" si="180"/>
        <v/>
      </c>
      <c r="DV95" s="1" t="str">
        <f t="shared" si="181"/>
        <v/>
      </c>
      <c r="DW95" s="1" t="str">
        <f t="shared" si="182"/>
        <v/>
      </c>
      <c r="DX95" s="1" t="str">
        <f t="shared" si="183"/>
        <v/>
      </c>
      <c r="DY95" s="1" t="str">
        <f t="shared" si="184"/>
        <v/>
      </c>
      <c r="DZ95" s="1" t="str">
        <f t="shared" si="185"/>
        <v/>
      </c>
      <c r="EA95" s="1" t="str">
        <f t="shared" si="186"/>
        <v/>
      </c>
      <c r="EB95" s="1" t="str">
        <f t="shared" si="187"/>
        <v/>
      </c>
      <c r="ED95" s="1" t="str">
        <f t="shared" si="194"/>
        <v/>
      </c>
      <c r="EE95" s="1" t="str">
        <f t="shared" si="195"/>
        <v/>
      </c>
      <c r="EF95" s="1" t="str">
        <f t="shared" si="196"/>
        <v/>
      </c>
      <c r="EG95" s="1" t="str">
        <f t="shared" si="197"/>
        <v/>
      </c>
      <c r="EH95" s="1" t="str">
        <f t="shared" si="198"/>
        <v/>
      </c>
    </row>
    <row r="96" spans="1:138" ht="15.6" x14ac:dyDescent="0.3">
      <c r="A96" s="29">
        <v>89</v>
      </c>
      <c r="B96" s="9" t="str">
        <f>ajuizamento!J102</f>
        <v/>
      </c>
      <c r="C96" s="6" t="str">
        <f>ajuizamento!K102</f>
        <v/>
      </c>
      <c r="D96" s="6" t="str">
        <f>ajuizamento!I102</f>
        <v/>
      </c>
      <c r="E96" s="5">
        <f>IF(ajuizamento!$AU102="",0,ajuizamento!$AU102)</f>
        <v>0</v>
      </c>
      <c r="F96" s="5">
        <f>IF(ajuizamento!A102="",0,ajuizamento!A102)</f>
        <v>0</v>
      </c>
      <c r="G96" s="5">
        <f>IF(ajuizamento!M102="",0,ajuizamento!M102)</f>
        <v>0</v>
      </c>
      <c r="H96" s="5">
        <f>IF(ajuizamento!N102="",0,ajuizamento!N102)</f>
        <v>0</v>
      </c>
      <c r="I96" s="5">
        <f>IF(ajuizamento!T102="",0,ajuizamento!T102)</f>
        <v>0</v>
      </c>
      <c r="J96" s="5">
        <f>IF(ajuizamento!U102="",0,ajuizamento!U102)</f>
        <v>0</v>
      </c>
      <c r="K96" s="5">
        <f>IF(ajuizamento!V102="",0,ajuizamento!V102)</f>
        <v>0</v>
      </c>
      <c r="L96" s="5">
        <f>IF(ajuizamento!W102="",0,ajuizamento!W102)</f>
        <v>0</v>
      </c>
      <c r="M96" s="5">
        <f>IF(ajuizamento!X102="",0,ajuizamento!X102)</f>
        <v>0</v>
      </c>
      <c r="N96" s="5">
        <f>IF(ajuizamento!Y102="",0,ajuizamento!Y102)</f>
        <v>0</v>
      </c>
      <c r="O96" s="5">
        <f>IF(ajuizamento!Z102="",0,ajuizamento!Z102)</f>
        <v>0</v>
      </c>
      <c r="P96" s="5">
        <f>IF(ajuizamento!AA102="",0,ajuizamento!AA102)</f>
        <v>0</v>
      </c>
      <c r="Q96" s="5">
        <f>IF(ajuizamento!AB102="",0,ajuizamento!AB102)</f>
        <v>0</v>
      </c>
      <c r="R96" s="5">
        <f>IF(ajuizamento!AC102="",0,ajuizamento!AC102)</f>
        <v>0</v>
      </c>
      <c r="S96" s="5">
        <f>IF(ajuizamento!AD102="",0,ajuizamento!AD102)</f>
        <v>0</v>
      </c>
      <c r="T96" s="5">
        <f>IF(ajuizamento!AE102="",0,ajuizamento!AE102)</f>
        <v>0</v>
      </c>
      <c r="U96" s="5">
        <f>IF(ajuizamento!AF102="",0,ajuizamento!AF102)</f>
        <v>0</v>
      </c>
      <c r="V96" s="5">
        <f>IF(ajuizamento!AG102="",0,ajuizamento!AG102)</f>
        <v>0</v>
      </c>
      <c r="W96" s="5">
        <f>IF(ajuizamento!AH102="",0,ajuizamento!AH102)</f>
        <v>0</v>
      </c>
      <c r="X96" s="5">
        <f>IF(ajuizamento!AI102="",0,ajuizamento!AI102)</f>
        <v>0</v>
      </c>
      <c r="Y96" s="5">
        <f>IF(ajuizamento!AJ102="",0,ajuizamento!AJ102)</f>
        <v>0</v>
      </c>
      <c r="Z96" s="5">
        <f>IF(ajuizamento!AK102="",0,ajuizamento!AK102)</f>
        <v>0</v>
      </c>
      <c r="AA96" s="5">
        <f>IF(ajuizamento!AL102="",0,ajuizamento!AL102)</f>
        <v>0</v>
      </c>
      <c r="AB96" s="5">
        <f>IF(ajuizamento!AM102="",0,ajuizamento!AM102)</f>
        <v>0</v>
      </c>
      <c r="AC96" s="5">
        <f>IF(ajuizamento!AN102="",0,ajuizamento!AN102)</f>
        <v>0</v>
      </c>
      <c r="AD96" s="5">
        <f>IF(ajuizamento!AO102="",0,ajuizamento!AO102)</f>
        <v>0</v>
      </c>
      <c r="AE96" s="5">
        <f>IF(ajuizamento!AP102="",0,ajuizamento!AP102)</f>
        <v>0</v>
      </c>
      <c r="AF96" s="5">
        <f>IF(ajuizamento!AQ102="",0,ajuizamento!AQ102)</f>
        <v>0</v>
      </c>
      <c r="AG96" s="5">
        <f>IF(ajuizamento!AT102="",0,ajuizamento!AT102)</f>
        <v>0</v>
      </c>
      <c r="AH96" s="311" t="str">
        <f t="shared" si="199"/>
        <v/>
      </c>
      <c r="AI96" s="8" t="str">
        <f t="shared" si="127"/>
        <v/>
      </c>
      <c r="AJ96" s="1">
        <f t="shared" si="128"/>
        <v>0</v>
      </c>
      <c r="AK96" s="3" t="str">
        <f>IF(ajuizamento!AV102="","",ajuizamento!AV102)</f>
        <v/>
      </c>
      <c r="AL96" s="3">
        <f>IFERROR(LEFT(#REF!,2)*1,0)</f>
        <v>0</v>
      </c>
      <c r="AM96" s="26" t="str">
        <f t="shared" si="129"/>
        <v/>
      </c>
      <c r="AN96" s="26" t="str">
        <f t="shared" si="130"/>
        <v/>
      </c>
      <c r="AO96" s="26" t="str">
        <f t="shared" si="131"/>
        <v/>
      </c>
      <c r="AP96" s="26" t="str">
        <f t="shared" si="132"/>
        <v/>
      </c>
      <c r="AQ96" s="26" t="str">
        <f t="shared" si="133"/>
        <v/>
      </c>
      <c r="AR96" s="26" t="str">
        <f t="shared" si="134"/>
        <v/>
      </c>
      <c r="AS96" s="26" t="str">
        <f t="shared" si="135"/>
        <v/>
      </c>
      <c r="AT96" s="26" t="str">
        <f t="shared" si="136"/>
        <v/>
      </c>
      <c r="AU96" s="26" t="str">
        <f t="shared" si="137"/>
        <v/>
      </c>
      <c r="AV96" s="26" t="str">
        <f t="shared" si="138"/>
        <v/>
      </c>
      <c r="AW96" s="26" t="str">
        <f t="shared" si="139"/>
        <v/>
      </c>
      <c r="AX96" s="26" t="str">
        <f t="shared" si="140"/>
        <v/>
      </c>
      <c r="AY96" s="26" t="str">
        <f t="shared" si="141"/>
        <v/>
      </c>
      <c r="AZ96" s="26" t="str">
        <f t="shared" si="142"/>
        <v/>
      </c>
      <c r="BA96" s="26" t="str">
        <f t="shared" si="143"/>
        <v/>
      </c>
      <c r="BB96" s="26" t="str">
        <f t="shared" si="144"/>
        <v/>
      </c>
      <c r="BC96" s="26" t="str">
        <f t="shared" si="145"/>
        <v/>
      </c>
      <c r="BD96" s="26" t="str">
        <f t="shared" si="146"/>
        <v/>
      </c>
      <c r="BE96" s="26" t="str">
        <f t="shared" si="147"/>
        <v/>
      </c>
      <c r="BF96" s="26" t="str">
        <f t="shared" si="148"/>
        <v/>
      </c>
      <c r="BG96" s="26" t="str">
        <f t="shared" si="149"/>
        <v/>
      </c>
      <c r="BH96" s="26" t="str">
        <f t="shared" si="150"/>
        <v/>
      </c>
      <c r="BI96" s="26" t="str">
        <f t="shared" si="151"/>
        <v/>
      </c>
      <c r="BJ96" s="26" t="str">
        <f t="shared" si="152"/>
        <v/>
      </c>
      <c r="BK96" s="26"/>
      <c r="BL96" s="26" t="str">
        <f>IF(AM96="","",COUNTIF($AM96:AM96,1))</f>
        <v/>
      </c>
      <c r="BM96" s="26" t="str">
        <f>IF(AN96="","",COUNTIF($AM96:AN96,1))</f>
        <v/>
      </c>
      <c r="BN96" s="26" t="str">
        <f>IF(AO96="","",COUNTIF($AM96:AO96,1))</f>
        <v/>
      </c>
      <c r="BO96" s="26" t="str">
        <f>IF(AP96="","",COUNTIF($AM96:AP96,1))</f>
        <v/>
      </c>
      <c r="BP96" s="26" t="str">
        <f>IF(AQ96="","",COUNTIF($AM96:AQ96,1))</f>
        <v/>
      </c>
      <c r="BQ96" s="26" t="str">
        <f>IF(AR96="","",COUNTIF($AM96:AR96,1))</f>
        <v/>
      </c>
      <c r="BR96" s="26" t="str">
        <f>IF(AS96="","",COUNTIF($AM96:AS96,1))</f>
        <v/>
      </c>
      <c r="BS96" s="26" t="str">
        <f>IF(AT96="","",COUNTIF($AM96:AT96,1))</f>
        <v/>
      </c>
      <c r="BT96" s="26" t="str">
        <f>IF(AU96="","",COUNTIF($AM96:AU96,1))</f>
        <v/>
      </c>
      <c r="BU96" s="26" t="str">
        <f>IF(AV96="","",COUNTIF($AM96:AV96,1))</f>
        <v/>
      </c>
      <c r="BV96" s="26" t="str">
        <f>IF(AW96="","",COUNTIF($AM96:AW96,1))</f>
        <v/>
      </c>
      <c r="BW96" s="26" t="str">
        <f>IF(AX96="","",COUNTIF($AM96:AX96,1))</f>
        <v/>
      </c>
      <c r="BX96" s="26" t="str">
        <f>IF(AY96="","",COUNTIF($AM96:AY96,1))</f>
        <v/>
      </c>
      <c r="BY96" s="26" t="str">
        <f>IF(AZ96="","",COUNTIF($AM96:AZ96,1))</f>
        <v/>
      </c>
      <c r="BZ96" s="26" t="str">
        <f>IF(BA96="","",COUNTIF($AM96:BA96,1))</f>
        <v/>
      </c>
      <c r="CA96" s="26" t="str">
        <f>IF(BB96="","",COUNTIF($AM96:BB96,1))</f>
        <v/>
      </c>
      <c r="CB96" s="26" t="str">
        <f>IF(BC96="","",COUNTIF($AM96:BC96,1))</f>
        <v/>
      </c>
      <c r="CC96" s="26" t="str">
        <f>IF(BD96="","",COUNTIF($AM96:BD96,1))</f>
        <v/>
      </c>
      <c r="CD96" s="26" t="str">
        <f>IF(BE96="","",COUNTIF($AM96:BE96,1))</f>
        <v/>
      </c>
      <c r="CE96" s="26" t="str">
        <f>IF(BF96="","",COUNTIF($AM96:BF96,1))</f>
        <v/>
      </c>
      <c r="CF96" s="26" t="str">
        <f>IF(BG96="","",COUNTIF($AM96:BG96,1))</f>
        <v/>
      </c>
      <c r="CG96" s="26" t="str">
        <f>IF(BH96="","",COUNTIF($AM96:BH96,1))</f>
        <v/>
      </c>
      <c r="CH96" s="26" t="str">
        <f>IF(BI96="","",COUNTIF($AM96:BI96,1))</f>
        <v/>
      </c>
      <c r="CI96" s="26" t="str">
        <f>IF(BJ96="","",COUNTIF($AM96:BJ96,1))</f>
        <v/>
      </c>
      <c r="CK96" s="26" t="str">
        <f t="shared" si="153"/>
        <v/>
      </c>
      <c r="CL96" s="26" t="str">
        <f t="shared" si="154"/>
        <v/>
      </c>
      <c r="CM96" s="26" t="str">
        <f t="shared" si="155"/>
        <v/>
      </c>
      <c r="CN96" s="26" t="str">
        <f t="shared" si="156"/>
        <v/>
      </c>
      <c r="CO96" s="26" t="str">
        <f t="shared" si="157"/>
        <v/>
      </c>
      <c r="CP96" s="26" t="str">
        <f t="shared" si="158"/>
        <v/>
      </c>
      <c r="CQ96" s="26" t="str">
        <f t="shared" si="159"/>
        <v/>
      </c>
      <c r="CR96" s="26" t="str">
        <f t="shared" si="160"/>
        <v/>
      </c>
      <c r="CS96" s="26" t="str">
        <f t="shared" si="161"/>
        <v/>
      </c>
      <c r="CT96" s="26" t="str">
        <f t="shared" si="162"/>
        <v/>
      </c>
      <c r="CU96" s="26" t="str">
        <f t="shared" si="163"/>
        <v/>
      </c>
      <c r="CV96" s="26" t="str">
        <f t="shared" si="164"/>
        <v/>
      </c>
      <c r="CW96" s="26" t="str">
        <f t="shared" si="165"/>
        <v/>
      </c>
      <c r="CX96" s="26" t="str">
        <f t="shared" si="166"/>
        <v/>
      </c>
      <c r="CY96" s="26" t="str">
        <f t="shared" si="167"/>
        <v/>
      </c>
      <c r="CZ96" s="26" t="str">
        <f t="shared" si="168"/>
        <v/>
      </c>
      <c r="DA96" s="26" t="str">
        <f t="shared" si="169"/>
        <v/>
      </c>
      <c r="DB96" s="26" t="str">
        <f t="shared" si="170"/>
        <v/>
      </c>
      <c r="DC96" s="26" t="str">
        <f t="shared" si="171"/>
        <v/>
      </c>
      <c r="DD96" s="26" t="str">
        <f t="shared" si="172"/>
        <v/>
      </c>
      <c r="DE96" s="26" t="str">
        <f t="shared" si="173"/>
        <v/>
      </c>
      <c r="DF96" s="26" t="str">
        <f t="shared" si="174"/>
        <v/>
      </c>
      <c r="DG96" s="26" t="str">
        <f t="shared" si="175"/>
        <v/>
      </c>
      <c r="DH96" s="26" t="str">
        <f t="shared" si="176"/>
        <v/>
      </c>
      <c r="DI96" s="1" t="str">
        <f t="shared" si="188"/>
        <v/>
      </c>
      <c r="DJ96" s="1" t="str">
        <f t="shared" si="189"/>
        <v/>
      </c>
      <c r="DK96" s="1" t="str">
        <f t="shared" si="190"/>
        <v/>
      </c>
      <c r="DL96" s="1" t="str">
        <f t="shared" si="191"/>
        <v/>
      </c>
      <c r="DM96" s="1" t="str">
        <f t="shared" si="177"/>
        <v/>
      </c>
      <c r="DN96" s="1" t="str">
        <f t="shared" si="178"/>
        <v/>
      </c>
      <c r="DO96" s="1" t="str">
        <f t="shared" si="200"/>
        <v/>
      </c>
      <c r="DP96" s="1" t="str">
        <f t="shared" si="179"/>
        <v/>
      </c>
      <c r="DQ96" s="1" t="str">
        <f t="shared" si="200"/>
        <v/>
      </c>
      <c r="DR96" s="1" t="str">
        <f t="shared" si="179"/>
        <v/>
      </c>
      <c r="DS96" s="1" t="str">
        <f t="shared" si="192"/>
        <v/>
      </c>
      <c r="DT96" s="1" t="str">
        <f t="shared" si="193"/>
        <v/>
      </c>
      <c r="DU96" s="1" t="str">
        <f t="shared" si="180"/>
        <v/>
      </c>
      <c r="DV96" s="1" t="str">
        <f t="shared" si="181"/>
        <v/>
      </c>
      <c r="DW96" s="1" t="str">
        <f t="shared" si="182"/>
        <v/>
      </c>
      <c r="DX96" s="1" t="str">
        <f t="shared" si="183"/>
        <v/>
      </c>
      <c r="DY96" s="1" t="str">
        <f t="shared" si="184"/>
        <v/>
      </c>
      <c r="DZ96" s="1" t="str">
        <f t="shared" si="185"/>
        <v/>
      </c>
      <c r="EA96" s="1" t="str">
        <f t="shared" si="186"/>
        <v/>
      </c>
      <c r="EB96" s="1" t="str">
        <f t="shared" si="187"/>
        <v/>
      </c>
      <c r="ED96" s="1" t="str">
        <f t="shared" si="194"/>
        <v/>
      </c>
      <c r="EE96" s="1" t="str">
        <f t="shared" si="195"/>
        <v/>
      </c>
      <c r="EF96" s="1" t="str">
        <f t="shared" si="196"/>
        <v/>
      </c>
      <c r="EG96" s="1" t="str">
        <f t="shared" si="197"/>
        <v/>
      </c>
      <c r="EH96" s="1" t="str">
        <f t="shared" si="198"/>
        <v/>
      </c>
    </row>
    <row r="97" spans="1:138" ht="15.6" x14ac:dyDescent="0.3">
      <c r="A97" s="29">
        <v>90</v>
      </c>
      <c r="B97" s="9" t="str">
        <f>ajuizamento!J103</f>
        <v/>
      </c>
      <c r="C97" s="6" t="str">
        <f>ajuizamento!K103</f>
        <v/>
      </c>
      <c r="D97" s="6" t="str">
        <f>ajuizamento!I103</f>
        <v/>
      </c>
      <c r="E97" s="5">
        <f>IF(ajuizamento!$AU103="",0,ajuizamento!$AU103)</f>
        <v>0</v>
      </c>
      <c r="F97" s="5">
        <f>IF(ajuizamento!A103="",0,ajuizamento!A103)</f>
        <v>0</v>
      </c>
      <c r="G97" s="5">
        <f>IF(ajuizamento!M103="",0,ajuizamento!M103)</f>
        <v>0</v>
      </c>
      <c r="H97" s="5">
        <f>IF(ajuizamento!N103="",0,ajuizamento!N103)</f>
        <v>0</v>
      </c>
      <c r="I97" s="5">
        <f>IF(ajuizamento!T103="",0,ajuizamento!T103)</f>
        <v>0</v>
      </c>
      <c r="J97" s="5">
        <f>IF(ajuizamento!U103="",0,ajuizamento!U103)</f>
        <v>0</v>
      </c>
      <c r="K97" s="5">
        <f>IF(ajuizamento!V103="",0,ajuizamento!V103)</f>
        <v>0</v>
      </c>
      <c r="L97" s="5">
        <f>IF(ajuizamento!W103="",0,ajuizamento!W103)</f>
        <v>0</v>
      </c>
      <c r="M97" s="5">
        <f>IF(ajuizamento!X103="",0,ajuizamento!X103)</f>
        <v>0</v>
      </c>
      <c r="N97" s="5">
        <f>IF(ajuizamento!Y103="",0,ajuizamento!Y103)</f>
        <v>0</v>
      </c>
      <c r="O97" s="5">
        <f>IF(ajuizamento!Z103="",0,ajuizamento!Z103)</f>
        <v>0</v>
      </c>
      <c r="P97" s="5">
        <f>IF(ajuizamento!AA103="",0,ajuizamento!AA103)</f>
        <v>0</v>
      </c>
      <c r="Q97" s="5">
        <f>IF(ajuizamento!AB103="",0,ajuizamento!AB103)</f>
        <v>0</v>
      </c>
      <c r="R97" s="5">
        <f>IF(ajuizamento!AC103="",0,ajuizamento!AC103)</f>
        <v>0</v>
      </c>
      <c r="S97" s="5">
        <f>IF(ajuizamento!AD103="",0,ajuizamento!AD103)</f>
        <v>0</v>
      </c>
      <c r="T97" s="5">
        <f>IF(ajuizamento!AE103="",0,ajuizamento!AE103)</f>
        <v>0</v>
      </c>
      <c r="U97" s="5">
        <f>IF(ajuizamento!AF103="",0,ajuizamento!AF103)</f>
        <v>0</v>
      </c>
      <c r="V97" s="5">
        <f>IF(ajuizamento!AG103="",0,ajuizamento!AG103)</f>
        <v>0</v>
      </c>
      <c r="W97" s="5">
        <f>IF(ajuizamento!AH103="",0,ajuizamento!AH103)</f>
        <v>0</v>
      </c>
      <c r="X97" s="5">
        <f>IF(ajuizamento!AI103="",0,ajuizamento!AI103)</f>
        <v>0</v>
      </c>
      <c r="Y97" s="5">
        <f>IF(ajuizamento!AJ103="",0,ajuizamento!AJ103)</f>
        <v>0</v>
      </c>
      <c r="Z97" s="5">
        <f>IF(ajuizamento!AK103="",0,ajuizamento!AK103)</f>
        <v>0</v>
      </c>
      <c r="AA97" s="5">
        <f>IF(ajuizamento!AL103="",0,ajuizamento!AL103)</f>
        <v>0</v>
      </c>
      <c r="AB97" s="5">
        <f>IF(ajuizamento!AM103="",0,ajuizamento!AM103)</f>
        <v>0</v>
      </c>
      <c r="AC97" s="5">
        <f>IF(ajuizamento!AN103="",0,ajuizamento!AN103)</f>
        <v>0</v>
      </c>
      <c r="AD97" s="5">
        <f>IF(ajuizamento!AO103="",0,ajuizamento!AO103)</f>
        <v>0</v>
      </c>
      <c r="AE97" s="5">
        <f>IF(ajuizamento!AP103="",0,ajuizamento!AP103)</f>
        <v>0</v>
      </c>
      <c r="AF97" s="5">
        <f>IF(ajuizamento!AQ103="",0,ajuizamento!AQ103)</f>
        <v>0</v>
      </c>
      <c r="AG97" s="5">
        <f>IF(ajuizamento!AT103="",0,ajuizamento!AT103)</f>
        <v>0</v>
      </c>
      <c r="AH97" s="311" t="str">
        <f t="shared" si="199"/>
        <v/>
      </c>
      <c r="AI97" s="8" t="str">
        <f t="shared" si="127"/>
        <v/>
      </c>
      <c r="AJ97" s="1">
        <f t="shared" si="128"/>
        <v>0</v>
      </c>
      <c r="AK97" s="3" t="str">
        <f>IF(ajuizamento!AV103="","",ajuizamento!AV103)</f>
        <v/>
      </c>
      <c r="AL97" s="3">
        <f>IFERROR(LEFT(#REF!,2)*1,0)</f>
        <v>0</v>
      </c>
      <c r="AM97" s="26" t="str">
        <f t="shared" si="129"/>
        <v/>
      </c>
      <c r="AN97" s="26" t="str">
        <f t="shared" si="130"/>
        <v/>
      </c>
      <c r="AO97" s="26" t="str">
        <f t="shared" si="131"/>
        <v/>
      </c>
      <c r="AP97" s="26" t="str">
        <f t="shared" si="132"/>
        <v/>
      </c>
      <c r="AQ97" s="26" t="str">
        <f t="shared" si="133"/>
        <v/>
      </c>
      <c r="AR97" s="26" t="str">
        <f t="shared" si="134"/>
        <v/>
      </c>
      <c r="AS97" s="26" t="str">
        <f t="shared" si="135"/>
        <v/>
      </c>
      <c r="AT97" s="26" t="str">
        <f t="shared" si="136"/>
        <v/>
      </c>
      <c r="AU97" s="26" t="str">
        <f t="shared" si="137"/>
        <v/>
      </c>
      <c r="AV97" s="26" t="str">
        <f t="shared" si="138"/>
        <v/>
      </c>
      <c r="AW97" s="26" t="str">
        <f t="shared" si="139"/>
        <v/>
      </c>
      <c r="AX97" s="26" t="str">
        <f t="shared" si="140"/>
        <v/>
      </c>
      <c r="AY97" s="26" t="str">
        <f t="shared" si="141"/>
        <v/>
      </c>
      <c r="AZ97" s="26" t="str">
        <f t="shared" si="142"/>
        <v/>
      </c>
      <c r="BA97" s="26" t="str">
        <f t="shared" si="143"/>
        <v/>
      </c>
      <c r="BB97" s="26" t="str">
        <f t="shared" si="144"/>
        <v/>
      </c>
      <c r="BC97" s="26" t="str">
        <f t="shared" si="145"/>
        <v/>
      </c>
      <c r="BD97" s="26" t="str">
        <f t="shared" si="146"/>
        <v/>
      </c>
      <c r="BE97" s="26" t="str">
        <f t="shared" si="147"/>
        <v/>
      </c>
      <c r="BF97" s="26" t="str">
        <f t="shared" si="148"/>
        <v/>
      </c>
      <c r="BG97" s="26" t="str">
        <f t="shared" si="149"/>
        <v/>
      </c>
      <c r="BH97" s="26" t="str">
        <f t="shared" si="150"/>
        <v/>
      </c>
      <c r="BI97" s="26" t="str">
        <f t="shared" si="151"/>
        <v/>
      </c>
      <c r="BJ97" s="26" t="str">
        <f t="shared" si="152"/>
        <v/>
      </c>
      <c r="BK97" s="26"/>
      <c r="BL97" s="26" t="str">
        <f>IF(AM97="","",COUNTIF($AM97:AM97,1))</f>
        <v/>
      </c>
      <c r="BM97" s="26" t="str">
        <f>IF(AN97="","",COUNTIF($AM97:AN97,1))</f>
        <v/>
      </c>
      <c r="BN97" s="26" t="str">
        <f>IF(AO97="","",COUNTIF($AM97:AO97,1))</f>
        <v/>
      </c>
      <c r="BO97" s="26" t="str">
        <f>IF(AP97="","",COUNTIF($AM97:AP97,1))</f>
        <v/>
      </c>
      <c r="BP97" s="26" t="str">
        <f>IF(AQ97="","",COUNTIF($AM97:AQ97,1))</f>
        <v/>
      </c>
      <c r="BQ97" s="26" t="str">
        <f>IF(AR97="","",COUNTIF($AM97:AR97,1))</f>
        <v/>
      </c>
      <c r="BR97" s="26" t="str">
        <f>IF(AS97="","",COUNTIF($AM97:AS97,1))</f>
        <v/>
      </c>
      <c r="BS97" s="26" t="str">
        <f>IF(AT97="","",COUNTIF($AM97:AT97,1))</f>
        <v/>
      </c>
      <c r="BT97" s="26" t="str">
        <f>IF(AU97="","",COUNTIF($AM97:AU97,1))</f>
        <v/>
      </c>
      <c r="BU97" s="26" t="str">
        <f>IF(AV97="","",COUNTIF($AM97:AV97,1))</f>
        <v/>
      </c>
      <c r="BV97" s="26" t="str">
        <f>IF(AW97="","",COUNTIF($AM97:AW97,1))</f>
        <v/>
      </c>
      <c r="BW97" s="26" t="str">
        <f>IF(AX97="","",COUNTIF($AM97:AX97,1))</f>
        <v/>
      </c>
      <c r="BX97" s="26" t="str">
        <f>IF(AY97="","",COUNTIF($AM97:AY97,1))</f>
        <v/>
      </c>
      <c r="BY97" s="26" t="str">
        <f>IF(AZ97="","",COUNTIF($AM97:AZ97,1))</f>
        <v/>
      </c>
      <c r="BZ97" s="26" t="str">
        <f>IF(BA97="","",COUNTIF($AM97:BA97,1))</f>
        <v/>
      </c>
      <c r="CA97" s="26" t="str">
        <f>IF(BB97="","",COUNTIF($AM97:BB97,1))</f>
        <v/>
      </c>
      <c r="CB97" s="26" t="str">
        <f>IF(BC97="","",COUNTIF($AM97:BC97,1))</f>
        <v/>
      </c>
      <c r="CC97" s="26" t="str">
        <f>IF(BD97="","",COUNTIF($AM97:BD97,1))</f>
        <v/>
      </c>
      <c r="CD97" s="26" t="str">
        <f>IF(BE97="","",COUNTIF($AM97:BE97,1))</f>
        <v/>
      </c>
      <c r="CE97" s="26" t="str">
        <f>IF(BF97="","",COUNTIF($AM97:BF97,1))</f>
        <v/>
      </c>
      <c r="CF97" s="26" t="str">
        <f>IF(BG97="","",COUNTIF($AM97:BG97,1))</f>
        <v/>
      </c>
      <c r="CG97" s="26" t="str">
        <f>IF(BH97="","",COUNTIF($AM97:BH97,1))</f>
        <v/>
      </c>
      <c r="CH97" s="26" t="str">
        <f>IF(BI97="","",COUNTIF($AM97:BI97,1))</f>
        <v/>
      </c>
      <c r="CI97" s="26" t="str">
        <f>IF(BJ97="","",COUNTIF($AM97:BJ97,1))</f>
        <v/>
      </c>
      <c r="CK97" s="26" t="str">
        <f t="shared" si="153"/>
        <v/>
      </c>
      <c r="CL97" s="26" t="str">
        <f t="shared" si="154"/>
        <v/>
      </c>
      <c r="CM97" s="26" t="str">
        <f t="shared" si="155"/>
        <v/>
      </c>
      <c r="CN97" s="26" t="str">
        <f t="shared" si="156"/>
        <v/>
      </c>
      <c r="CO97" s="26" t="str">
        <f t="shared" si="157"/>
        <v/>
      </c>
      <c r="CP97" s="26" t="str">
        <f t="shared" si="158"/>
        <v/>
      </c>
      <c r="CQ97" s="26" t="str">
        <f t="shared" si="159"/>
        <v/>
      </c>
      <c r="CR97" s="26" t="str">
        <f t="shared" si="160"/>
        <v/>
      </c>
      <c r="CS97" s="26" t="str">
        <f t="shared" si="161"/>
        <v/>
      </c>
      <c r="CT97" s="26" t="str">
        <f t="shared" si="162"/>
        <v/>
      </c>
      <c r="CU97" s="26" t="str">
        <f t="shared" si="163"/>
        <v/>
      </c>
      <c r="CV97" s="26" t="str">
        <f t="shared" si="164"/>
        <v/>
      </c>
      <c r="CW97" s="26" t="str">
        <f t="shared" si="165"/>
        <v/>
      </c>
      <c r="CX97" s="26" t="str">
        <f t="shared" si="166"/>
        <v/>
      </c>
      <c r="CY97" s="26" t="str">
        <f t="shared" si="167"/>
        <v/>
      </c>
      <c r="CZ97" s="26" t="str">
        <f t="shared" si="168"/>
        <v/>
      </c>
      <c r="DA97" s="26" t="str">
        <f t="shared" si="169"/>
        <v/>
      </c>
      <c r="DB97" s="26" t="str">
        <f t="shared" si="170"/>
        <v/>
      </c>
      <c r="DC97" s="26" t="str">
        <f t="shared" si="171"/>
        <v/>
      </c>
      <c r="DD97" s="26" t="str">
        <f t="shared" si="172"/>
        <v/>
      </c>
      <c r="DE97" s="26" t="str">
        <f t="shared" si="173"/>
        <v/>
      </c>
      <c r="DF97" s="26" t="str">
        <f t="shared" si="174"/>
        <v/>
      </c>
      <c r="DG97" s="26" t="str">
        <f t="shared" si="175"/>
        <v/>
      </c>
      <c r="DH97" s="26" t="str">
        <f t="shared" si="176"/>
        <v/>
      </c>
      <c r="DI97" s="1" t="str">
        <f t="shared" si="188"/>
        <v/>
      </c>
      <c r="DJ97" s="1" t="str">
        <f t="shared" si="189"/>
        <v/>
      </c>
      <c r="DK97" s="1" t="str">
        <f t="shared" si="190"/>
        <v/>
      </c>
      <c r="DL97" s="1" t="str">
        <f t="shared" si="191"/>
        <v/>
      </c>
      <c r="DM97" s="1" t="str">
        <f t="shared" si="177"/>
        <v/>
      </c>
      <c r="DN97" s="1" t="str">
        <f t="shared" si="178"/>
        <v/>
      </c>
      <c r="DO97" s="1" t="str">
        <f t="shared" si="200"/>
        <v/>
      </c>
      <c r="DP97" s="1" t="str">
        <f t="shared" si="179"/>
        <v/>
      </c>
      <c r="DQ97" s="1" t="str">
        <f t="shared" si="200"/>
        <v/>
      </c>
      <c r="DR97" s="1" t="str">
        <f t="shared" si="179"/>
        <v/>
      </c>
      <c r="DS97" s="1" t="str">
        <f t="shared" si="192"/>
        <v/>
      </c>
      <c r="DT97" s="1" t="str">
        <f t="shared" si="193"/>
        <v/>
      </c>
      <c r="DU97" s="1" t="str">
        <f t="shared" si="180"/>
        <v/>
      </c>
      <c r="DV97" s="1" t="str">
        <f t="shared" si="181"/>
        <v/>
      </c>
      <c r="DW97" s="1" t="str">
        <f t="shared" si="182"/>
        <v/>
      </c>
      <c r="DX97" s="1" t="str">
        <f t="shared" si="183"/>
        <v/>
      </c>
      <c r="DY97" s="1" t="str">
        <f t="shared" si="184"/>
        <v/>
      </c>
      <c r="DZ97" s="1" t="str">
        <f t="shared" si="185"/>
        <v/>
      </c>
      <c r="EA97" s="1" t="str">
        <f t="shared" si="186"/>
        <v/>
      </c>
      <c r="EB97" s="1" t="str">
        <f t="shared" si="187"/>
        <v/>
      </c>
      <c r="ED97" s="1" t="str">
        <f t="shared" si="194"/>
        <v/>
      </c>
      <c r="EE97" s="1" t="str">
        <f t="shared" si="195"/>
        <v/>
      </c>
      <c r="EF97" s="1" t="str">
        <f t="shared" si="196"/>
        <v/>
      </c>
      <c r="EG97" s="1" t="str">
        <f t="shared" si="197"/>
        <v/>
      </c>
      <c r="EH97" s="1" t="str">
        <f t="shared" si="198"/>
        <v/>
      </c>
    </row>
    <row r="98" spans="1:138" ht="15.6" x14ac:dyDescent="0.3">
      <c r="A98" s="29">
        <v>91</v>
      </c>
      <c r="B98" s="9" t="str">
        <f>ajuizamento!J104</f>
        <v/>
      </c>
      <c r="C98" s="6" t="str">
        <f>ajuizamento!K104</f>
        <v/>
      </c>
      <c r="D98" s="6" t="str">
        <f>ajuizamento!I104</f>
        <v/>
      </c>
      <c r="E98" s="5">
        <f>IF(ajuizamento!$AU104="",0,ajuizamento!$AU104)</f>
        <v>0</v>
      </c>
      <c r="F98" s="5">
        <f>IF(ajuizamento!A104="",0,ajuizamento!A104)</f>
        <v>0</v>
      </c>
      <c r="G98" s="5">
        <f>IF(ajuizamento!M104="",0,ajuizamento!M104)</f>
        <v>0</v>
      </c>
      <c r="H98" s="5">
        <f>IF(ajuizamento!N104="",0,ajuizamento!N104)</f>
        <v>0</v>
      </c>
      <c r="I98" s="5">
        <f>IF(ajuizamento!T104="",0,ajuizamento!T104)</f>
        <v>0</v>
      </c>
      <c r="J98" s="5">
        <f>IF(ajuizamento!U104="",0,ajuizamento!U104)</f>
        <v>0</v>
      </c>
      <c r="K98" s="5">
        <f>IF(ajuizamento!V104="",0,ajuizamento!V104)</f>
        <v>0</v>
      </c>
      <c r="L98" s="5">
        <f>IF(ajuizamento!W104="",0,ajuizamento!W104)</f>
        <v>0</v>
      </c>
      <c r="M98" s="5">
        <f>IF(ajuizamento!X104="",0,ajuizamento!X104)</f>
        <v>0</v>
      </c>
      <c r="N98" s="5">
        <f>IF(ajuizamento!Y104="",0,ajuizamento!Y104)</f>
        <v>0</v>
      </c>
      <c r="O98" s="5">
        <f>IF(ajuizamento!Z104="",0,ajuizamento!Z104)</f>
        <v>0</v>
      </c>
      <c r="P98" s="5">
        <f>IF(ajuizamento!AA104="",0,ajuizamento!AA104)</f>
        <v>0</v>
      </c>
      <c r="Q98" s="5">
        <f>IF(ajuizamento!AB104="",0,ajuizamento!AB104)</f>
        <v>0</v>
      </c>
      <c r="R98" s="5">
        <f>IF(ajuizamento!AC104="",0,ajuizamento!AC104)</f>
        <v>0</v>
      </c>
      <c r="S98" s="5">
        <f>IF(ajuizamento!AD104="",0,ajuizamento!AD104)</f>
        <v>0</v>
      </c>
      <c r="T98" s="5">
        <f>IF(ajuizamento!AE104="",0,ajuizamento!AE104)</f>
        <v>0</v>
      </c>
      <c r="U98" s="5">
        <f>IF(ajuizamento!AF104="",0,ajuizamento!AF104)</f>
        <v>0</v>
      </c>
      <c r="V98" s="5">
        <f>IF(ajuizamento!AG104="",0,ajuizamento!AG104)</f>
        <v>0</v>
      </c>
      <c r="W98" s="5">
        <f>IF(ajuizamento!AH104="",0,ajuizamento!AH104)</f>
        <v>0</v>
      </c>
      <c r="X98" s="5">
        <f>IF(ajuizamento!AI104="",0,ajuizamento!AI104)</f>
        <v>0</v>
      </c>
      <c r="Y98" s="5">
        <f>IF(ajuizamento!AJ104="",0,ajuizamento!AJ104)</f>
        <v>0</v>
      </c>
      <c r="Z98" s="5">
        <f>IF(ajuizamento!AK104="",0,ajuizamento!AK104)</f>
        <v>0</v>
      </c>
      <c r="AA98" s="5">
        <f>IF(ajuizamento!AL104="",0,ajuizamento!AL104)</f>
        <v>0</v>
      </c>
      <c r="AB98" s="5">
        <f>IF(ajuizamento!AM104="",0,ajuizamento!AM104)</f>
        <v>0</v>
      </c>
      <c r="AC98" s="5">
        <f>IF(ajuizamento!AN104="",0,ajuizamento!AN104)</f>
        <v>0</v>
      </c>
      <c r="AD98" s="5">
        <f>IF(ajuizamento!AO104="",0,ajuizamento!AO104)</f>
        <v>0</v>
      </c>
      <c r="AE98" s="5">
        <f>IF(ajuizamento!AP104="",0,ajuizamento!AP104)</f>
        <v>0</v>
      </c>
      <c r="AF98" s="5">
        <f>IF(ajuizamento!AQ104="",0,ajuizamento!AQ104)</f>
        <v>0</v>
      </c>
      <c r="AG98" s="5">
        <f>IF(ajuizamento!AT104="",0,ajuizamento!AT104)</f>
        <v>0</v>
      </c>
      <c r="AH98" s="311" t="str">
        <f t="shared" si="199"/>
        <v/>
      </c>
      <c r="AI98" s="8" t="str">
        <f t="shared" si="127"/>
        <v/>
      </c>
      <c r="AJ98" s="1">
        <f t="shared" si="128"/>
        <v>0</v>
      </c>
      <c r="AK98" s="3" t="str">
        <f>IF(ajuizamento!AV104="","",ajuizamento!AV104)</f>
        <v/>
      </c>
      <c r="AL98" s="3">
        <f>IFERROR(LEFT(#REF!,2)*1,0)</f>
        <v>0</v>
      </c>
      <c r="AM98" s="26" t="str">
        <f t="shared" si="129"/>
        <v/>
      </c>
      <c r="AN98" s="26" t="str">
        <f t="shared" si="130"/>
        <v/>
      </c>
      <c r="AO98" s="26" t="str">
        <f t="shared" si="131"/>
        <v/>
      </c>
      <c r="AP98" s="26" t="str">
        <f t="shared" si="132"/>
        <v/>
      </c>
      <c r="AQ98" s="26" t="str">
        <f t="shared" si="133"/>
        <v/>
      </c>
      <c r="AR98" s="26" t="str">
        <f t="shared" si="134"/>
        <v/>
      </c>
      <c r="AS98" s="26" t="str">
        <f t="shared" si="135"/>
        <v/>
      </c>
      <c r="AT98" s="26" t="str">
        <f t="shared" si="136"/>
        <v/>
      </c>
      <c r="AU98" s="26" t="str">
        <f t="shared" si="137"/>
        <v/>
      </c>
      <c r="AV98" s="26" t="str">
        <f t="shared" si="138"/>
        <v/>
      </c>
      <c r="AW98" s="26" t="str">
        <f t="shared" si="139"/>
        <v/>
      </c>
      <c r="AX98" s="26" t="str">
        <f t="shared" si="140"/>
        <v/>
      </c>
      <c r="AY98" s="26" t="str">
        <f t="shared" si="141"/>
        <v/>
      </c>
      <c r="AZ98" s="26" t="str">
        <f t="shared" si="142"/>
        <v/>
      </c>
      <c r="BA98" s="26" t="str">
        <f t="shared" si="143"/>
        <v/>
      </c>
      <c r="BB98" s="26" t="str">
        <f t="shared" si="144"/>
        <v/>
      </c>
      <c r="BC98" s="26" t="str">
        <f t="shared" si="145"/>
        <v/>
      </c>
      <c r="BD98" s="26" t="str">
        <f t="shared" si="146"/>
        <v/>
      </c>
      <c r="BE98" s="26" t="str">
        <f t="shared" si="147"/>
        <v/>
      </c>
      <c r="BF98" s="26" t="str">
        <f t="shared" si="148"/>
        <v/>
      </c>
      <c r="BG98" s="26" t="str">
        <f t="shared" si="149"/>
        <v/>
      </c>
      <c r="BH98" s="26" t="str">
        <f t="shared" si="150"/>
        <v/>
      </c>
      <c r="BI98" s="26" t="str">
        <f t="shared" si="151"/>
        <v/>
      </c>
      <c r="BJ98" s="26" t="str">
        <f t="shared" si="152"/>
        <v/>
      </c>
      <c r="BK98" s="26"/>
      <c r="BL98" s="26" t="str">
        <f>IF(AM98="","",COUNTIF($AM98:AM98,1))</f>
        <v/>
      </c>
      <c r="BM98" s="26" t="str">
        <f>IF(AN98="","",COUNTIF($AM98:AN98,1))</f>
        <v/>
      </c>
      <c r="BN98" s="26" t="str">
        <f>IF(AO98="","",COUNTIF($AM98:AO98,1))</f>
        <v/>
      </c>
      <c r="BO98" s="26" t="str">
        <f>IF(AP98="","",COUNTIF($AM98:AP98,1))</f>
        <v/>
      </c>
      <c r="BP98" s="26" t="str">
        <f>IF(AQ98="","",COUNTIF($AM98:AQ98,1))</f>
        <v/>
      </c>
      <c r="BQ98" s="26" t="str">
        <f>IF(AR98="","",COUNTIF($AM98:AR98,1))</f>
        <v/>
      </c>
      <c r="BR98" s="26" t="str">
        <f>IF(AS98="","",COUNTIF($AM98:AS98,1))</f>
        <v/>
      </c>
      <c r="BS98" s="26" t="str">
        <f>IF(AT98="","",COUNTIF($AM98:AT98,1))</f>
        <v/>
      </c>
      <c r="BT98" s="26" t="str">
        <f>IF(AU98="","",COUNTIF($AM98:AU98,1))</f>
        <v/>
      </c>
      <c r="BU98" s="26" t="str">
        <f>IF(AV98="","",COUNTIF($AM98:AV98,1))</f>
        <v/>
      </c>
      <c r="BV98" s="26" t="str">
        <f>IF(AW98="","",COUNTIF($AM98:AW98,1))</f>
        <v/>
      </c>
      <c r="BW98" s="26" t="str">
        <f>IF(AX98="","",COUNTIF($AM98:AX98,1))</f>
        <v/>
      </c>
      <c r="BX98" s="26" t="str">
        <f>IF(AY98="","",COUNTIF($AM98:AY98,1))</f>
        <v/>
      </c>
      <c r="BY98" s="26" t="str">
        <f>IF(AZ98="","",COUNTIF($AM98:AZ98,1))</f>
        <v/>
      </c>
      <c r="BZ98" s="26" t="str">
        <f>IF(BA98="","",COUNTIF($AM98:BA98,1))</f>
        <v/>
      </c>
      <c r="CA98" s="26" t="str">
        <f>IF(BB98="","",COUNTIF($AM98:BB98,1))</f>
        <v/>
      </c>
      <c r="CB98" s="26" t="str">
        <f>IF(BC98="","",COUNTIF($AM98:BC98,1))</f>
        <v/>
      </c>
      <c r="CC98" s="26" t="str">
        <f>IF(BD98="","",COUNTIF($AM98:BD98,1))</f>
        <v/>
      </c>
      <c r="CD98" s="26" t="str">
        <f>IF(BE98="","",COUNTIF($AM98:BE98,1))</f>
        <v/>
      </c>
      <c r="CE98" s="26" t="str">
        <f>IF(BF98="","",COUNTIF($AM98:BF98,1))</f>
        <v/>
      </c>
      <c r="CF98" s="26" t="str">
        <f>IF(BG98="","",COUNTIF($AM98:BG98,1))</f>
        <v/>
      </c>
      <c r="CG98" s="26" t="str">
        <f>IF(BH98="","",COUNTIF($AM98:BH98,1))</f>
        <v/>
      </c>
      <c r="CH98" s="26" t="str">
        <f>IF(BI98="","",COUNTIF($AM98:BI98,1))</f>
        <v/>
      </c>
      <c r="CI98" s="26" t="str">
        <f>IF(BJ98="","",COUNTIF($AM98:BJ98,1))</f>
        <v/>
      </c>
      <c r="CK98" s="26" t="str">
        <f t="shared" si="153"/>
        <v/>
      </c>
      <c r="CL98" s="26" t="str">
        <f t="shared" si="154"/>
        <v/>
      </c>
      <c r="CM98" s="26" t="str">
        <f t="shared" si="155"/>
        <v/>
      </c>
      <c r="CN98" s="26" t="str">
        <f t="shared" si="156"/>
        <v/>
      </c>
      <c r="CO98" s="26" t="str">
        <f t="shared" si="157"/>
        <v/>
      </c>
      <c r="CP98" s="26" t="str">
        <f t="shared" si="158"/>
        <v/>
      </c>
      <c r="CQ98" s="26" t="str">
        <f t="shared" si="159"/>
        <v/>
      </c>
      <c r="CR98" s="26" t="str">
        <f t="shared" si="160"/>
        <v/>
      </c>
      <c r="CS98" s="26" t="str">
        <f t="shared" si="161"/>
        <v/>
      </c>
      <c r="CT98" s="26" t="str">
        <f t="shared" si="162"/>
        <v/>
      </c>
      <c r="CU98" s="26" t="str">
        <f t="shared" si="163"/>
        <v/>
      </c>
      <c r="CV98" s="26" t="str">
        <f t="shared" si="164"/>
        <v/>
      </c>
      <c r="CW98" s="26" t="str">
        <f t="shared" si="165"/>
        <v/>
      </c>
      <c r="CX98" s="26" t="str">
        <f t="shared" si="166"/>
        <v/>
      </c>
      <c r="CY98" s="26" t="str">
        <f t="shared" si="167"/>
        <v/>
      </c>
      <c r="CZ98" s="26" t="str">
        <f t="shared" si="168"/>
        <v/>
      </c>
      <c r="DA98" s="26" t="str">
        <f t="shared" si="169"/>
        <v/>
      </c>
      <c r="DB98" s="26" t="str">
        <f t="shared" si="170"/>
        <v/>
      </c>
      <c r="DC98" s="26" t="str">
        <f t="shared" si="171"/>
        <v/>
      </c>
      <c r="DD98" s="26" t="str">
        <f t="shared" si="172"/>
        <v/>
      </c>
      <c r="DE98" s="26" t="str">
        <f t="shared" si="173"/>
        <v/>
      </c>
      <c r="DF98" s="26" t="str">
        <f t="shared" si="174"/>
        <v/>
      </c>
      <c r="DG98" s="26" t="str">
        <f t="shared" si="175"/>
        <v/>
      </c>
      <c r="DH98" s="26" t="str">
        <f t="shared" si="176"/>
        <v/>
      </c>
      <c r="DI98" s="1" t="str">
        <f t="shared" si="188"/>
        <v/>
      </c>
      <c r="DJ98" s="1" t="str">
        <f t="shared" si="189"/>
        <v/>
      </c>
      <c r="DK98" s="1" t="str">
        <f t="shared" si="190"/>
        <v/>
      </c>
      <c r="DL98" s="1" t="str">
        <f t="shared" si="191"/>
        <v/>
      </c>
      <c r="DM98" s="1" t="str">
        <f t="shared" si="177"/>
        <v/>
      </c>
      <c r="DN98" s="1" t="str">
        <f t="shared" si="178"/>
        <v/>
      </c>
      <c r="DO98" s="1" t="str">
        <f t="shared" si="200"/>
        <v/>
      </c>
      <c r="DP98" s="1" t="str">
        <f t="shared" si="179"/>
        <v/>
      </c>
      <c r="DQ98" s="1" t="str">
        <f t="shared" si="200"/>
        <v/>
      </c>
      <c r="DR98" s="1" t="str">
        <f t="shared" si="179"/>
        <v/>
      </c>
      <c r="DS98" s="1" t="str">
        <f t="shared" si="192"/>
        <v/>
      </c>
      <c r="DT98" s="1" t="str">
        <f t="shared" si="193"/>
        <v/>
      </c>
      <c r="DU98" s="1" t="str">
        <f t="shared" si="180"/>
        <v/>
      </c>
      <c r="DV98" s="1" t="str">
        <f t="shared" si="181"/>
        <v/>
      </c>
      <c r="DW98" s="1" t="str">
        <f t="shared" si="182"/>
        <v/>
      </c>
      <c r="DX98" s="1" t="str">
        <f t="shared" si="183"/>
        <v/>
      </c>
      <c r="DY98" s="1" t="str">
        <f t="shared" si="184"/>
        <v/>
      </c>
      <c r="DZ98" s="1" t="str">
        <f t="shared" si="185"/>
        <v/>
      </c>
      <c r="EA98" s="1" t="str">
        <f t="shared" si="186"/>
        <v/>
      </c>
      <c r="EB98" s="1" t="str">
        <f t="shared" si="187"/>
        <v/>
      </c>
      <c r="ED98" s="1" t="str">
        <f t="shared" si="194"/>
        <v/>
      </c>
      <c r="EE98" s="1" t="str">
        <f t="shared" si="195"/>
        <v/>
      </c>
      <c r="EF98" s="1" t="str">
        <f t="shared" si="196"/>
        <v/>
      </c>
      <c r="EG98" s="1" t="str">
        <f t="shared" si="197"/>
        <v/>
      </c>
      <c r="EH98" s="1" t="str">
        <f t="shared" si="198"/>
        <v/>
      </c>
    </row>
    <row r="99" spans="1:138" ht="15.6" x14ac:dyDescent="0.3">
      <c r="A99" s="29">
        <v>92</v>
      </c>
      <c r="B99" s="9" t="str">
        <f>ajuizamento!J105</f>
        <v/>
      </c>
      <c r="C99" s="6" t="str">
        <f>ajuizamento!K105</f>
        <v/>
      </c>
      <c r="D99" s="6" t="str">
        <f>ajuizamento!I105</f>
        <v/>
      </c>
      <c r="E99" s="5">
        <f>IF(ajuizamento!$AU105="",0,ajuizamento!$AU105)</f>
        <v>0</v>
      </c>
      <c r="F99" s="5">
        <f>IF(ajuizamento!A105="",0,ajuizamento!A105)</f>
        <v>0</v>
      </c>
      <c r="G99" s="5">
        <f>IF(ajuizamento!M105="",0,ajuizamento!M105)</f>
        <v>0</v>
      </c>
      <c r="H99" s="5">
        <f>IF(ajuizamento!N105="",0,ajuizamento!N105)</f>
        <v>0</v>
      </c>
      <c r="I99" s="5">
        <f>IF(ajuizamento!T105="",0,ajuizamento!T105)</f>
        <v>0</v>
      </c>
      <c r="J99" s="5">
        <f>IF(ajuizamento!U105="",0,ajuizamento!U105)</f>
        <v>0</v>
      </c>
      <c r="K99" s="5">
        <f>IF(ajuizamento!V105="",0,ajuizamento!V105)</f>
        <v>0</v>
      </c>
      <c r="L99" s="5">
        <f>IF(ajuizamento!W105="",0,ajuizamento!W105)</f>
        <v>0</v>
      </c>
      <c r="M99" s="5">
        <f>IF(ajuizamento!X105="",0,ajuizamento!X105)</f>
        <v>0</v>
      </c>
      <c r="N99" s="5">
        <f>IF(ajuizamento!Y105="",0,ajuizamento!Y105)</f>
        <v>0</v>
      </c>
      <c r="O99" s="5">
        <f>IF(ajuizamento!Z105="",0,ajuizamento!Z105)</f>
        <v>0</v>
      </c>
      <c r="P99" s="5">
        <f>IF(ajuizamento!AA105="",0,ajuizamento!AA105)</f>
        <v>0</v>
      </c>
      <c r="Q99" s="5">
        <f>IF(ajuizamento!AB105="",0,ajuizamento!AB105)</f>
        <v>0</v>
      </c>
      <c r="R99" s="5">
        <f>IF(ajuizamento!AC105="",0,ajuizamento!AC105)</f>
        <v>0</v>
      </c>
      <c r="S99" s="5">
        <f>IF(ajuizamento!AD105="",0,ajuizamento!AD105)</f>
        <v>0</v>
      </c>
      <c r="T99" s="5">
        <f>IF(ajuizamento!AE105="",0,ajuizamento!AE105)</f>
        <v>0</v>
      </c>
      <c r="U99" s="5">
        <f>IF(ajuizamento!AF105="",0,ajuizamento!AF105)</f>
        <v>0</v>
      </c>
      <c r="V99" s="5">
        <f>IF(ajuizamento!AG105="",0,ajuizamento!AG105)</f>
        <v>0</v>
      </c>
      <c r="W99" s="5">
        <f>IF(ajuizamento!AH105="",0,ajuizamento!AH105)</f>
        <v>0</v>
      </c>
      <c r="X99" s="5">
        <f>IF(ajuizamento!AI105="",0,ajuizamento!AI105)</f>
        <v>0</v>
      </c>
      <c r="Y99" s="5">
        <f>IF(ajuizamento!AJ105="",0,ajuizamento!AJ105)</f>
        <v>0</v>
      </c>
      <c r="Z99" s="5">
        <f>IF(ajuizamento!AK105="",0,ajuizamento!AK105)</f>
        <v>0</v>
      </c>
      <c r="AA99" s="5">
        <f>IF(ajuizamento!AL105="",0,ajuizamento!AL105)</f>
        <v>0</v>
      </c>
      <c r="AB99" s="5">
        <f>IF(ajuizamento!AM105="",0,ajuizamento!AM105)</f>
        <v>0</v>
      </c>
      <c r="AC99" s="5">
        <f>IF(ajuizamento!AN105="",0,ajuizamento!AN105)</f>
        <v>0</v>
      </c>
      <c r="AD99" s="5">
        <f>IF(ajuizamento!AO105="",0,ajuizamento!AO105)</f>
        <v>0</v>
      </c>
      <c r="AE99" s="5">
        <f>IF(ajuizamento!AP105="",0,ajuizamento!AP105)</f>
        <v>0</v>
      </c>
      <c r="AF99" s="5">
        <f>IF(ajuizamento!AQ105="",0,ajuizamento!AQ105)</f>
        <v>0</v>
      </c>
      <c r="AG99" s="5">
        <f>IF(ajuizamento!AT105="",0,ajuizamento!AT105)</f>
        <v>0</v>
      </c>
      <c r="AH99" s="311" t="str">
        <f t="shared" si="199"/>
        <v/>
      </c>
      <c r="AI99" s="8" t="str">
        <f t="shared" si="127"/>
        <v/>
      </c>
      <c r="AJ99" s="1">
        <f t="shared" si="128"/>
        <v>0</v>
      </c>
      <c r="AK99" s="3" t="str">
        <f>IF(ajuizamento!AV105="","",ajuizamento!AV105)</f>
        <v/>
      </c>
      <c r="AL99" s="3">
        <f>IFERROR(LEFT(#REF!,2)*1,0)</f>
        <v>0</v>
      </c>
      <c r="AM99" s="26" t="str">
        <f t="shared" si="129"/>
        <v/>
      </c>
      <c r="AN99" s="26" t="str">
        <f t="shared" si="130"/>
        <v/>
      </c>
      <c r="AO99" s="26" t="str">
        <f t="shared" si="131"/>
        <v/>
      </c>
      <c r="AP99" s="26" t="str">
        <f t="shared" si="132"/>
        <v/>
      </c>
      <c r="AQ99" s="26" t="str">
        <f t="shared" si="133"/>
        <v/>
      </c>
      <c r="AR99" s="26" t="str">
        <f t="shared" si="134"/>
        <v/>
      </c>
      <c r="AS99" s="26" t="str">
        <f t="shared" si="135"/>
        <v/>
      </c>
      <c r="AT99" s="26" t="str">
        <f t="shared" si="136"/>
        <v/>
      </c>
      <c r="AU99" s="26" t="str">
        <f t="shared" si="137"/>
        <v/>
      </c>
      <c r="AV99" s="26" t="str">
        <f t="shared" si="138"/>
        <v/>
      </c>
      <c r="AW99" s="26" t="str">
        <f t="shared" si="139"/>
        <v/>
      </c>
      <c r="AX99" s="26" t="str">
        <f t="shared" si="140"/>
        <v/>
      </c>
      <c r="AY99" s="26" t="str">
        <f t="shared" si="141"/>
        <v/>
      </c>
      <c r="AZ99" s="26" t="str">
        <f t="shared" si="142"/>
        <v/>
      </c>
      <c r="BA99" s="26" t="str">
        <f t="shared" si="143"/>
        <v/>
      </c>
      <c r="BB99" s="26" t="str">
        <f t="shared" si="144"/>
        <v/>
      </c>
      <c r="BC99" s="26" t="str">
        <f t="shared" si="145"/>
        <v/>
      </c>
      <c r="BD99" s="26" t="str">
        <f t="shared" si="146"/>
        <v/>
      </c>
      <c r="BE99" s="26" t="str">
        <f t="shared" si="147"/>
        <v/>
      </c>
      <c r="BF99" s="26" t="str">
        <f t="shared" si="148"/>
        <v/>
      </c>
      <c r="BG99" s="26" t="str">
        <f t="shared" si="149"/>
        <v/>
      </c>
      <c r="BH99" s="26" t="str">
        <f t="shared" si="150"/>
        <v/>
      </c>
      <c r="BI99" s="26" t="str">
        <f t="shared" si="151"/>
        <v/>
      </c>
      <c r="BJ99" s="26" t="str">
        <f t="shared" si="152"/>
        <v/>
      </c>
      <c r="BK99" s="26"/>
      <c r="BL99" s="26" t="str">
        <f>IF(AM99="","",COUNTIF($AM99:AM99,1))</f>
        <v/>
      </c>
      <c r="BM99" s="26" t="str">
        <f>IF(AN99="","",COUNTIF($AM99:AN99,1))</f>
        <v/>
      </c>
      <c r="BN99" s="26" t="str">
        <f>IF(AO99="","",COUNTIF($AM99:AO99,1))</f>
        <v/>
      </c>
      <c r="BO99" s="26" t="str">
        <f>IF(AP99="","",COUNTIF($AM99:AP99,1))</f>
        <v/>
      </c>
      <c r="BP99" s="26" t="str">
        <f>IF(AQ99="","",COUNTIF($AM99:AQ99,1))</f>
        <v/>
      </c>
      <c r="BQ99" s="26" t="str">
        <f>IF(AR99="","",COUNTIF($AM99:AR99,1))</f>
        <v/>
      </c>
      <c r="BR99" s="26" t="str">
        <f>IF(AS99="","",COUNTIF($AM99:AS99,1))</f>
        <v/>
      </c>
      <c r="BS99" s="26" t="str">
        <f>IF(AT99="","",COUNTIF($AM99:AT99,1))</f>
        <v/>
      </c>
      <c r="BT99" s="26" t="str">
        <f>IF(AU99="","",COUNTIF($AM99:AU99,1))</f>
        <v/>
      </c>
      <c r="BU99" s="26" t="str">
        <f>IF(AV99="","",COUNTIF($AM99:AV99,1))</f>
        <v/>
      </c>
      <c r="BV99" s="26" t="str">
        <f>IF(AW99="","",COUNTIF($AM99:AW99,1))</f>
        <v/>
      </c>
      <c r="BW99" s="26" t="str">
        <f>IF(AX99="","",COUNTIF($AM99:AX99,1))</f>
        <v/>
      </c>
      <c r="BX99" s="26" t="str">
        <f>IF(AY99="","",COUNTIF($AM99:AY99,1))</f>
        <v/>
      </c>
      <c r="BY99" s="26" t="str">
        <f>IF(AZ99="","",COUNTIF($AM99:AZ99,1))</f>
        <v/>
      </c>
      <c r="BZ99" s="26" t="str">
        <f>IF(BA99="","",COUNTIF($AM99:BA99,1))</f>
        <v/>
      </c>
      <c r="CA99" s="26" t="str">
        <f>IF(BB99="","",COUNTIF($AM99:BB99,1))</f>
        <v/>
      </c>
      <c r="CB99" s="26" t="str">
        <f>IF(BC99="","",COUNTIF($AM99:BC99,1))</f>
        <v/>
      </c>
      <c r="CC99" s="26" t="str">
        <f>IF(BD99="","",COUNTIF($AM99:BD99,1))</f>
        <v/>
      </c>
      <c r="CD99" s="26" t="str">
        <f>IF(BE99="","",COUNTIF($AM99:BE99,1))</f>
        <v/>
      </c>
      <c r="CE99" s="26" t="str">
        <f>IF(BF99="","",COUNTIF($AM99:BF99,1))</f>
        <v/>
      </c>
      <c r="CF99" s="26" t="str">
        <f>IF(BG99="","",COUNTIF($AM99:BG99,1))</f>
        <v/>
      </c>
      <c r="CG99" s="26" t="str">
        <f>IF(BH99="","",COUNTIF($AM99:BH99,1))</f>
        <v/>
      </c>
      <c r="CH99" s="26" t="str">
        <f>IF(BI99="","",COUNTIF($AM99:BI99,1))</f>
        <v/>
      </c>
      <c r="CI99" s="26" t="str">
        <f>IF(BJ99="","",COUNTIF($AM99:BJ99,1))</f>
        <v/>
      </c>
      <c r="CK99" s="26" t="str">
        <f t="shared" si="153"/>
        <v/>
      </c>
      <c r="CL99" s="26" t="str">
        <f t="shared" si="154"/>
        <v/>
      </c>
      <c r="CM99" s="26" t="str">
        <f t="shared" si="155"/>
        <v/>
      </c>
      <c r="CN99" s="26" t="str">
        <f t="shared" si="156"/>
        <v/>
      </c>
      <c r="CO99" s="26" t="str">
        <f t="shared" si="157"/>
        <v/>
      </c>
      <c r="CP99" s="26" t="str">
        <f t="shared" si="158"/>
        <v/>
      </c>
      <c r="CQ99" s="26" t="str">
        <f t="shared" si="159"/>
        <v/>
      </c>
      <c r="CR99" s="26" t="str">
        <f t="shared" si="160"/>
        <v/>
      </c>
      <c r="CS99" s="26" t="str">
        <f t="shared" si="161"/>
        <v/>
      </c>
      <c r="CT99" s="26" t="str">
        <f t="shared" si="162"/>
        <v/>
      </c>
      <c r="CU99" s="26" t="str">
        <f t="shared" si="163"/>
        <v/>
      </c>
      <c r="CV99" s="26" t="str">
        <f t="shared" si="164"/>
        <v/>
      </c>
      <c r="CW99" s="26" t="str">
        <f t="shared" si="165"/>
        <v/>
      </c>
      <c r="CX99" s="26" t="str">
        <f t="shared" si="166"/>
        <v/>
      </c>
      <c r="CY99" s="26" t="str">
        <f t="shared" si="167"/>
        <v/>
      </c>
      <c r="CZ99" s="26" t="str">
        <f t="shared" si="168"/>
        <v/>
      </c>
      <c r="DA99" s="26" t="str">
        <f t="shared" si="169"/>
        <v/>
      </c>
      <c r="DB99" s="26" t="str">
        <f t="shared" si="170"/>
        <v/>
      </c>
      <c r="DC99" s="26" t="str">
        <f t="shared" si="171"/>
        <v/>
      </c>
      <c r="DD99" s="26" t="str">
        <f t="shared" si="172"/>
        <v/>
      </c>
      <c r="DE99" s="26" t="str">
        <f t="shared" si="173"/>
        <v/>
      </c>
      <c r="DF99" s="26" t="str">
        <f t="shared" si="174"/>
        <v/>
      </c>
      <c r="DG99" s="26" t="str">
        <f t="shared" si="175"/>
        <v/>
      </c>
      <c r="DH99" s="26" t="str">
        <f t="shared" si="176"/>
        <v/>
      </c>
      <c r="DI99" s="1" t="str">
        <f t="shared" si="188"/>
        <v/>
      </c>
      <c r="DJ99" s="1" t="str">
        <f t="shared" si="189"/>
        <v/>
      </c>
      <c r="DK99" s="1" t="str">
        <f t="shared" si="190"/>
        <v/>
      </c>
      <c r="DL99" s="1" t="str">
        <f t="shared" si="191"/>
        <v/>
      </c>
      <c r="DM99" s="1" t="str">
        <f t="shared" si="177"/>
        <v/>
      </c>
      <c r="DN99" s="1" t="str">
        <f t="shared" si="178"/>
        <v/>
      </c>
      <c r="DO99" s="1" t="str">
        <f t="shared" si="200"/>
        <v/>
      </c>
      <c r="DP99" s="1" t="str">
        <f t="shared" si="179"/>
        <v/>
      </c>
      <c r="DQ99" s="1" t="str">
        <f t="shared" si="200"/>
        <v/>
      </c>
      <c r="DR99" s="1" t="str">
        <f t="shared" si="179"/>
        <v/>
      </c>
      <c r="DS99" s="1" t="str">
        <f t="shared" si="192"/>
        <v/>
      </c>
      <c r="DT99" s="1" t="str">
        <f t="shared" si="193"/>
        <v/>
      </c>
      <c r="DU99" s="1" t="str">
        <f t="shared" si="180"/>
        <v/>
      </c>
      <c r="DV99" s="1" t="str">
        <f t="shared" si="181"/>
        <v/>
      </c>
      <c r="DW99" s="1" t="str">
        <f t="shared" si="182"/>
        <v/>
      </c>
      <c r="DX99" s="1" t="str">
        <f t="shared" si="183"/>
        <v/>
      </c>
      <c r="DY99" s="1" t="str">
        <f t="shared" si="184"/>
        <v/>
      </c>
      <c r="DZ99" s="1" t="str">
        <f t="shared" si="185"/>
        <v/>
      </c>
      <c r="EA99" s="1" t="str">
        <f t="shared" si="186"/>
        <v/>
      </c>
      <c r="EB99" s="1" t="str">
        <f t="shared" si="187"/>
        <v/>
      </c>
      <c r="ED99" s="1" t="str">
        <f t="shared" si="194"/>
        <v/>
      </c>
      <c r="EE99" s="1" t="str">
        <f t="shared" si="195"/>
        <v/>
      </c>
      <c r="EF99" s="1" t="str">
        <f t="shared" si="196"/>
        <v/>
      </c>
      <c r="EG99" s="1" t="str">
        <f t="shared" si="197"/>
        <v/>
      </c>
      <c r="EH99" s="1" t="str">
        <f t="shared" si="198"/>
        <v/>
      </c>
    </row>
    <row r="100" spans="1:138" ht="15.6" x14ac:dyDescent="0.3">
      <c r="A100" s="29">
        <v>93</v>
      </c>
      <c r="B100" s="9" t="str">
        <f>ajuizamento!J106</f>
        <v/>
      </c>
      <c r="C100" s="6" t="str">
        <f>ajuizamento!K106</f>
        <v/>
      </c>
      <c r="D100" s="6" t="str">
        <f>ajuizamento!I106</f>
        <v/>
      </c>
      <c r="E100" s="5">
        <f>IF(ajuizamento!$AU106="",0,ajuizamento!$AU106)</f>
        <v>0</v>
      </c>
      <c r="F100" s="5">
        <f>IF(ajuizamento!A106="",0,ajuizamento!A106)</f>
        <v>0</v>
      </c>
      <c r="G100" s="5">
        <f>IF(ajuizamento!M106="",0,ajuizamento!M106)</f>
        <v>0</v>
      </c>
      <c r="H100" s="5">
        <f>IF(ajuizamento!N106="",0,ajuizamento!N106)</f>
        <v>0</v>
      </c>
      <c r="I100" s="5">
        <f>IF(ajuizamento!T106="",0,ajuizamento!T106)</f>
        <v>0</v>
      </c>
      <c r="J100" s="5">
        <f>IF(ajuizamento!U106="",0,ajuizamento!U106)</f>
        <v>0</v>
      </c>
      <c r="K100" s="5">
        <f>IF(ajuizamento!V106="",0,ajuizamento!V106)</f>
        <v>0</v>
      </c>
      <c r="L100" s="5">
        <f>IF(ajuizamento!W106="",0,ajuizamento!W106)</f>
        <v>0</v>
      </c>
      <c r="M100" s="5">
        <f>IF(ajuizamento!X106="",0,ajuizamento!X106)</f>
        <v>0</v>
      </c>
      <c r="N100" s="5">
        <f>IF(ajuizamento!Y106="",0,ajuizamento!Y106)</f>
        <v>0</v>
      </c>
      <c r="O100" s="5">
        <f>IF(ajuizamento!Z106="",0,ajuizamento!Z106)</f>
        <v>0</v>
      </c>
      <c r="P100" s="5">
        <f>IF(ajuizamento!AA106="",0,ajuizamento!AA106)</f>
        <v>0</v>
      </c>
      <c r="Q100" s="5">
        <f>IF(ajuizamento!AB106="",0,ajuizamento!AB106)</f>
        <v>0</v>
      </c>
      <c r="R100" s="5">
        <f>IF(ajuizamento!AC106="",0,ajuizamento!AC106)</f>
        <v>0</v>
      </c>
      <c r="S100" s="5">
        <f>IF(ajuizamento!AD106="",0,ajuizamento!AD106)</f>
        <v>0</v>
      </c>
      <c r="T100" s="5">
        <f>IF(ajuizamento!AE106="",0,ajuizamento!AE106)</f>
        <v>0</v>
      </c>
      <c r="U100" s="5">
        <f>IF(ajuizamento!AF106="",0,ajuizamento!AF106)</f>
        <v>0</v>
      </c>
      <c r="V100" s="5">
        <f>IF(ajuizamento!AG106="",0,ajuizamento!AG106)</f>
        <v>0</v>
      </c>
      <c r="W100" s="5">
        <f>IF(ajuizamento!AH106="",0,ajuizamento!AH106)</f>
        <v>0</v>
      </c>
      <c r="X100" s="5">
        <f>IF(ajuizamento!AI106="",0,ajuizamento!AI106)</f>
        <v>0</v>
      </c>
      <c r="Y100" s="5">
        <f>IF(ajuizamento!AJ106="",0,ajuizamento!AJ106)</f>
        <v>0</v>
      </c>
      <c r="Z100" s="5">
        <f>IF(ajuizamento!AK106="",0,ajuizamento!AK106)</f>
        <v>0</v>
      </c>
      <c r="AA100" s="5">
        <f>IF(ajuizamento!AL106="",0,ajuizamento!AL106)</f>
        <v>0</v>
      </c>
      <c r="AB100" s="5">
        <f>IF(ajuizamento!AM106="",0,ajuizamento!AM106)</f>
        <v>0</v>
      </c>
      <c r="AC100" s="5">
        <f>IF(ajuizamento!AN106="",0,ajuizamento!AN106)</f>
        <v>0</v>
      </c>
      <c r="AD100" s="5">
        <f>IF(ajuizamento!AO106="",0,ajuizamento!AO106)</f>
        <v>0</v>
      </c>
      <c r="AE100" s="5">
        <f>IF(ajuizamento!AP106="",0,ajuizamento!AP106)</f>
        <v>0</v>
      </c>
      <c r="AF100" s="5">
        <f>IF(ajuizamento!AQ106="",0,ajuizamento!AQ106)</f>
        <v>0</v>
      </c>
      <c r="AG100" s="5">
        <f>IF(ajuizamento!AT106="",0,ajuizamento!AT106)</f>
        <v>0</v>
      </c>
      <c r="AH100" s="311" t="str">
        <f t="shared" si="199"/>
        <v/>
      </c>
      <c r="AI100" s="8" t="str">
        <f t="shared" si="127"/>
        <v/>
      </c>
      <c r="AJ100" s="1">
        <f t="shared" si="128"/>
        <v>0</v>
      </c>
      <c r="AK100" s="3" t="str">
        <f>IF(ajuizamento!AV106="","",ajuizamento!AV106)</f>
        <v/>
      </c>
      <c r="AL100" s="3">
        <f>IFERROR(LEFT(#REF!,2)*1,0)</f>
        <v>0</v>
      </c>
      <c r="AM100" s="26" t="str">
        <f t="shared" si="129"/>
        <v/>
      </c>
      <c r="AN100" s="26" t="str">
        <f t="shared" si="130"/>
        <v/>
      </c>
      <c r="AO100" s="26" t="str">
        <f t="shared" si="131"/>
        <v/>
      </c>
      <c r="AP100" s="26" t="str">
        <f t="shared" si="132"/>
        <v/>
      </c>
      <c r="AQ100" s="26" t="str">
        <f t="shared" si="133"/>
        <v/>
      </c>
      <c r="AR100" s="26" t="str">
        <f t="shared" si="134"/>
        <v/>
      </c>
      <c r="AS100" s="26" t="str">
        <f t="shared" si="135"/>
        <v/>
      </c>
      <c r="AT100" s="26" t="str">
        <f t="shared" si="136"/>
        <v/>
      </c>
      <c r="AU100" s="26" t="str">
        <f t="shared" si="137"/>
        <v/>
      </c>
      <c r="AV100" s="26" t="str">
        <f t="shared" si="138"/>
        <v/>
      </c>
      <c r="AW100" s="26" t="str">
        <f t="shared" si="139"/>
        <v/>
      </c>
      <c r="AX100" s="26" t="str">
        <f t="shared" si="140"/>
        <v/>
      </c>
      <c r="AY100" s="26" t="str">
        <f t="shared" si="141"/>
        <v/>
      </c>
      <c r="AZ100" s="26" t="str">
        <f t="shared" si="142"/>
        <v/>
      </c>
      <c r="BA100" s="26" t="str">
        <f t="shared" si="143"/>
        <v/>
      </c>
      <c r="BB100" s="26" t="str">
        <f t="shared" si="144"/>
        <v/>
      </c>
      <c r="BC100" s="26" t="str">
        <f t="shared" si="145"/>
        <v/>
      </c>
      <c r="BD100" s="26" t="str">
        <f t="shared" si="146"/>
        <v/>
      </c>
      <c r="BE100" s="26" t="str">
        <f t="shared" si="147"/>
        <v/>
      </c>
      <c r="BF100" s="26" t="str">
        <f t="shared" si="148"/>
        <v/>
      </c>
      <c r="BG100" s="26" t="str">
        <f t="shared" si="149"/>
        <v/>
      </c>
      <c r="BH100" s="26" t="str">
        <f t="shared" si="150"/>
        <v/>
      </c>
      <c r="BI100" s="26" t="str">
        <f t="shared" si="151"/>
        <v/>
      </c>
      <c r="BJ100" s="26" t="str">
        <f t="shared" si="152"/>
        <v/>
      </c>
      <c r="BK100" s="26"/>
      <c r="BL100" s="26" t="str">
        <f>IF(AM100="","",COUNTIF($AM100:AM100,1))</f>
        <v/>
      </c>
      <c r="BM100" s="26" t="str">
        <f>IF(AN100="","",COUNTIF($AM100:AN100,1))</f>
        <v/>
      </c>
      <c r="BN100" s="26" t="str">
        <f>IF(AO100="","",COUNTIF($AM100:AO100,1))</f>
        <v/>
      </c>
      <c r="BO100" s="26" t="str">
        <f>IF(AP100="","",COUNTIF($AM100:AP100,1))</f>
        <v/>
      </c>
      <c r="BP100" s="26" t="str">
        <f>IF(AQ100="","",COUNTIF($AM100:AQ100,1))</f>
        <v/>
      </c>
      <c r="BQ100" s="26" t="str">
        <f>IF(AR100="","",COUNTIF($AM100:AR100,1))</f>
        <v/>
      </c>
      <c r="BR100" s="26" t="str">
        <f>IF(AS100="","",COUNTIF($AM100:AS100,1))</f>
        <v/>
      </c>
      <c r="BS100" s="26" t="str">
        <f>IF(AT100="","",COUNTIF($AM100:AT100,1))</f>
        <v/>
      </c>
      <c r="BT100" s="26" t="str">
        <f>IF(AU100="","",COUNTIF($AM100:AU100,1))</f>
        <v/>
      </c>
      <c r="BU100" s="26" t="str">
        <f>IF(AV100="","",COUNTIF($AM100:AV100,1))</f>
        <v/>
      </c>
      <c r="BV100" s="26" t="str">
        <f>IF(AW100="","",COUNTIF($AM100:AW100,1))</f>
        <v/>
      </c>
      <c r="BW100" s="26" t="str">
        <f>IF(AX100="","",COUNTIF($AM100:AX100,1))</f>
        <v/>
      </c>
      <c r="BX100" s="26" t="str">
        <f>IF(AY100="","",COUNTIF($AM100:AY100,1))</f>
        <v/>
      </c>
      <c r="BY100" s="26" t="str">
        <f>IF(AZ100="","",COUNTIF($AM100:AZ100,1))</f>
        <v/>
      </c>
      <c r="BZ100" s="26" t="str">
        <f>IF(BA100="","",COUNTIF($AM100:BA100,1))</f>
        <v/>
      </c>
      <c r="CA100" s="26" t="str">
        <f>IF(BB100="","",COUNTIF($AM100:BB100,1))</f>
        <v/>
      </c>
      <c r="CB100" s="26" t="str">
        <f>IF(BC100="","",COUNTIF($AM100:BC100,1))</f>
        <v/>
      </c>
      <c r="CC100" s="26" t="str">
        <f>IF(BD100="","",COUNTIF($AM100:BD100,1))</f>
        <v/>
      </c>
      <c r="CD100" s="26" t="str">
        <f>IF(BE100="","",COUNTIF($AM100:BE100,1))</f>
        <v/>
      </c>
      <c r="CE100" s="26" t="str">
        <f>IF(BF100="","",COUNTIF($AM100:BF100,1))</f>
        <v/>
      </c>
      <c r="CF100" s="26" t="str">
        <f>IF(BG100="","",COUNTIF($AM100:BG100,1))</f>
        <v/>
      </c>
      <c r="CG100" s="26" t="str">
        <f>IF(BH100="","",COUNTIF($AM100:BH100,1))</f>
        <v/>
      </c>
      <c r="CH100" s="26" t="str">
        <f>IF(BI100="","",COUNTIF($AM100:BI100,1))</f>
        <v/>
      </c>
      <c r="CI100" s="26" t="str">
        <f>IF(BJ100="","",COUNTIF($AM100:BJ100,1))</f>
        <v/>
      </c>
      <c r="CK100" s="26" t="str">
        <f t="shared" si="153"/>
        <v/>
      </c>
      <c r="CL100" s="26" t="str">
        <f t="shared" si="154"/>
        <v/>
      </c>
      <c r="CM100" s="26" t="str">
        <f t="shared" si="155"/>
        <v/>
      </c>
      <c r="CN100" s="26" t="str">
        <f t="shared" si="156"/>
        <v/>
      </c>
      <c r="CO100" s="26" t="str">
        <f t="shared" si="157"/>
        <v/>
      </c>
      <c r="CP100" s="26" t="str">
        <f t="shared" si="158"/>
        <v/>
      </c>
      <c r="CQ100" s="26" t="str">
        <f t="shared" si="159"/>
        <v/>
      </c>
      <c r="CR100" s="26" t="str">
        <f t="shared" si="160"/>
        <v/>
      </c>
      <c r="CS100" s="26" t="str">
        <f t="shared" si="161"/>
        <v/>
      </c>
      <c r="CT100" s="26" t="str">
        <f t="shared" si="162"/>
        <v/>
      </c>
      <c r="CU100" s="26" t="str">
        <f t="shared" si="163"/>
        <v/>
      </c>
      <c r="CV100" s="26" t="str">
        <f t="shared" si="164"/>
        <v/>
      </c>
      <c r="CW100" s="26" t="str">
        <f t="shared" si="165"/>
        <v/>
      </c>
      <c r="CX100" s="26" t="str">
        <f t="shared" si="166"/>
        <v/>
      </c>
      <c r="CY100" s="26" t="str">
        <f t="shared" si="167"/>
        <v/>
      </c>
      <c r="CZ100" s="26" t="str">
        <f t="shared" si="168"/>
        <v/>
      </c>
      <c r="DA100" s="26" t="str">
        <f t="shared" si="169"/>
        <v/>
      </c>
      <c r="DB100" s="26" t="str">
        <f t="shared" si="170"/>
        <v/>
      </c>
      <c r="DC100" s="26" t="str">
        <f t="shared" si="171"/>
        <v/>
      </c>
      <c r="DD100" s="26" t="str">
        <f t="shared" si="172"/>
        <v/>
      </c>
      <c r="DE100" s="26" t="str">
        <f t="shared" si="173"/>
        <v/>
      </c>
      <c r="DF100" s="26" t="str">
        <f t="shared" si="174"/>
        <v/>
      </c>
      <c r="DG100" s="26" t="str">
        <f t="shared" si="175"/>
        <v/>
      </c>
      <c r="DH100" s="26" t="str">
        <f t="shared" si="176"/>
        <v/>
      </c>
      <c r="DI100" s="1" t="str">
        <f t="shared" si="188"/>
        <v/>
      </c>
      <c r="DJ100" s="1" t="str">
        <f t="shared" si="189"/>
        <v/>
      </c>
      <c r="DK100" s="1" t="str">
        <f t="shared" si="190"/>
        <v/>
      </c>
      <c r="DL100" s="1" t="str">
        <f t="shared" si="191"/>
        <v/>
      </c>
      <c r="DM100" s="1" t="str">
        <f t="shared" si="177"/>
        <v/>
      </c>
      <c r="DN100" s="1" t="str">
        <f t="shared" si="178"/>
        <v/>
      </c>
      <c r="DO100" s="1" t="str">
        <f t="shared" si="200"/>
        <v/>
      </c>
      <c r="DP100" s="1" t="str">
        <f t="shared" si="179"/>
        <v/>
      </c>
      <c r="DQ100" s="1" t="str">
        <f t="shared" si="200"/>
        <v/>
      </c>
      <c r="DR100" s="1" t="str">
        <f t="shared" si="179"/>
        <v/>
      </c>
      <c r="DS100" s="1" t="str">
        <f t="shared" si="192"/>
        <v/>
      </c>
      <c r="DT100" s="1" t="str">
        <f t="shared" si="193"/>
        <v/>
      </c>
      <c r="DU100" s="1" t="str">
        <f t="shared" si="180"/>
        <v/>
      </c>
      <c r="DV100" s="1" t="str">
        <f t="shared" si="181"/>
        <v/>
      </c>
      <c r="DW100" s="1" t="str">
        <f t="shared" si="182"/>
        <v/>
      </c>
      <c r="DX100" s="1" t="str">
        <f t="shared" si="183"/>
        <v/>
      </c>
      <c r="DY100" s="1" t="str">
        <f t="shared" si="184"/>
        <v/>
      </c>
      <c r="DZ100" s="1" t="str">
        <f t="shared" si="185"/>
        <v/>
      </c>
      <c r="EA100" s="1" t="str">
        <f t="shared" si="186"/>
        <v/>
      </c>
      <c r="EB100" s="1" t="str">
        <f t="shared" si="187"/>
        <v/>
      </c>
      <c r="ED100" s="1" t="str">
        <f t="shared" si="194"/>
        <v/>
      </c>
      <c r="EE100" s="1" t="str">
        <f t="shared" si="195"/>
        <v/>
      </c>
      <c r="EF100" s="1" t="str">
        <f t="shared" si="196"/>
        <v/>
      </c>
      <c r="EG100" s="1" t="str">
        <f t="shared" si="197"/>
        <v/>
      </c>
      <c r="EH100" s="1" t="str">
        <f t="shared" si="198"/>
        <v/>
      </c>
    </row>
    <row r="101" spans="1:138" ht="15.6" x14ac:dyDescent="0.3">
      <c r="A101" s="29">
        <v>94</v>
      </c>
      <c r="B101" s="9" t="str">
        <f>ajuizamento!J107</f>
        <v/>
      </c>
      <c r="C101" s="6" t="str">
        <f>ajuizamento!K107</f>
        <v/>
      </c>
      <c r="D101" s="6" t="str">
        <f>ajuizamento!I107</f>
        <v/>
      </c>
      <c r="E101" s="5">
        <f>IF(ajuizamento!$AU107="",0,ajuizamento!$AU107)</f>
        <v>0</v>
      </c>
      <c r="F101" s="5">
        <f>IF(ajuizamento!A107="",0,ajuizamento!A107)</f>
        <v>0</v>
      </c>
      <c r="G101" s="5">
        <f>IF(ajuizamento!M107="",0,ajuizamento!M107)</f>
        <v>0</v>
      </c>
      <c r="H101" s="5">
        <f>IF(ajuizamento!N107="",0,ajuizamento!N107)</f>
        <v>0</v>
      </c>
      <c r="I101" s="5">
        <f>IF(ajuizamento!T107="",0,ajuizamento!T107)</f>
        <v>0</v>
      </c>
      <c r="J101" s="5">
        <f>IF(ajuizamento!U107="",0,ajuizamento!U107)</f>
        <v>0</v>
      </c>
      <c r="K101" s="5">
        <f>IF(ajuizamento!V107="",0,ajuizamento!V107)</f>
        <v>0</v>
      </c>
      <c r="L101" s="5">
        <f>IF(ajuizamento!W107="",0,ajuizamento!W107)</f>
        <v>0</v>
      </c>
      <c r="M101" s="5">
        <f>IF(ajuizamento!X107="",0,ajuizamento!X107)</f>
        <v>0</v>
      </c>
      <c r="N101" s="5">
        <f>IF(ajuizamento!Y107="",0,ajuizamento!Y107)</f>
        <v>0</v>
      </c>
      <c r="O101" s="5">
        <f>IF(ajuizamento!Z107="",0,ajuizamento!Z107)</f>
        <v>0</v>
      </c>
      <c r="P101" s="5">
        <f>IF(ajuizamento!AA107="",0,ajuizamento!AA107)</f>
        <v>0</v>
      </c>
      <c r="Q101" s="5">
        <f>IF(ajuizamento!AB107="",0,ajuizamento!AB107)</f>
        <v>0</v>
      </c>
      <c r="R101" s="5">
        <f>IF(ajuizamento!AC107="",0,ajuizamento!AC107)</f>
        <v>0</v>
      </c>
      <c r="S101" s="5">
        <f>IF(ajuizamento!AD107="",0,ajuizamento!AD107)</f>
        <v>0</v>
      </c>
      <c r="T101" s="5">
        <f>IF(ajuizamento!AE107="",0,ajuizamento!AE107)</f>
        <v>0</v>
      </c>
      <c r="U101" s="5">
        <f>IF(ajuizamento!AF107="",0,ajuizamento!AF107)</f>
        <v>0</v>
      </c>
      <c r="V101" s="5">
        <f>IF(ajuizamento!AG107="",0,ajuizamento!AG107)</f>
        <v>0</v>
      </c>
      <c r="W101" s="5">
        <f>IF(ajuizamento!AH107="",0,ajuizamento!AH107)</f>
        <v>0</v>
      </c>
      <c r="X101" s="5">
        <f>IF(ajuizamento!AI107="",0,ajuizamento!AI107)</f>
        <v>0</v>
      </c>
      <c r="Y101" s="5">
        <f>IF(ajuizamento!AJ107="",0,ajuizamento!AJ107)</f>
        <v>0</v>
      </c>
      <c r="Z101" s="5">
        <f>IF(ajuizamento!AK107="",0,ajuizamento!AK107)</f>
        <v>0</v>
      </c>
      <c r="AA101" s="5">
        <f>IF(ajuizamento!AL107="",0,ajuizamento!AL107)</f>
        <v>0</v>
      </c>
      <c r="AB101" s="5">
        <f>IF(ajuizamento!AM107="",0,ajuizamento!AM107)</f>
        <v>0</v>
      </c>
      <c r="AC101" s="5">
        <f>IF(ajuizamento!AN107="",0,ajuizamento!AN107)</f>
        <v>0</v>
      </c>
      <c r="AD101" s="5">
        <f>IF(ajuizamento!AO107="",0,ajuizamento!AO107)</f>
        <v>0</v>
      </c>
      <c r="AE101" s="5">
        <f>IF(ajuizamento!AP107="",0,ajuizamento!AP107)</f>
        <v>0</v>
      </c>
      <c r="AF101" s="5">
        <f>IF(ajuizamento!AQ107="",0,ajuizamento!AQ107)</f>
        <v>0</v>
      </c>
      <c r="AG101" s="5">
        <f>IF(ajuizamento!AT107="",0,ajuizamento!AT107)</f>
        <v>0</v>
      </c>
      <c r="AH101" s="311" t="str">
        <f t="shared" si="199"/>
        <v/>
      </c>
      <c r="AI101" s="8" t="str">
        <f t="shared" si="127"/>
        <v/>
      </c>
      <c r="AJ101" s="1">
        <f t="shared" si="128"/>
        <v>0</v>
      </c>
      <c r="AK101" s="3" t="str">
        <f>IF(ajuizamento!AV107="","",ajuizamento!AV107)</f>
        <v/>
      </c>
      <c r="AL101" s="3">
        <f>IFERROR(LEFT(#REF!,2)*1,0)</f>
        <v>0</v>
      </c>
      <c r="AM101" s="26" t="str">
        <f t="shared" si="129"/>
        <v/>
      </c>
      <c r="AN101" s="26" t="str">
        <f t="shared" si="130"/>
        <v/>
      </c>
      <c r="AO101" s="26" t="str">
        <f t="shared" si="131"/>
        <v/>
      </c>
      <c r="AP101" s="26" t="str">
        <f t="shared" si="132"/>
        <v/>
      </c>
      <c r="AQ101" s="26" t="str">
        <f t="shared" si="133"/>
        <v/>
      </c>
      <c r="AR101" s="26" t="str">
        <f t="shared" si="134"/>
        <v/>
      </c>
      <c r="AS101" s="26" t="str">
        <f t="shared" si="135"/>
        <v/>
      </c>
      <c r="AT101" s="26" t="str">
        <f t="shared" si="136"/>
        <v/>
      </c>
      <c r="AU101" s="26" t="str">
        <f t="shared" si="137"/>
        <v/>
      </c>
      <c r="AV101" s="26" t="str">
        <f t="shared" si="138"/>
        <v/>
      </c>
      <c r="AW101" s="26" t="str">
        <f t="shared" si="139"/>
        <v/>
      </c>
      <c r="AX101" s="26" t="str">
        <f t="shared" si="140"/>
        <v/>
      </c>
      <c r="AY101" s="26" t="str">
        <f t="shared" si="141"/>
        <v/>
      </c>
      <c r="AZ101" s="26" t="str">
        <f t="shared" si="142"/>
        <v/>
      </c>
      <c r="BA101" s="26" t="str">
        <f t="shared" si="143"/>
        <v/>
      </c>
      <c r="BB101" s="26" t="str">
        <f t="shared" si="144"/>
        <v/>
      </c>
      <c r="BC101" s="26" t="str">
        <f t="shared" si="145"/>
        <v/>
      </c>
      <c r="BD101" s="26" t="str">
        <f t="shared" si="146"/>
        <v/>
      </c>
      <c r="BE101" s="26" t="str">
        <f t="shared" si="147"/>
        <v/>
      </c>
      <c r="BF101" s="26" t="str">
        <f t="shared" si="148"/>
        <v/>
      </c>
      <c r="BG101" s="26" t="str">
        <f t="shared" si="149"/>
        <v/>
      </c>
      <c r="BH101" s="26" t="str">
        <f t="shared" si="150"/>
        <v/>
      </c>
      <c r="BI101" s="26" t="str">
        <f t="shared" si="151"/>
        <v/>
      </c>
      <c r="BJ101" s="26" t="str">
        <f t="shared" si="152"/>
        <v/>
      </c>
      <c r="BK101" s="26"/>
      <c r="BL101" s="26" t="str">
        <f>IF(AM101="","",COUNTIF($AM101:AM101,1))</f>
        <v/>
      </c>
      <c r="BM101" s="26" t="str">
        <f>IF(AN101="","",COUNTIF($AM101:AN101,1))</f>
        <v/>
      </c>
      <c r="BN101" s="26" t="str">
        <f>IF(AO101="","",COUNTIF($AM101:AO101,1))</f>
        <v/>
      </c>
      <c r="BO101" s="26" t="str">
        <f>IF(AP101="","",COUNTIF($AM101:AP101,1))</f>
        <v/>
      </c>
      <c r="BP101" s="26" t="str">
        <f>IF(AQ101="","",COUNTIF($AM101:AQ101,1))</f>
        <v/>
      </c>
      <c r="BQ101" s="26" t="str">
        <f>IF(AR101="","",COUNTIF($AM101:AR101,1))</f>
        <v/>
      </c>
      <c r="BR101" s="26" t="str">
        <f>IF(AS101="","",COUNTIF($AM101:AS101,1))</f>
        <v/>
      </c>
      <c r="BS101" s="26" t="str">
        <f>IF(AT101="","",COUNTIF($AM101:AT101,1))</f>
        <v/>
      </c>
      <c r="BT101" s="26" t="str">
        <f>IF(AU101="","",COUNTIF($AM101:AU101,1))</f>
        <v/>
      </c>
      <c r="BU101" s="26" t="str">
        <f>IF(AV101="","",COUNTIF($AM101:AV101,1))</f>
        <v/>
      </c>
      <c r="BV101" s="26" t="str">
        <f>IF(AW101="","",COUNTIF($AM101:AW101,1))</f>
        <v/>
      </c>
      <c r="BW101" s="26" t="str">
        <f>IF(AX101="","",COUNTIF($AM101:AX101,1))</f>
        <v/>
      </c>
      <c r="BX101" s="26" t="str">
        <f>IF(AY101="","",COUNTIF($AM101:AY101,1))</f>
        <v/>
      </c>
      <c r="BY101" s="26" t="str">
        <f>IF(AZ101="","",COUNTIF($AM101:AZ101,1))</f>
        <v/>
      </c>
      <c r="BZ101" s="26" t="str">
        <f>IF(BA101="","",COUNTIF($AM101:BA101,1))</f>
        <v/>
      </c>
      <c r="CA101" s="26" t="str">
        <f>IF(BB101="","",COUNTIF($AM101:BB101,1))</f>
        <v/>
      </c>
      <c r="CB101" s="26" t="str">
        <f>IF(BC101="","",COUNTIF($AM101:BC101,1))</f>
        <v/>
      </c>
      <c r="CC101" s="26" t="str">
        <f>IF(BD101="","",COUNTIF($AM101:BD101,1))</f>
        <v/>
      </c>
      <c r="CD101" s="26" t="str">
        <f>IF(BE101="","",COUNTIF($AM101:BE101,1))</f>
        <v/>
      </c>
      <c r="CE101" s="26" t="str">
        <f>IF(BF101="","",COUNTIF($AM101:BF101,1))</f>
        <v/>
      </c>
      <c r="CF101" s="26" t="str">
        <f>IF(BG101="","",COUNTIF($AM101:BG101,1))</f>
        <v/>
      </c>
      <c r="CG101" s="26" t="str">
        <f>IF(BH101="","",COUNTIF($AM101:BH101,1))</f>
        <v/>
      </c>
      <c r="CH101" s="26" t="str">
        <f>IF(BI101="","",COUNTIF($AM101:BI101,1))</f>
        <v/>
      </c>
      <c r="CI101" s="26" t="str">
        <f>IF(BJ101="","",COUNTIF($AM101:BJ101,1))</f>
        <v/>
      </c>
      <c r="CK101" s="26" t="str">
        <f t="shared" si="153"/>
        <v/>
      </c>
      <c r="CL101" s="26" t="str">
        <f t="shared" si="154"/>
        <v/>
      </c>
      <c r="CM101" s="26" t="str">
        <f t="shared" si="155"/>
        <v/>
      </c>
      <c r="CN101" s="26" t="str">
        <f t="shared" si="156"/>
        <v/>
      </c>
      <c r="CO101" s="26" t="str">
        <f t="shared" si="157"/>
        <v/>
      </c>
      <c r="CP101" s="26" t="str">
        <f t="shared" si="158"/>
        <v/>
      </c>
      <c r="CQ101" s="26" t="str">
        <f t="shared" si="159"/>
        <v/>
      </c>
      <c r="CR101" s="26" t="str">
        <f t="shared" si="160"/>
        <v/>
      </c>
      <c r="CS101" s="26" t="str">
        <f t="shared" si="161"/>
        <v/>
      </c>
      <c r="CT101" s="26" t="str">
        <f t="shared" si="162"/>
        <v/>
      </c>
      <c r="CU101" s="26" t="str">
        <f t="shared" si="163"/>
        <v/>
      </c>
      <c r="CV101" s="26" t="str">
        <f t="shared" si="164"/>
        <v/>
      </c>
      <c r="CW101" s="26" t="str">
        <f t="shared" si="165"/>
        <v/>
      </c>
      <c r="CX101" s="26" t="str">
        <f t="shared" si="166"/>
        <v/>
      </c>
      <c r="CY101" s="26" t="str">
        <f t="shared" si="167"/>
        <v/>
      </c>
      <c r="CZ101" s="26" t="str">
        <f t="shared" si="168"/>
        <v/>
      </c>
      <c r="DA101" s="26" t="str">
        <f t="shared" si="169"/>
        <v/>
      </c>
      <c r="DB101" s="26" t="str">
        <f t="shared" si="170"/>
        <v/>
      </c>
      <c r="DC101" s="26" t="str">
        <f t="shared" si="171"/>
        <v/>
      </c>
      <c r="DD101" s="26" t="str">
        <f t="shared" si="172"/>
        <v/>
      </c>
      <c r="DE101" s="26" t="str">
        <f t="shared" si="173"/>
        <v/>
      </c>
      <c r="DF101" s="26" t="str">
        <f t="shared" si="174"/>
        <v/>
      </c>
      <c r="DG101" s="26" t="str">
        <f t="shared" si="175"/>
        <v/>
      </c>
      <c r="DH101" s="26" t="str">
        <f t="shared" si="176"/>
        <v/>
      </c>
      <c r="DI101" s="1" t="str">
        <f t="shared" si="188"/>
        <v/>
      </c>
      <c r="DJ101" s="1" t="str">
        <f t="shared" si="189"/>
        <v/>
      </c>
      <c r="DK101" s="1" t="str">
        <f t="shared" si="190"/>
        <v/>
      </c>
      <c r="DL101" s="1" t="str">
        <f t="shared" si="191"/>
        <v/>
      </c>
      <c r="DM101" s="1" t="str">
        <f t="shared" si="177"/>
        <v/>
      </c>
      <c r="DN101" s="1" t="str">
        <f t="shared" si="178"/>
        <v/>
      </c>
      <c r="DO101" s="1" t="str">
        <f t="shared" si="200"/>
        <v/>
      </c>
      <c r="DP101" s="1" t="str">
        <f t="shared" si="179"/>
        <v/>
      </c>
      <c r="DQ101" s="1" t="str">
        <f t="shared" si="200"/>
        <v/>
      </c>
      <c r="DR101" s="1" t="str">
        <f t="shared" si="179"/>
        <v/>
      </c>
      <c r="DS101" s="1" t="str">
        <f t="shared" si="192"/>
        <v/>
      </c>
      <c r="DT101" s="1" t="str">
        <f t="shared" si="193"/>
        <v/>
      </c>
      <c r="DU101" s="1" t="str">
        <f t="shared" si="180"/>
        <v/>
      </c>
      <c r="DV101" s="1" t="str">
        <f t="shared" si="181"/>
        <v/>
      </c>
      <c r="DW101" s="1" t="str">
        <f t="shared" si="182"/>
        <v/>
      </c>
      <c r="DX101" s="1" t="str">
        <f t="shared" si="183"/>
        <v/>
      </c>
      <c r="DY101" s="1" t="str">
        <f t="shared" si="184"/>
        <v/>
      </c>
      <c r="DZ101" s="1" t="str">
        <f t="shared" si="185"/>
        <v/>
      </c>
      <c r="EA101" s="1" t="str">
        <f t="shared" si="186"/>
        <v/>
      </c>
      <c r="EB101" s="1" t="str">
        <f t="shared" si="187"/>
        <v/>
      </c>
      <c r="ED101" s="1" t="str">
        <f t="shared" si="194"/>
        <v/>
      </c>
      <c r="EE101" s="1" t="str">
        <f t="shared" si="195"/>
        <v/>
      </c>
      <c r="EF101" s="1" t="str">
        <f t="shared" si="196"/>
        <v/>
      </c>
      <c r="EG101" s="1" t="str">
        <f t="shared" si="197"/>
        <v/>
      </c>
      <c r="EH101" s="1" t="str">
        <f t="shared" si="198"/>
        <v/>
      </c>
    </row>
    <row r="102" spans="1:138" ht="15.6" x14ac:dyDescent="0.3">
      <c r="A102" s="29">
        <v>95</v>
      </c>
      <c r="B102" s="9" t="str">
        <f>ajuizamento!J108</f>
        <v/>
      </c>
      <c r="C102" s="6" t="str">
        <f>ajuizamento!K108</f>
        <v/>
      </c>
      <c r="D102" s="6" t="str">
        <f>ajuizamento!I108</f>
        <v/>
      </c>
      <c r="E102" s="5">
        <f>IF(ajuizamento!$AU108="",0,ajuizamento!$AU108)</f>
        <v>0</v>
      </c>
      <c r="F102" s="5">
        <f>IF(ajuizamento!A108="",0,ajuizamento!A108)</f>
        <v>0</v>
      </c>
      <c r="G102" s="5">
        <f>IF(ajuizamento!M108="",0,ajuizamento!M108)</f>
        <v>0</v>
      </c>
      <c r="H102" s="5">
        <f>IF(ajuizamento!N108="",0,ajuizamento!N108)</f>
        <v>0</v>
      </c>
      <c r="I102" s="5">
        <f>IF(ajuizamento!T108="",0,ajuizamento!T108)</f>
        <v>0</v>
      </c>
      <c r="J102" s="5">
        <f>IF(ajuizamento!U108="",0,ajuizamento!U108)</f>
        <v>0</v>
      </c>
      <c r="K102" s="5">
        <f>IF(ajuizamento!V108="",0,ajuizamento!V108)</f>
        <v>0</v>
      </c>
      <c r="L102" s="5">
        <f>IF(ajuizamento!W108="",0,ajuizamento!W108)</f>
        <v>0</v>
      </c>
      <c r="M102" s="5">
        <f>IF(ajuizamento!X108="",0,ajuizamento!X108)</f>
        <v>0</v>
      </c>
      <c r="N102" s="5">
        <f>IF(ajuizamento!Y108="",0,ajuizamento!Y108)</f>
        <v>0</v>
      </c>
      <c r="O102" s="5">
        <f>IF(ajuizamento!Z108="",0,ajuizamento!Z108)</f>
        <v>0</v>
      </c>
      <c r="P102" s="5">
        <f>IF(ajuizamento!AA108="",0,ajuizamento!AA108)</f>
        <v>0</v>
      </c>
      <c r="Q102" s="5">
        <f>IF(ajuizamento!AB108="",0,ajuizamento!AB108)</f>
        <v>0</v>
      </c>
      <c r="R102" s="5">
        <f>IF(ajuizamento!AC108="",0,ajuizamento!AC108)</f>
        <v>0</v>
      </c>
      <c r="S102" s="5">
        <f>IF(ajuizamento!AD108="",0,ajuizamento!AD108)</f>
        <v>0</v>
      </c>
      <c r="T102" s="5">
        <f>IF(ajuizamento!AE108="",0,ajuizamento!AE108)</f>
        <v>0</v>
      </c>
      <c r="U102" s="5">
        <f>IF(ajuizamento!AF108="",0,ajuizamento!AF108)</f>
        <v>0</v>
      </c>
      <c r="V102" s="5">
        <f>IF(ajuizamento!AG108="",0,ajuizamento!AG108)</f>
        <v>0</v>
      </c>
      <c r="W102" s="5">
        <f>IF(ajuizamento!AH108="",0,ajuizamento!AH108)</f>
        <v>0</v>
      </c>
      <c r="X102" s="5">
        <f>IF(ajuizamento!AI108="",0,ajuizamento!AI108)</f>
        <v>0</v>
      </c>
      <c r="Y102" s="5">
        <f>IF(ajuizamento!AJ108="",0,ajuizamento!AJ108)</f>
        <v>0</v>
      </c>
      <c r="Z102" s="5">
        <f>IF(ajuizamento!AK108="",0,ajuizamento!AK108)</f>
        <v>0</v>
      </c>
      <c r="AA102" s="5">
        <f>IF(ajuizamento!AL108="",0,ajuizamento!AL108)</f>
        <v>0</v>
      </c>
      <c r="AB102" s="5">
        <f>IF(ajuizamento!AM108="",0,ajuizamento!AM108)</f>
        <v>0</v>
      </c>
      <c r="AC102" s="5">
        <f>IF(ajuizamento!AN108="",0,ajuizamento!AN108)</f>
        <v>0</v>
      </c>
      <c r="AD102" s="5">
        <f>IF(ajuizamento!AO108="",0,ajuizamento!AO108)</f>
        <v>0</v>
      </c>
      <c r="AE102" s="5">
        <f>IF(ajuizamento!AP108="",0,ajuizamento!AP108)</f>
        <v>0</v>
      </c>
      <c r="AF102" s="5">
        <f>IF(ajuizamento!AQ108="",0,ajuizamento!AQ108)</f>
        <v>0</v>
      </c>
      <c r="AG102" s="5">
        <f>IF(ajuizamento!AT108="",0,ajuizamento!AT108)</f>
        <v>0</v>
      </c>
      <c r="AH102" s="311" t="str">
        <f t="shared" si="199"/>
        <v/>
      </c>
      <c r="AI102" s="8" t="str">
        <f t="shared" si="127"/>
        <v/>
      </c>
      <c r="AJ102" s="1">
        <f t="shared" si="128"/>
        <v>0</v>
      </c>
      <c r="AK102" s="3" t="str">
        <f>IF(ajuizamento!AV108="","",ajuizamento!AV108)</f>
        <v/>
      </c>
      <c r="AL102" s="3">
        <f>IFERROR(LEFT(#REF!,2)*1,0)</f>
        <v>0</v>
      </c>
      <c r="AM102" s="26" t="str">
        <f t="shared" si="129"/>
        <v/>
      </c>
      <c r="AN102" s="26" t="str">
        <f t="shared" si="130"/>
        <v/>
      </c>
      <c r="AO102" s="26" t="str">
        <f t="shared" si="131"/>
        <v/>
      </c>
      <c r="AP102" s="26" t="str">
        <f t="shared" si="132"/>
        <v/>
      </c>
      <c r="AQ102" s="26" t="str">
        <f t="shared" si="133"/>
        <v/>
      </c>
      <c r="AR102" s="26" t="str">
        <f t="shared" si="134"/>
        <v/>
      </c>
      <c r="AS102" s="26" t="str">
        <f t="shared" si="135"/>
        <v/>
      </c>
      <c r="AT102" s="26" t="str">
        <f t="shared" si="136"/>
        <v/>
      </c>
      <c r="AU102" s="26" t="str">
        <f t="shared" si="137"/>
        <v/>
      </c>
      <c r="AV102" s="26" t="str">
        <f t="shared" si="138"/>
        <v/>
      </c>
      <c r="AW102" s="26" t="str">
        <f t="shared" si="139"/>
        <v/>
      </c>
      <c r="AX102" s="26" t="str">
        <f t="shared" si="140"/>
        <v/>
      </c>
      <c r="AY102" s="26" t="str">
        <f t="shared" si="141"/>
        <v/>
      </c>
      <c r="AZ102" s="26" t="str">
        <f t="shared" si="142"/>
        <v/>
      </c>
      <c r="BA102" s="26" t="str">
        <f t="shared" si="143"/>
        <v/>
      </c>
      <c r="BB102" s="26" t="str">
        <f t="shared" si="144"/>
        <v/>
      </c>
      <c r="BC102" s="26" t="str">
        <f t="shared" si="145"/>
        <v/>
      </c>
      <c r="BD102" s="26" t="str">
        <f t="shared" si="146"/>
        <v/>
      </c>
      <c r="BE102" s="26" t="str">
        <f t="shared" si="147"/>
        <v/>
      </c>
      <c r="BF102" s="26" t="str">
        <f t="shared" si="148"/>
        <v/>
      </c>
      <c r="BG102" s="26" t="str">
        <f t="shared" si="149"/>
        <v/>
      </c>
      <c r="BH102" s="26" t="str">
        <f t="shared" si="150"/>
        <v/>
      </c>
      <c r="BI102" s="26" t="str">
        <f t="shared" si="151"/>
        <v/>
      </c>
      <c r="BJ102" s="26" t="str">
        <f t="shared" si="152"/>
        <v/>
      </c>
      <c r="BK102" s="26"/>
      <c r="BL102" s="26" t="str">
        <f>IF(AM102="","",COUNTIF($AM102:AM102,1))</f>
        <v/>
      </c>
      <c r="BM102" s="26" t="str">
        <f>IF(AN102="","",COUNTIF($AM102:AN102,1))</f>
        <v/>
      </c>
      <c r="BN102" s="26" t="str">
        <f>IF(AO102="","",COUNTIF($AM102:AO102,1))</f>
        <v/>
      </c>
      <c r="BO102" s="26" t="str">
        <f>IF(AP102="","",COUNTIF($AM102:AP102,1))</f>
        <v/>
      </c>
      <c r="BP102" s="26" t="str">
        <f>IF(AQ102="","",COUNTIF($AM102:AQ102,1))</f>
        <v/>
      </c>
      <c r="BQ102" s="26" t="str">
        <f>IF(AR102="","",COUNTIF($AM102:AR102,1))</f>
        <v/>
      </c>
      <c r="BR102" s="26" t="str">
        <f>IF(AS102="","",COUNTIF($AM102:AS102,1))</f>
        <v/>
      </c>
      <c r="BS102" s="26" t="str">
        <f>IF(AT102="","",COUNTIF($AM102:AT102,1))</f>
        <v/>
      </c>
      <c r="BT102" s="26" t="str">
        <f>IF(AU102="","",COUNTIF($AM102:AU102,1))</f>
        <v/>
      </c>
      <c r="BU102" s="26" t="str">
        <f>IF(AV102="","",COUNTIF($AM102:AV102,1))</f>
        <v/>
      </c>
      <c r="BV102" s="26" t="str">
        <f>IF(AW102="","",COUNTIF($AM102:AW102,1))</f>
        <v/>
      </c>
      <c r="BW102" s="26" t="str">
        <f>IF(AX102="","",COUNTIF($AM102:AX102,1))</f>
        <v/>
      </c>
      <c r="BX102" s="26" t="str">
        <f>IF(AY102="","",COUNTIF($AM102:AY102,1))</f>
        <v/>
      </c>
      <c r="BY102" s="26" t="str">
        <f>IF(AZ102="","",COUNTIF($AM102:AZ102,1))</f>
        <v/>
      </c>
      <c r="BZ102" s="26" t="str">
        <f>IF(BA102="","",COUNTIF($AM102:BA102,1))</f>
        <v/>
      </c>
      <c r="CA102" s="26" t="str">
        <f>IF(BB102="","",COUNTIF($AM102:BB102,1))</f>
        <v/>
      </c>
      <c r="CB102" s="26" t="str">
        <f>IF(BC102="","",COUNTIF($AM102:BC102,1))</f>
        <v/>
      </c>
      <c r="CC102" s="26" t="str">
        <f>IF(BD102="","",COUNTIF($AM102:BD102,1))</f>
        <v/>
      </c>
      <c r="CD102" s="26" t="str">
        <f>IF(BE102="","",COUNTIF($AM102:BE102,1))</f>
        <v/>
      </c>
      <c r="CE102" s="26" t="str">
        <f>IF(BF102="","",COUNTIF($AM102:BF102,1))</f>
        <v/>
      </c>
      <c r="CF102" s="26" t="str">
        <f>IF(BG102="","",COUNTIF($AM102:BG102,1))</f>
        <v/>
      </c>
      <c r="CG102" s="26" t="str">
        <f>IF(BH102="","",COUNTIF($AM102:BH102,1))</f>
        <v/>
      </c>
      <c r="CH102" s="26" t="str">
        <f>IF(BI102="","",COUNTIF($AM102:BI102,1))</f>
        <v/>
      </c>
      <c r="CI102" s="26" t="str">
        <f>IF(BJ102="","",COUNTIF($AM102:BJ102,1))</f>
        <v/>
      </c>
      <c r="CK102" s="26" t="str">
        <f t="shared" si="153"/>
        <v/>
      </c>
      <c r="CL102" s="26" t="str">
        <f t="shared" si="154"/>
        <v/>
      </c>
      <c r="CM102" s="26" t="str">
        <f t="shared" si="155"/>
        <v/>
      </c>
      <c r="CN102" s="26" t="str">
        <f t="shared" si="156"/>
        <v/>
      </c>
      <c r="CO102" s="26" t="str">
        <f t="shared" si="157"/>
        <v/>
      </c>
      <c r="CP102" s="26" t="str">
        <f t="shared" si="158"/>
        <v/>
      </c>
      <c r="CQ102" s="26" t="str">
        <f t="shared" si="159"/>
        <v/>
      </c>
      <c r="CR102" s="26" t="str">
        <f t="shared" si="160"/>
        <v/>
      </c>
      <c r="CS102" s="26" t="str">
        <f t="shared" si="161"/>
        <v/>
      </c>
      <c r="CT102" s="26" t="str">
        <f t="shared" si="162"/>
        <v/>
      </c>
      <c r="CU102" s="26" t="str">
        <f t="shared" si="163"/>
        <v/>
      </c>
      <c r="CV102" s="26" t="str">
        <f t="shared" si="164"/>
        <v/>
      </c>
      <c r="CW102" s="26" t="str">
        <f t="shared" si="165"/>
        <v/>
      </c>
      <c r="CX102" s="26" t="str">
        <f t="shared" si="166"/>
        <v/>
      </c>
      <c r="CY102" s="26" t="str">
        <f t="shared" si="167"/>
        <v/>
      </c>
      <c r="CZ102" s="26" t="str">
        <f t="shared" si="168"/>
        <v/>
      </c>
      <c r="DA102" s="26" t="str">
        <f t="shared" si="169"/>
        <v/>
      </c>
      <c r="DB102" s="26" t="str">
        <f t="shared" si="170"/>
        <v/>
      </c>
      <c r="DC102" s="26" t="str">
        <f t="shared" si="171"/>
        <v/>
      </c>
      <c r="DD102" s="26" t="str">
        <f t="shared" si="172"/>
        <v/>
      </c>
      <c r="DE102" s="26" t="str">
        <f t="shared" si="173"/>
        <v/>
      </c>
      <c r="DF102" s="26" t="str">
        <f t="shared" si="174"/>
        <v/>
      </c>
      <c r="DG102" s="26" t="str">
        <f t="shared" si="175"/>
        <v/>
      </c>
      <c r="DH102" s="26" t="str">
        <f t="shared" si="176"/>
        <v/>
      </c>
      <c r="DI102" s="1" t="str">
        <f t="shared" si="188"/>
        <v/>
      </c>
      <c r="DJ102" s="1" t="str">
        <f t="shared" si="189"/>
        <v/>
      </c>
      <c r="DK102" s="1" t="str">
        <f t="shared" si="190"/>
        <v/>
      </c>
      <c r="DL102" s="1" t="str">
        <f t="shared" si="191"/>
        <v/>
      </c>
      <c r="DM102" s="1" t="str">
        <f t="shared" si="177"/>
        <v/>
      </c>
      <c r="DN102" s="1" t="str">
        <f t="shared" si="178"/>
        <v/>
      </c>
      <c r="DO102" s="1" t="str">
        <f t="shared" si="200"/>
        <v/>
      </c>
      <c r="DP102" s="1" t="str">
        <f t="shared" si="179"/>
        <v/>
      </c>
      <c r="DQ102" s="1" t="str">
        <f t="shared" si="200"/>
        <v/>
      </c>
      <c r="DR102" s="1" t="str">
        <f t="shared" si="179"/>
        <v/>
      </c>
      <c r="DS102" s="1" t="str">
        <f t="shared" si="192"/>
        <v/>
      </c>
      <c r="DT102" s="1" t="str">
        <f t="shared" si="193"/>
        <v/>
      </c>
      <c r="DU102" s="1" t="str">
        <f t="shared" si="180"/>
        <v/>
      </c>
      <c r="DV102" s="1" t="str">
        <f t="shared" si="181"/>
        <v/>
      </c>
      <c r="DW102" s="1" t="str">
        <f t="shared" si="182"/>
        <v/>
      </c>
      <c r="DX102" s="1" t="str">
        <f t="shared" si="183"/>
        <v/>
      </c>
      <c r="DY102" s="1" t="str">
        <f t="shared" si="184"/>
        <v/>
      </c>
      <c r="DZ102" s="1" t="str">
        <f t="shared" si="185"/>
        <v/>
      </c>
      <c r="EA102" s="1" t="str">
        <f t="shared" si="186"/>
        <v/>
      </c>
      <c r="EB102" s="1" t="str">
        <f t="shared" si="187"/>
        <v/>
      </c>
      <c r="ED102" s="1" t="str">
        <f t="shared" si="194"/>
        <v/>
      </c>
      <c r="EE102" s="1" t="str">
        <f t="shared" si="195"/>
        <v/>
      </c>
      <c r="EF102" s="1" t="str">
        <f t="shared" si="196"/>
        <v/>
      </c>
      <c r="EG102" s="1" t="str">
        <f t="shared" si="197"/>
        <v/>
      </c>
      <c r="EH102" s="1" t="str">
        <f t="shared" si="198"/>
        <v/>
      </c>
    </row>
    <row r="103" spans="1:138" ht="15.6" x14ac:dyDescent="0.3">
      <c r="A103" s="29">
        <v>96</v>
      </c>
      <c r="B103" s="9" t="str">
        <f>ajuizamento!J109</f>
        <v/>
      </c>
      <c r="C103" s="6" t="str">
        <f>ajuizamento!K109</f>
        <v/>
      </c>
      <c r="D103" s="6" t="str">
        <f>ajuizamento!I109</f>
        <v/>
      </c>
      <c r="E103" s="5">
        <f>IF(ajuizamento!$AU109="",0,ajuizamento!$AU109)</f>
        <v>0</v>
      </c>
      <c r="F103" s="5">
        <f>IF(ajuizamento!A109="",0,ajuizamento!A109)</f>
        <v>0</v>
      </c>
      <c r="G103" s="5">
        <f>IF(ajuizamento!M109="",0,ajuizamento!M109)</f>
        <v>0</v>
      </c>
      <c r="H103" s="5">
        <f>IF(ajuizamento!N109="",0,ajuizamento!N109)</f>
        <v>0</v>
      </c>
      <c r="I103" s="5">
        <f>IF(ajuizamento!T109="",0,ajuizamento!T109)</f>
        <v>0</v>
      </c>
      <c r="J103" s="5">
        <f>IF(ajuizamento!U109="",0,ajuizamento!U109)</f>
        <v>0</v>
      </c>
      <c r="K103" s="5">
        <f>IF(ajuizamento!V109="",0,ajuizamento!V109)</f>
        <v>0</v>
      </c>
      <c r="L103" s="5">
        <f>IF(ajuizamento!W109="",0,ajuizamento!W109)</f>
        <v>0</v>
      </c>
      <c r="M103" s="5">
        <f>IF(ajuizamento!X109="",0,ajuizamento!X109)</f>
        <v>0</v>
      </c>
      <c r="N103" s="5">
        <f>IF(ajuizamento!Y109="",0,ajuizamento!Y109)</f>
        <v>0</v>
      </c>
      <c r="O103" s="5">
        <f>IF(ajuizamento!Z109="",0,ajuizamento!Z109)</f>
        <v>0</v>
      </c>
      <c r="P103" s="5">
        <f>IF(ajuizamento!AA109="",0,ajuizamento!AA109)</f>
        <v>0</v>
      </c>
      <c r="Q103" s="5">
        <f>IF(ajuizamento!AB109="",0,ajuizamento!AB109)</f>
        <v>0</v>
      </c>
      <c r="R103" s="5">
        <f>IF(ajuizamento!AC109="",0,ajuizamento!AC109)</f>
        <v>0</v>
      </c>
      <c r="S103" s="5">
        <f>IF(ajuizamento!AD109="",0,ajuizamento!AD109)</f>
        <v>0</v>
      </c>
      <c r="T103" s="5">
        <f>IF(ajuizamento!AE109="",0,ajuizamento!AE109)</f>
        <v>0</v>
      </c>
      <c r="U103" s="5">
        <f>IF(ajuizamento!AF109="",0,ajuizamento!AF109)</f>
        <v>0</v>
      </c>
      <c r="V103" s="5">
        <f>IF(ajuizamento!AG109="",0,ajuizamento!AG109)</f>
        <v>0</v>
      </c>
      <c r="W103" s="5">
        <f>IF(ajuizamento!AH109="",0,ajuizamento!AH109)</f>
        <v>0</v>
      </c>
      <c r="X103" s="5">
        <f>IF(ajuizamento!AI109="",0,ajuizamento!AI109)</f>
        <v>0</v>
      </c>
      <c r="Y103" s="5">
        <f>IF(ajuizamento!AJ109="",0,ajuizamento!AJ109)</f>
        <v>0</v>
      </c>
      <c r="Z103" s="5">
        <f>IF(ajuizamento!AK109="",0,ajuizamento!AK109)</f>
        <v>0</v>
      </c>
      <c r="AA103" s="5">
        <f>IF(ajuizamento!AL109="",0,ajuizamento!AL109)</f>
        <v>0</v>
      </c>
      <c r="AB103" s="5">
        <f>IF(ajuizamento!AM109="",0,ajuizamento!AM109)</f>
        <v>0</v>
      </c>
      <c r="AC103" s="5">
        <f>IF(ajuizamento!AN109="",0,ajuizamento!AN109)</f>
        <v>0</v>
      </c>
      <c r="AD103" s="5">
        <f>IF(ajuizamento!AO109="",0,ajuizamento!AO109)</f>
        <v>0</v>
      </c>
      <c r="AE103" s="5">
        <f>IF(ajuizamento!AP109="",0,ajuizamento!AP109)</f>
        <v>0</v>
      </c>
      <c r="AF103" s="5">
        <f>IF(ajuizamento!AQ109="",0,ajuizamento!AQ109)</f>
        <v>0</v>
      </c>
      <c r="AG103" s="5">
        <f>IF(ajuizamento!AT109="",0,ajuizamento!AT109)</f>
        <v>0</v>
      </c>
      <c r="AH103" s="311" t="str">
        <f t="shared" si="199"/>
        <v/>
      </c>
      <c r="AI103" s="8" t="str">
        <f t="shared" si="127"/>
        <v/>
      </c>
      <c r="AJ103" s="1">
        <f t="shared" si="128"/>
        <v>0</v>
      </c>
      <c r="AK103" s="3" t="str">
        <f>IF(ajuizamento!AV109="","",ajuizamento!AV109)</f>
        <v/>
      </c>
      <c r="AL103" s="3">
        <f>IFERROR(LEFT(#REF!,2)*1,0)</f>
        <v>0</v>
      </c>
      <c r="AM103" s="26" t="str">
        <f t="shared" si="129"/>
        <v/>
      </c>
      <c r="AN103" s="26" t="str">
        <f t="shared" si="130"/>
        <v/>
      </c>
      <c r="AO103" s="26" t="str">
        <f t="shared" si="131"/>
        <v/>
      </c>
      <c r="AP103" s="26" t="str">
        <f t="shared" si="132"/>
        <v/>
      </c>
      <c r="AQ103" s="26" t="str">
        <f t="shared" si="133"/>
        <v/>
      </c>
      <c r="AR103" s="26" t="str">
        <f t="shared" si="134"/>
        <v/>
      </c>
      <c r="AS103" s="26" t="str">
        <f t="shared" si="135"/>
        <v/>
      </c>
      <c r="AT103" s="26" t="str">
        <f t="shared" si="136"/>
        <v/>
      </c>
      <c r="AU103" s="26" t="str">
        <f t="shared" si="137"/>
        <v/>
      </c>
      <c r="AV103" s="26" t="str">
        <f t="shared" si="138"/>
        <v/>
      </c>
      <c r="AW103" s="26" t="str">
        <f t="shared" si="139"/>
        <v/>
      </c>
      <c r="AX103" s="26" t="str">
        <f t="shared" si="140"/>
        <v/>
      </c>
      <c r="AY103" s="26" t="str">
        <f t="shared" si="141"/>
        <v/>
      </c>
      <c r="AZ103" s="26" t="str">
        <f t="shared" si="142"/>
        <v/>
      </c>
      <c r="BA103" s="26" t="str">
        <f t="shared" si="143"/>
        <v/>
      </c>
      <c r="BB103" s="26" t="str">
        <f t="shared" si="144"/>
        <v/>
      </c>
      <c r="BC103" s="26" t="str">
        <f t="shared" si="145"/>
        <v/>
      </c>
      <c r="BD103" s="26" t="str">
        <f t="shared" si="146"/>
        <v/>
      </c>
      <c r="BE103" s="26" t="str">
        <f t="shared" si="147"/>
        <v/>
      </c>
      <c r="BF103" s="26" t="str">
        <f t="shared" si="148"/>
        <v/>
      </c>
      <c r="BG103" s="26" t="str">
        <f t="shared" si="149"/>
        <v/>
      </c>
      <c r="BH103" s="26" t="str">
        <f t="shared" si="150"/>
        <v/>
      </c>
      <c r="BI103" s="26" t="str">
        <f t="shared" si="151"/>
        <v/>
      </c>
      <c r="BJ103" s="26" t="str">
        <f t="shared" si="152"/>
        <v/>
      </c>
      <c r="BK103" s="26"/>
      <c r="BL103" s="26" t="str">
        <f>IF(AM103="","",COUNTIF($AM103:AM103,1))</f>
        <v/>
      </c>
      <c r="BM103" s="26" t="str">
        <f>IF(AN103="","",COUNTIF($AM103:AN103,1))</f>
        <v/>
      </c>
      <c r="BN103" s="26" t="str">
        <f>IF(AO103="","",COUNTIF($AM103:AO103,1))</f>
        <v/>
      </c>
      <c r="BO103" s="26" t="str">
        <f>IF(AP103="","",COUNTIF($AM103:AP103,1))</f>
        <v/>
      </c>
      <c r="BP103" s="26" t="str">
        <f>IF(AQ103="","",COUNTIF($AM103:AQ103,1))</f>
        <v/>
      </c>
      <c r="BQ103" s="26" t="str">
        <f>IF(AR103="","",COUNTIF($AM103:AR103,1))</f>
        <v/>
      </c>
      <c r="BR103" s="26" t="str">
        <f>IF(AS103="","",COUNTIF($AM103:AS103,1))</f>
        <v/>
      </c>
      <c r="BS103" s="26" t="str">
        <f>IF(AT103="","",COUNTIF($AM103:AT103,1))</f>
        <v/>
      </c>
      <c r="BT103" s="26" t="str">
        <f>IF(AU103="","",COUNTIF($AM103:AU103,1))</f>
        <v/>
      </c>
      <c r="BU103" s="26" t="str">
        <f>IF(AV103="","",COUNTIF($AM103:AV103,1))</f>
        <v/>
      </c>
      <c r="BV103" s="26" t="str">
        <f>IF(AW103="","",COUNTIF($AM103:AW103,1))</f>
        <v/>
      </c>
      <c r="BW103" s="26" t="str">
        <f>IF(AX103="","",COUNTIF($AM103:AX103,1))</f>
        <v/>
      </c>
      <c r="BX103" s="26" t="str">
        <f>IF(AY103="","",COUNTIF($AM103:AY103,1))</f>
        <v/>
      </c>
      <c r="BY103" s="26" t="str">
        <f>IF(AZ103="","",COUNTIF($AM103:AZ103,1))</f>
        <v/>
      </c>
      <c r="BZ103" s="26" t="str">
        <f>IF(BA103="","",COUNTIF($AM103:BA103,1))</f>
        <v/>
      </c>
      <c r="CA103" s="26" t="str">
        <f>IF(BB103="","",COUNTIF($AM103:BB103,1))</f>
        <v/>
      </c>
      <c r="CB103" s="26" t="str">
        <f>IF(BC103="","",COUNTIF($AM103:BC103,1))</f>
        <v/>
      </c>
      <c r="CC103" s="26" t="str">
        <f>IF(BD103="","",COUNTIF($AM103:BD103,1))</f>
        <v/>
      </c>
      <c r="CD103" s="26" t="str">
        <f>IF(BE103="","",COUNTIF($AM103:BE103,1))</f>
        <v/>
      </c>
      <c r="CE103" s="26" t="str">
        <f>IF(BF103="","",COUNTIF($AM103:BF103,1))</f>
        <v/>
      </c>
      <c r="CF103" s="26" t="str">
        <f>IF(BG103="","",COUNTIF($AM103:BG103,1))</f>
        <v/>
      </c>
      <c r="CG103" s="26" t="str">
        <f>IF(BH103="","",COUNTIF($AM103:BH103,1))</f>
        <v/>
      </c>
      <c r="CH103" s="26" t="str">
        <f>IF(BI103="","",COUNTIF($AM103:BI103,1))</f>
        <v/>
      </c>
      <c r="CI103" s="26" t="str">
        <f>IF(BJ103="","",COUNTIF($AM103:BJ103,1))</f>
        <v/>
      </c>
      <c r="CK103" s="26" t="str">
        <f t="shared" si="153"/>
        <v/>
      </c>
      <c r="CL103" s="26" t="str">
        <f t="shared" si="154"/>
        <v/>
      </c>
      <c r="CM103" s="26" t="str">
        <f t="shared" si="155"/>
        <v/>
      </c>
      <c r="CN103" s="26" t="str">
        <f t="shared" si="156"/>
        <v/>
      </c>
      <c r="CO103" s="26" t="str">
        <f t="shared" si="157"/>
        <v/>
      </c>
      <c r="CP103" s="26" t="str">
        <f t="shared" si="158"/>
        <v/>
      </c>
      <c r="CQ103" s="26" t="str">
        <f t="shared" si="159"/>
        <v/>
      </c>
      <c r="CR103" s="26" t="str">
        <f t="shared" si="160"/>
        <v/>
      </c>
      <c r="CS103" s="26" t="str">
        <f t="shared" si="161"/>
        <v/>
      </c>
      <c r="CT103" s="26" t="str">
        <f t="shared" si="162"/>
        <v/>
      </c>
      <c r="CU103" s="26" t="str">
        <f t="shared" si="163"/>
        <v/>
      </c>
      <c r="CV103" s="26" t="str">
        <f t="shared" si="164"/>
        <v/>
      </c>
      <c r="CW103" s="26" t="str">
        <f t="shared" si="165"/>
        <v/>
      </c>
      <c r="CX103" s="26" t="str">
        <f t="shared" si="166"/>
        <v/>
      </c>
      <c r="CY103" s="26" t="str">
        <f t="shared" si="167"/>
        <v/>
      </c>
      <c r="CZ103" s="26" t="str">
        <f t="shared" si="168"/>
        <v/>
      </c>
      <c r="DA103" s="26" t="str">
        <f t="shared" si="169"/>
        <v/>
      </c>
      <c r="DB103" s="26" t="str">
        <f t="shared" si="170"/>
        <v/>
      </c>
      <c r="DC103" s="26" t="str">
        <f t="shared" si="171"/>
        <v/>
      </c>
      <c r="DD103" s="26" t="str">
        <f t="shared" si="172"/>
        <v/>
      </c>
      <c r="DE103" s="26" t="str">
        <f t="shared" si="173"/>
        <v/>
      </c>
      <c r="DF103" s="26" t="str">
        <f t="shared" si="174"/>
        <v/>
      </c>
      <c r="DG103" s="26" t="str">
        <f t="shared" si="175"/>
        <v/>
      </c>
      <c r="DH103" s="26" t="str">
        <f t="shared" si="176"/>
        <v/>
      </c>
      <c r="DI103" s="1" t="str">
        <f t="shared" si="188"/>
        <v/>
      </c>
      <c r="DJ103" s="1" t="str">
        <f t="shared" si="189"/>
        <v/>
      </c>
      <c r="DK103" s="1" t="str">
        <f t="shared" si="190"/>
        <v/>
      </c>
      <c r="DL103" s="1" t="str">
        <f t="shared" si="191"/>
        <v/>
      </c>
      <c r="DM103" s="1" t="str">
        <f t="shared" si="177"/>
        <v/>
      </c>
      <c r="DN103" s="1" t="str">
        <f t="shared" si="178"/>
        <v/>
      </c>
      <c r="DO103" s="1" t="str">
        <f t="shared" si="200"/>
        <v/>
      </c>
      <c r="DP103" s="1" t="str">
        <f t="shared" si="179"/>
        <v/>
      </c>
      <c r="DQ103" s="1" t="str">
        <f t="shared" si="200"/>
        <v/>
      </c>
      <c r="DR103" s="1" t="str">
        <f t="shared" si="179"/>
        <v/>
      </c>
      <c r="DS103" s="1" t="str">
        <f t="shared" si="192"/>
        <v/>
      </c>
      <c r="DT103" s="1" t="str">
        <f t="shared" si="193"/>
        <v/>
      </c>
      <c r="DU103" s="1" t="str">
        <f t="shared" si="180"/>
        <v/>
      </c>
      <c r="DV103" s="1" t="str">
        <f t="shared" si="181"/>
        <v/>
      </c>
      <c r="DW103" s="1" t="str">
        <f t="shared" si="182"/>
        <v/>
      </c>
      <c r="DX103" s="1" t="str">
        <f t="shared" si="183"/>
        <v/>
      </c>
      <c r="DY103" s="1" t="str">
        <f t="shared" si="184"/>
        <v/>
      </c>
      <c r="DZ103" s="1" t="str">
        <f t="shared" si="185"/>
        <v/>
      </c>
      <c r="EA103" s="1" t="str">
        <f t="shared" si="186"/>
        <v/>
      </c>
      <c r="EB103" s="1" t="str">
        <f t="shared" si="187"/>
        <v/>
      </c>
      <c r="ED103" s="1" t="str">
        <f t="shared" si="194"/>
        <v/>
      </c>
      <c r="EE103" s="1" t="str">
        <f t="shared" si="195"/>
        <v/>
      </c>
      <c r="EF103" s="1" t="str">
        <f t="shared" si="196"/>
        <v/>
      </c>
      <c r="EG103" s="1" t="str">
        <f t="shared" si="197"/>
        <v/>
      </c>
      <c r="EH103" s="1" t="str">
        <f t="shared" si="198"/>
        <v/>
      </c>
    </row>
    <row r="104" spans="1:138" x14ac:dyDescent="0.25">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CK104" s="26" t="str">
        <f t="shared" si="153"/>
        <v/>
      </c>
      <c r="CL104" s="26" t="str">
        <f t="shared" si="154"/>
        <v/>
      </c>
      <c r="CM104" s="26" t="str">
        <f t="shared" si="155"/>
        <v/>
      </c>
      <c r="CN104" s="26" t="str">
        <f t="shared" si="156"/>
        <v/>
      </c>
      <c r="CO104" s="26" t="str">
        <f t="shared" si="157"/>
        <v/>
      </c>
      <c r="CP104" s="26" t="str">
        <f t="shared" si="158"/>
        <v/>
      </c>
      <c r="CQ104" s="26" t="str">
        <f t="shared" si="159"/>
        <v/>
      </c>
      <c r="CR104" s="26" t="str">
        <f t="shared" si="160"/>
        <v/>
      </c>
      <c r="CS104" s="26" t="str">
        <f t="shared" si="161"/>
        <v/>
      </c>
      <c r="CT104" s="26" t="str">
        <f t="shared" si="162"/>
        <v/>
      </c>
      <c r="CU104" s="26" t="str">
        <f t="shared" si="163"/>
        <v/>
      </c>
      <c r="CV104" s="26" t="str">
        <f t="shared" si="164"/>
        <v/>
      </c>
      <c r="CW104" s="26" t="str">
        <f t="shared" si="165"/>
        <v/>
      </c>
      <c r="CX104" s="26" t="str">
        <f t="shared" si="166"/>
        <v/>
      </c>
      <c r="CY104" s="26" t="str">
        <f t="shared" si="167"/>
        <v/>
      </c>
      <c r="CZ104" s="26" t="str">
        <f t="shared" si="168"/>
        <v/>
      </c>
      <c r="DA104" s="26" t="str">
        <f t="shared" si="169"/>
        <v/>
      </c>
      <c r="DB104" s="26" t="str">
        <f t="shared" si="170"/>
        <v/>
      </c>
      <c r="DC104" s="26" t="str">
        <f t="shared" si="171"/>
        <v/>
      </c>
      <c r="DD104" s="26" t="str">
        <f t="shared" si="172"/>
        <v/>
      </c>
      <c r="DE104" s="26" t="str">
        <f t="shared" si="173"/>
        <v/>
      </c>
      <c r="DF104" s="26" t="str">
        <f t="shared" si="174"/>
        <v/>
      </c>
      <c r="DG104" s="26" t="str">
        <f t="shared" si="175"/>
        <v/>
      </c>
      <c r="DH104" s="26" t="str">
        <f t="shared" si="176"/>
        <v/>
      </c>
    </row>
    <row r="105" spans="1:138" x14ac:dyDescent="0.25">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row>
    <row r="106" spans="1:138" x14ac:dyDescent="0.25">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row>
    <row r="107" spans="1:138" x14ac:dyDescent="0.25">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row>
    <row r="108" spans="1:138" x14ac:dyDescent="0.25">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row>
    <row r="109" spans="1:138" x14ac:dyDescent="0.25">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row>
    <row r="110" spans="1:138" x14ac:dyDescent="0.25">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row>
    <row r="111" spans="1:138" x14ac:dyDescent="0.25">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row>
    <row r="112" spans="1:138" x14ac:dyDescent="0.25">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row>
    <row r="113" spans="5:132" x14ac:dyDescent="0.25">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row>
    <row r="114" spans="5:132" x14ac:dyDescent="0.25">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row>
    <row r="115" spans="5:132" x14ac:dyDescent="0.25">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row>
    <row r="116" spans="5:132" x14ac:dyDescent="0.25">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row>
    <row r="117" spans="5:132" x14ac:dyDescent="0.25">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row>
    <row r="118" spans="5:132" x14ac:dyDescent="0.25">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row>
    <row r="119" spans="5:132" x14ac:dyDescent="0.25">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row>
    <row r="120" spans="5:132" x14ac:dyDescent="0.25">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row>
    <row r="121" spans="5:132" x14ac:dyDescent="0.25">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row>
    <row r="122" spans="5:132" x14ac:dyDescent="0.25">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row>
    <row r="123" spans="5:132" x14ac:dyDescent="0.25">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DP123" s="1" t="str">
        <f t="shared" ref="DP123:DP142" si="201">IFERROR(INDEX($CK123:$DH123,MATCH(DO123,$CK$6:$DH$6,0)),"")</f>
        <v/>
      </c>
      <c r="DR123" s="1" t="str">
        <f t="shared" ref="DR123:DR142" si="202">IFERROR(INDEX($CK123:$DH123,MATCH(DQ123,$CK$6:$DH$6,0)),"")</f>
        <v/>
      </c>
      <c r="DZ123" s="1" t="str">
        <f t="shared" ref="DZ123:DZ142" si="203">IFERROR(INDEX($CK123:$DH123,MATCH(DY123,$CK$6:$DH$6,0)),"")</f>
        <v/>
      </c>
      <c r="EB123" s="1" t="str">
        <f t="shared" ref="EB123:EB142" si="204">IFERROR(INDEX($CK123:$DH123,MATCH(EA123,$CK$6:$DH$6,0)),"")</f>
        <v/>
      </c>
    </row>
    <row r="124" spans="5:132" x14ac:dyDescent="0.25">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DP124" s="1" t="str">
        <f t="shared" si="201"/>
        <v/>
      </c>
      <c r="DR124" s="1" t="str">
        <f t="shared" si="202"/>
        <v/>
      </c>
      <c r="DZ124" s="1" t="str">
        <f t="shared" si="203"/>
        <v/>
      </c>
      <c r="EB124" s="1" t="str">
        <f t="shared" si="204"/>
        <v/>
      </c>
    </row>
    <row r="125" spans="5:132" x14ac:dyDescent="0.25">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DP125" s="1" t="str">
        <f t="shared" si="201"/>
        <v/>
      </c>
      <c r="DR125" s="1" t="str">
        <f t="shared" si="202"/>
        <v/>
      </c>
      <c r="DZ125" s="1" t="str">
        <f t="shared" si="203"/>
        <v/>
      </c>
      <c r="EB125" s="1" t="str">
        <f t="shared" si="204"/>
        <v/>
      </c>
    </row>
    <row r="126" spans="5:132" x14ac:dyDescent="0.25">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DP126" s="1" t="str">
        <f t="shared" si="201"/>
        <v/>
      </c>
      <c r="DR126" s="1" t="str">
        <f t="shared" si="202"/>
        <v/>
      </c>
      <c r="DZ126" s="1" t="str">
        <f t="shared" si="203"/>
        <v/>
      </c>
      <c r="EB126" s="1" t="str">
        <f t="shared" si="204"/>
        <v/>
      </c>
    </row>
    <row r="127" spans="5:132" x14ac:dyDescent="0.25">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DP127" s="1" t="str">
        <f t="shared" si="201"/>
        <v/>
      </c>
      <c r="DR127" s="1" t="str">
        <f t="shared" si="202"/>
        <v/>
      </c>
      <c r="DZ127" s="1" t="str">
        <f t="shared" si="203"/>
        <v/>
      </c>
      <c r="EB127" s="1" t="str">
        <f t="shared" si="204"/>
        <v/>
      </c>
    </row>
    <row r="128" spans="5:132" x14ac:dyDescent="0.25">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DP128" s="1" t="str">
        <f t="shared" si="201"/>
        <v/>
      </c>
      <c r="DR128" s="1" t="str">
        <f t="shared" si="202"/>
        <v/>
      </c>
      <c r="DZ128" s="1" t="str">
        <f t="shared" si="203"/>
        <v/>
      </c>
      <c r="EB128" s="1" t="str">
        <f t="shared" si="204"/>
        <v/>
      </c>
    </row>
    <row r="129" spans="5:132" x14ac:dyDescent="0.25">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DP129" s="1" t="str">
        <f t="shared" si="201"/>
        <v/>
      </c>
      <c r="DR129" s="1" t="str">
        <f t="shared" si="202"/>
        <v/>
      </c>
      <c r="DZ129" s="1" t="str">
        <f t="shared" si="203"/>
        <v/>
      </c>
      <c r="EB129" s="1" t="str">
        <f t="shared" si="204"/>
        <v/>
      </c>
    </row>
    <row r="130" spans="5:132" x14ac:dyDescent="0.25">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DP130" s="1" t="str">
        <f t="shared" si="201"/>
        <v/>
      </c>
      <c r="DR130" s="1" t="str">
        <f t="shared" si="202"/>
        <v/>
      </c>
      <c r="DZ130" s="1" t="str">
        <f t="shared" si="203"/>
        <v/>
      </c>
      <c r="EB130" s="1" t="str">
        <f t="shared" si="204"/>
        <v/>
      </c>
    </row>
    <row r="131" spans="5:132" x14ac:dyDescent="0.25">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DP131" s="1" t="str">
        <f t="shared" si="201"/>
        <v/>
      </c>
      <c r="DR131" s="1" t="str">
        <f t="shared" si="202"/>
        <v/>
      </c>
      <c r="DZ131" s="1" t="str">
        <f t="shared" si="203"/>
        <v/>
      </c>
      <c r="EB131" s="1" t="str">
        <f t="shared" si="204"/>
        <v/>
      </c>
    </row>
    <row r="132" spans="5:132" x14ac:dyDescent="0.25">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DP132" s="1" t="str">
        <f t="shared" si="201"/>
        <v/>
      </c>
      <c r="DR132" s="1" t="str">
        <f t="shared" si="202"/>
        <v/>
      </c>
      <c r="DZ132" s="1" t="str">
        <f t="shared" si="203"/>
        <v/>
      </c>
      <c r="EB132" s="1" t="str">
        <f t="shared" si="204"/>
        <v/>
      </c>
    </row>
    <row r="133" spans="5:132" x14ac:dyDescent="0.25">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DP133" s="1" t="str">
        <f t="shared" si="201"/>
        <v/>
      </c>
      <c r="DR133" s="1" t="str">
        <f t="shared" si="202"/>
        <v/>
      </c>
      <c r="DZ133" s="1" t="str">
        <f t="shared" si="203"/>
        <v/>
      </c>
      <c r="EB133" s="1" t="str">
        <f t="shared" si="204"/>
        <v/>
      </c>
    </row>
    <row r="134" spans="5:132" x14ac:dyDescent="0.25">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DP134" s="1" t="str">
        <f t="shared" si="201"/>
        <v/>
      </c>
      <c r="DR134" s="1" t="str">
        <f t="shared" si="202"/>
        <v/>
      </c>
      <c r="DZ134" s="1" t="str">
        <f t="shared" si="203"/>
        <v/>
      </c>
      <c r="EB134" s="1" t="str">
        <f t="shared" si="204"/>
        <v/>
      </c>
    </row>
    <row r="135" spans="5:132" x14ac:dyDescent="0.25">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DP135" s="1" t="str">
        <f t="shared" si="201"/>
        <v/>
      </c>
      <c r="DR135" s="1" t="str">
        <f t="shared" si="202"/>
        <v/>
      </c>
      <c r="DZ135" s="1" t="str">
        <f t="shared" si="203"/>
        <v/>
      </c>
      <c r="EB135" s="1" t="str">
        <f t="shared" si="204"/>
        <v/>
      </c>
    </row>
    <row r="136" spans="5:132" x14ac:dyDescent="0.25">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DP136" s="1" t="str">
        <f t="shared" si="201"/>
        <v/>
      </c>
      <c r="DR136" s="1" t="str">
        <f t="shared" si="202"/>
        <v/>
      </c>
      <c r="DZ136" s="1" t="str">
        <f t="shared" si="203"/>
        <v/>
      </c>
      <c r="EB136" s="1" t="str">
        <f t="shared" si="204"/>
        <v/>
      </c>
    </row>
    <row r="137" spans="5:132" x14ac:dyDescent="0.25">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DP137" s="1" t="str">
        <f t="shared" si="201"/>
        <v/>
      </c>
      <c r="DR137" s="1" t="str">
        <f t="shared" si="202"/>
        <v/>
      </c>
      <c r="DZ137" s="1" t="str">
        <f t="shared" si="203"/>
        <v/>
      </c>
      <c r="EB137" s="1" t="str">
        <f t="shared" si="204"/>
        <v/>
      </c>
    </row>
    <row r="138" spans="5:132" x14ac:dyDescent="0.25">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DP138" s="1" t="str">
        <f t="shared" si="201"/>
        <v/>
      </c>
      <c r="DR138" s="1" t="str">
        <f t="shared" si="202"/>
        <v/>
      </c>
      <c r="DZ138" s="1" t="str">
        <f t="shared" si="203"/>
        <v/>
      </c>
      <c r="EB138" s="1" t="str">
        <f t="shared" si="204"/>
        <v/>
      </c>
    </row>
    <row r="139" spans="5:132" x14ac:dyDescent="0.25">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DP139" s="1" t="str">
        <f t="shared" si="201"/>
        <v/>
      </c>
      <c r="DR139" s="1" t="str">
        <f t="shared" si="202"/>
        <v/>
      </c>
      <c r="DZ139" s="1" t="str">
        <f t="shared" si="203"/>
        <v/>
      </c>
      <c r="EB139" s="1" t="str">
        <f t="shared" si="204"/>
        <v/>
      </c>
    </row>
    <row r="140" spans="5:132" x14ac:dyDescent="0.25">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DP140" s="1" t="str">
        <f t="shared" si="201"/>
        <v/>
      </c>
      <c r="DR140" s="1" t="str">
        <f t="shared" si="202"/>
        <v/>
      </c>
      <c r="DZ140" s="1" t="str">
        <f t="shared" si="203"/>
        <v/>
      </c>
      <c r="EB140" s="1" t="str">
        <f t="shared" si="204"/>
        <v/>
      </c>
    </row>
    <row r="141" spans="5:132" x14ac:dyDescent="0.25">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DP141" s="1" t="str">
        <f t="shared" si="201"/>
        <v/>
      </c>
      <c r="DR141" s="1" t="str">
        <f t="shared" si="202"/>
        <v/>
      </c>
      <c r="DZ141" s="1" t="str">
        <f t="shared" si="203"/>
        <v/>
      </c>
      <c r="EB141" s="1" t="str">
        <f t="shared" si="204"/>
        <v/>
      </c>
    </row>
    <row r="142" spans="5:132" x14ac:dyDescent="0.25">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DP142" s="1" t="str">
        <f t="shared" si="201"/>
        <v/>
      </c>
      <c r="DR142" s="1" t="str">
        <f t="shared" si="202"/>
        <v/>
      </c>
      <c r="DZ142" s="1" t="str">
        <f t="shared" si="203"/>
        <v/>
      </c>
      <c r="EB142" s="1" t="str">
        <f t="shared" si="204"/>
        <v/>
      </c>
    </row>
    <row r="143" spans="5:132" x14ac:dyDescent="0.25">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row>
    <row r="144" spans="5:132" x14ac:dyDescent="0.25">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row>
    <row r="145" spans="5:35" x14ac:dyDescent="0.25">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row>
    <row r="146" spans="5:35" x14ac:dyDescent="0.25">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row>
    <row r="147" spans="5:35" x14ac:dyDescent="0.25">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row>
    <row r="148" spans="5:35" x14ac:dyDescent="0.25">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row>
    <row r="149" spans="5:35" x14ac:dyDescent="0.25">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row>
    <row r="150" spans="5:35" x14ac:dyDescent="0.25">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row>
    <row r="151" spans="5:35" x14ac:dyDescent="0.25">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row>
    <row r="152" spans="5:35" x14ac:dyDescent="0.25">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row>
    <row r="153" spans="5:35" x14ac:dyDescent="0.25">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row>
    <row r="154" spans="5:35" x14ac:dyDescent="0.25">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row>
    <row r="155" spans="5:35" x14ac:dyDescent="0.25">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row>
    <row r="156" spans="5:35" x14ac:dyDescent="0.25">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row>
    <row r="157" spans="5:35" x14ac:dyDescent="0.25">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row>
    <row r="158" spans="5:35" x14ac:dyDescent="0.25">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row>
    <row r="159" spans="5:35" x14ac:dyDescent="0.25">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row>
    <row r="160" spans="5:35" x14ac:dyDescent="0.25">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row>
    <row r="161" spans="5:35" x14ac:dyDescent="0.25">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row>
    <row r="162" spans="5:35" x14ac:dyDescent="0.25">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row>
    <row r="163" spans="5:35" x14ac:dyDescent="0.25">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row>
    <row r="164" spans="5:35" x14ac:dyDescent="0.25">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row>
    <row r="165" spans="5:35" x14ac:dyDescent="0.25">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row>
    <row r="166" spans="5:35" x14ac:dyDescent="0.25">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row>
    <row r="167" spans="5:35" x14ac:dyDescent="0.25">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row>
    <row r="168" spans="5:35" x14ac:dyDescent="0.25">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row>
    <row r="169" spans="5:35" x14ac:dyDescent="0.25">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row>
    <row r="170" spans="5:35" x14ac:dyDescent="0.25">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row>
    <row r="171" spans="5:35" x14ac:dyDescent="0.25">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row>
    <row r="172" spans="5:35" x14ac:dyDescent="0.25">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row>
    <row r="173" spans="5:35" x14ac:dyDescent="0.25">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row>
    <row r="174" spans="5:35" x14ac:dyDescent="0.25">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row>
    <row r="175" spans="5:35" x14ac:dyDescent="0.25">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row>
    <row r="176" spans="5:35" x14ac:dyDescent="0.25">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row>
    <row r="177" spans="5:35" x14ac:dyDescent="0.25">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row>
    <row r="178" spans="5:35" x14ac:dyDescent="0.25">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row>
    <row r="179" spans="5:35" x14ac:dyDescent="0.25">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row>
    <row r="180" spans="5:35" x14ac:dyDescent="0.25">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row>
    <row r="181" spans="5:35" x14ac:dyDescent="0.25">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row>
    <row r="182" spans="5:35" x14ac:dyDescent="0.25">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row>
    <row r="183" spans="5:35" x14ac:dyDescent="0.25">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row>
    <row r="184" spans="5:35" x14ac:dyDescent="0.25">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row>
    <row r="185" spans="5:35" x14ac:dyDescent="0.25">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row>
    <row r="186" spans="5:35" x14ac:dyDescent="0.25">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row>
    <row r="187" spans="5:35" x14ac:dyDescent="0.25">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row>
    <row r="188" spans="5:35" x14ac:dyDescent="0.25">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row>
    <row r="189" spans="5:35" x14ac:dyDescent="0.25">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row>
    <row r="190" spans="5:35" x14ac:dyDescent="0.25">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row>
    <row r="191" spans="5:35" x14ac:dyDescent="0.25">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row>
    <row r="192" spans="5:35" x14ac:dyDescent="0.25">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row>
    <row r="193" spans="5:35" x14ac:dyDescent="0.25">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row>
    <row r="194" spans="5:35" x14ac:dyDescent="0.25">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row>
    <row r="195" spans="5:35" x14ac:dyDescent="0.25">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row>
    <row r="196" spans="5:35" x14ac:dyDescent="0.25">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row>
    <row r="197" spans="5:35" x14ac:dyDescent="0.25">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row>
    <row r="198" spans="5:35" x14ac:dyDescent="0.25">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row>
    <row r="199" spans="5:35" x14ac:dyDescent="0.25">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row>
    <row r="200" spans="5:35" x14ac:dyDescent="0.25">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row>
    <row r="201" spans="5:35" x14ac:dyDescent="0.25">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row>
    <row r="202" spans="5:35" x14ac:dyDescent="0.25">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row>
    <row r="203" spans="5:35" x14ac:dyDescent="0.25">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row>
    <row r="204" spans="5:35" x14ac:dyDescent="0.25">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row>
    <row r="205" spans="5:35" x14ac:dyDescent="0.25">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row>
    <row r="206" spans="5:35" x14ac:dyDescent="0.25">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row>
    <row r="207" spans="5:35" x14ac:dyDescent="0.25">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row>
    <row r="208" spans="5:35" x14ac:dyDescent="0.25">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row>
    <row r="209" spans="5:35" x14ac:dyDescent="0.25">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row>
    <row r="210" spans="5:35" x14ac:dyDescent="0.25">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row>
    <row r="211" spans="5:35" x14ac:dyDescent="0.25">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row>
    <row r="212" spans="5:35" x14ac:dyDescent="0.25">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row>
    <row r="213" spans="5:35" x14ac:dyDescent="0.25">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row>
    <row r="214" spans="5:35" x14ac:dyDescent="0.25">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row>
    <row r="215" spans="5:35" x14ac:dyDescent="0.25">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row>
    <row r="216" spans="5:35" x14ac:dyDescent="0.25">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row>
    <row r="217" spans="5:35" x14ac:dyDescent="0.25">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row>
    <row r="218" spans="5:35" x14ac:dyDescent="0.25">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row>
    <row r="219" spans="5:35" x14ac:dyDescent="0.25">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row>
    <row r="220" spans="5:35" x14ac:dyDescent="0.25">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row>
    <row r="221" spans="5:35" x14ac:dyDescent="0.25">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row>
    <row r="222" spans="5:35" x14ac:dyDescent="0.25">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row>
    <row r="223" spans="5:35" x14ac:dyDescent="0.25">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row>
    <row r="224" spans="5:35" x14ac:dyDescent="0.25">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row>
    <row r="225" spans="5:35" x14ac:dyDescent="0.25">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row>
    <row r="226" spans="5:35" x14ac:dyDescent="0.25">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row>
    <row r="227" spans="5:35" x14ac:dyDescent="0.25">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row>
    <row r="228" spans="5:35" x14ac:dyDescent="0.25">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row>
    <row r="229" spans="5:35" x14ac:dyDescent="0.25">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row>
    <row r="230" spans="5:35" x14ac:dyDescent="0.25">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row>
    <row r="231" spans="5:35" x14ac:dyDescent="0.25">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row>
    <row r="232" spans="5:35" x14ac:dyDescent="0.25">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row>
    <row r="233" spans="5:35" x14ac:dyDescent="0.25">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row>
    <row r="234" spans="5:35" x14ac:dyDescent="0.25">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row>
    <row r="235" spans="5:35" x14ac:dyDescent="0.25">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row>
    <row r="236" spans="5:35" x14ac:dyDescent="0.25">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row>
    <row r="237" spans="5:35" x14ac:dyDescent="0.25">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row>
    <row r="238" spans="5:35" x14ac:dyDescent="0.25">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row>
    <row r="239" spans="5:35" x14ac:dyDescent="0.25">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row>
    <row r="240" spans="5:35" x14ac:dyDescent="0.25">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row>
    <row r="241" spans="5:35" x14ac:dyDescent="0.25">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row>
    <row r="242" spans="5:35" x14ac:dyDescent="0.25">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row>
    <row r="243" spans="5:35" x14ac:dyDescent="0.25">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row>
    <row r="244" spans="5:35" x14ac:dyDescent="0.25">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row>
    <row r="245" spans="5:35" x14ac:dyDescent="0.25">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row>
    <row r="246" spans="5:35" x14ac:dyDescent="0.25">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row>
    <row r="247" spans="5:35" x14ac:dyDescent="0.25">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row>
    <row r="248" spans="5:35" x14ac:dyDescent="0.25">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row>
    <row r="249" spans="5:35" x14ac:dyDescent="0.25">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row>
    <row r="250" spans="5:35" x14ac:dyDescent="0.25">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row>
    <row r="251" spans="5:35" x14ac:dyDescent="0.25">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row>
    <row r="252" spans="5:35" x14ac:dyDescent="0.25">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row>
    <row r="253" spans="5:35" x14ac:dyDescent="0.25">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row>
    <row r="254" spans="5:35" x14ac:dyDescent="0.25">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row>
    <row r="255" spans="5:35" x14ac:dyDescent="0.25">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row>
    <row r="256" spans="5:35" x14ac:dyDescent="0.25">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row>
    <row r="257" spans="5:35" x14ac:dyDescent="0.25">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row>
    <row r="258" spans="5:35" x14ac:dyDescent="0.25">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row>
    <row r="259" spans="5:35" x14ac:dyDescent="0.25">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row>
    <row r="260" spans="5:35" x14ac:dyDescent="0.25">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row>
    <row r="261" spans="5:35" x14ac:dyDescent="0.25">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row>
    <row r="262" spans="5:35" x14ac:dyDescent="0.25">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row>
    <row r="263" spans="5:35" x14ac:dyDescent="0.25">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row>
    <row r="264" spans="5:35" x14ac:dyDescent="0.25">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row>
    <row r="265" spans="5:35" x14ac:dyDescent="0.25">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row>
    <row r="266" spans="5:35" x14ac:dyDescent="0.25">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row>
    <row r="267" spans="5:35" x14ac:dyDescent="0.25">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row>
    <row r="268" spans="5:35" x14ac:dyDescent="0.25">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row>
    <row r="269" spans="5:35" x14ac:dyDescent="0.25">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row>
    <row r="270" spans="5:35" x14ac:dyDescent="0.25">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row>
    <row r="271" spans="5:35" x14ac:dyDescent="0.25">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row>
    <row r="272" spans="5:35" x14ac:dyDescent="0.25">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row>
    <row r="273" spans="5:35" x14ac:dyDescent="0.25">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row>
    <row r="274" spans="5:35" x14ac:dyDescent="0.25">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row>
    <row r="275" spans="5:35" x14ac:dyDescent="0.25">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row>
    <row r="276" spans="5:35" x14ac:dyDescent="0.25">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row>
    <row r="277" spans="5:35" x14ac:dyDescent="0.25">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row>
    <row r="278" spans="5:35" x14ac:dyDescent="0.25">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row>
    <row r="279" spans="5:35" x14ac:dyDescent="0.25">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row>
    <row r="280" spans="5:35" x14ac:dyDescent="0.25">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row>
    <row r="281" spans="5:35" x14ac:dyDescent="0.25">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row>
    <row r="282" spans="5:35" x14ac:dyDescent="0.25">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row>
    <row r="283" spans="5:35" x14ac:dyDescent="0.25">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row>
    <row r="284" spans="5:35" x14ac:dyDescent="0.25">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row>
    <row r="285" spans="5:35" x14ac:dyDescent="0.25">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row>
    <row r="286" spans="5:35" x14ac:dyDescent="0.25">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row>
    <row r="287" spans="5:35" x14ac:dyDescent="0.25">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row>
    <row r="288" spans="5:35" x14ac:dyDescent="0.25">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row>
    <row r="289" spans="5:35" x14ac:dyDescent="0.25">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row>
    <row r="290" spans="5:35" x14ac:dyDescent="0.25">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row>
    <row r="291" spans="5:35" x14ac:dyDescent="0.25">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row>
    <row r="292" spans="5:35" x14ac:dyDescent="0.25">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row>
    <row r="293" spans="5:35" x14ac:dyDescent="0.25">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row>
    <row r="294" spans="5:35" x14ac:dyDescent="0.25">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row>
    <row r="295" spans="5:35" x14ac:dyDescent="0.25">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row>
    <row r="296" spans="5:35" x14ac:dyDescent="0.25">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row>
    <row r="297" spans="5:35" x14ac:dyDescent="0.25">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row>
    <row r="298" spans="5:35" x14ac:dyDescent="0.25">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row>
    <row r="299" spans="5:35" x14ac:dyDescent="0.25">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row>
    <row r="300" spans="5:35" x14ac:dyDescent="0.25">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row>
    <row r="301" spans="5:35" x14ac:dyDescent="0.25">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row>
    <row r="302" spans="5:35" x14ac:dyDescent="0.25">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row>
    <row r="303" spans="5:35" x14ac:dyDescent="0.25">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row>
    <row r="304" spans="5:35" x14ac:dyDescent="0.25">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row>
    <row r="305" spans="5:35" x14ac:dyDescent="0.25">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row>
    <row r="306" spans="5:35" x14ac:dyDescent="0.25">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row>
    <row r="307" spans="5:35" x14ac:dyDescent="0.25">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row>
    <row r="308" spans="5:35" x14ac:dyDescent="0.25">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row>
    <row r="309" spans="5:35" x14ac:dyDescent="0.25">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row>
    <row r="310" spans="5:35" x14ac:dyDescent="0.25">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row>
    <row r="311" spans="5:35" x14ac:dyDescent="0.25">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row>
    <row r="312" spans="5:35" x14ac:dyDescent="0.25">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row>
    <row r="313" spans="5:35" x14ac:dyDescent="0.25">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row>
  </sheetData>
  <sheetProtection selectLockedCells="1"/>
  <mergeCells count="77">
    <mergeCell ref="AO1:AO4"/>
    <mergeCell ref="C1:AI1"/>
    <mergeCell ref="D2:AI2"/>
    <mergeCell ref="AM1:AM4"/>
    <mergeCell ref="AN1:AN4"/>
    <mergeCell ref="F3:G4"/>
    <mergeCell ref="H3:I4"/>
    <mergeCell ref="J3:K4"/>
    <mergeCell ref="AR1:AR4"/>
    <mergeCell ref="AS1:AS4"/>
    <mergeCell ref="AT1:AT4"/>
    <mergeCell ref="AU1:AU4"/>
    <mergeCell ref="AV1:AV4"/>
    <mergeCell ref="AW1:AW4"/>
    <mergeCell ref="AX1:AX4"/>
    <mergeCell ref="AY1:AY4"/>
    <mergeCell ref="AZ1:AZ4"/>
    <mergeCell ref="BA1:BA4"/>
    <mergeCell ref="BB1:BB4"/>
    <mergeCell ref="BC1:BC4"/>
    <mergeCell ref="BD1:BD4"/>
    <mergeCell ref="BE1:BE4"/>
    <mergeCell ref="BF1:BF4"/>
    <mergeCell ref="BG1:BG4"/>
    <mergeCell ref="BH1:BH4"/>
    <mergeCell ref="BI1:BI4"/>
    <mergeCell ref="BJ1:BJ4"/>
    <mergeCell ref="BL1:BL4"/>
    <mergeCell ref="BM1:BM4"/>
    <mergeCell ref="BN1:BN4"/>
    <mergeCell ref="BO1:BO4"/>
    <mergeCell ref="BP1:BP4"/>
    <mergeCell ref="BQ1:BQ4"/>
    <mergeCell ref="BR1:BR4"/>
    <mergeCell ref="BS1:BS4"/>
    <mergeCell ref="BT1:BT4"/>
    <mergeCell ref="BU1:BU4"/>
    <mergeCell ref="BV1:BV4"/>
    <mergeCell ref="BW1:BW4"/>
    <mergeCell ref="BX1:BX4"/>
    <mergeCell ref="BY1:BY4"/>
    <mergeCell ref="BZ1:BZ4"/>
    <mergeCell ref="CA1:CA4"/>
    <mergeCell ref="CB1:CB4"/>
    <mergeCell ref="CC1:CC4"/>
    <mergeCell ref="CD1:CD4"/>
    <mergeCell ref="CE1:CE4"/>
    <mergeCell ref="CF1:CF4"/>
    <mergeCell ref="CG1:CG4"/>
    <mergeCell ref="CH1:CH4"/>
    <mergeCell ref="CI1:CI4"/>
    <mergeCell ref="CK1:CK4"/>
    <mergeCell ref="CL1:CL4"/>
    <mergeCell ref="CT1:CT4"/>
    <mergeCell ref="CU1:CU4"/>
    <mergeCell ref="CV1:CV4"/>
    <mergeCell ref="CM1:CM4"/>
    <mergeCell ref="CN1:CN4"/>
    <mergeCell ref="CO1:CO4"/>
    <mergeCell ref="CP1:CP4"/>
    <mergeCell ref="CQ1:CQ4"/>
    <mergeCell ref="DG1:DG4"/>
    <mergeCell ref="DH1:DH4"/>
    <mergeCell ref="AP1:AP4"/>
    <mergeCell ref="AQ1:AQ4"/>
    <mergeCell ref="DB1:DB4"/>
    <mergeCell ref="DC1:DC4"/>
    <mergeCell ref="DD1:DD4"/>
    <mergeCell ref="DE1:DE4"/>
    <mergeCell ref="DF1:DF4"/>
    <mergeCell ref="CW1:CW4"/>
    <mergeCell ref="CX1:CX4"/>
    <mergeCell ref="CY1:CY4"/>
    <mergeCell ref="CZ1:CZ4"/>
    <mergeCell ref="DA1:DA4"/>
    <mergeCell ref="CR1:CR4"/>
    <mergeCell ref="CS1:CS4"/>
  </mergeCells>
  <phoneticPr fontId="21" type="noConversion"/>
  <conditionalFormatting sqref="B8:D103">
    <cfRule type="cellIs" dxfId="46" priority="1" operator="equal">
      <formula>0</formula>
    </cfRule>
  </conditionalFormatting>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D0454-A310-469E-A2E7-EE70D93FB971}">
  <dimension ref="A1:BM47"/>
  <sheetViews>
    <sheetView showGridLines="0" showRowColHeaders="0" zoomScale="70" zoomScaleNormal="70" workbookViewId="0">
      <pane ySplit="2" topLeftCell="A3" activePane="bottomLeft" state="frozen"/>
      <selection activeCell="G1" sqref="G1"/>
      <selection pane="bottomLeft" activeCell="AN18" sqref="AN18:AW21"/>
    </sheetView>
  </sheetViews>
  <sheetFormatPr defaultColWidth="0" defaultRowHeight="16.2" zeroHeight="1" x14ac:dyDescent="0.3"/>
  <cols>
    <col min="1" max="3" width="4.44140625" style="108" hidden="1" customWidth="1"/>
    <col min="4" max="4" width="7" style="108" hidden="1" customWidth="1"/>
    <col min="5" max="5" width="8.44140625" style="108" hidden="1" customWidth="1"/>
    <col min="6" max="6" width="4.44140625" style="108" hidden="1" customWidth="1"/>
    <col min="7" max="19" width="4.44140625" style="108" customWidth="1"/>
    <col min="20" max="20" width="2.33203125" style="108" customWidth="1"/>
    <col min="21" max="36" width="4.44140625" style="108" customWidth="1"/>
    <col min="37" max="37" width="2.109375" style="117" customWidth="1"/>
    <col min="38" max="49" width="4.44140625" style="108" customWidth="1"/>
    <col min="50" max="52" width="4.44140625" style="116" customWidth="1"/>
    <col min="53" max="54" width="4.44140625" style="108" customWidth="1"/>
    <col min="55" max="55" width="14.44140625" style="108" customWidth="1"/>
    <col min="56" max="56" width="19.44140625" style="108" customWidth="1"/>
    <col min="57" max="57" width="4.88671875" style="108" customWidth="1"/>
    <col min="58" max="58" width="8.88671875" style="108" customWidth="1"/>
    <col min="59" max="59" width="0.88671875" style="108" customWidth="1"/>
    <col min="60" max="64" width="8.88671875" style="108" customWidth="1"/>
    <col min="65" max="65" width="5.109375" style="108" customWidth="1"/>
    <col min="66" max="16384" width="8.88671875" style="108" hidden="1"/>
  </cols>
  <sheetData>
    <row r="1" spans="1:65" x14ac:dyDescent="0.3"/>
    <row r="2" spans="1:65" ht="46.8" customHeight="1" x14ac:dyDescent="0.3">
      <c r="A2" s="278"/>
      <c r="B2" s="278"/>
      <c r="C2" s="278"/>
      <c r="D2" s="278"/>
      <c r="E2" s="278"/>
      <c r="F2" s="278"/>
      <c r="G2" s="449" t="s">
        <v>19189</v>
      </c>
      <c r="H2" s="449"/>
      <c r="I2" s="449"/>
      <c r="J2" s="449"/>
      <c r="K2" s="449"/>
      <c r="L2" s="449"/>
      <c r="M2" s="449"/>
      <c r="N2" s="449"/>
      <c r="O2" s="449"/>
      <c r="P2" s="449"/>
      <c r="Q2" s="449"/>
      <c r="R2" s="449"/>
      <c r="S2" s="428" t="s">
        <v>106</v>
      </c>
      <c r="T2" s="428"/>
      <c r="U2" s="428"/>
      <c r="V2" s="428"/>
      <c r="W2" s="428"/>
      <c r="X2" s="428"/>
      <c r="Y2" s="428"/>
      <c r="Z2" s="428"/>
      <c r="AA2" s="428"/>
      <c r="AB2" s="428"/>
      <c r="AC2" s="428"/>
      <c r="AD2" s="428"/>
      <c r="AE2" s="428"/>
      <c r="AF2" s="428"/>
      <c r="AG2" s="428" t="s">
        <v>19167</v>
      </c>
      <c r="AH2" s="428"/>
      <c r="AI2" s="428"/>
      <c r="AJ2" s="428"/>
      <c r="AK2" s="428"/>
      <c r="AL2" s="428"/>
      <c r="AM2" s="428"/>
      <c r="AN2" s="428"/>
      <c r="AO2" s="428"/>
      <c r="AP2" s="428"/>
      <c r="AQ2" s="428"/>
      <c r="AR2" s="428"/>
      <c r="AS2" s="428"/>
      <c r="AT2" s="428"/>
      <c r="AU2" s="428"/>
      <c r="AV2" s="279"/>
      <c r="AW2" s="279"/>
      <c r="AX2" s="280"/>
      <c r="AY2" s="280"/>
      <c r="AZ2" s="280"/>
      <c r="BA2" s="279"/>
      <c r="BB2" s="279"/>
      <c r="BC2" s="445" t="s">
        <v>19168</v>
      </c>
      <c r="BD2" s="445"/>
      <c r="BE2" s="445"/>
      <c r="BF2" s="445"/>
      <c r="BG2" s="152"/>
      <c r="BH2" s="443"/>
      <c r="BI2" s="443"/>
      <c r="BJ2" s="443"/>
      <c r="BK2" s="443"/>
      <c r="BL2" s="279"/>
      <c r="BM2" s="279"/>
    </row>
    <row r="3" spans="1:65" ht="16.2" customHeight="1" x14ac:dyDescent="0.3">
      <c r="A3" s="278"/>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81"/>
      <c r="AL3" s="278"/>
      <c r="AM3" s="278"/>
      <c r="AN3" s="278"/>
      <c r="AO3" s="278"/>
      <c r="AP3" s="278"/>
      <c r="AQ3" s="278"/>
      <c r="AR3" s="278"/>
      <c r="AS3" s="278"/>
      <c r="AT3" s="278"/>
      <c r="AU3" s="278"/>
      <c r="AV3" s="278"/>
      <c r="AW3" s="278"/>
      <c r="AX3" s="282"/>
      <c r="AY3" s="282"/>
      <c r="AZ3" s="282"/>
      <c r="BA3" s="278"/>
      <c r="BB3" s="278"/>
      <c r="BC3" s="445"/>
      <c r="BD3" s="445"/>
      <c r="BE3" s="445"/>
      <c r="BF3" s="445"/>
      <c r="BG3" s="152"/>
      <c r="BH3" s="443"/>
      <c r="BI3" s="443"/>
      <c r="BJ3" s="443"/>
      <c r="BK3" s="443"/>
      <c r="BL3" s="279"/>
      <c r="BM3" s="279"/>
    </row>
    <row r="4" spans="1:65" ht="16.2" customHeight="1" x14ac:dyDescent="0.3">
      <c r="A4" s="278"/>
      <c r="B4" s="278"/>
      <c r="C4" s="278"/>
      <c r="D4" s="278"/>
      <c r="E4" s="278"/>
      <c r="F4" s="278"/>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4"/>
      <c r="AL4" s="283"/>
      <c r="AM4" s="283"/>
      <c r="AN4" s="283"/>
      <c r="AO4" s="283"/>
      <c r="AP4" s="283"/>
      <c r="AQ4" s="283"/>
      <c r="AR4" s="283"/>
      <c r="AS4" s="283"/>
      <c r="AT4" s="283"/>
      <c r="AU4" s="283"/>
      <c r="AV4" s="283"/>
      <c r="AW4" s="283"/>
      <c r="AX4" s="285"/>
      <c r="AY4" s="285"/>
      <c r="AZ4" s="285"/>
      <c r="BA4" s="283"/>
      <c r="BB4" s="278"/>
      <c r="BC4" s="444" t="s">
        <v>19178</v>
      </c>
      <c r="BD4" s="444"/>
      <c r="BE4" s="444"/>
      <c r="BF4" s="444"/>
      <c r="BG4" s="152"/>
      <c r="BH4" s="443"/>
      <c r="BI4" s="443"/>
      <c r="BJ4" s="443"/>
      <c r="BK4" s="443"/>
      <c r="BL4" s="279"/>
      <c r="BM4" s="279"/>
    </row>
    <row r="5" spans="1:65" ht="13.8" customHeight="1" x14ac:dyDescent="0.25">
      <c r="A5" s="278"/>
      <c r="B5" s="278"/>
      <c r="C5" s="278"/>
      <c r="D5" s="278"/>
      <c r="E5" s="278"/>
      <c r="F5" s="278"/>
      <c r="G5" s="283"/>
      <c r="H5" s="283"/>
      <c r="I5" s="286"/>
      <c r="J5" s="286"/>
      <c r="K5" s="286"/>
      <c r="L5" s="429" t="str">
        <f>menú!K4</f>
        <v>1º encontro de ginástica</v>
      </c>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287"/>
      <c r="BB5" s="278"/>
      <c r="BC5" s="444"/>
      <c r="BD5" s="444"/>
      <c r="BE5" s="444"/>
      <c r="BF5" s="444"/>
      <c r="BG5" s="152"/>
      <c r="BH5" s="443"/>
      <c r="BI5" s="443"/>
      <c r="BJ5" s="443"/>
      <c r="BK5" s="443"/>
      <c r="BL5" s="279"/>
      <c r="BM5" s="279"/>
    </row>
    <row r="6" spans="1:65" ht="39" customHeight="1" x14ac:dyDescent="0.25">
      <c r="A6" s="278"/>
      <c r="B6" s="312"/>
      <c r="C6" s="313" t="str">
        <f>IFERROR(INDEX('Classificação geral'!C$8:C$103,MATCH(1,'Classificação geral'!$AK$8:$AK$103,0)),0)</f>
        <v>EB Frei Manuel de Santa Inês</v>
      </c>
      <c r="D6" s="312"/>
      <c r="E6" s="278"/>
      <c r="F6" s="278"/>
      <c r="G6" s="283"/>
      <c r="H6" s="286"/>
      <c r="I6" s="286"/>
      <c r="J6" s="286"/>
      <c r="K6" s="286"/>
      <c r="L6" s="429"/>
      <c r="M6" s="429"/>
      <c r="N6" s="429"/>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287"/>
      <c r="BB6" s="278"/>
      <c r="BC6" s="444"/>
      <c r="BD6" s="444"/>
      <c r="BE6" s="444"/>
      <c r="BF6" s="444"/>
      <c r="BG6" s="152"/>
      <c r="BH6" s="443"/>
      <c r="BI6" s="443"/>
      <c r="BJ6" s="443"/>
      <c r="BK6" s="443"/>
      <c r="BL6" s="279"/>
      <c r="BM6" s="279"/>
    </row>
    <row r="7" spans="1:65" ht="13.8" customHeight="1" x14ac:dyDescent="0.25">
      <c r="A7" s="278"/>
      <c r="B7" s="278"/>
      <c r="C7" s="278"/>
      <c r="D7" s="278"/>
      <c r="E7" s="278"/>
      <c r="F7" s="278"/>
      <c r="G7" s="283"/>
      <c r="H7" s="286"/>
      <c r="I7" s="286"/>
      <c r="J7" s="286"/>
      <c r="K7" s="286"/>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287"/>
      <c r="BB7" s="278"/>
      <c r="BC7" s="444"/>
      <c r="BD7" s="444"/>
      <c r="BE7" s="444"/>
      <c r="BF7" s="444"/>
      <c r="BG7" s="152"/>
      <c r="BH7" s="443"/>
      <c r="BI7" s="443"/>
      <c r="BJ7" s="443"/>
      <c r="BK7" s="443"/>
      <c r="BL7" s="279"/>
      <c r="BM7" s="279"/>
    </row>
    <row r="8" spans="1:65" ht="16.2" customHeight="1" x14ac:dyDescent="0.25">
      <c r="A8" s="278"/>
      <c r="B8" s="278"/>
      <c r="C8" s="315" t="str">
        <f>RIGHT($E$8,LEN($E$8)-SEARCH(",",$E$8))</f>
        <v>666666753823</v>
      </c>
      <c r="D8" s="295"/>
      <c r="E8" s="296">
        <f>IFERROR(INDEX('Classificação geral'!E$8:E$103,MATCH(1,'Classificação geral'!$AK$8:$AK$103,0)),"")</f>
        <v>179.66666675382334</v>
      </c>
      <c r="F8" s="278"/>
      <c r="G8" s="283"/>
      <c r="H8" s="286"/>
      <c r="I8" s="286"/>
      <c r="J8" s="286"/>
      <c r="K8" s="286"/>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287"/>
      <c r="BB8" s="278"/>
      <c r="BC8" s="444"/>
      <c r="BD8" s="444"/>
      <c r="BE8" s="444"/>
      <c r="BF8" s="444"/>
      <c r="BG8" s="152"/>
      <c r="BH8" s="443"/>
      <c r="BI8" s="443"/>
      <c r="BJ8" s="443"/>
      <c r="BK8" s="443"/>
      <c r="BL8" s="279"/>
      <c r="BM8" s="279"/>
    </row>
    <row r="9" spans="1:65" ht="1.2" customHeight="1" x14ac:dyDescent="0.25">
      <c r="A9" s="278"/>
      <c r="B9" s="278"/>
      <c r="C9" s="278"/>
      <c r="D9" s="288"/>
      <c r="E9" s="278"/>
      <c r="F9" s="278"/>
      <c r="G9" s="283"/>
      <c r="H9" s="283"/>
      <c r="I9" s="289"/>
      <c r="J9" s="289"/>
      <c r="K9" s="289"/>
      <c r="L9" s="290"/>
      <c r="M9" s="290"/>
      <c r="N9" s="290"/>
      <c r="O9" s="290"/>
      <c r="P9" s="290"/>
      <c r="Q9" s="290"/>
      <c r="R9" s="290"/>
      <c r="S9" s="290"/>
      <c r="T9" s="290"/>
      <c r="U9" s="290"/>
      <c r="V9" s="290"/>
      <c r="W9" s="290"/>
      <c r="X9" s="290"/>
      <c r="Y9" s="290"/>
      <c r="Z9" s="290"/>
      <c r="AA9" s="290"/>
      <c r="AB9" s="290"/>
      <c r="AC9" s="290"/>
      <c r="AD9" s="290"/>
      <c r="AE9" s="290"/>
      <c r="AF9" s="290"/>
      <c r="AG9" s="290"/>
      <c r="AH9" s="290"/>
      <c r="AI9" s="290"/>
      <c r="AJ9" s="290"/>
      <c r="AK9" s="290"/>
      <c r="AL9" s="290"/>
      <c r="AM9" s="290"/>
      <c r="AN9" s="290"/>
      <c r="AO9" s="290"/>
      <c r="AP9" s="290"/>
      <c r="AQ9" s="290"/>
      <c r="AR9" s="290"/>
      <c r="AS9" s="290"/>
      <c r="AT9" s="290"/>
      <c r="AU9" s="290"/>
      <c r="AV9" s="290"/>
      <c r="AW9" s="290"/>
      <c r="AX9" s="291"/>
      <c r="AY9" s="290"/>
      <c r="AZ9" s="290"/>
      <c r="BA9" s="287"/>
      <c r="BB9" s="278"/>
      <c r="BC9" s="444"/>
      <c r="BD9" s="444"/>
      <c r="BE9" s="444"/>
      <c r="BF9" s="444"/>
      <c r="BG9" s="152"/>
      <c r="BH9" s="443"/>
      <c r="BI9" s="443"/>
      <c r="BJ9" s="443"/>
      <c r="BK9" s="443"/>
      <c r="BL9" s="279"/>
      <c r="BM9" s="279"/>
    </row>
    <row r="10" spans="1:65" ht="4.2" customHeight="1" x14ac:dyDescent="0.25">
      <c r="A10" s="278"/>
      <c r="B10" s="278"/>
      <c r="C10" s="278"/>
      <c r="D10" s="288"/>
      <c r="E10" s="278"/>
      <c r="F10" s="278"/>
      <c r="G10" s="283"/>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c r="BA10" s="287"/>
      <c r="BB10" s="278"/>
      <c r="BC10" s="444"/>
      <c r="BD10" s="444"/>
      <c r="BE10" s="444"/>
      <c r="BF10" s="444"/>
      <c r="BG10" s="152"/>
      <c r="BH10" s="443"/>
      <c r="BI10" s="443"/>
      <c r="BJ10" s="443"/>
      <c r="BK10" s="443"/>
      <c r="BL10" s="279"/>
      <c r="BM10" s="279"/>
    </row>
    <row r="11" spans="1:65" ht="13.8" customHeight="1" x14ac:dyDescent="0.25">
      <c r="A11" s="278"/>
      <c r="B11" s="278"/>
      <c r="C11" s="278"/>
      <c r="D11" s="278"/>
      <c r="E11" s="278"/>
      <c r="F11" s="278"/>
      <c r="G11" s="283"/>
      <c r="H11" s="292"/>
      <c r="I11" s="292"/>
      <c r="J11" s="292"/>
      <c r="K11" s="292"/>
      <c r="L11" s="292"/>
      <c r="M11" s="292"/>
      <c r="N11" s="292"/>
      <c r="O11" s="434" t="s">
        <v>19221</v>
      </c>
      <c r="P11" s="434"/>
      <c r="Q11" s="434"/>
      <c r="R11" s="434"/>
      <c r="S11" s="434"/>
      <c r="T11" s="434"/>
      <c r="U11" s="434"/>
      <c r="V11" s="434"/>
      <c r="W11" s="434"/>
      <c r="X11" s="434"/>
      <c r="Y11" s="434"/>
      <c r="Z11" s="434"/>
      <c r="AA11" s="434"/>
      <c r="AB11" s="434"/>
      <c r="AC11" s="434"/>
      <c r="AD11" s="434"/>
      <c r="AE11" s="434"/>
      <c r="AF11" s="434"/>
      <c r="AG11" s="434"/>
      <c r="AH11" s="434"/>
      <c r="AI11" s="434"/>
      <c r="AJ11" s="434"/>
      <c r="AK11" s="289"/>
      <c r="AL11" s="435" t="s">
        <v>92</v>
      </c>
      <c r="AM11" s="435"/>
      <c r="AN11" s="435"/>
      <c r="AO11" s="435"/>
      <c r="AP11" s="435"/>
      <c r="AQ11" s="435"/>
      <c r="AR11" s="435"/>
      <c r="AS11" s="435"/>
      <c r="AT11" s="435"/>
      <c r="AU11" s="435"/>
      <c r="AV11" s="435"/>
      <c r="AW11" s="435"/>
      <c r="AX11" s="435"/>
      <c r="AY11" s="435"/>
      <c r="AZ11" s="435"/>
      <c r="BA11" s="287"/>
      <c r="BB11" s="278"/>
      <c r="BC11" s="444"/>
      <c r="BD11" s="444"/>
      <c r="BE11" s="444"/>
      <c r="BF11" s="444"/>
      <c r="BG11" s="152"/>
      <c r="BH11" s="443"/>
      <c r="BI11" s="443"/>
      <c r="BJ11" s="443"/>
      <c r="BK11" s="443"/>
      <c r="BL11" s="279"/>
      <c r="BM11" s="279"/>
    </row>
    <row r="12" spans="1:65" ht="13.8" customHeight="1" x14ac:dyDescent="0.25">
      <c r="A12" s="278"/>
      <c r="B12" s="278"/>
      <c r="C12" s="278"/>
      <c r="D12" s="278"/>
      <c r="E12" s="278"/>
      <c r="F12" s="278"/>
      <c r="G12" s="283"/>
      <c r="H12" s="292"/>
      <c r="I12" s="292"/>
      <c r="J12" s="292"/>
      <c r="K12" s="292"/>
      <c r="L12" s="292"/>
      <c r="M12" s="292"/>
      <c r="N12" s="292"/>
      <c r="O12" s="434"/>
      <c r="P12" s="434"/>
      <c r="Q12" s="434"/>
      <c r="R12" s="434"/>
      <c r="S12" s="434"/>
      <c r="T12" s="434"/>
      <c r="U12" s="434"/>
      <c r="V12" s="434"/>
      <c r="W12" s="434"/>
      <c r="X12" s="434"/>
      <c r="Y12" s="434"/>
      <c r="Z12" s="434"/>
      <c r="AA12" s="434"/>
      <c r="AB12" s="434"/>
      <c r="AC12" s="434"/>
      <c r="AD12" s="434"/>
      <c r="AE12" s="434"/>
      <c r="AF12" s="434"/>
      <c r="AG12" s="434"/>
      <c r="AH12" s="434"/>
      <c r="AI12" s="434"/>
      <c r="AJ12" s="434"/>
      <c r="AK12" s="289"/>
      <c r="AL12" s="435"/>
      <c r="AM12" s="435"/>
      <c r="AN12" s="435"/>
      <c r="AO12" s="435"/>
      <c r="AP12" s="435"/>
      <c r="AQ12" s="435"/>
      <c r="AR12" s="435"/>
      <c r="AS12" s="435"/>
      <c r="AT12" s="435"/>
      <c r="AU12" s="435"/>
      <c r="AV12" s="435"/>
      <c r="AW12" s="435"/>
      <c r="AX12" s="435"/>
      <c r="AY12" s="435"/>
      <c r="AZ12" s="435"/>
      <c r="BA12" s="287"/>
      <c r="BB12" s="278"/>
      <c r="BC12" s="444"/>
      <c r="BD12" s="444"/>
      <c r="BE12" s="444"/>
      <c r="BF12" s="444"/>
      <c r="BG12" s="152"/>
      <c r="BH12" s="443"/>
      <c r="BI12" s="443"/>
      <c r="BJ12" s="443"/>
      <c r="BK12" s="443"/>
      <c r="BL12" s="279"/>
      <c r="BM12" s="279"/>
    </row>
    <row r="13" spans="1:65" ht="14.4" customHeight="1" x14ac:dyDescent="0.25">
      <c r="A13" s="278"/>
      <c r="B13" s="278"/>
      <c r="C13" s="278"/>
      <c r="D13" s="278"/>
      <c r="E13" s="278"/>
      <c r="F13" s="278"/>
      <c r="G13" s="283"/>
      <c r="H13" s="293"/>
      <c r="I13" s="292"/>
      <c r="J13" s="292"/>
      <c r="K13" s="292"/>
      <c r="L13" s="292"/>
      <c r="M13" s="292"/>
      <c r="N13" s="292"/>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294"/>
      <c r="AL13" s="435"/>
      <c r="AM13" s="435"/>
      <c r="AN13" s="435"/>
      <c r="AO13" s="435"/>
      <c r="AP13" s="435"/>
      <c r="AQ13" s="435"/>
      <c r="AR13" s="435"/>
      <c r="AS13" s="435"/>
      <c r="AT13" s="435"/>
      <c r="AU13" s="435"/>
      <c r="AV13" s="435"/>
      <c r="AW13" s="435"/>
      <c r="AX13" s="435"/>
      <c r="AY13" s="435"/>
      <c r="AZ13" s="435"/>
      <c r="BA13" s="287"/>
      <c r="BB13" s="278"/>
      <c r="BC13" s="444"/>
      <c r="BD13" s="444"/>
      <c r="BE13" s="444"/>
      <c r="BF13" s="444"/>
      <c r="BG13" s="152"/>
      <c r="BH13" s="443"/>
      <c r="BI13" s="443"/>
      <c r="BJ13" s="443"/>
      <c r="BK13" s="443"/>
      <c r="BL13" s="279"/>
      <c r="BM13" s="279"/>
    </row>
    <row r="14" spans="1:65" ht="15.6" customHeight="1" x14ac:dyDescent="0.25">
      <c r="A14" s="278"/>
      <c r="B14" s="278" t="str">
        <f>IFERROR(INDEX('Classificação geral'!C$8:C$103,MATCH(D14,'Classificação geral'!$AI$8:$AI$103,0)),0)</f>
        <v>Colégio Luso Francês B</v>
      </c>
      <c r="C14" s="278"/>
      <c r="D14" s="295">
        <v>1</v>
      </c>
      <c r="E14" s="296"/>
      <c r="F14" s="296"/>
      <c r="G14" s="297"/>
      <c r="H14" s="432">
        <f>IFERROR(INDEX('Classificação geral'!A$8:A$103,MATCH(1,'Classificação geral'!$AK$8:$AK$103,0)),"")</f>
        <v>1</v>
      </c>
      <c r="I14" s="432"/>
      <c r="J14" s="432"/>
      <c r="K14" s="432"/>
      <c r="L14" s="447" t="str">
        <f>IFERROR(INDEX('Classificação geral'!C$8:C$103,MATCH(1,'Classificação geral'!$AK$8:$AK$103,0)),0)</f>
        <v>EB Frei Manuel de Santa Inês</v>
      </c>
      <c r="M14" s="447"/>
      <c r="N14" s="447"/>
      <c r="O14" s="447"/>
      <c r="P14" s="447"/>
      <c r="Q14" s="447"/>
      <c r="R14" s="447"/>
      <c r="S14" s="447"/>
      <c r="T14" s="447"/>
      <c r="U14" s="447"/>
      <c r="V14" s="447"/>
      <c r="W14" s="447"/>
      <c r="X14" s="447"/>
      <c r="Y14" s="447"/>
      <c r="Z14" s="447"/>
      <c r="AA14" s="447"/>
      <c r="AB14" s="447"/>
      <c r="AC14" s="447"/>
      <c r="AD14" s="447"/>
      <c r="AE14" s="447"/>
      <c r="AF14" s="447"/>
      <c r="AG14" s="447"/>
      <c r="AH14" s="447"/>
      <c r="AI14" s="447"/>
      <c r="AJ14" s="447"/>
      <c r="AK14" s="298"/>
      <c r="AL14" s="436">
        <f>IF(AN14="","",D14)</f>
        <v>1</v>
      </c>
      <c r="AM14" s="436"/>
      <c r="AN14" s="438" t="str">
        <f>IFERROR(INDEX('Classificação geral'!$C$8:$C$103,MATCH('quadro eletrónico'!D14,'Classificação geral'!$AI$8:$AI$103,0)),"")</f>
        <v>Colégio Luso Francês B</v>
      </c>
      <c r="AO14" s="438"/>
      <c r="AP14" s="438"/>
      <c r="AQ14" s="438"/>
      <c r="AR14" s="438"/>
      <c r="AS14" s="438"/>
      <c r="AT14" s="438"/>
      <c r="AU14" s="438"/>
      <c r="AV14" s="438"/>
      <c r="AW14" s="438"/>
      <c r="AX14" s="430">
        <f>IFERROR(INDEX('Classificação geral'!$AH$8:$AH$103,MATCH('quadro eletrónico'!D14,'Classificação geral'!$AI$8:$AI$103,0)),"")</f>
        <v>191.800000092555</v>
      </c>
      <c r="AY14" s="430"/>
      <c r="AZ14" s="430"/>
      <c r="BA14" s="287"/>
      <c r="BB14" s="278"/>
      <c r="BC14" s="444"/>
      <c r="BD14" s="444"/>
      <c r="BE14" s="444"/>
      <c r="BF14" s="444"/>
      <c r="BG14" s="152"/>
      <c r="BH14" s="443"/>
      <c r="BI14" s="443"/>
      <c r="BJ14" s="443"/>
      <c r="BK14" s="443"/>
      <c r="BL14" s="279"/>
      <c r="BM14" s="279"/>
    </row>
    <row r="15" spans="1:65" ht="15.6" customHeight="1" x14ac:dyDescent="0.25">
      <c r="A15" s="278"/>
      <c r="B15" s="278"/>
      <c r="F15" s="296"/>
      <c r="G15" s="297"/>
      <c r="H15" s="432"/>
      <c r="I15" s="432"/>
      <c r="J15" s="432"/>
      <c r="K15" s="432"/>
      <c r="L15" s="447"/>
      <c r="M15" s="447"/>
      <c r="N15" s="447"/>
      <c r="O15" s="447"/>
      <c r="P15" s="447"/>
      <c r="Q15" s="447"/>
      <c r="R15" s="447"/>
      <c r="S15" s="447"/>
      <c r="T15" s="447"/>
      <c r="U15" s="447"/>
      <c r="V15" s="447"/>
      <c r="W15" s="447"/>
      <c r="X15" s="447"/>
      <c r="Y15" s="447"/>
      <c r="Z15" s="447"/>
      <c r="AA15" s="447"/>
      <c r="AB15" s="447"/>
      <c r="AC15" s="447"/>
      <c r="AD15" s="447"/>
      <c r="AE15" s="447"/>
      <c r="AF15" s="447"/>
      <c r="AG15" s="447"/>
      <c r="AH15" s="447"/>
      <c r="AI15" s="447"/>
      <c r="AJ15" s="447"/>
      <c r="AK15" s="294"/>
      <c r="AL15" s="436"/>
      <c r="AM15" s="436"/>
      <c r="AN15" s="438"/>
      <c r="AO15" s="438"/>
      <c r="AP15" s="438"/>
      <c r="AQ15" s="438"/>
      <c r="AR15" s="438"/>
      <c r="AS15" s="438"/>
      <c r="AT15" s="438"/>
      <c r="AU15" s="438"/>
      <c r="AV15" s="438"/>
      <c r="AW15" s="438"/>
      <c r="AX15" s="430"/>
      <c r="AY15" s="430"/>
      <c r="AZ15" s="430"/>
      <c r="BA15" s="287"/>
      <c r="BB15" s="278"/>
      <c r="BC15" s="444"/>
      <c r="BD15" s="444"/>
      <c r="BE15" s="444"/>
      <c r="BF15" s="444"/>
      <c r="BG15" s="152"/>
      <c r="BH15" s="443"/>
      <c r="BI15" s="443"/>
      <c r="BJ15" s="443"/>
      <c r="BK15" s="443"/>
      <c r="BL15" s="279"/>
      <c r="BM15" s="279"/>
    </row>
    <row r="16" spans="1:65" ht="15.6" customHeight="1" x14ac:dyDescent="0.25">
      <c r="A16" s="278"/>
      <c r="B16" s="278"/>
      <c r="C16" s="278"/>
      <c r="D16" s="295"/>
      <c r="E16" s="296"/>
      <c r="F16" s="296"/>
      <c r="G16" s="297"/>
      <c r="H16" s="432"/>
      <c r="I16" s="432"/>
      <c r="J16" s="432"/>
      <c r="K16" s="432"/>
      <c r="L16" s="447"/>
      <c r="M16" s="447"/>
      <c r="N16" s="447"/>
      <c r="O16" s="447"/>
      <c r="P16" s="447"/>
      <c r="Q16" s="447"/>
      <c r="R16" s="447"/>
      <c r="S16" s="447"/>
      <c r="T16" s="447"/>
      <c r="U16" s="447"/>
      <c r="V16" s="447"/>
      <c r="W16" s="447"/>
      <c r="X16" s="447"/>
      <c r="Y16" s="447"/>
      <c r="Z16" s="447"/>
      <c r="AA16" s="447"/>
      <c r="AB16" s="447"/>
      <c r="AC16" s="447"/>
      <c r="AD16" s="447"/>
      <c r="AE16" s="447"/>
      <c r="AF16" s="447"/>
      <c r="AG16" s="447"/>
      <c r="AH16" s="447"/>
      <c r="AI16" s="447"/>
      <c r="AJ16" s="447"/>
      <c r="AK16" s="284"/>
      <c r="AL16" s="436"/>
      <c r="AM16" s="436"/>
      <c r="AN16" s="438"/>
      <c r="AO16" s="438"/>
      <c r="AP16" s="438"/>
      <c r="AQ16" s="438"/>
      <c r="AR16" s="438"/>
      <c r="AS16" s="438"/>
      <c r="AT16" s="438"/>
      <c r="AU16" s="438"/>
      <c r="AV16" s="438"/>
      <c r="AW16" s="438"/>
      <c r="AX16" s="430"/>
      <c r="AY16" s="430"/>
      <c r="AZ16" s="430"/>
      <c r="BA16" s="287"/>
      <c r="BB16" s="278"/>
      <c r="BC16" s="444"/>
      <c r="BD16" s="444"/>
      <c r="BE16" s="444"/>
      <c r="BF16" s="444"/>
      <c r="BG16" s="152"/>
      <c r="BH16" s="443"/>
      <c r="BI16" s="443"/>
      <c r="BJ16" s="443"/>
      <c r="BK16" s="443"/>
      <c r="BL16" s="279"/>
      <c r="BM16" s="279"/>
    </row>
    <row r="17" spans="1:65" ht="15.6" customHeight="1" x14ac:dyDescent="0.25">
      <c r="A17" s="278"/>
      <c r="B17" s="278"/>
      <c r="C17" s="278"/>
      <c r="D17" s="278"/>
      <c r="E17" s="278"/>
      <c r="F17" s="278"/>
      <c r="G17" s="283"/>
      <c r="H17" s="433"/>
      <c r="I17" s="433"/>
      <c r="J17" s="433"/>
      <c r="K17" s="433"/>
      <c r="L17" s="448"/>
      <c r="M17" s="448"/>
      <c r="N17" s="448"/>
      <c r="O17" s="448"/>
      <c r="P17" s="448"/>
      <c r="Q17" s="448"/>
      <c r="R17" s="448"/>
      <c r="S17" s="448"/>
      <c r="T17" s="448"/>
      <c r="U17" s="448"/>
      <c r="V17" s="448"/>
      <c r="W17" s="448"/>
      <c r="X17" s="448"/>
      <c r="Y17" s="448"/>
      <c r="Z17" s="448"/>
      <c r="AA17" s="448"/>
      <c r="AB17" s="448"/>
      <c r="AC17" s="448"/>
      <c r="AD17" s="448"/>
      <c r="AE17" s="448"/>
      <c r="AF17" s="448"/>
      <c r="AG17" s="448"/>
      <c r="AH17" s="448"/>
      <c r="AI17" s="448"/>
      <c r="AJ17" s="448"/>
      <c r="AK17" s="284"/>
      <c r="AL17" s="437"/>
      <c r="AM17" s="437"/>
      <c r="AN17" s="439"/>
      <c r="AO17" s="439"/>
      <c r="AP17" s="439"/>
      <c r="AQ17" s="439"/>
      <c r="AR17" s="439"/>
      <c r="AS17" s="439"/>
      <c r="AT17" s="439"/>
      <c r="AU17" s="439"/>
      <c r="AV17" s="439"/>
      <c r="AW17" s="439"/>
      <c r="AX17" s="431"/>
      <c r="AY17" s="431"/>
      <c r="AZ17" s="431"/>
      <c r="BA17" s="287"/>
      <c r="BB17" s="278"/>
      <c r="BC17" s="444"/>
      <c r="BD17" s="444"/>
      <c r="BE17" s="444"/>
      <c r="BF17" s="444"/>
      <c r="BG17" s="152"/>
      <c r="BH17" s="443"/>
      <c r="BI17" s="443"/>
      <c r="BJ17" s="443"/>
      <c r="BK17" s="443"/>
      <c r="BL17" s="279"/>
      <c r="BM17" s="279"/>
    </row>
    <row r="18" spans="1:65" ht="15.6" customHeight="1" x14ac:dyDescent="0.25">
      <c r="A18" s="278"/>
      <c r="B18" s="278" t="str">
        <f>IFERROR(INDEX('Classificação geral'!C$8:C$103,MATCH(D18,'Classificação geral'!$AI$8:$AI$103,0)),0)</f>
        <v>Colégio Luso Francês C</v>
      </c>
      <c r="C18" s="278"/>
      <c r="D18" s="295">
        <v>2</v>
      </c>
      <c r="E18" s="296"/>
      <c r="F18" s="296"/>
      <c r="G18" s="297"/>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4"/>
      <c r="AL18" s="436">
        <f>IF(AN18="","",D18)</f>
        <v>2</v>
      </c>
      <c r="AM18" s="436"/>
      <c r="AN18" s="438" t="str">
        <f>IFERROR(INDEX('Classificação geral'!$C$8:$C$103,MATCH('quadro eletrónico'!D18,'Classificação geral'!$AI$8:$AI$103,0)),"")</f>
        <v>Colégio Luso Francês C</v>
      </c>
      <c r="AO18" s="438"/>
      <c r="AP18" s="438"/>
      <c r="AQ18" s="438"/>
      <c r="AR18" s="438"/>
      <c r="AS18" s="438"/>
      <c r="AT18" s="438"/>
      <c r="AU18" s="438"/>
      <c r="AV18" s="438"/>
      <c r="AW18" s="438"/>
      <c r="AX18" s="430">
        <f>IFERROR(INDEX('Classificação geral'!$AH$8:$AH$103,MATCH('quadro eletrónico'!D18,'Classificação geral'!$AI$8:$AI$103,0)),"")</f>
        <v>191.63333342622064</v>
      </c>
      <c r="AY18" s="430"/>
      <c r="AZ18" s="430"/>
      <c r="BA18" s="299"/>
      <c r="BB18" s="278"/>
      <c r="BC18" s="444"/>
      <c r="BD18" s="444"/>
      <c r="BE18" s="444"/>
      <c r="BF18" s="444"/>
      <c r="BG18" s="152"/>
      <c r="BH18" s="443"/>
      <c r="BI18" s="443"/>
      <c r="BJ18" s="443"/>
      <c r="BK18" s="443"/>
      <c r="BL18" s="279"/>
      <c r="BM18" s="279"/>
    </row>
    <row r="19" spans="1:65" ht="15.6" customHeight="1" x14ac:dyDescent="0.25">
      <c r="A19" s="278"/>
      <c r="B19" s="278"/>
      <c r="C19" s="278"/>
      <c r="D19" s="295"/>
      <c r="E19" s="296"/>
      <c r="F19" s="296"/>
      <c r="G19" s="297"/>
      <c r="H19" s="300"/>
      <c r="I19" s="300"/>
      <c r="J19" s="300"/>
      <c r="K19" s="300"/>
      <c r="L19" s="300"/>
      <c r="M19" s="300"/>
      <c r="N19" s="300"/>
      <c r="O19" s="300"/>
      <c r="P19" s="300"/>
      <c r="Q19" s="300"/>
      <c r="R19" s="300"/>
      <c r="S19" s="300"/>
      <c r="T19" s="283"/>
      <c r="U19" s="453" t="s">
        <v>19222</v>
      </c>
      <c r="V19" s="454"/>
      <c r="W19" s="454"/>
      <c r="X19" s="455">
        <f>IFERROR(INDEX('Classificação geral'!G$8:G$103,MATCH(1,'Classificação geral'!$AK$8:$AK$103,0)),"")</f>
        <v>44</v>
      </c>
      <c r="Y19" s="455"/>
      <c r="Z19" s="453" t="s">
        <v>19223</v>
      </c>
      <c r="AA19" s="454"/>
      <c r="AB19" s="454"/>
      <c r="AC19" s="456">
        <f>IFERROR(INDEX('Classificação geral'!H$8:H$103,MATCH(1,'Classificação geral'!$AK$8:$AK$103,0)),"")</f>
        <v>50</v>
      </c>
      <c r="AD19" s="456"/>
      <c r="AE19" s="440" t="s">
        <v>110</v>
      </c>
      <c r="AF19" s="440"/>
      <c r="AG19" s="440"/>
      <c r="AH19" s="440"/>
      <c r="AI19" s="456">
        <f>IFERROR(INDEX('Classificação geral'!F$8:F$103,MATCH(1,'Classificação geral'!$AK$8:$AK$103,0)),"")</f>
        <v>86.666666666666671</v>
      </c>
      <c r="AJ19" s="456"/>
      <c r="AK19" s="284"/>
      <c r="AL19" s="436"/>
      <c r="AM19" s="436"/>
      <c r="AN19" s="438"/>
      <c r="AO19" s="438"/>
      <c r="AP19" s="438"/>
      <c r="AQ19" s="438"/>
      <c r="AR19" s="438"/>
      <c r="AS19" s="438"/>
      <c r="AT19" s="438"/>
      <c r="AU19" s="438"/>
      <c r="AV19" s="438"/>
      <c r="AW19" s="438"/>
      <c r="AX19" s="430"/>
      <c r="AY19" s="430"/>
      <c r="AZ19" s="430"/>
      <c r="BA19" s="299"/>
      <c r="BB19" s="278"/>
      <c r="BC19" s="278"/>
      <c r="BD19" s="278"/>
      <c r="BE19" s="278"/>
      <c r="BF19" s="278"/>
      <c r="BG19" s="278"/>
      <c r="BH19" s="278"/>
      <c r="BI19" s="278"/>
      <c r="BJ19" s="278"/>
      <c r="BK19" s="278"/>
      <c r="BL19" s="278"/>
      <c r="BM19" s="278"/>
    </row>
    <row r="20" spans="1:65" ht="15.6" customHeight="1" x14ac:dyDescent="0.25">
      <c r="A20" s="278"/>
      <c r="B20" s="278"/>
      <c r="C20" s="278"/>
      <c r="D20" s="295"/>
      <c r="E20" s="296"/>
      <c r="F20" s="296"/>
      <c r="G20" s="297"/>
      <c r="H20" s="300"/>
      <c r="I20" s="300"/>
      <c r="J20" s="300"/>
      <c r="K20" s="300"/>
      <c r="L20" s="300"/>
      <c r="M20" s="300"/>
      <c r="N20" s="300"/>
      <c r="O20" s="300"/>
      <c r="P20" s="300"/>
      <c r="Q20" s="300"/>
      <c r="R20" s="300"/>
      <c r="S20" s="300"/>
      <c r="T20" s="283"/>
      <c r="U20" s="454"/>
      <c r="V20" s="454"/>
      <c r="W20" s="454"/>
      <c r="X20" s="455"/>
      <c r="Y20" s="455"/>
      <c r="Z20" s="454"/>
      <c r="AA20" s="454"/>
      <c r="AB20" s="454"/>
      <c r="AC20" s="456"/>
      <c r="AD20" s="456"/>
      <c r="AE20" s="440"/>
      <c r="AF20" s="440"/>
      <c r="AG20" s="440"/>
      <c r="AH20" s="440"/>
      <c r="AI20" s="456"/>
      <c r="AJ20" s="456"/>
      <c r="AK20" s="284"/>
      <c r="AL20" s="436"/>
      <c r="AM20" s="436"/>
      <c r="AN20" s="438"/>
      <c r="AO20" s="438"/>
      <c r="AP20" s="438"/>
      <c r="AQ20" s="438"/>
      <c r="AR20" s="438"/>
      <c r="AS20" s="438"/>
      <c r="AT20" s="438"/>
      <c r="AU20" s="438"/>
      <c r="AV20" s="438"/>
      <c r="AW20" s="438"/>
      <c r="AX20" s="430"/>
      <c r="AY20" s="430"/>
      <c r="AZ20" s="430"/>
      <c r="BA20" s="299"/>
      <c r="BB20" s="278"/>
      <c r="BC20" s="278"/>
      <c r="BD20" s="278"/>
      <c r="BE20" s="278"/>
      <c r="BF20" s="278"/>
      <c r="BG20" s="278"/>
      <c r="BH20" s="278"/>
      <c r="BI20" s="278"/>
      <c r="BJ20" s="278"/>
      <c r="BK20" s="278"/>
      <c r="BL20" s="278"/>
      <c r="BM20" s="278"/>
    </row>
    <row r="21" spans="1:65" ht="15.6" customHeight="1" x14ac:dyDescent="1.95">
      <c r="A21" s="278"/>
      <c r="B21" s="278"/>
      <c r="C21" s="278"/>
      <c r="D21" s="278"/>
      <c r="E21" s="278"/>
      <c r="F21" s="278"/>
      <c r="G21" s="283"/>
      <c r="H21" s="300"/>
      <c r="I21" s="300"/>
      <c r="J21" s="300"/>
      <c r="K21" s="300"/>
      <c r="L21" s="300"/>
      <c r="M21" s="300"/>
      <c r="N21" s="300"/>
      <c r="O21" s="300"/>
      <c r="P21" s="300"/>
      <c r="Q21" s="300"/>
      <c r="R21" s="300"/>
      <c r="S21" s="300"/>
      <c r="T21" s="283"/>
      <c r="U21" s="446" t="str">
        <f>LEFT(E8,(SEARCH(",",E8))-1)</f>
        <v>179</v>
      </c>
      <c r="V21" s="446"/>
      <c r="W21" s="446"/>
      <c r="X21" s="446"/>
      <c r="Y21" s="446"/>
      <c r="Z21" s="446"/>
      <c r="AA21" s="446"/>
      <c r="AB21" s="446"/>
      <c r="AC21" s="446"/>
      <c r="AD21" s="446"/>
      <c r="AE21" s="446"/>
      <c r="AF21" s="446"/>
      <c r="AG21" s="318"/>
      <c r="AH21" s="317"/>
      <c r="AI21" s="317"/>
      <c r="AJ21" s="317"/>
      <c r="AK21" s="284"/>
      <c r="AL21" s="437"/>
      <c r="AM21" s="437"/>
      <c r="AN21" s="439"/>
      <c r="AO21" s="439"/>
      <c r="AP21" s="439"/>
      <c r="AQ21" s="439"/>
      <c r="AR21" s="439"/>
      <c r="AS21" s="439"/>
      <c r="AT21" s="439"/>
      <c r="AU21" s="439"/>
      <c r="AV21" s="439"/>
      <c r="AW21" s="439"/>
      <c r="AX21" s="431"/>
      <c r="AY21" s="431"/>
      <c r="AZ21" s="431"/>
      <c r="BA21" s="299"/>
      <c r="BB21" s="278"/>
      <c r="BC21" s="278"/>
      <c r="BD21" s="278"/>
      <c r="BE21" s="278"/>
      <c r="BF21" s="278"/>
      <c r="BG21" s="278"/>
      <c r="BH21" s="278"/>
      <c r="BI21" s="278"/>
      <c r="BJ21" s="278"/>
      <c r="BK21" s="278"/>
      <c r="BL21" s="278"/>
      <c r="BM21" s="278"/>
    </row>
    <row r="22" spans="1:65" ht="15.6" customHeight="1" x14ac:dyDescent="1.95">
      <c r="A22" s="278"/>
      <c r="B22" s="278" t="str">
        <f>IFERROR(INDEX('Classificação geral'!C$8:C$103,MATCH(D22,'Classificação geral'!$AI$8:$AI$103,0)),0)</f>
        <v>EB Frei Manuel de Santa Inês B</v>
      </c>
      <c r="C22" s="278"/>
      <c r="D22" s="295">
        <v>3</v>
      </c>
      <c r="E22" s="296"/>
      <c r="F22" s="296"/>
      <c r="G22" s="297"/>
      <c r="H22" s="300"/>
      <c r="I22" s="300"/>
      <c r="J22" s="300"/>
      <c r="K22" s="300"/>
      <c r="L22" s="300"/>
      <c r="M22" s="300"/>
      <c r="N22" s="300"/>
      <c r="O22" s="300"/>
      <c r="P22" s="300"/>
      <c r="Q22" s="300"/>
      <c r="R22" s="300"/>
      <c r="S22" s="300"/>
      <c r="T22" s="283"/>
      <c r="U22" s="446"/>
      <c r="V22" s="446"/>
      <c r="W22" s="446"/>
      <c r="X22" s="446"/>
      <c r="Y22" s="446"/>
      <c r="Z22" s="446"/>
      <c r="AA22" s="446"/>
      <c r="AB22" s="446"/>
      <c r="AC22" s="446"/>
      <c r="AD22" s="446"/>
      <c r="AE22" s="446"/>
      <c r="AF22" s="446"/>
      <c r="AG22" s="318"/>
      <c r="AH22" s="317"/>
      <c r="AI22" s="317"/>
      <c r="AJ22" s="317"/>
      <c r="AK22" s="284"/>
      <c r="AL22" s="436">
        <f>IF(AN22="","",D22)</f>
        <v>3</v>
      </c>
      <c r="AM22" s="436"/>
      <c r="AN22" s="438" t="str">
        <f>IFERROR(INDEX('Classificação geral'!$C$8:$C$103,MATCH('quadro eletrónico'!D22,'Classificação geral'!$AI$8:$AI$103,0)),"")</f>
        <v>EB Frei Manuel de Santa Inês B</v>
      </c>
      <c r="AO22" s="438"/>
      <c r="AP22" s="438"/>
      <c r="AQ22" s="438"/>
      <c r="AR22" s="438"/>
      <c r="AS22" s="438"/>
      <c r="AT22" s="438"/>
      <c r="AU22" s="438"/>
      <c r="AV22" s="438"/>
      <c r="AW22" s="438"/>
      <c r="AX22" s="430">
        <f>IFERROR(INDEX('Classificação geral'!$AH$8:$AH$103,MATCH('quadro eletrónico'!D22,'Classificação geral'!$AI$8:$AI$103,0)),"")</f>
        <v>190.66666675888933</v>
      </c>
      <c r="AY22" s="430"/>
      <c r="AZ22" s="430"/>
      <c r="BA22" s="299"/>
      <c r="BB22" s="278"/>
      <c r="BC22" s="278"/>
      <c r="BD22" s="278"/>
      <c r="BE22" s="278"/>
      <c r="BF22" s="278"/>
      <c r="BG22" s="278"/>
      <c r="BH22" s="278"/>
      <c r="BI22" s="278"/>
      <c r="BJ22" s="278"/>
      <c r="BK22" s="278"/>
      <c r="BL22" s="278"/>
      <c r="BM22" s="278"/>
    </row>
    <row r="23" spans="1:65" ht="15.6" customHeight="1" x14ac:dyDescent="1.95">
      <c r="A23" s="278"/>
      <c r="B23" s="278"/>
      <c r="C23" s="278"/>
      <c r="D23" s="295"/>
      <c r="E23" s="296"/>
      <c r="F23" s="296"/>
      <c r="G23" s="297"/>
      <c r="H23" s="300"/>
      <c r="I23" s="300"/>
      <c r="J23" s="300"/>
      <c r="K23" s="300"/>
      <c r="L23" s="300"/>
      <c r="M23" s="300"/>
      <c r="N23" s="300"/>
      <c r="O23" s="300"/>
      <c r="P23" s="300"/>
      <c r="Q23" s="300"/>
      <c r="R23" s="300"/>
      <c r="S23" s="300"/>
      <c r="T23" s="283"/>
      <c r="U23" s="446"/>
      <c r="V23" s="446"/>
      <c r="W23" s="446"/>
      <c r="X23" s="446"/>
      <c r="Y23" s="446"/>
      <c r="Z23" s="446"/>
      <c r="AA23" s="446"/>
      <c r="AB23" s="446"/>
      <c r="AC23" s="446"/>
      <c r="AD23" s="446"/>
      <c r="AE23" s="446"/>
      <c r="AF23" s="446"/>
      <c r="AG23" s="318"/>
      <c r="AH23" s="317"/>
      <c r="AI23" s="317"/>
      <c r="AJ23" s="317"/>
      <c r="AK23" s="284"/>
      <c r="AL23" s="436"/>
      <c r="AM23" s="436"/>
      <c r="AN23" s="438"/>
      <c r="AO23" s="438"/>
      <c r="AP23" s="438"/>
      <c r="AQ23" s="438"/>
      <c r="AR23" s="438"/>
      <c r="AS23" s="438"/>
      <c r="AT23" s="438"/>
      <c r="AU23" s="438"/>
      <c r="AV23" s="438"/>
      <c r="AW23" s="438"/>
      <c r="AX23" s="430"/>
      <c r="AY23" s="430"/>
      <c r="AZ23" s="430"/>
      <c r="BA23" s="299"/>
      <c r="BB23" s="278"/>
      <c r="BC23" s="278"/>
      <c r="BD23" s="278"/>
      <c r="BE23" s="278"/>
      <c r="BF23" s="278"/>
      <c r="BG23" s="278"/>
      <c r="BH23" s="278"/>
      <c r="BI23" s="278"/>
      <c r="BJ23" s="278"/>
      <c r="BK23" s="278"/>
      <c r="BL23" s="278"/>
      <c r="BM23" s="278"/>
    </row>
    <row r="24" spans="1:65" ht="15.6" customHeight="1" x14ac:dyDescent="1.95">
      <c r="A24" s="278"/>
      <c r="B24" s="278"/>
      <c r="C24" s="278"/>
      <c r="D24" s="295"/>
      <c r="E24" s="296"/>
      <c r="F24" s="296"/>
      <c r="G24" s="297"/>
      <c r="H24" s="300"/>
      <c r="I24" s="300"/>
      <c r="J24" s="300"/>
      <c r="K24" s="300"/>
      <c r="L24" s="300"/>
      <c r="M24" s="300"/>
      <c r="N24" s="300"/>
      <c r="O24" s="300"/>
      <c r="P24" s="300"/>
      <c r="Q24" s="300"/>
      <c r="R24" s="300"/>
      <c r="S24" s="300"/>
      <c r="T24" s="283"/>
      <c r="U24" s="446"/>
      <c r="V24" s="446"/>
      <c r="W24" s="446"/>
      <c r="X24" s="446"/>
      <c r="Y24" s="446"/>
      <c r="Z24" s="446"/>
      <c r="AA24" s="446"/>
      <c r="AB24" s="446"/>
      <c r="AC24" s="446"/>
      <c r="AD24" s="446"/>
      <c r="AE24" s="446"/>
      <c r="AF24" s="446"/>
      <c r="AG24" s="318"/>
      <c r="AH24" s="317"/>
      <c r="AI24" s="317"/>
      <c r="AJ24" s="317"/>
      <c r="AK24" s="284"/>
      <c r="AL24" s="436"/>
      <c r="AM24" s="436"/>
      <c r="AN24" s="438"/>
      <c r="AO24" s="438"/>
      <c r="AP24" s="438"/>
      <c r="AQ24" s="438"/>
      <c r="AR24" s="438"/>
      <c r="AS24" s="438"/>
      <c r="AT24" s="438"/>
      <c r="AU24" s="438"/>
      <c r="AV24" s="438"/>
      <c r="AW24" s="438"/>
      <c r="AX24" s="430"/>
      <c r="AY24" s="430"/>
      <c r="AZ24" s="430"/>
      <c r="BA24" s="299"/>
      <c r="BB24" s="278"/>
      <c r="BC24" s="278"/>
      <c r="BD24" s="278"/>
      <c r="BE24" s="278"/>
      <c r="BF24" s="278"/>
      <c r="BG24" s="278"/>
      <c r="BH24" s="278"/>
      <c r="BI24" s="278"/>
      <c r="BJ24" s="278"/>
      <c r="BK24" s="278"/>
      <c r="BL24" s="278"/>
      <c r="BM24" s="278"/>
    </row>
    <row r="25" spans="1:65" ht="15.6" customHeight="1" x14ac:dyDescent="1.95">
      <c r="A25" s="278"/>
      <c r="B25" s="278"/>
      <c r="C25" s="278"/>
      <c r="D25" s="278"/>
      <c r="E25" s="278"/>
      <c r="F25" s="278"/>
      <c r="G25" s="283"/>
      <c r="H25" s="300"/>
      <c r="I25" s="300"/>
      <c r="J25" s="300"/>
      <c r="K25" s="300"/>
      <c r="L25" s="300"/>
      <c r="M25" s="300"/>
      <c r="N25" s="300"/>
      <c r="O25" s="300"/>
      <c r="P25" s="300"/>
      <c r="Q25" s="300"/>
      <c r="R25" s="300"/>
      <c r="S25" s="300"/>
      <c r="T25" s="283"/>
      <c r="U25" s="446"/>
      <c r="V25" s="446"/>
      <c r="W25" s="446"/>
      <c r="X25" s="446"/>
      <c r="Y25" s="446"/>
      <c r="Z25" s="446"/>
      <c r="AA25" s="446"/>
      <c r="AB25" s="446"/>
      <c r="AC25" s="446"/>
      <c r="AD25" s="446"/>
      <c r="AE25" s="446"/>
      <c r="AF25" s="446"/>
      <c r="AG25" s="318"/>
      <c r="AH25" s="317"/>
      <c r="AI25" s="317"/>
      <c r="AJ25" s="317"/>
      <c r="AK25" s="284"/>
      <c r="AL25" s="437"/>
      <c r="AM25" s="437"/>
      <c r="AN25" s="439"/>
      <c r="AO25" s="439"/>
      <c r="AP25" s="439"/>
      <c r="AQ25" s="439"/>
      <c r="AR25" s="439"/>
      <c r="AS25" s="439"/>
      <c r="AT25" s="439"/>
      <c r="AU25" s="439"/>
      <c r="AV25" s="439"/>
      <c r="AW25" s="439"/>
      <c r="AX25" s="431"/>
      <c r="AY25" s="431"/>
      <c r="AZ25" s="431"/>
      <c r="BA25" s="299"/>
      <c r="BB25" s="278"/>
      <c r="BC25" s="278"/>
      <c r="BD25" s="278"/>
      <c r="BE25" s="278"/>
      <c r="BF25" s="278"/>
      <c r="BG25" s="278"/>
      <c r="BH25" s="278"/>
      <c r="BI25" s="278"/>
      <c r="BJ25" s="278"/>
      <c r="BK25" s="278"/>
      <c r="BL25" s="278"/>
      <c r="BM25" s="278"/>
    </row>
    <row r="26" spans="1:65" ht="15.6" customHeight="1" x14ac:dyDescent="1.95">
      <c r="A26" s="278"/>
      <c r="B26" s="278" t="str">
        <f>IFERROR(INDEX('Classificação geral'!C$8:C$103,MATCH(D26,'Classificação geral'!$AI$8:$AI$103,0)),0)</f>
        <v>EB Adriano Correia de Oliveira</v>
      </c>
      <c r="C26" s="278"/>
      <c r="D26" s="295">
        <v>4</v>
      </c>
      <c r="E26" s="296"/>
      <c r="F26" s="296"/>
      <c r="G26" s="297"/>
      <c r="H26" s="300"/>
      <c r="I26" s="300"/>
      <c r="J26" s="300"/>
      <c r="K26" s="300"/>
      <c r="L26" s="300"/>
      <c r="M26" s="300"/>
      <c r="N26" s="300"/>
      <c r="O26" s="300"/>
      <c r="P26" s="300"/>
      <c r="Q26" s="300"/>
      <c r="R26" s="300"/>
      <c r="S26" s="300"/>
      <c r="T26" s="283"/>
      <c r="U26" s="446"/>
      <c r="V26" s="446"/>
      <c r="W26" s="446"/>
      <c r="X26" s="446"/>
      <c r="Y26" s="446"/>
      <c r="Z26" s="446"/>
      <c r="AA26" s="446"/>
      <c r="AB26" s="446"/>
      <c r="AC26" s="446"/>
      <c r="AD26" s="446"/>
      <c r="AE26" s="446"/>
      <c r="AF26" s="446"/>
      <c r="AG26" s="318"/>
      <c r="AH26" s="317"/>
      <c r="AI26" s="317"/>
      <c r="AJ26" s="317"/>
      <c r="AK26" s="284"/>
      <c r="AL26" s="436">
        <f>IF(AN26="","",D26)</f>
        <v>4</v>
      </c>
      <c r="AM26" s="436"/>
      <c r="AN26" s="438" t="str">
        <f>IFERROR(INDEX('Classificação geral'!$C$8:$C$103,MATCH('quadro eletrónico'!D26,'Classificação geral'!$AI$8:$AI$103,0)),"")</f>
        <v>EB Adriano Correia de Oliveira</v>
      </c>
      <c r="AO26" s="438"/>
      <c r="AP26" s="438"/>
      <c r="AQ26" s="438"/>
      <c r="AR26" s="438"/>
      <c r="AS26" s="438"/>
      <c r="AT26" s="438"/>
      <c r="AU26" s="438"/>
      <c r="AV26" s="438"/>
      <c r="AW26" s="438"/>
      <c r="AX26" s="430">
        <f>IFERROR(INDEX('Classificação geral'!$AH$8:$AH$103,MATCH('quadro eletrónico'!D26,'Classificação geral'!$AI$8:$AI$103,0)),"")</f>
        <v>190.23333342422666</v>
      </c>
      <c r="AY26" s="430"/>
      <c r="AZ26" s="430"/>
      <c r="BA26" s="299"/>
      <c r="BB26" s="278"/>
      <c r="BC26" s="314"/>
      <c r="BD26" s="278"/>
      <c r="BE26" s="278"/>
      <c r="BF26" s="278"/>
      <c r="BG26" s="278"/>
      <c r="BH26" s="278"/>
      <c r="BI26" s="278"/>
      <c r="BJ26" s="278"/>
      <c r="BK26" s="278"/>
      <c r="BL26" s="278"/>
      <c r="BM26" s="278"/>
    </row>
    <row r="27" spans="1:65" ht="15.6" customHeight="1" x14ac:dyDescent="1.95">
      <c r="A27" s="278"/>
      <c r="B27" s="278"/>
      <c r="C27" s="278"/>
      <c r="D27" s="295"/>
      <c r="E27" s="296"/>
      <c r="F27" s="296"/>
      <c r="G27" s="297"/>
      <c r="H27" s="300"/>
      <c r="I27" s="300"/>
      <c r="J27" s="300"/>
      <c r="K27" s="300"/>
      <c r="L27" s="300"/>
      <c r="M27" s="300"/>
      <c r="N27" s="300"/>
      <c r="O27" s="300"/>
      <c r="P27" s="300"/>
      <c r="Q27" s="300"/>
      <c r="R27" s="300"/>
      <c r="S27" s="300"/>
      <c r="T27" s="283"/>
      <c r="U27" s="446"/>
      <c r="V27" s="446"/>
      <c r="W27" s="446"/>
      <c r="X27" s="446"/>
      <c r="Y27" s="446"/>
      <c r="Z27" s="446"/>
      <c r="AA27" s="446"/>
      <c r="AB27" s="446"/>
      <c r="AC27" s="446"/>
      <c r="AD27" s="446"/>
      <c r="AE27" s="446"/>
      <c r="AF27" s="446"/>
      <c r="AG27" s="318"/>
      <c r="AH27" s="317"/>
      <c r="AI27" s="317"/>
      <c r="AJ27" s="317"/>
      <c r="AK27" s="284"/>
      <c r="AL27" s="436"/>
      <c r="AM27" s="436"/>
      <c r="AN27" s="438"/>
      <c r="AO27" s="438"/>
      <c r="AP27" s="438"/>
      <c r="AQ27" s="438"/>
      <c r="AR27" s="438"/>
      <c r="AS27" s="438"/>
      <c r="AT27" s="438"/>
      <c r="AU27" s="438"/>
      <c r="AV27" s="438"/>
      <c r="AW27" s="438"/>
      <c r="AX27" s="430"/>
      <c r="AY27" s="430"/>
      <c r="AZ27" s="430"/>
      <c r="BA27" s="299"/>
      <c r="BB27" s="278"/>
      <c r="BC27" s="278"/>
      <c r="BD27" s="278"/>
      <c r="BE27" s="278"/>
      <c r="BF27" s="278"/>
      <c r="BG27" s="278"/>
      <c r="BH27" s="278"/>
      <c r="BI27" s="278"/>
      <c r="BJ27" s="278"/>
      <c r="BK27" s="278"/>
      <c r="BL27" s="278"/>
      <c r="BM27" s="278"/>
    </row>
    <row r="28" spans="1:65" ht="15.6" customHeight="1" x14ac:dyDescent="0.25">
      <c r="A28" s="278"/>
      <c r="B28" s="278"/>
      <c r="C28" s="278"/>
      <c r="D28" s="295"/>
      <c r="E28" s="296"/>
      <c r="F28" s="296"/>
      <c r="G28" s="297"/>
      <c r="H28" s="300"/>
      <c r="I28" s="300"/>
      <c r="J28" s="300"/>
      <c r="K28" s="300"/>
      <c r="L28" s="300"/>
      <c r="M28" s="300"/>
      <c r="N28" s="300"/>
      <c r="O28" s="300"/>
      <c r="P28" s="300"/>
      <c r="Q28" s="300"/>
      <c r="R28" s="300"/>
      <c r="S28" s="300"/>
      <c r="T28" s="283"/>
      <c r="U28" s="446"/>
      <c r="V28" s="446"/>
      <c r="W28" s="446"/>
      <c r="X28" s="446"/>
      <c r="Y28" s="446"/>
      <c r="Z28" s="446"/>
      <c r="AA28" s="446"/>
      <c r="AB28" s="446"/>
      <c r="AC28" s="446"/>
      <c r="AD28" s="446"/>
      <c r="AE28" s="446"/>
      <c r="AF28" s="446"/>
      <c r="AG28" s="461" t="str">
        <f>LEFT(RIGHT($E$8,LEN($E$8)+1-SEARCH(",",$E$8)),4)</f>
        <v>,666</v>
      </c>
      <c r="AH28" s="461"/>
      <c r="AI28" s="461"/>
      <c r="AJ28" s="461"/>
      <c r="AK28" s="284"/>
      <c r="AL28" s="436"/>
      <c r="AM28" s="436"/>
      <c r="AN28" s="438"/>
      <c r="AO28" s="438"/>
      <c r="AP28" s="438"/>
      <c r="AQ28" s="438"/>
      <c r="AR28" s="438"/>
      <c r="AS28" s="438"/>
      <c r="AT28" s="438"/>
      <c r="AU28" s="438"/>
      <c r="AV28" s="438"/>
      <c r="AW28" s="438"/>
      <c r="AX28" s="430"/>
      <c r="AY28" s="430"/>
      <c r="AZ28" s="430"/>
      <c r="BA28" s="299"/>
      <c r="BB28" s="278"/>
      <c r="BC28" s="278"/>
    </row>
    <row r="29" spans="1:65" ht="15.6" customHeight="1" x14ac:dyDescent="0.25">
      <c r="A29" s="278"/>
      <c r="B29" s="278"/>
      <c r="C29" s="278"/>
      <c r="D29" s="278"/>
      <c r="E29" s="278"/>
      <c r="F29" s="278"/>
      <c r="G29" s="283"/>
      <c r="H29" s="300"/>
      <c r="I29" s="300"/>
      <c r="J29" s="300"/>
      <c r="K29" s="300"/>
      <c r="L29" s="300"/>
      <c r="M29" s="300"/>
      <c r="N29" s="300"/>
      <c r="O29" s="300"/>
      <c r="P29" s="300"/>
      <c r="Q29" s="300"/>
      <c r="R29" s="300"/>
      <c r="S29" s="300"/>
      <c r="T29" s="283"/>
      <c r="U29" s="446"/>
      <c r="V29" s="446"/>
      <c r="W29" s="446"/>
      <c r="X29" s="446"/>
      <c r="Y29" s="446"/>
      <c r="Z29" s="446"/>
      <c r="AA29" s="446"/>
      <c r="AB29" s="446"/>
      <c r="AC29" s="446"/>
      <c r="AD29" s="446"/>
      <c r="AE29" s="446"/>
      <c r="AF29" s="446"/>
      <c r="AG29" s="461"/>
      <c r="AH29" s="461"/>
      <c r="AI29" s="461"/>
      <c r="AJ29" s="461"/>
      <c r="AK29" s="284"/>
      <c r="AL29" s="437"/>
      <c r="AM29" s="437"/>
      <c r="AN29" s="439"/>
      <c r="AO29" s="439"/>
      <c r="AP29" s="439"/>
      <c r="AQ29" s="439"/>
      <c r="AR29" s="439"/>
      <c r="AS29" s="439"/>
      <c r="AT29" s="439"/>
      <c r="AU29" s="439"/>
      <c r="AV29" s="439"/>
      <c r="AW29" s="439"/>
      <c r="AX29" s="431"/>
      <c r="AY29" s="431"/>
      <c r="AZ29" s="431"/>
      <c r="BA29" s="299"/>
      <c r="BB29" s="278"/>
      <c r="BC29" s="278"/>
    </row>
    <row r="30" spans="1:65" ht="15.6" customHeight="1" x14ac:dyDescent="0.25">
      <c r="A30" s="278"/>
      <c r="B30" s="278" t="str">
        <f>IFERROR(INDEX('Classificação geral'!C$8:C$103,MATCH(D30,'Classificação geral'!$AI$8:$AI$103,0)),0)</f>
        <v>EB Adriano Correia de Oliveira A</v>
      </c>
      <c r="C30" s="278"/>
      <c r="D30" s="295">
        <v>5</v>
      </c>
      <c r="E30" s="296"/>
      <c r="F30" s="296"/>
      <c r="G30" s="297"/>
      <c r="H30" s="300"/>
      <c r="I30" s="300"/>
      <c r="J30" s="300"/>
      <c r="K30" s="300"/>
      <c r="L30" s="300"/>
      <c r="M30" s="300"/>
      <c r="N30" s="300"/>
      <c r="O30" s="300"/>
      <c r="P30" s="300"/>
      <c r="Q30" s="300"/>
      <c r="R30" s="300"/>
      <c r="S30" s="300"/>
      <c r="T30" s="283"/>
      <c r="U30" s="446"/>
      <c r="V30" s="446"/>
      <c r="W30" s="446"/>
      <c r="X30" s="446"/>
      <c r="Y30" s="446"/>
      <c r="Z30" s="446"/>
      <c r="AA30" s="446"/>
      <c r="AB30" s="446"/>
      <c r="AC30" s="446"/>
      <c r="AD30" s="446"/>
      <c r="AE30" s="446"/>
      <c r="AF30" s="446"/>
      <c r="AG30" s="461"/>
      <c r="AH30" s="461"/>
      <c r="AI30" s="461"/>
      <c r="AJ30" s="461"/>
      <c r="AK30" s="284"/>
      <c r="AL30" s="436">
        <f>IF(AN30="","",D30)</f>
        <v>5</v>
      </c>
      <c r="AM30" s="436"/>
      <c r="AN30" s="438" t="str">
        <f>IFERROR(INDEX('Classificação geral'!$C$8:$C$103,MATCH('quadro eletrónico'!D30,'Classificação geral'!$AI$8:$AI$103,0)),"")</f>
        <v>EB Adriano Correia de Oliveira A</v>
      </c>
      <c r="AO30" s="438"/>
      <c r="AP30" s="438"/>
      <c r="AQ30" s="438"/>
      <c r="AR30" s="438"/>
      <c r="AS30" s="438"/>
      <c r="AT30" s="438"/>
      <c r="AU30" s="438"/>
      <c r="AV30" s="438"/>
      <c r="AW30" s="438"/>
      <c r="AX30" s="430">
        <f>IFERROR(INDEX('Classificação geral'!$AH$8:$AH$103,MATCH('quadro eletrónico'!D30,'Classificação geral'!$AI$8:$AI$103,0)),"")</f>
        <v>189.80000009056099</v>
      </c>
      <c r="AY30" s="430"/>
      <c r="AZ30" s="430"/>
      <c r="BA30" s="299"/>
      <c r="BB30" s="278"/>
      <c r="BC30" s="278"/>
    </row>
    <row r="31" spans="1:65" ht="15.6" customHeight="1" x14ac:dyDescent="0.25">
      <c r="A31" s="278"/>
      <c r="B31" s="278"/>
      <c r="C31" s="278"/>
      <c r="D31" s="295"/>
      <c r="E31" s="296"/>
      <c r="F31" s="296"/>
      <c r="G31" s="297"/>
      <c r="H31" s="300"/>
      <c r="I31" s="300"/>
      <c r="J31" s="300"/>
      <c r="K31" s="300"/>
      <c r="L31" s="300"/>
      <c r="M31" s="300"/>
      <c r="N31" s="300"/>
      <c r="O31" s="300"/>
      <c r="P31" s="300"/>
      <c r="Q31" s="300"/>
      <c r="R31" s="300"/>
      <c r="S31" s="300"/>
      <c r="T31" s="283"/>
      <c r="U31" s="446"/>
      <c r="V31" s="446"/>
      <c r="W31" s="446"/>
      <c r="X31" s="446"/>
      <c r="Y31" s="446"/>
      <c r="Z31" s="446"/>
      <c r="AA31" s="446"/>
      <c r="AB31" s="446"/>
      <c r="AC31" s="446"/>
      <c r="AD31" s="446"/>
      <c r="AE31" s="446"/>
      <c r="AF31" s="446"/>
      <c r="AG31" s="461"/>
      <c r="AH31" s="461"/>
      <c r="AI31" s="461"/>
      <c r="AJ31" s="461"/>
      <c r="AK31" s="284"/>
      <c r="AL31" s="436"/>
      <c r="AM31" s="436"/>
      <c r="AN31" s="438"/>
      <c r="AO31" s="438"/>
      <c r="AP31" s="438"/>
      <c r="AQ31" s="438"/>
      <c r="AR31" s="438"/>
      <c r="AS31" s="438"/>
      <c r="AT31" s="438"/>
      <c r="AU31" s="438"/>
      <c r="AV31" s="438"/>
      <c r="AW31" s="438"/>
      <c r="AX31" s="430"/>
      <c r="AY31" s="430"/>
      <c r="AZ31" s="430"/>
      <c r="BA31" s="299"/>
      <c r="BB31" s="278"/>
      <c r="BC31" s="278"/>
    </row>
    <row r="32" spans="1:65" ht="15.6" customHeight="1" x14ac:dyDescent="0.25">
      <c r="A32" s="278"/>
      <c r="B32" s="278"/>
      <c r="C32" s="278"/>
      <c r="D32" s="295"/>
      <c r="E32" s="296"/>
      <c r="F32" s="296"/>
      <c r="G32" s="297"/>
      <c r="H32" s="300"/>
      <c r="I32" s="300"/>
      <c r="J32" s="300"/>
      <c r="K32" s="300"/>
      <c r="L32" s="300"/>
      <c r="M32" s="300"/>
      <c r="N32" s="300"/>
      <c r="O32" s="300"/>
      <c r="P32" s="300"/>
      <c r="Q32" s="300"/>
      <c r="R32" s="300"/>
      <c r="S32" s="300"/>
      <c r="T32" s="283"/>
      <c r="U32" s="317"/>
      <c r="V32" s="317"/>
      <c r="W32" s="317"/>
      <c r="X32" s="317"/>
      <c r="Y32" s="317"/>
      <c r="Z32" s="317"/>
      <c r="AA32" s="317"/>
      <c r="AB32" s="317"/>
      <c r="AC32" s="317"/>
      <c r="AD32" s="317"/>
      <c r="AE32" s="317"/>
      <c r="AF32" s="317"/>
      <c r="AG32" s="316"/>
      <c r="AH32" s="316"/>
      <c r="AI32" s="316"/>
      <c r="AJ32" s="316"/>
      <c r="AK32" s="284"/>
      <c r="AL32" s="436"/>
      <c r="AM32" s="436"/>
      <c r="AN32" s="438"/>
      <c r="AO32" s="438"/>
      <c r="AP32" s="438"/>
      <c r="AQ32" s="438"/>
      <c r="AR32" s="438"/>
      <c r="AS32" s="438"/>
      <c r="AT32" s="438"/>
      <c r="AU32" s="438"/>
      <c r="AV32" s="438"/>
      <c r="AW32" s="438"/>
      <c r="AX32" s="430"/>
      <c r="AY32" s="430"/>
      <c r="AZ32" s="430"/>
      <c r="BA32" s="299"/>
      <c r="BB32" s="278"/>
      <c r="BC32" s="278"/>
    </row>
    <row r="33" spans="1:65" ht="15.6" customHeight="1" x14ac:dyDescent="0.25">
      <c r="A33" s="278"/>
      <c r="B33" s="278"/>
      <c r="C33" s="278"/>
      <c r="D33" s="278"/>
      <c r="E33" s="278"/>
      <c r="F33" s="278"/>
      <c r="G33" s="283"/>
      <c r="H33" s="301"/>
      <c r="I33" s="301"/>
      <c r="J33" s="301"/>
      <c r="K33" s="301"/>
      <c r="L33" s="301"/>
      <c r="M33" s="301"/>
      <c r="N33" s="301"/>
      <c r="O33" s="301"/>
      <c r="P33" s="301"/>
      <c r="Q33" s="301"/>
      <c r="R33" s="301"/>
      <c r="S33" s="301"/>
      <c r="T33" s="283"/>
      <c r="U33" s="317"/>
      <c r="V33" s="317"/>
      <c r="W33" s="317"/>
      <c r="X33" s="317"/>
      <c r="Y33" s="317"/>
      <c r="Z33" s="317"/>
      <c r="AA33" s="317"/>
      <c r="AB33" s="317"/>
      <c r="AC33" s="317"/>
      <c r="AD33" s="317"/>
      <c r="AE33" s="317"/>
      <c r="AF33" s="317"/>
      <c r="AG33" s="316"/>
      <c r="AH33" s="316"/>
      <c r="AI33" s="316"/>
      <c r="AJ33" s="316"/>
      <c r="AK33" s="284"/>
      <c r="AL33" s="437"/>
      <c r="AM33" s="437"/>
      <c r="AN33" s="439"/>
      <c r="AO33" s="439"/>
      <c r="AP33" s="439"/>
      <c r="AQ33" s="439"/>
      <c r="AR33" s="439"/>
      <c r="AS33" s="439"/>
      <c r="AT33" s="439"/>
      <c r="AU33" s="439"/>
      <c r="AV33" s="439"/>
      <c r="AW33" s="439"/>
      <c r="AX33" s="431"/>
      <c r="AY33" s="431"/>
      <c r="AZ33" s="431"/>
      <c r="BA33" s="299"/>
      <c r="BB33" s="278"/>
      <c r="BC33" s="278"/>
    </row>
    <row r="34" spans="1:65" ht="15.6" customHeight="1" thickBot="1" x14ac:dyDescent="0.3">
      <c r="A34" s="278"/>
      <c r="B34" s="278" t="str">
        <f>IFERROR(INDEX('Classificação geral'!C$8:C$103,MATCH(D34,'Classificação geral'!$AI$8:$AI$103,0)),0)</f>
        <v>EB Frei Manuel de Santa Inês C</v>
      </c>
      <c r="C34" s="278"/>
      <c r="D34" s="295">
        <v>6</v>
      </c>
      <c r="E34" s="296"/>
      <c r="F34" s="296"/>
      <c r="G34" s="297"/>
      <c r="H34" s="301"/>
      <c r="I34" s="301"/>
      <c r="J34" s="301"/>
      <c r="K34" s="301"/>
      <c r="L34" s="301"/>
      <c r="M34" s="301"/>
      <c r="N34" s="301"/>
      <c r="O34" s="301"/>
      <c r="P34" s="301"/>
      <c r="Q34" s="301"/>
      <c r="R34" s="301"/>
      <c r="S34" s="301"/>
      <c r="T34" s="283"/>
      <c r="U34" s="283"/>
      <c r="V34" s="302"/>
      <c r="W34" s="302"/>
      <c r="X34" s="302"/>
      <c r="Y34" s="302"/>
      <c r="Z34" s="302"/>
      <c r="AA34" s="283"/>
      <c r="AB34" s="283"/>
      <c r="AC34" s="283"/>
      <c r="AD34" s="283"/>
      <c r="AE34" s="283"/>
      <c r="AF34" s="283"/>
      <c r="AG34" s="283"/>
      <c r="AH34" s="283"/>
      <c r="AI34" s="283"/>
      <c r="AJ34" s="283"/>
      <c r="AK34" s="284"/>
      <c r="AL34" s="436">
        <f>IF(AN34="","",D34)</f>
        <v>6</v>
      </c>
      <c r="AM34" s="436"/>
      <c r="AN34" s="438" t="str">
        <f>IFERROR(INDEX('Classificação geral'!$C$8:$C$103,MATCH('quadro eletrónico'!D34,'Classificação geral'!$AI$8:$AI$103,0)),"")</f>
        <v>EB Frei Manuel de Santa Inês C</v>
      </c>
      <c r="AO34" s="438"/>
      <c r="AP34" s="438"/>
      <c r="AQ34" s="438"/>
      <c r="AR34" s="438"/>
      <c r="AS34" s="438"/>
      <c r="AT34" s="438"/>
      <c r="AU34" s="438"/>
      <c r="AV34" s="438"/>
      <c r="AW34" s="438"/>
      <c r="AX34" s="430">
        <f>IFERROR(INDEX('Classificação geral'!$AH$8:$AH$103,MATCH('quadro eletrónico'!D34,'Classificação geral'!$AI$8:$AI$103,0)),"")</f>
        <v>189.36666675689531</v>
      </c>
      <c r="AY34" s="430"/>
      <c r="AZ34" s="430"/>
      <c r="BA34" s="299"/>
      <c r="BB34" s="278"/>
      <c r="BC34" s="278"/>
    </row>
    <row r="35" spans="1:65" ht="15.6" customHeight="1" x14ac:dyDescent="0.25">
      <c r="A35" s="278"/>
      <c r="B35" s="278"/>
      <c r="C35" s="278"/>
      <c r="D35" s="295"/>
      <c r="E35" s="296"/>
      <c r="F35" s="296"/>
      <c r="G35" s="297"/>
      <c r="H35" s="301"/>
      <c r="I35" s="301"/>
      <c r="J35" s="301"/>
      <c r="K35" s="301"/>
      <c r="L35" s="301"/>
      <c r="M35" s="301"/>
      <c r="N35" s="301"/>
      <c r="O35" s="301"/>
      <c r="P35" s="301"/>
      <c r="Q35" s="301"/>
      <c r="R35" s="301"/>
      <c r="S35" s="301"/>
      <c r="T35" s="283"/>
      <c r="U35" s="441" t="s">
        <v>111</v>
      </c>
      <c r="V35" s="441"/>
      <c r="W35" s="441"/>
      <c r="X35" s="441"/>
      <c r="Y35" s="459">
        <f>IFERROR(INDEX('Classificação geral'!AG$8:AG$103,MATCH(1,'Classificação geral'!$AK$8:$AK$103,0)),"")</f>
        <v>1</v>
      </c>
      <c r="Z35" s="459"/>
      <c r="AA35" s="303"/>
      <c r="AB35" s="303"/>
      <c r="AC35" s="464" t="s">
        <v>108</v>
      </c>
      <c r="AD35" s="464"/>
      <c r="AE35" s="464"/>
      <c r="AF35" s="464"/>
      <c r="AG35" s="462">
        <f>IFERROR(INDEX('Classificação geral'!AI8:AI103,MATCH(1,'Classificação geral'!$AK$8:$AK$103,0)),"")</f>
        <v>18</v>
      </c>
      <c r="AH35" s="462"/>
      <c r="AI35" s="462"/>
      <c r="AJ35" s="462"/>
      <c r="AK35" s="294"/>
      <c r="AL35" s="436"/>
      <c r="AM35" s="436"/>
      <c r="AN35" s="438"/>
      <c r="AO35" s="438"/>
      <c r="AP35" s="438"/>
      <c r="AQ35" s="438"/>
      <c r="AR35" s="438"/>
      <c r="AS35" s="438"/>
      <c r="AT35" s="438"/>
      <c r="AU35" s="438"/>
      <c r="AV35" s="438"/>
      <c r="AW35" s="438"/>
      <c r="AX35" s="430"/>
      <c r="AY35" s="430"/>
      <c r="AZ35" s="430"/>
      <c r="BA35" s="299"/>
      <c r="BB35" s="278"/>
      <c r="BC35" s="278"/>
    </row>
    <row r="36" spans="1:65" ht="15.6" customHeight="1" x14ac:dyDescent="0.25">
      <c r="A36" s="278"/>
      <c r="B36" s="278"/>
      <c r="C36" s="278"/>
      <c r="D36" s="295"/>
      <c r="E36" s="296"/>
      <c r="F36" s="296"/>
      <c r="G36" s="297"/>
      <c r="H36" s="301"/>
      <c r="I36" s="301"/>
      <c r="J36" s="301"/>
      <c r="K36" s="301"/>
      <c r="L36" s="301"/>
      <c r="M36" s="301"/>
      <c r="N36" s="301"/>
      <c r="O36" s="301"/>
      <c r="P36" s="301"/>
      <c r="Q36" s="301"/>
      <c r="R36" s="301"/>
      <c r="S36" s="301"/>
      <c r="T36" s="283"/>
      <c r="U36" s="442"/>
      <c r="V36" s="442"/>
      <c r="W36" s="442"/>
      <c r="X36" s="442"/>
      <c r="Y36" s="460"/>
      <c r="Z36" s="460"/>
      <c r="AA36" s="303"/>
      <c r="AB36" s="303"/>
      <c r="AC36" s="465"/>
      <c r="AD36" s="465"/>
      <c r="AE36" s="465"/>
      <c r="AF36" s="465"/>
      <c r="AG36" s="463"/>
      <c r="AH36" s="463"/>
      <c r="AI36" s="463"/>
      <c r="AJ36" s="463"/>
      <c r="AK36" s="294"/>
      <c r="AL36" s="436"/>
      <c r="AM36" s="436"/>
      <c r="AN36" s="438"/>
      <c r="AO36" s="438"/>
      <c r="AP36" s="438"/>
      <c r="AQ36" s="438"/>
      <c r="AR36" s="438"/>
      <c r="AS36" s="438"/>
      <c r="AT36" s="438"/>
      <c r="AU36" s="438"/>
      <c r="AV36" s="438"/>
      <c r="AW36" s="438"/>
      <c r="AX36" s="430"/>
      <c r="AY36" s="430"/>
      <c r="AZ36" s="430"/>
      <c r="BA36" s="299"/>
      <c r="BB36" s="278"/>
      <c r="BC36" s="278"/>
    </row>
    <row r="37" spans="1:65" ht="15.6" customHeight="1" x14ac:dyDescent="0.25">
      <c r="A37" s="278"/>
      <c r="B37" s="278"/>
      <c r="C37" s="278"/>
      <c r="D37" s="278"/>
      <c r="E37" s="278"/>
      <c r="F37" s="278"/>
      <c r="G37" s="283"/>
      <c r="H37" s="302"/>
      <c r="I37" s="302"/>
      <c r="J37" s="302"/>
      <c r="K37" s="302"/>
      <c r="L37" s="302"/>
      <c r="M37" s="302"/>
      <c r="N37" s="302"/>
      <c r="O37" s="302"/>
      <c r="P37" s="302"/>
      <c r="Q37" s="302"/>
      <c r="R37" s="302"/>
      <c r="S37" s="302"/>
      <c r="T37" s="283"/>
      <c r="U37" s="451" t="str">
        <f>IFERROR(INDEX('Classificação geral'!ED$8:ED$103,MATCH(1,'Classificação geral'!$AK$8:$AK$103,0)),"")</f>
        <v>b) 1</v>
      </c>
      <c r="V37" s="452"/>
      <c r="W37" s="451" t="str">
        <f>IFERROR(INDEX('Classificação geral'!EE$8:EE$103,MATCH(1,'Classificação geral'!$AK$8:$AK$103,0)),"")</f>
        <v/>
      </c>
      <c r="X37" s="452"/>
      <c r="Y37" s="457" t="str">
        <f>IFERROR(INDEX('Classificação geral'!EF$8:EF$103,MATCH(1,'Classificação geral'!$AK$8:$AK$103,0)),"")</f>
        <v/>
      </c>
      <c r="Z37" s="458"/>
      <c r="AA37" s="304"/>
      <c r="AB37" s="304"/>
      <c r="AC37" s="465"/>
      <c r="AD37" s="465"/>
      <c r="AE37" s="465"/>
      <c r="AF37" s="465"/>
      <c r="AG37" s="463"/>
      <c r="AH37" s="463"/>
      <c r="AI37" s="463"/>
      <c r="AJ37" s="463"/>
      <c r="AK37" s="294"/>
      <c r="AL37" s="437"/>
      <c r="AM37" s="437"/>
      <c r="AN37" s="439"/>
      <c r="AO37" s="439"/>
      <c r="AP37" s="439"/>
      <c r="AQ37" s="439"/>
      <c r="AR37" s="439"/>
      <c r="AS37" s="439"/>
      <c r="AT37" s="439"/>
      <c r="AU37" s="439"/>
      <c r="AV37" s="439"/>
      <c r="AW37" s="439"/>
      <c r="AX37" s="431"/>
      <c r="AY37" s="431"/>
      <c r="AZ37" s="431"/>
      <c r="BA37" s="299"/>
      <c r="BB37" s="278"/>
      <c r="BC37" s="278"/>
    </row>
    <row r="38" spans="1:65" ht="15.6" customHeight="1" x14ac:dyDescent="0.25">
      <c r="A38" s="278"/>
      <c r="B38" s="278"/>
      <c r="C38" s="278"/>
      <c r="D38" s="295">
        <v>7</v>
      </c>
      <c r="E38" s="296"/>
      <c r="F38" s="296"/>
      <c r="G38" s="297"/>
      <c r="H38" s="302"/>
      <c r="I38" s="302"/>
      <c r="J38" s="302"/>
      <c r="K38" s="302"/>
      <c r="L38" s="302"/>
      <c r="M38" s="302"/>
      <c r="N38" s="302"/>
      <c r="O38" s="302"/>
      <c r="P38" s="302"/>
      <c r="Q38" s="302"/>
      <c r="R38" s="302"/>
      <c r="S38" s="302"/>
      <c r="T38" s="283"/>
      <c r="U38" s="451" t="str">
        <f>IFERROR(INDEX('Classificação geral'!EG$8:EG$103,MATCH(1,'Classificação geral'!$AK$8:$AK$103,0)),"")</f>
        <v/>
      </c>
      <c r="V38" s="452"/>
      <c r="W38" s="451" t="str">
        <f>IFERROR(INDEX('Classificação geral'!EH$8:EH$103,MATCH(1,'Classificação geral'!$AK$8:$AK$103,0)),"")</f>
        <v/>
      </c>
      <c r="X38" s="452"/>
      <c r="Y38" s="305"/>
      <c r="Z38" s="305"/>
      <c r="AA38" s="304"/>
      <c r="AB38" s="304"/>
      <c r="AC38" s="304"/>
      <c r="AD38" s="304"/>
      <c r="AE38" s="304"/>
      <c r="AF38" s="304"/>
      <c r="AG38" s="463"/>
      <c r="AH38" s="463"/>
      <c r="AI38" s="463"/>
      <c r="AJ38" s="463"/>
      <c r="AK38" s="306"/>
      <c r="AL38" s="299"/>
      <c r="AM38" s="299"/>
      <c r="AN38" s="299"/>
      <c r="AO38" s="299"/>
      <c r="AP38" s="299"/>
      <c r="AQ38" s="299"/>
      <c r="AR38" s="299"/>
      <c r="AS38" s="307"/>
      <c r="AT38" s="307"/>
      <c r="AU38" s="450" t="str">
        <f>menú!J11</f>
        <v>José Emanuel Rocha - 2011-2021</v>
      </c>
      <c r="AV38" s="450"/>
      <c r="AW38" s="450"/>
      <c r="AX38" s="450"/>
      <c r="AY38" s="450"/>
      <c r="AZ38" s="450"/>
      <c r="BA38" s="299"/>
      <c r="BB38" s="278"/>
      <c r="BC38" s="278"/>
    </row>
    <row r="39" spans="1:65" ht="15.6" customHeight="1" x14ac:dyDescent="0.3">
      <c r="A39" s="278"/>
      <c r="B39" s="278"/>
      <c r="C39" s="278"/>
      <c r="D39" s="295"/>
      <c r="E39" s="296"/>
      <c r="F39" s="296"/>
      <c r="G39" s="297"/>
      <c r="H39" s="283"/>
      <c r="I39" s="283"/>
      <c r="J39" s="283"/>
      <c r="K39" s="283"/>
      <c r="L39" s="283"/>
      <c r="M39" s="283"/>
      <c r="N39" s="283"/>
      <c r="O39" s="283"/>
      <c r="P39" s="283"/>
      <c r="Q39" s="283"/>
      <c r="R39" s="283"/>
      <c r="S39" s="283"/>
      <c r="T39" s="283"/>
      <c r="U39" s="283"/>
      <c r="V39" s="283"/>
      <c r="W39" s="283"/>
      <c r="X39" s="283"/>
      <c r="Y39" s="283"/>
      <c r="Z39" s="283"/>
      <c r="AA39" s="299"/>
      <c r="AB39" s="299"/>
      <c r="AC39" s="299"/>
      <c r="AD39" s="299"/>
      <c r="AE39" s="299"/>
      <c r="AF39" s="299"/>
      <c r="AG39" s="299"/>
      <c r="AH39" s="299"/>
      <c r="AI39" s="299"/>
      <c r="AJ39" s="299"/>
      <c r="AK39" s="284"/>
      <c r="AL39" s="283"/>
      <c r="AM39" s="283"/>
      <c r="AN39" s="283"/>
      <c r="AO39" s="283"/>
      <c r="AP39" s="283"/>
      <c r="AQ39" s="283"/>
      <c r="AR39" s="283"/>
      <c r="AS39" s="283"/>
      <c r="AT39" s="283"/>
      <c r="AU39" s="283"/>
      <c r="AV39" s="283"/>
      <c r="AW39" s="283"/>
      <c r="AX39" s="285"/>
      <c r="AY39" s="285"/>
      <c r="AZ39" s="285"/>
      <c r="BA39" s="299"/>
      <c r="BB39" s="278"/>
      <c r="BC39" s="278"/>
      <c r="BD39" s="278"/>
      <c r="BE39" s="278"/>
      <c r="BF39" s="278"/>
      <c r="BG39" s="278"/>
      <c r="BH39" s="278"/>
      <c r="BI39" s="278"/>
      <c r="BJ39" s="278"/>
      <c r="BK39" s="278"/>
      <c r="BL39" s="278"/>
      <c r="BM39" s="278"/>
    </row>
    <row r="40" spans="1:65" x14ac:dyDescent="0.3">
      <c r="A40" s="278"/>
      <c r="B40" s="278"/>
      <c r="C40" s="278"/>
      <c r="D40" s="295"/>
      <c r="E40" s="296"/>
      <c r="F40" s="296"/>
      <c r="G40" s="297"/>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4"/>
      <c r="AL40" s="283"/>
      <c r="AM40" s="283"/>
      <c r="AN40" s="283"/>
      <c r="AO40" s="283"/>
      <c r="AP40" s="283"/>
      <c r="AQ40" s="283"/>
      <c r="AR40" s="283"/>
      <c r="AS40" s="283"/>
      <c r="AT40" s="283"/>
      <c r="AU40" s="283"/>
      <c r="AV40" s="283"/>
      <c r="AW40" s="283"/>
      <c r="AX40" s="285"/>
      <c r="AY40" s="285"/>
      <c r="AZ40" s="285"/>
      <c r="BA40" s="283"/>
      <c r="BB40" s="278"/>
      <c r="BC40" s="278"/>
      <c r="BD40" s="278"/>
      <c r="BE40" s="278"/>
      <c r="BF40" s="278"/>
      <c r="BG40" s="278"/>
      <c r="BH40" s="278"/>
      <c r="BI40" s="278"/>
      <c r="BJ40" s="278"/>
      <c r="BK40" s="278"/>
      <c r="BL40" s="278"/>
      <c r="BM40" s="278"/>
    </row>
    <row r="41" spans="1:65" x14ac:dyDescent="0.3">
      <c r="A41" s="278"/>
      <c r="B41" s="278"/>
      <c r="C41" s="278"/>
      <c r="D41" s="295"/>
      <c r="E41" s="296"/>
      <c r="F41" s="296"/>
      <c r="G41" s="297"/>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284"/>
      <c r="AL41" s="283"/>
      <c r="AM41" s="283"/>
      <c r="AN41" s="283"/>
      <c r="AO41" s="283"/>
      <c r="AP41" s="283"/>
      <c r="AQ41" s="283"/>
      <c r="AR41" s="283"/>
      <c r="AS41" s="283"/>
      <c r="AT41" s="283"/>
      <c r="AU41" s="283"/>
      <c r="AV41" s="283"/>
      <c r="AW41" s="283"/>
      <c r="AX41" s="285"/>
      <c r="AY41" s="285"/>
      <c r="AZ41" s="285"/>
      <c r="BA41" s="283"/>
      <c r="BB41" s="278"/>
      <c r="BC41" s="278"/>
      <c r="BD41" s="278"/>
      <c r="BE41" s="278"/>
      <c r="BF41" s="278"/>
      <c r="BG41" s="278"/>
      <c r="BH41" s="278"/>
      <c r="BI41" s="278"/>
      <c r="BJ41" s="278"/>
      <c r="BK41" s="278"/>
      <c r="BL41" s="278"/>
      <c r="BM41" s="278"/>
    </row>
    <row r="42" spans="1:65" ht="16.8" customHeight="1" x14ac:dyDescent="0.3">
      <c r="A42" s="278"/>
      <c r="B42" s="278"/>
      <c r="C42" s="278"/>
      <c r="D42" s="278"/>
      <c r="E42" s="278"/>
      <c r="F42" s="278"/>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4"/>
      <c r="AL42" s="283"/>
      <c r="AM42" s="283"/>
      <c r="AN42" s="283"/>
      <c r="AO42" s="283"/>
      <c r="AP42" s="283"/>
      <c r="AQ42" s="283"/>
      <c r="AR42" s="283"/>
      <c r="AS42" s="283"/>
      <c r="AT42" s="283"/>
      <c r="AU42" s="283"/>
      <c r="AV42" s="283"/>
      <c r="AW42" s="283"/>
      <c r="AX42" s="285"/>
      <c r="AY42" s="285"/>
      <c r="AZ42" s="285"/>
      <c r="BA42" s="283"/>
      <c r="BB42" s="278"/>
      <c r="BC42" s="278"/>
      <c r="BD42" s="278"/>
      <c r="BE42" s="278"/>
      <c r="BF42" s="278"/>
      <c r="BG42" s="278"/>
      <c r="BH42" s="278"/>
      <c r="BI42" s="278"/>
      <c r="BJ42" s="278"/>
      <c r="BK42" s="278"/>
      <c r="BL42" s="278"/>
      <c r="BM42" s="278"/>
    </row>
    <row r="43" spans="1:65" ht="16.2" customHeight="1" x14ac:dyDescent="0.3">
      <c r="A43" s="278"/>
      <c r="B43" s="278"/>
      <c r="C43" s="278"/>
      <c r="D43" s="278"/>
      <c r="E43" s="278"/>
      <c r="F43" s="278"/>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4"/>
      <c r="AL43" s="283"/>
      <c r="AM43" s="283"/>
      <c r="AN43" s="283"/>
      <c r="AO43" s="283"/>
      <c r="AP43" s="283"/>
      <c r="AQ43" s="283"/>
      <c r="AR43" s="283"/>
      <c r="AS43" s="283"/>
      <c r="AT43" s="283"/>
      <c r="AU43" s="283"/>
      <c r="AV43" s="283"/>
      <c r="AW43" s="283"/>
      <c r="AX43" s="285"/>
      <c r="AY43" s="285"/>
      <c r="AZ43" s="285"/>
      <c r="BA43" s="283"/>
      <c r="BB43" s="278"/>
      <c r="BC43" s="278"/>
      <c r="BD43" s="278"/>
      <c r="BE43" s="278"/>
      <c r="BF43" s="278"/>
      <c r="BG43" s="278"/>
      <c r="BH43" s="278"/>
      <c r="BI43" s="278"/>
      <c r="BJ43" s="278"/>
      <c r="BK43" s="278"/>
      <c r="BL43" s="278"/>
      <c r="BM43" s="278"/>
    </row>
    <row r="44" spans="1:65" ht="16.2" hidden="1" customHeight="1" x14ac:dyDescent="0.3"/>
    <row r="45" spans="1:65" ht="16.2" hidden="1" customHeight="1" x14ac:dyDescent="0.3"/>
    <row r="46" spans="1:65" ht="16.2" hidden="1" customHeight="1" x14ac:dyDescent="0.3"/>
    <row r="47" spans="1:65" ht="16.2" hidden="1" customHeight="1" x14ac:dyDescent="0.3"/>
  </sheetData>
  <sheetProtection algorithmName="SHA-512" hashValue="GapUZUvHZjH5YnXJL47iWSXGcGdEDW/mAtzmJt8GCpKJlosdn89Cjz6EYmErsS3UP7S5SdcUeJznAnVTaN+e0Q==" saltValue="VoPIxAg5f1ftW+qnK5E8oQ==" spinCount="100000" sheet="1" objects="1" scenarios="1"/>
  <mergeCells count="47">
    <mergeCell ref="U38:V38"/>
    <mergeCell ref="Z19:AB20"/>
    <mergeCell ref="AG28:AJ31"/>
    <mergeCell ref="W38:X38"/>
    <mergeCell ref="AL22:AM25"/>
    <mergeCell ref="AL30:AM33"/>
    <mergeCell ref="AG35:AJ38"/>
    <mergeCell ref="AC35:AF37"/>
    <mergeCell ref="AU38:AZ38"/>
    <mergeCell ref="W37:X37"/>
    <mergeCell ref="AX30:AZ33"/>
    <mergeCell ref="AX34:AZ37"/>
    <mergeCell ref="U19:W20"/>
    <mergeCell ref="X19:Y20"/>
    <mergeCell ref="AC19:AD20"/>
    <mergeCell ref="AL18:AM21"/>
    <mergeCell ref="AL34:AM37"/>
    <mergeCell ref="AL26:AM29"/>
    <mergeCell ref="Y37:Z37"/>
    <mergeCell ref="Y35:Z36"/>
    <mergeCell ref="AX22:AZ25"/>
    <mergeCell ref="AX26:AZ29"/>
    <mergeCell ref="U37:V37"/>
    <mergeCell ref="AI19:AJ20"/>
    <mergeCell ref="AN30:AW33"/>
    <mergeCell ref="AN34:AW37"/>
    <mergeCell ref="AE19:AH20"/>
    <mergeCell ref="U35:X36"/>
    <mergeCell ref="BH2:BK18"/>
    <mergeCell ref="BC4:BF18"/>
    <mergeCell ref="BC2:BF3"/>
    <mergeCell ref="AX18:AZ21"/>
    <mergeCell ref="U21:AF31"/>
    <mergeCell ref="L14:AJ17"/>
    <mergeCell ref="AN14:AW17"/>
    <mergeCell ref="AN18:AW21"/>
    <mergeCell ref="AN22:AW25"/>
    <mergeCell ref="AN26:AW29"/>
    <mergeCell ref="G2:R2"/>
    <mergeCell ref="S2:AF2"/>
    <mergeCell ref="AG2:AU2"/>
    <mergeCell ref="L5:AZ8"/>
    <mergeCell ref="AX14:AZ17"/>
    <mergeCell ref="H14:K17"/>
    <mergeCell ref="O11:AJ13"/>
    <mergeCell ref="AL11:AZ13"/>
    <mergeCell ref="AL14:AM17"/>
  </mergeCells>
  <conditionalFormatting sqref="U37:Z38">
    <cfRule type="expression" dxfId="45" priority="10">
      <formula>U37=""</formula>
    </cfRule>
  </conditionalFormatting>
  <conditionalFormatting sqref="H11:AZ41">
    <cfRule type="expression" dxfId="44" priority="1">
      <formula>$C$6=0</formula>
    </cfRule>
  </conditionalFormatting>
  <pageMargins left="0.7" right="0.7" top="0.75" bottom="0.75" header="0.3" footer="0.3"/>
  <pageSetup paperSize="9" orientation="portrait" r:id="rId1"/>
  <ignoredErrors>
    <ignoredError sqref="AG28 U21" evalError="1"/>
  </ignoredError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D2FC-E0E8-4F54-B04A-5DCB0540099C}">
  <dimension ref="A1:L166"/>
  <sheetViews>
    <sheetView showGridLines="0" showRowColHeaders="0" zoomScale="25" zoomScaleNormal="25" workbookViewId="0">
      <pane ySplit="4" topLeftCell="A5" activePane="bottomLeft" state="frozen"/>
      <selection activeCell="Q1" sqref="Q1:Q1048576"/>
      <selection pane="bottomLeft" activeCell="A4" sqref="A4"/>
    </sheetView>
  </sheetViews>
  <sheetFormatPr defaultColWidth="0" defaultRowHeight="131.4" customHeight="1" zeroHeight="1" x14ac:dyDescent="0.3"/>
  <cols>
    <col min="1" max="1" width="51.21875" customWidth="1"/>
    <col min="2" max="2" width="60.5546875" style="157" customWidth="1"/>
    <col min="3" max="3" width="6.44140625" customWidth="1"/>
    <col min="4" max="8" width="27" customWidth="1"/>
    <col min="9" max="12" width="0" hidden="1" customWidth="1"/>
    <col min="13" max="16384" width="27" hidden="1"/>
  </cols>
  <sheetData>
    <row r="1" spans="1:12" ht="25.8" customHeight="1" x14ac:dyDescent="0.3"/>
    <row r="2" spans="1:12" s="156" customFormat="1" ht="116.4" customHeight="1" x14ac:dyDescent="0.3">
      <c r="A2" s="468" t="s">
        <v>19165</v>
      </c>
      <c r="B2" s="468"/>
      <c r="C2" s="153"/>
      <c r="D2" s="466" t="s">
        <v>19168</v>
      </c>
      <c r="E2" s="466"/>
      <c r="F2" s="466"/>
      <c r="G2" s="466"/>
      <c r="H2" s="466"/>
      <c r="I2"/>
      <c r="J2"/>
      <c r="K2"/>
      <c r="L2"/>
    </row>
    <row r="3" spans="1:12" ht="25.8" customHeight="1" thickBot="1" x14ac:dyDescent="0.35">
      <c r="D3" s="466"/>
      <c r="E3" s="466"/>
      <c r="F3" s="466"/>
      <c r="G3" s="466"/>
      <c r="H3" s="466"/>
    </row>
    <row r="4" spans="1:12" ht="265.2" customHeight="1" thickTop="1" thickBot="1" x14ac:dyDescent="0.35">
      <c r="A4" s="154"/>
      <c r="B4" s="158" t="s">
        <v>19169</v>
      </c>
      <c r="D4" s="467" t="s">
        <v>19191</v>
      </c>
      <c r="E4" s="467"/>
      <c r="F4" s="467"/>
      <c r="G4" s="467"/>
      <c r="H4" s="467"/>
    </row>
    <row r="5" spans="1:12" ht="265.2" customHeight="1" thickTop="1" thickBot="1" x14ac:dyDescent="0.35">
      <c r="A5" s="155"/>
      <c r="B5" s="159" t="str">
        <f>IF('ordem de passagem'!F13="",0,'ordem de passagem'!F13)</f>
        <v>EB Frei Manuel de Santa Inês</v>
      </c>
      <c r="D5" s="467"/>
      <c r="E5" s="467"/>
      <c r="F5" s="467"/>
      <c r="G5" s="467"/>
      <c r="H5" s="467"/>
    </row>
    <row r="6" spans="1:12" ht="265.2" customHeight="1" thickTop="1" thickBot="1" x14ac:dyDescent="0.35">
      <c r="A6" s="155"/>
      <c r="B6" s="159" t="str">
        <f>IF('ordem de passagem'!F14="",0,'ordem de passagem'!F14)</f>
        <v>Colégio Luso Francês</v>
      </c>
      <c r="D6" s="467"/>
      <c r="E6" s="467"/>
      <c r="F6" s="467"/>
      <c r="G6" s="467"/>
      <c r="H6" s="467"/>
    </row>
    <row r="7" spans="1:12" ht="265.2" customHeight="1" thickTop="1" thickBot="1" x14ac:dyDescent="0.35">
      <c r="A7" s="155"/>
      <c r="B7" s="159" t="str">
        <f>IF('ordem de passagem'!F15="",0,'ordem de passagem'!F15)</f>
        <v>EB Frei Manuel de Santa Inês</v>
      </c>
    </row>
    <row r="8" spans="1:12" ht="265.2" customHeight="1" thickTop="1" thickBot="1" x14ac:dyDescent="0.35">
      <c r="A8" s="155"/>
      <c r="B8" s="159" t="str">
        <f>IF('ordem de passagem'!F16="",0,'ordem de passagem'!F16)</f>
        <v>Colégio Luso Francês C</v>
      </c>
    </row>
    <row r="9" spans="1:12" ht="265.2" customHeight="1" thickTop="1" thickBot="1" x14ac:dyDescent="0.35">
      <c r="A9" s="155"/>
      <c r="B9" s="159" t="str">
        <f>IF('ordem de passagem'!F17="",0,'ordem de passagem'!F17)</f>
        <v>Colégio Luso Francês B</v>
      </c>
    </row>
    <row r="10" spans="1:12" ht="265.2" customHeight="1" thickTop="1" thickBot="1" x14ac:dyDescent="0.35">
      <c r="A10" s="155"/>
      <c r="B10" s="159" t="str">
        <f>IF('ordem de passagem'!F18="",0,'ordem de passagem'!F18)</f>
        <v>EB Frei Manuel de Santa Inês B</v>
      </c>
    </row>
    <row r="11" spans="1:12" ht="265.2" customHeight="1" thickTop="1" thickBot="1" x14ac:dyDescent="0.35">
      <c r="A11" s="155"/>
      <c r="B11" s="159" t="str">
        <f>IF('ordem de passagem'!F19="",0,'ordem de passagem'!F19)</f>
        <v>ES D. Dinis A</v>
      </c>
    </row>
    <row r="12" spans="1:12" ht="265.2" customHeight="1" thickTop="1" thickBot="1" x14ac:dyDescent="0.35">
      <c r="A12" s="155"/>
      <c r="B12" s="159" t="str">
        <f>IF('ordem de passagem'!F20="",0,'ordem de passagem'!F20)</f>
        <v>ES D. Dinis</v>
      </c>
    </row>
    <row r="13" spans="1:12" ht="265.2" customHeight="1" thickTop="1" thickBot="1" x14ac:dyDescent="0.35">
      <c r="A13" s="155"/>
      <c r="B13" s="159" t="str">
        <f>IF('ordem de passagem'!F21="",0,'ordem de passagem'!F21)</f>
        <v>EB Esc. António Fernandes Sá A</v>
      </c>
    </row>
    <row r="14" spans="1:12" ht="265.2" customHeight="1" thickTop="1" thickBot="1" x14ac:dyDescent="0.35">
      <c r="A14" s="155"/>
      <c r="B14" s="159" t="str">
        <f>IF('ordem de passagem'!F22="",0,'ordem de passagem'!F22)</f>
        <v>EB Adriano Correia de Oliveira</v>
      </c>
    </row>
    <row r="15" spans="1:12" ht="265.2" customHeight="1" thickTop="1" thickBot="1" x14ac:dyDescent="0.35">
      <c r="A15" s="155"/>
      <c r="B15" s="159" t="str">
        <f>IF('ordem de passagem'!F23="",0,'ordem de passagem'!F23)</f>
        <v>EB Adriano Correia de Oliveira A</v>
      </c>
    </row>
    <row r="16" spans="1:12" ht="265.2" customHeight="1" thickTop="1" thickBot="1" x14ac:dyDescent="0.35">
      <c r="A16" s="155"/>
      <c r="B16" s="159" t="str">
        <f>IF('ordem de passagem'!F24="",0,'ordem de passagem'!F24)</f>
        <v>EB Frei Manuel de Santa Inês C</v>
      </c>
    </row>
    <row r="17" spans="1:2" ht="265.2" customHeight="1" thickTop="1" thickBot="1" x14ac:dyDescent="0.35">
      <c r="A17" s="155"/>
      <c r="B17" s="159" t="str">
        <f>IF('ordem de passagem'!F25="",0,'ordem de passagem'!F25)</f>
        <v>abcdesflkkhoifhouhsohfouhuh</v>
      </c>
    </row>
    <row r="18" spans="1:2" ht="265.2" customHeight="1" thickTop="1" thickBot="1" x14ac:dyDescent="0.35">
      <c r="A18" s="155"/>
      <c r="B18" s="159" t="str">
        <f>IF('ordem de passagem'!F26="",0,'ordem de passagem'!F26)</f>
        <v>ES D. Dinis B</v>
      </c>
    </row>
    <row r="19" spans="1:2" ht="265.2" customHeight="1" thickTop="1" thickBot="1" x14ac:dyDescent="0.35">
      <c r="A19" s="155"/>
      <c r="B19" s="159" t="str">
        <f>IF('ordem de passagem'!F27="",0,'ordem de passagem'!F27)</f>
        <v>Colégio Internato Claret</v>
      </c>
    </row>
    <row r="20" spans="1:2" ht="265.2" customHeight="1" thickTop="1" thickBot="1" x14ac:dyDescent="0.35">
      <c r="A20" s="155"/>
      <c r="B20" s="159" t="str">
        <f>IF('ordem de passagem'!F28="",0,'ordem de passagem'!F28)</f>
        <v>EBS Levante da Maia</v>
      </c>
    </row>
    <row r="21" spans="1:2" ht="265.2" customHeight="1" thickTop="1" thickBot="1" x14ac:dyDescent="0.35">
      <c r="A21" s="155"/>
      <c r="B21" s="159" t="str">
        <f>IF('ordem de passagem'!F29="",0,'ordem de passagem'!F29)</f>
        <v>ES D. Dinis F</v>
      </c>
    </row>
    <row r="22" spans="1:2" ht="265.2" customHeight="1" thickTop="1" thickBot="1" x14ac:dyDescent="0.35">
      <c r="A22" s="155"/>
      <c r="B22" s="159" t="str">
        <f>IF('ordem de passagem'!F30="",0,'ordem de passagem'!F30)</f>
        <v>EB Esc. António Fernandes Sá</v>
      </c>
    </row>
    <row r="23" spans="1:2" ht="265.2" customHeight="1" thickTop="1" thickBot="1" x14ac:dyDescent="0.35">
      <c r="A23" s="155"/>
      <c r="B23" s="159" t="str">
        <f>IF('ordem de passagem'!F31="",0,'ordem de passagem'!F31)</f>
        <v>Colégio Internato Claret A</v>
      </c>
    </row>
    <row r="24" spans="1:2" ht="265.2" customHeight="1" thickTop="1" thickBot="1" x14ac:dyDescent="0.35">
      <c r="A24" s="155"/>
      <c r="B24" s="159" t="str">
        <f>IF('ordem de passagem'!F32="",0,'ordem de passagem'!F32)</f>
        <v>ES D. Dinis E</v>
      </c>
    </row>
    <row r="25" spans="1:2" ht="265.2" customHeight="1" thickTop="1" thickBot="1" x14ac:dyDescent="0.35">
      <c r="A25" s="155"/>
      <c r="B25" s="159">
        <f>IF('ordem de passagem'!F33="",0,'ordem de passagem'!F33)</f>
        <v>0</v>
      </c>
    </row>
    <row r="26" spans="1:2" ht="265.2" customHeight="1" thickTop="1" thickBot="1" x14ac:dyDescent="0.35">
      <c r="A26" s="155"/>
      <c r="B26" s="159">
        <f>IF('ordem de passagem'!F34="",0,'ordem de passagem'!F34)</f>
        <v>0</v>
      </c>
    </row>
    <row r="27" spans="1:2" ht="265.2" customHeight="1" thickTop="1" thickBot="1" x14ac:dyDescent="0.35">
      <c r="A27" s="155"/>
      <c r="B27" s="159">
        <f>IF('ordem de passagem'!F35="",0,'ordem de passagem'!F35)</f>
        <v>0</v>
      </c>
    </row>
    <row r="28" spans="1:2" ht="265.2" customHeight="1" thickTop="1" thickBot="1" x14ac:dyDescent="0.35">
      <c r="A28" s="155"/>
      <c r="B28" s="159">
        <f>IF('ordem de passagem'!F36="",0,'ordem de passagem'!F36)</f>
        <v>0</v>
      </c>
    </row>
    <row r="29" spans="1:2" ht="265.2" customHeight="1" thickTop="1" thickBot="1" x14ac:dyDescent="0.35">
      <c r="A29" s="155"/>
      <c r="B29" s="159">
        <f>IF('ordem de passagem'!F37="",0,'ordem de passagem'!F37)</f>
        <v>0</v>
      </c>
    </row>
    <row r="30" spans="1:2" ht="265.2" customHeight="1" thickTop="1" thickBot="1" x14ac:dyDescent="0.35">
      <c r="A30" s="155"/>
      <c r="B30" s="159">
        <f>IF('ordem de passagem'!F38="",0,'ordem de passagem'!F38)</f>
        <v>0</v>
      </c>
    </row>
    <row r="31" spans="1:2" ht="265.2" customHeight="1" thickTop="1" thickBot="1" x14ac:dyDescent="0.35">
      <c r="A31" s="155"/>
      <c r="B31" s="159">
        <f>IF('ordem de passagem'!F39="",0,'ordem de passagem'!F39)</f>
        <v>0</v>
      </c>
    </row>
    <row r="32" spans="1:2" ht="265.2" customHeight="1" thickTop="1" thickBot="1" x14ac:dyDescent="0.35">
      <c r="A32" s="155"/>
      <c r="B32" s="159">
        <f>IF('ordem de passagem'!F40="",0,'ordem de passagem'!F40)</f>
        <v>0</v>
      </c>
    </row>
    <row r="33" spans="1:2" ht="265.2" customHeight="1" thickTop="1" thickBot="1" x14ac:dyDescent="0.35">
      <c r="A33" s="155"/>
      <c r="B33" s="159">
        <f>IF('ordem de passagem'!F41="",0,'ordem de passagem'!F41)</f>
        <v>0</v>
      </c>
    </row>
    <row r="34" spans="1:2" ht="265.2" customHeight="1" thickTop="1" thickBot="1" x14ac:dyDescent="0.35">
      <c r="A34" s="155"/>
      <c r="B34" s="159">
        <f>IF('ordem de passagem'!F42="",0,'ordem de passagem'!F42)</f>
        <v>0</v>
      </c>
    </row>
    <row r="35" spans="1:2" ht="265.2" customHeight="1" thickTop="1" thickBot="1" x14ac:dyDescent="0.35">
      <c r="A35" s="155"/>
      <c r="B35" s="159">
        <f>IF('ordem de passagem'!F43="",0,'ordem de passagem'!F43)</f>
        <v>0</v>
      </c>
    </row>
    <row r="36" spans="1:2" ht="265.2" customHeight="1" thickTop="1" thickBot="1" x14ac:dyDescent="0.35">
      <c r="A36" s="155"/>
      <c r="B36" s="159">
        <f>IF('ordem de passagem'!F44="",0,'ordem de passagem'!F44)</f>
        <v>0</v>
      </c>
    </row>
    <row r="37" spans="1:2" ht="265.2" customHeight="1" thickTop="1" thickBot="1" x14ac:dyDescent="0.35">
      <c r="A37" s="155"/>
      <c r="B37" s="159">
        <f>IF('ordem de passagem'!F45="",0,'ordem de passagem'!F45)</f>
        <v>0</v>
      </c>
    </row>
    <row r="38" spans="1:2" ht="265.2" customHeight="1" thickTop="1" thickBot="1" x14ac:dyDescent="0.35">
      <c r="A38" s="155"/>
      <c r="B38" s="159">
        <f>IF('ordem de passagem'!F46="",0,'ordem de passagem'!F46)</f>
        <v>0</v>
      </c>
    </row>
    <row r="39" spans="1:2" ht="265.2" customHeight="1" thickTop="1" thickBot="1" x14ac:dyDescent="0.35">
      <c r="A39" s="155"/>
      <c r="B39" s="159">
        <f>IF('ordem de passagem'!F47="",0,'ordem de passagem'!F47)</f>
        <v>0</v>
      </c>
    </row>
    <row r="40" spans="1:2" ht="265.2" customHeight="1" thickTop="1" thickBot="1" x14ac:dyDescent="0.35">
      <c r="A40" s="155"/>
      <c r="B40" s="159">
        <f>IF('ordem de passagem'!F48="",0,'ordem de passagem'!F48)</f>
        <v>0</v>
      </c>
    </row>
    <row r="41" spans="1:2" ht="265.2" customHeight="1" thickTop="1" thickBot="1" x14ac:dyDescent="0.35">
      <c r="A41" s="155"/>
      <c r="B41" s="159">
        <f>IF('ordem de passagem'!F49="",0,'ordem de passagem'!F49)</f>
        <v>0</v>
      </c>
    </row>
    <row r="42" spans="1:2" ht="265.2" customHeight="1" thickTop="1" thickBot="1" x14ac:dyDescent="0.35">
      <c r="A42" s="155"/>
      <c r="B42" s="159">
        <f>IF('ordem de passagem'!F50="",0,'ordem de passagem'!F50)</f>
        <v>0</v>
      </c>
    </row>
    <row r="43" spans="1:2" ht="265.2" customHeight="1" thickTop="1" thickBot="1" x14ac:dyDescent="0.35">
      <c r="A43" s="155"/>
      <c r="B43" s="159">
        <f>IF('ordem de passagem'!F51="",0,'ordem de passagem'!F51)</f>
        <v>0</v>
      </c>
    </row>
    <row r="44" spans="1:2" ht="265.2" customHeight="1" thickTop="1" thickBot="1" x14ac:dyDescent="0.35">
      <c r="A44" s="155"/>
      <c r="B44" s="159">
        <f>IF('ordem de passagem'!F52="",0,'ordem de passagem'!F52)</f>
        <v>0</v>
      </c>
    </row>
    <row r="45" spans="1:2" ht="265.2" customHeight="1" thickTop="1" thickBot="1" x14ac:dyDescent="0.35">
      <c r="A45" s="155"/>
      <c r="B45" s="159">
        <f>IF('ordem de passagem'!F53="",0,'ordem de passagem'!F53)</f>
        <v>0</v>
      </c>
    </row>
    <row r="46" spans="1:2" ht="265.2" customHeight="1" thickTop="1" thickBot="1" x14ac:dyDescent="0.35">
      <c r="A46" s="155"/>
      <c r="B46" s="159">
        <f>IF('ordem de passagem'!F54="",0,'ordem de passagem'!F54)</f>
        <v>0</v>
      </c>
    </row>
    <row r="47" spans="1:2" ht="265.2" customHeight="1" thickTop="1" thickBot="1" x14ac:dyDescent="0.35">
      <c r="A47" s="155"/>
      <c r="B47" s="159">
        <f>IF('ordem de passagem'!F55="",0,'ordem de passagem'!F55)</f>
        <v>0</v>
      </c>
    </row>
    <row r="48" spans="1:2" ht="265.2" customHeight="1" thickTop="1" thickBot="1" x14ac:dyDescent="0.35">
      <c r="A48" s="155"/>
      <c r="B48" s="159">
        <f>IF('ordem de passagem'!F56="",0,'ordem de passagem'!F56)</f>
        <v>0</v>
      </c>
    </row>
    <row r="49" spans="1:2" ht="265.2" customHeight="1" thickTop="1" thickBot="1" x14ac:dyDescent="0.35">
      <c r="A49" s="155"/>
      <c r="B49" s="159">
        <f>IF('ordem de passagem'!F57="",0,'ordem de passagem'!F57)</f>
        <v>0</v>
      </c>
    </row>
    <row r="50" spans="1:2" ht="265.2" customHeight="1" thickTop="1" thickBot="1" x14ac:dyDescent="0.35">
      <c r="A50" s="155"/>
      <c r="B50" s="159">
        <f>IF('ordem de passagem'!F58="",0,'ordem de passagem'!F58)</f>
        <v>0</v>
      </c>
    </row>
    <row r="51" spans="1:2" ht="265.2" customHeight="1" thickTop="1" thickBot="1" x14ac:dyDescent="0.35">
      <c r="A51" s="155"/>
      <c r="B51" s="159">
        <f>IF('ordem de passagem'!F59="",0,'ordem de passagem'!F59)</f>
        <v>0</v>
      </c>
    </row>
    <row r="52" spans="1:2" ht="265.2" customHeight="1" thickTop="1" thickBot="1" x14ac:dyDescent="0.35">
      <c r="A52" s="155"/>
      <c r="B52" s="159">
        <f>IF('ordem de passagem'!F60="",0,'ordem de passagem'!F60)</f>
        <v>0</v>
      </c>
    </row>
    <row r="53" spans="1:2" ht="265.2" customHeight="1" thickTop="1" thickBot="1" x14ac:dyDescent="0.35">
      <c r="A53" s="155"/>
      <c r="B53" s="159">
        <f>IF('ordem de passagem'!F61="",0,'ordem de passagem'!F61)</f>
        <v>0</v>
      </c>
    </row>
    <row r="54" spans="1:2" ht="265.2" customHeight="1" thickTop="1" thickBot="1" x14ac:dyDescent="0.35">
      <c r="A54" s="155"/>
      <c r="B54" s="159">
        <f>IF('ordem de passagem'!F62="",0,'ordem de passagem'!F62)</f>
        <v>0</v>
      </c>
    </row>
    <row r="55" spans="1:2" ht="265.2" customHeight="1" thickTop="1" thickBot="1" x14ac:dyDescent="0.35">
      <c r="A55" s="155"/>
      <c r="B55" s="159">
        <f>IF('ordem de passagem'!F63="",0,'ordem de passagem'!F63)</f>
        <v>0</v>
      </c>
    </row>
    <row r="56" spans="1:2" ht="265.2" customHeight="1" thickTop="1" thickBot="1" x14ac:dyDescent="0.35">
      <c r="A56" s="155"/>
      <c r="B56" s="159">
        <f>IF('ordem de passagem'!F64="",0,'ordem de passagem'!F64)</f>
        <v>0</v>
      </c>
    </row>
    <row r="57" spans="1:2" ht="265.2" customHeight="1" thickTop="1" thickBot="1" x14ac:dyDescent="0.35">
      <c r="A57" s="155"/>
      <c r="B57" s="159">
        <f>IF('ordem de passagem'!F65="",0,'ordem de passagem'!F65)</f>
        <v>0</v>
      </c>
    </row>
    <row r="58" spans="1:2" ht="265.2" customHeight="1" thickTop="1" thickBot="1" x14ac:dyDescent="0.35">
      <c r="A58" s="155"/>
      <c r="B58" s="159">
        <f>IF('ordem de passagem'!F66="",0,'ordem de passagem'!F66)</f>
        <v>0</v>
      </c>
    </row>
    <row r="59" spans="1:2" ht="265.2" customHeight="1" thickTop="1" thickBot="1" x14ac:dyDescent="0.35">
      <c r="A59" s="155"/>
      <c r="B59" s="159">
        <f>IF('ordem de passagem'!F67="",0,'ordem de passagem'!F67)</f>
        <v>0</v>
      </c>
    </row>
    <row r="60" spans="1:2" ht="265.2" customHeight="1" thickTop="1" thickBot="1" x14ac:dyDescent="0.35">
      <c r="A60" s="155"/>
      <c r="B60" s="159">
        <f>IF('ordem de passagem'!F68="",0,'ordem de passagem'!F68)</f>
        <v>0</v>
      </c>
    </row>
    <row r="61" spans="1:2" ht="265.2" customHeight="1" thickTop="1" thickBot="1" x14ac:dyDescent="0.35">
      <c r="A61" s="155"/>
      <c r="B61" s="159">
        <f>IF('ordem de passagem'!F69="",0,'ordem de passagem'!F69)</f>
        <v>0</v>
      </c>
    </row>
    <row r="62" spans="1:2" ht="265.2" customHeight="1" thickTop="1" thickBot="1" x14ac:dyDescent="0.35">
      <c r="A62" s="155"/>
      <c r="B62" s="159">
        <f>IF('ordem de passagem'!F70="",0,'ordem de passagem'!F70)</f>
        <v>0</v>
      </c>
    </row>
    <row r="63" spans="1:2" ht="265.2" customHeight="1" thickTop="1" thickBot="1" x14ac:dyDescent="0.35">
      <c r="A63" s="155"/>
      <c r="B63" s="159">
        <f>IF('ordem de passagem'!F71="",0,'ordem de passagem'!F71)</f>
        <v>0</v>
      </c>
    </row>
    <row r="64" spans="1:2" ht="265.2" customHeight="1" thickTop="1" thickBot="1" x14ac:dyDescent="0.35">
      <c r="A64" s="155"/>
      <c r="B64" s="159">
        <f>IF('ordem de passagem'!F72="",0,'ordem de passagem'!F72)</f>
        <v>0</v>
      </c>
    </row>
    <row r="65" spans="1:2" ht="265.2" customHeight="1" thickTop="1" thickBot="1" x14ac:dyDescent="0.35">
      <c r="A65" s="155"/>
      <c r="B65" s="159">
        <f>IF('ordem de passagem'!F73="",0,'ordem de passagem'!F73)</f>
        <v>0</v>
      </c>
    </row>
    <row r="66" spans="1:2" ht="265.2" customHeight="1" thickTop="1" thickBot="1" x14ac:dyDescent="0.35">
      <c r="A66" s="155"/>
      <c r="B66" s="159">
        <f>IF('ordem de passagem'!F74="",0,'ordem de passagem'!F74)</f>
        <v>0</v>
      </c>
    </row>
    <row r="67" spans="1:2" ht="265.2" customHeight="1" thickTop="1" thickBot="1" x14ac:dyDescent="0.35">
      <c r="A67" s="155"/>
      <c r="B67" s="159">
        <f>IF('ordem de passagem'!F75="",0,'ordem de passagem'!F75)</f>
        <v>0</v>
      </c>
    </row>
    <row r="68" spans="1:2" ht="265.2" customHeight="1" thickTop="1" thickBot="1" x14ac:dyDescent="0.35">
      <c r="A68" s="155"/>
      <c r="B68" s="159">
        <f>IF('ordem de passagem'!F76="",0,'ordem de passagem'!F76)</f>
        <v>0</v>
      </c>
    </row>
    <row r="69" spans="1:2" ht="265.2" customHeight="1" thickTop="1" thickBot="1" x14ac:dyDescent="0.35">
      <c r="A69" s="155"/>
      <c r="B69" s="159">
        <f>IF('ordem de passagem'!F77="",0,'ordem de passagem'!F77)</f>
        <v>0</v>
      </c>
    </row>
    <row r="70" spans="1:2" ht="265.2" customHeight="1" thickTop="1" thickBot="1" x14ac:dyDescent="0.35">
      <c r="A70" s="155"/>
      <c r="B70" s="159">
        <f>IF('ordem de passagem'!F78="",0,'ordem de passagem'!F78)</f>
        <v>0</v>
      </c>
    </row>
    <row r="71" spans="1:2" ht="265.2" customHeight="1" thickTop="1" thickBot="1" x14ac:dyDescent="0.35">
      <c r="A71" s="155"/>
      <c r="B71" s="159">
        <f>IF('ordem de passagem'!F79="",0,'ordem de passagem'!F79)</f>
        <v>0</v>
      </c>
    </row>
    <row r="72" spans="1:2" ht="265.2" customHeight="1" thickTop="1" thickBot="1" x14ac:dyDescent="0.35">
      <c r="A72" s="155"/>
      <c r="B72" s="159">
        <f>IF('ordem de passagem'!F80="",0,'ordem de passagem'!F80)</f>
        <v>0</v>
      </c>
    </row>
    <row r="73" spans="1:2" ht="265.2" customHeight="1" thickTop="1" thickBot="1" x14ac:dyDescent="0.35">
      <c r="A73" s="155"/>
      <c r="B73" s="159">
        <f>IF('ordem de passagem'!F81="",0,'ordem de passagem'!F81)</f>
        <v>0</v>
      </c>
    </row>
    <row r="74" spans="1:2" ht="265.2" customHeight="1" thickTop="1" thickBot="1" x14ac:dyDescent="0.35">
      <c r="A74" s="155"/>
      <c r="B74" s="159">
        <f>IF('ordem de passagem'!F82="",0,'ordem de passagem'!F82)</f>
        <v>0</v>
      </c>
    </row>
    <row r="75" spans="1:2" ht="265.2" customHeight="1" thickTop="1" thickBot="1" x14ac:dyDescent="0.35">
      <c r="A75" s="155"/>
      <c r="B75" s="159">
        <f>IF('ordem de passagem'!F83="",0,'ordem de passagem'!F83)</f>
        <v>0</v>
      </c>
    </row>
    <row r="76" spans="1:2" ht="265.2" customHeight="1" thickTop="1" thickBot="1" x14ac:dyDescent="0.35">
      <c r="A76" s="155"/>
      <c r="B76" s="159">
        <f>IF('ordem de passagem'!F84="",0,'ordem de passagem'!F84)</f>
        <v>0</v>
      </c>
    </row>
    <row r="77" spans="1:2" ht="265.2" customHeight="1" thickTop="1" thickBot="1" x14ac:dyDescent="0.35">
      <c r="A77" s="155"/>
      <c r="B77" s="159">
        <f>IF('ordem de passagem'!F85="",0,'ordem de passagem'!F85)</f>
        <v>0</v>
      </c>
    </row>
    <row r="78" spans="1:2" ht="265.2" customHeight="1" thickTop="1" thickBot="1" x14ac:dyDescent="0.35">
      <c r="A78" s="155"/>
      <c r="B78" s="159">
        <f>IF('ordem de passagem'!F86="",0,'ordem de passagem'!F86)</f>
        <v>0</v>
      </c>
    </row>
    <row r="79" spans="1:2" ht="265.2" customHeight="1" thickTop="1" thickBot="1" x14ac:dyDescent="0.35">
      <c r="A79" s="155"/>
      <c r="B79" s="159">
        <f>IF('ordem de passagem'!F87="",0,'ordem de passagem'!F87)</f>
        <v>0</v>
      </c>
    </row>
    <row r="80" spans="1:2" ht="265.2" customHeight="1" thickTop="1" thickBot="1" x14ac:dyDescent="0.35">
      <c r="A80" s="155"/>
      <c r="B80" s="159">
        <f>IF('ordem de passagem'!F88="",0,'ordem de passagem'!F88)</f>
        <v>0</v>
      </c>
    </row>
    <row r="81" spans="1:2" ht="265.2" customHeight="1" thickTop="1" thickBot="1" x14ac:dyDescent="0.35">
      <c r="A81" s="155"/>
      <c r="B81" s="159">
        <f>IF('ordem de passagem'!F89="",0,'ordem de passagem'!F89)</f>
        <v>0</v>
      </c>
    </row>
    <row r="82" spans="1:2" ht="265.2" customHeight="1" thickTop="1" thickBot="1" x14ac:dyDescent="0.35">
      <c r="A82" s="155"/>
      <c r="B82" s="159">
        <f>IF('ordem de passagem'!F90="",0,'ordem de passagem'!F90)</f>
        <v>0</v>
      </c>
    </row>
    <row r="83" spans="1:2" ht="265.2" customHeight="1" thickTop="1" thickBot="1" x14ac:dyDescent="0.35">
      <c r="A83" s="155"/>
      <c r="B83" s="159">
        <f>IF('ordem de passagem'!F91="",0,'ordem de passagem'!F91)</f>
        <v>0</v>
      </c>
    </row>
    <row r="84" spans="1:2" ht="265.2" customHeight="1" thickTop="1" thickBot="1" x14ac:dyDescent="0.35">
      <c r="A84" s="155"/>
      <c r="B84" s="159">
        <f>IF('ordem de passagem'!F92="",0,'ordem de passagem'!F92)</f>
        <v>0</v>
      </c>
    </row>
    <row r="85" spans="1:2" ht="265.2" customHeight="1" thickTop="1" thickBot="1" x14ac:dyDescent="0.35">
      <c r="A85" s="155"/>
      <c r="B85" s="159">
        <f>IF('ordem de passagem'!F93="",0,'ordem de passagem'!F93)</f>
        <v>0</v>
      </c>
    </row>
    <row r="86" spans="1:2" ht="265.2" customHeight="1" thickTop="1" thickBot="1" x14ac:dyDescent="0.35">
      <c r="A86" s="155"/>
      <c r="B86" s="159">
        <f>IF('ordem de passagem'!F94="",0,'ordem de passagem'!F94)</f>
        <v>0</v>
      </c>
    </row>
    <row r="87" spans="1:2" ht="265.2" customHeight="1" thickTop="1" thickBot="1" x14ac:dyDescent="0.35">
      <c r="A87" s="155"/>
      <c r="B87" s="159">
        <f>IF('ordem de passagem'!F95="",0,'ordem de passagem'!F95)</f>
        <v>0</v>
      </c>
    </row>
    <row r="88" spans="1:2" ht="265.2" customHeight="1" thickTop="1" thickBot="1" x14ac:dyDescent="0.35">
      <c r="A88" s="155"/>
      <c r="B88" s="159">
        <f>IF('ordem de passagem'!F96="",0,'ordem de passagem'!F96)</f>
        <v>0</v>
      </c>
    </row>
    <row r="89" spans="1:2" ht="265.2" customHeight="1" thickTop="1" thickBot="1" x14ac:dyDescent="0.35">
      <c r="A89" s="155"/>
      <c r="B89" s="159">
        <f>IF('ordem de passagem'!F97="",0,'ordem de passagem'!F97)</f>
        <v>0</v>
      </c>
    </row>
    <row r="90" spans="1:2" ht="265.2" customHeight="1" thickTop="1" thickBot="1" x14ac:dyDescent="0.35">
      <c r="A90" s="155"/>
      <c r="B90" s="159">
        <f>IF('ordem de passagem'!F98="",0,'ordem de passagem'!F98)</f>
        <v>0</v>
      </c>
    </row>
    <row r="91" spans="1:2" ht="265.2" customHeight="1" thickTop="1" thickBot="1" x14ac:dyDescent="0.35">
      <c r="A91" s="155"/>
      <c r="B91" s="159">
        <f>IF('ordem de passagem'!F99="",0,'ordem de passagem'!F99)</f>
        <v>0</v>
      </c>
    </row>
    <row r="92" spans="1:2" ht="265.2" customHeight="1" thickTop="1" thickBot="1" x14ac:dyDescent="0.35">
      <c r="A92" s="155"/>
      <c r="B92" s="159">
        <f>IF('ordem de passagem'!F100="",0,'ordem de passagem'!F100)</f>
        <v>0</v>
      </c>
    </row>
    <row r="93" spans="1:2" ht="265.2" customHeight="1" thickTop="1" thickBot="1" x14ac:dyDescent="0.35">
      <c r="A93" s="155"/>
      <c r="B93" s="159">
        <f>IF('ordem de passagem'!F101="",0,'ordem de passagem'!F101)</f>
        <v>0</v>
      </c>
    </row>
    <row r="94" spans="1:2" ht="265.2" customHeight="1" thickTop="1" thickBot="1" x14ac:dyDescent="0.35">
      <c r="A94" s="155"/>
      <c r="B94" s="159">
        <f>IF('ordem de passagem'!F102="",0,'ordem de passagem'!F102)</f>
        <v>0</v>
      </c>
    </row>
    <row r="95" spans="1:2" ht="265.2" customHeight="1" thickTop="1" thickBot="1" x14ac:dyDescent="0.35">
      <c r="A95" s="155"/>
      <c r="B95" s="159">
        <f>IF('ordem de passagem'!F103="",0,'ordem de passagem'!F103)</f>
        <v>0</v>
      </c>
    </row>
    <row r="96" spans="1:2" ht="265.2" customHeight="1" thickTop="1" thickBot="1" x14ac:dyDescent="0.35">
      <c r="A96" s="155"/>
      <c r="B96" s="159">
        <f>IF('ordem de passagem'!F104="",0,'ordem de passagem'!F104)</f>
        <v>0</v>
      </c>
    </row>
    <row r="97" spans="1:2" ht="265.2" customHeight="1" thickTop="1" thickBot="1" x14ac:dyDescent="0.35">
      <c r="A97" s="155"/>
      <c r="B97" s="159">
        <f>IF('ordem de passagem'!F105="",0,'ordem de passagem'!F105)</f>
        <v>0</v>
      </c>
    </row>
    <row r="98" spans="1:2" ht="265.2" customHeight="1" thickTop="1" thickBot="1" x14ac:dyDescent="0.35">
      <c r="A98" s="155"/>
      <c r="B98" s="159">
        <f>IF('ordem de passagem'!F106="",0,'ordem de passagem'!F106)</f>
        <v>0</v>
      </c>
    </row>
    <row r="99" spans="1:2" ht="265.2" customHeight="1" thickTop="1" thickBot="1" x14ac:dyDescent="0.35">
      <c r="A99" s="155"/>
      <c r="B99" s="159">
        <f>IF('ordem de passagem'!F107="",0,'ordem de passagem'!F107)</f>
        <v>0</v>
      </c>
    </row>
    <row r="100" spans="1:2" ht="265.2" customHeight="1" thickTop="1" thickBot="1" x14ac:dyDescent="0.35">
      <c r="A100" s="155"/>
      <c r="B100" s="159">
        <f>IF('ordem de passagem'!F108="",0,'ordem de passagem'!F108)</f>
        <v>0</v>
      </c>
    </row>
    <row r="101" spans="1:2" ht="265.2" customHeight="1" thickTop="1" thickBot="1" x14ac:dyDescent="0.35">
      <c r="A101" s="155"/>
      <c r="B101" s="159">
        <f>IF('ordem de passagem'!F109="",0,'ordem de passagem'!F109)</f>
        <v>0</v>
      </c>
    </row>
    <row r="102" spans="1:2" ht="265.2" customHeight="1" thickTop="1" thickBot="1" x14ac:dyDescent="0.35">
      <c r="A102" s="155"/>
      <c r="B102" s="159">
        <f>IF('ordem de passagem'!F110="",0,'ordem de passagem'!F110)</f>
        <v>0</v>
      </c>
    </row>
    <row r="103" spans="1:2" ht="265.2" customHeight="1" thickTop="1" thickBot="1" x14ac:dyDescent="0.35">
      <c r="A103" s="155"/>
      <c r="B103" s="159">
        <f>IF('ordem de passagem'!F111="",0,'ordem de passagem'!F111)</f>
        <v>0</v>
      </c>
    </row>
    <row r="104" spans="1:2" ht="265.2" customHeight="1" thickTop="1" thickBot="1" x14ac:dyDescent="0.35">
      <c r="A104" s="155"/>
      <c r="B104" s="159">
        <f>IF('ordem de passagem'!F112="",0,'ordem de passagem'!F112)</f>
        <v>0</v>
      </c>
    </row>
    <row r="105" spans="1:2" ht="265.2" customHeight="1" thickTop="1" thickBot="1" x14ac:dyDescent="0.35">
      <c r="A105" s="155"/>
      <c r="B105" s="159">
        <f>IF('ordem de passagem'!F113="",0,'ordem de passagem'!F113)</f>
        <v>0</v>
      </c>
    </row>
    <row r="106" spans="1:2" ht="265.2" customHeight="1" thickTop="1" thickBot="1" x14ac:dyDescent="0.35">
      <c r="A106" s="155"/>
      <c r="B106" s="159">
        <f>IF('ordem de passagem'!F114="",0,'ordem de passagem'!F114)</f>
        <v>0</v>
      </c>
    </row>
    <row r="107" spans="1:2" ht="265.2" customHeight="1" thickTop="1" thickBot="1" x14ac:dyDescent="0.35">
      <c r="A107" s="155"/>
      <c r="B107" s="159">
        <f>IF('ordem de passagem'!F115="",0,'ordem de passagem'!F115)</f>
        <v>0</v>
      </c>
    </row>
    <row r="108" spans="1:2" ht="265.2" customHeight="1" thickTop="1" thickBot="1" x14ac:dyDescent="0.35">
      <c r="A108" s="155"/>
      <c r="B108" s="159">
        <f>IF('ordem de passagem'!F116="",0,'ordem de passagem'!F116)</f>
        <v>0</v>
      </c>
    </row>
    <row r="109" spans="1:2" ht="265.2" customHeight="1" thickTop="1" thickBot="1" x14ac:dyDescent="0.35">
      <c r="A109" s="155"/>
      <c r="B109" s="159">
        <f>IF('ordem de passagem'!F117="",0,'ordem de passagem'!F117)</f>
        <v>0</v>
      </c>
    </row>
    <row r="110" spans="1:2" ht="265.2" customHeight="1" thickTop="1" thickBot="1" x14ac:dyDescent="0.35">
      <c r="A110" s="155"/>
      <c r="B110" s="159">
        <f>IF('ordem de passagem'!F118="",0,'ordem de passagem'!F118)</f>
        <v>0</v>
      </c>
    </row>
    <row r="111" spans="1:2" ht="265.2" customHeight="1" thickTop="1" thickBot="1" x14ac:dyDescent="0.35">
      <c r="A111" s="155"/>
      <c r="B111" s="159">
        <f>IF('ordem de passagem'!F119="",0,'ordem de passagem'!F119)</f>
        <v>0</v>
      </c>
    </row>
    <row r="112" spans="1:2" ht="265.2" customHeight="1" thickTop="1" thickBot="1" x14ac:dyDescent="0.35">
      <c r="A112" s="155"/>
      <c r="B112" s="159">
        <f>IF('ordem de passagem'!F120="",0,'ordem de passagem'!F120)</f>
        <v>0</v>
      </c>
    </row>
    <row r="113" spans="1:2" ht="265.2" customHeight="1" thickTop="1" thickBot="1" x14ac:dyDescent="0.35">
      <c r="A113" s="155"/>
      <c r="B113" s="159">
        <f>IF('ordem de passagem'!F121="",0,'ordem de passagem'!F121)</f>
        <v>0</v>
      </c>
    </row>
    <row r="114" spans="1:2" ht="265.2" customHeight="1" thickTop="1" thickBot="1" x14ac:dyDescent="0.35">
      <c r="A114" s="155"/>
      <c r="B114" s="159">
        <f>IF('ordem de passagem'!F122="",0,'ordem de passagem'!F122)</f>
        <v>0</v>
      </c>
    </row>
    <row r="115" spans="1:2" ht="265.2" customHeight="1" thickTop="1" thickBot="1" x14ac:dyDescent="0.35">
      <c r="A115" s="155"/>
      <c r="B115" s="159">
        <f>IF('ordem de passagem'!F123="",0,'ordem de passagem'!F123)</f>
        <v>0</v>
      </c>
    </row>
    <row r="116" spans="1:2" ht="265.2" customHeight="1" thickTop="1" thickBot="1" x14ac:dyDescent="0.35">
      <c r="A116" s="155"/>
      <c r="B116" s="159">
        <f>IF('ordem de passagem'!F124="",0,'ordem de passagem'!F124)</f>
        <v>0</v>
      </c>
    </row>
    <row r="117" spans="1:2" ht="265.2" customHeight="1" thickTop="1" thickBot="1" x14ac:dyDescent="0.35">
      <c r="A117" s="155"/>
      <c r="B117" s="159">
        <f>IF('ordem de passagem'!F125="",0,'ordem de passagem'!F125)</f>
        <v>0</v>
      </c>
    </row>
    <row r="118" spans="1:2" ht="265.2" customHeight="1" thickTop="1" thickBot="1" x14ac:dyDescent="0.35">
      <c r="A118" s="155"/>
      <c r="B118" s="159">
        <f>IF('ordem de passagem'!F126="",0,'ordem de passagem'!F126)</f>
        <v>0</v>
      </c>
    </row>
    <row r="119" spans="1:2" ht="265.2" customHeight="1" thickTop="1" thickBot="1" x14ac:dyDescent="0.35">
      <c r="A119" s="155"/>
      <c r="B119" s="159">
        <f>IF('ordem de passagem'!F127="",0,'ordem de passagem'!F127)</f>
        <v>0</v>
      </c>
    </row>
    <row r="120" spans="1:2" ht="265.2" customHeight="1" thickTop="1" thickBot="1" x14ac:dyDescent="0.35">
      <c r="A120" s="155"/>
      <c r="B120" s="159">
        <f>IF('ordem de passagem'!F128="",0,'ordem de passagem'!F128)</f>
        <v>0</v>
      </c>
    </row>
    <row r="121" spans="1:2" ht="265.2" customHeight="1" thickTop="1" thickBot="1" x14ac:dyDescent="0.35">
      <c r="A121" s="155"/>
      <c r="B121" s="159">
        <f>IF('ordem de passagem'!F129="",0,'ordem de passagem'!F129)</f>
        <v>0</v>
      </c>
    </row>
    <row r="122" spans="1:2" ht="265.2" customHeight="1" thickTop="1" thickBot="1" x14ac:dyDescent="0.35">
      <c r="A122" s="155"/>
      <c r="B122" s="159">
        <f>IF('ordem de passagem'!F130="",0,'ordem de passagem'!F130)</f>
        <v>0</v>
      </c>
    </row>
    <row r="123" spans="1:2" ht="265.2" customHeight="1" thickTop="1" thickBot="1" x14ac:dyDescent="0.35">
      <c r="A123" s="155"/>
      <c r="B123" s="159">
        <f>IF('ordem de passagem'!F131="",0,'ordem de passagem'!F131)</f>
        <v>0</v>
      </c>
    </row>
    <row r="124" spans="1:2" ht="265.2" customHeight="1" thickTop="1" thickBot="1" x14ac:dyDescent="0.35">
      <c r="A124" s="155"/>
      <c r="B124" s="159">
        <f>IF('ordem de passagem'!F132="",0,'ordem de passagem'!F132)</f>
        <v>0</v>
      </c>
    </row>
    <row r="125" spans="1:2" ht="265.2" customHeight="1" thickTop="1" thickBot="1" x14ac:dyDescent="0.35">
      <c r="A125" s="155"/>
      <c r="B125" s="159">
        <f>IF('ordem de passagem'!F133="",0,'ordem de passagem'!F133)</f>
        <v>0</v>
      </c>
    </row>
    <row r="126" spans="1:2" ht="265.2" customHeight="1" thickTop="1" thickBot="1" x14ac:dyDescent="0.35">
      <c r="A126" s="155"/>
      <c r="B126" s="159">
        <f>IF('ordem de passagem'!F134="",0,'ordem de passagem'!F134)</f>
        <v>0</v>
      </c>
    </row>
    <row r="127" spans="1:2" ht="265.2" customHeight="1" thickTop="1" thickBot="1" x14ac:dyDescent="0.35">
      <c r="A127" s="155"/>
      <c r="B127" s="159">
        <f>IF('ordem de passagem'!F135="",0,'ordem de passagem'!F135)</f>
        <v>0</v>
      </c>
    </row>
    <row r="128" spans="1:2" ht="265.2" customHeight="1" thickTop="1" thickBot="1" x14ac:dyDescent="0.35">
      <c r="A128" s="155"/>
      <c r="B128" s="159">
        <f>IF('ordem de passagem'!F136="",0,'ordem de passagem'!F136)</f>
        <v>0</v>
      </c>
    </row>
    <row r="129" spans="1:2" ht="265.2" customHeight="1" thickTop="1" thickBot="1" x14ac:dyDescent="0.35">
      <c r="A129" s="155"/>
      <c r="B129" s="159">
        <f>IF('ordem de passagem'!F137="",0,'ordem de passagem'!F137)</f>
        <v>0</v>
      </c>
    </row>
    <row r="130" spans="1:2" ht="265.2" customHeight="1" thickTop="1" thickBot="1" x14ac:dyDescent="0.35">
      <c r="A130" s="155"/>
      <c r="B130" s="159">
        <f>IF('ordem de passagem'!F138="",0,'ordem de passagem'!F138)</f>
        <v>0</v>
      </c>
    </row>
    <row r="131" spans="1:2" ht="265.2" customHeight="1" thickTop="1" thickBot="1" x14ac:dyDescent="0.35">
      <c r="A131" s="155"/>
      <c r="B131" s="159">
        <f>IF('ordem de passagem'!F139="",0,'ordem de passagem'!F139)</f>
        <v>0</v>
      </c>
    </row>
    <row r="132" spans="1:2" ht="265.2" customHeight="1" thickTop="1" thickBot="1" x14ac:dyDescent="0.35">
      <c r="A132" s="155"/>
      <c r="B132" s="159">
        <f>IF('ordem de passagem'!F140="",0,'ordem de passagem'!F140)</f>
        <v>0</v>
      </c>
    </row>
    <row r="133" spans="1:2" ht="265.2" customHeight="1" thickTop="1" thickBot="1" x14ac:dyDescent="0.35">
      <c r="A133" s="155"/>
      <c r="B133" s="159">
        <f>IF('ordem de passagem'!F141="",0,'ordem de passagem'!F141)</f>
        <v>0</v>
      </c>
    </row>
    <row r="134" spans="1:2" ht="265.2" customHeight="1" thickTop="1" thickBot="1" x14ac:dyDescent="0.35">
      <c r="A134" s="155"/>
      <c r="B134" s="159">
        <f>IF('ordem de passagem'!F142="",0,'ordem de passagem'!F142)</f>
        <v>0</v>
      </c>
    </row>
    <row r="135" spans="1:2" ht="265.2" customHeight="1" thickTop="1" thickBot="1" x14ac:dyDescent="0.35">
      <c r="A135" s="155"/>
      <c r="B135" s="159">
        <f>IF('ordem de passagem'!F143="",0,'ordem de passagem'!F143)</f>
        <v>0</v>
      </c>
    </row>
    <row r="136" spans="1:2" ht="265.2" customHeight="1" thickTop="1" thickBot="1" x14ac:dyDescent="0.35">
      <c r="A136" s="155"/>
      <c r="B136" s="159">
        <f>IF('ordem de passagem'!F144="",0,'ordem de passagem'!F144)</f>
        <v>0</v>
      </c>
    </row>
    <row r="137" spans="1:2" ht="265.2" customHeight="1" thickTop="1" thickBot="1" x14ac:dyDescent="0.35">
      <c r="A137" s="155"/>
      <c r="B137" s="159">
        <f>IF('ordem de passagem'!F145="",0,'ordem de passagem'!F145)</f>
        <v>0</v>
      </c>
    </row>
    <row r="138" spans="1:2" ht="265.2" customHeight="1" thickTop="1" thickBot="1" x14ac:dyDescent="0.35">
      <c r="A138" s="155"/>
      <c r="B138" s="159">
        <f>IF('ordem de passagem'!F146="",0,'ordem de passagem'!F146)</f>
        <v>0</v>
      </c>
    </row>
    <row r="139" spans="1:2" ht="265.2" customHeight="1" thickTop="1" thickBot="1" x14ac:dyDescent="0.35">
      <c r="A139" s="155"/>
      <c r="B139" s="159">
        <f>IF('ordem de passagem'!F147="",0,'ordem de passagem'!F147)</f>
        <v>0</v>
      </c>
    </row>
    <row r="140" spans="1:2" ht="265.2" customHeight="1" thickTop="1" thickBot="1" x14ac:dyDescent="0.35">
      <c r="A140" s="155"/>
      <c r="B140" s="159">
        <f>IF('ordem de passagem'!F148="",0,'ordem de passagem'!F148)</f>
        <v>0</v>
      </c>
    </row>
    <row r="141" spans="1:2" ht="265.2" customHeight="1" thickTop="1" thickBot="1" x14ac:dyDescent="0.35">
      <c r="A141" s="155"/>
      <c r="B141" s="159">
        <f>IF('ordem de passagem'!F149="",0,'ordem de passagem'!F149)</f>
        <v>0</v>
      </c>
    </row>
    <row r="142" spans="1:2" ht="265.2" customHeight="1" thickTop="1" thickBot="1" x14ac:dyDescent="0.35">
      <c r="A142" s="155"/>
      <c r="B142" s="159">
        <f>IF('ordem de passagem'!F150="",0,'ordem de passagem'!F150)</f>
        <v>0</v>
      </c>
    </row>
    <row r="143" spans="1:2" ht="265.2" customHeight="1" thickTop="1" thickBot="1" x14ac:dyDescent="0.35">
      <c r="A143" s="155"/>
      <c r="B143" s="159">
        <f>IF('ordem de passagem'!F151="",0,'ordem de passagem'!F151)</f>
        <v>0</v>
      </c>
    </row>
    <row r="144" spans="1:2" ht="265.2" customHeight="1" thickTop="1" thickBot="1" x14ac:dyDescent="0.35">
      <c r="A144" s="155"/>
      <c r="B144" s="159">
        <f>IF('ordem de passagem'!F152="",0,'ordem de passagem'!F152)</f>
        <v>0</v>
      </c>
    </row>
    <row r="145" spans="1:2" ht="265.2" customHeight="1" thickTop="1" thickBot="1" x14ac:dyDescent="0.35">
      <c r="A145" s="155"/>
      <c r="B145" s="159">
        <f>IF('ordem de passagem'!F153="",0,'ordem de passagem'!F153)</f>
        <v>0</v>
      </c>
    </row>
    <row r="146" spans="1:2" ht="265.2" customHeight="1" thickTop="1" thickBot="1" x14ac:dyDescent="0.35">
      <c r="A146" s="155"/>
      <c r="B146" s="159">
        <f>IF('ordem de passagem'!F154="",0,'ordem de passagem'!F154)</f>
        <v>0</v>
      </c>
    </row>
    <row r="147" spans="1:2" ht="265.2" customHeight="1" thickTop="1" thickBot="1" x14ac:dyDescent="0.35">
      <c r="A147" s="155"/>
      <c r="B147" s="159">
        <f>IF('ordem de passagem'!F155="",0,'ordem de passagem'!F155)</f>
        <v>0</v>
      </c>
    </row>
    <row r="148" spans="1:2" ht="265.2" customHeight="1" thickTop="1" thickBot="1" x14ac:dyDescent="0.35">
      <c r="A148" s="155"/>
      <c r="B148" s="159">
        <f>IF('ordem de passagem'!F156="",0,'ordem de passagem'!F156)</f>
        <v>0</v>
      </c>
    </row>
    <row r="149" spans="1:2" ht="265.2" customHeight="1" thickTop="1" thickBot="1" x14ac:dyDescent="0.35">
      <c r="A149" s="155"/>
      <c r="B149" s="159">
        <f>IF('ordem de passagem'!F157="",0,'ordem de passagem'!F157)</f>
        <v>0</v>
      </c>
    </row>
    <row r="150" spans="1:2" ht="265.2" customHeight="1" thickTop="1" thickBot="1" x14ac:dyDescent="0.35">
      <c r="A150" s="155"/>
      <c r="B150" s="159">
        <f>IF('ordem de passagem'!F158="",0,'ordem de passagem'!F158)</f>
        <v>0</v>
      </c>
    </row>
    <row r="151" spans="1:2" ht="265.2" customHeight="1" thickTop="1" thickBot="1" x14ac:dyDescent="0.35">
      <c r="A151" s="155"/>
      <c r="B151" s="159">
        <f>IF('ordem de passagem'!F159="",0,'ordem de passagem'!F159)</f>
        <v>0</v>
      </c>
    </row>
    <row r="152" spans="1:2" ht="265.2" customHeight="1" thickTop="1" thickBot="1" x14ac:dyDescent="0.35">
      <c r="A152" s="155"/>
      <c r="B152" s="159">
        <f>IF('ordem de passagem'!F160="",0,'ordem de passagem'!F160)</f>
        <v>0</v>
      </c>
    </row>
    <row r="153" spans="1:2" ht="265.2" customHeight="1" thickTop="1" thickBot="1" x14ac:dyDescent="0.35">
      <c r="A153" s="155"/>
      <c r="B153" s="159">
        <f>IF('ordem de passagem'!F161="",0,'ordem de passagem'!F161)</f>
        <v>0</v>
      </c>
    </row>
    <row r="154" spans="1:2" ht="265.2" customHeight="1" thickTop="1" thickBot="1" x14ac:dyDescent="0.35">
      <c r="A154" s="155"/>
      <c r="B154" s="159">
        <f>IF('ordem de passagem'!F162="",0,'ordem de passagem'!F162)</f>
        <v>0</v>
      </c>
    </row>
    <row r="155" spans="1:2" ht="265.2" customHeight="1" thickTop="1" thickBot="1" x14ac:dyDescent="0.35">
      <c r="A155" s="155"/>
      <c r="B155" s="159">
        <f>IF('ordem de passagem'!F163="",0,'ordem de passagem'!F163)</f>
        <v>0</v>
      </c>
    </row>
    <row r="156" spans="1:2" ht="265.2" customHeight="1" thickTop="1" thickBot="1" x14ac:dyDescent="0.35">
      <c r="A156" s="155"/>
      <c r="B156" s="159">
        <f>IF('ordem de passagem'!F164="",0,'ordem de passagem'!F164)</f>
        <v>0</v>
      </c>
    </row>
    <row r="157" spans="1:2" ht="265.2" customHeight="1" thickTop="1" thickBot="1" x14ac:dyDescent="0.35">
      <c r="A157" s="155"/>
      <c r="B157" s="159">
        <f>IF('ordem de passagem'!F165="",0,'ordem de passagem'!F165)</f>
        <v>0</v>
      </c>
    </row>
    <row r="158" spans="1:2" ht="265.2" customHeight="1" thickTop="1" thickBot="1" x14ac:dyDescent="0.35">
      <c r="A158" s="155"/>
      <c r="B158" s="159">
        <f>IF('ordem de passagem'!F166="",0,'ordem de passagem'!F166)</f>
        <v>0</v>
      </c>
    </row>
    <row r="159" spans="1:2" ht="265.2" customHeight="1" thickTop="1" thickBot="1" x14ac:dyDescent="0.35">
      <c r="A159" s="155"/>
      <c r="B159" s="159">
        <f>IF('ordem de passagem'!F167="",0,'ordem de passagem'!F167)</f>
        <v>0</v>
      </c>
    </row>
    <row r="160" spans="1:2" ht="265.2" customHeight="1" thickTop="1" thickBot="1" x14ac:dyDescent="0.35">
      <c r="A160" s="155"/>
      <c r="B160" s="159">
        <f>IF('ordem de passagem'!F168="",0,'ordem de passagem'!F168)</f>
        <v>0</v>
      </c>
    </row>
    <row r="161" spans="1:2" ht="265.2" customHeight="1" thickTop="1" thickBot="1" x14ac:dyDescent="0.35">
      <c r="A161" s="155"/>
      <c r="B161" s="159">
        <f>IF('ordem de passagem'!F169="",0,'ordem de passagem'!F169)</f>
        <v>0</v>
      </c>
    </row>
    <row r="162" spans="1:2" ht="265.2" customHeight="1" thickTop="1" thickBot="1" x14ac:dyDescent="0.35">
      <c r="A162" s="155"/>
      <c r="B162" s="159">
        <f>IF('ordem de passagem'!F170="",0,'ordem de passagem'!F170)</f>
        <v>0</v>
      </c>
    </row>
    <row r="163" spans="1:2" ht="265.2" customHeight="1" thickTop="1" thickBot="1" x14ac:dyDescent="0.35">
      <c r="A163" s="155"/>
      <c r="B163" s="159">
        <f>IF('ordem de passagem'!F171="",0,'ordem de passagem'!F171)</f>
        <v>0</v>
      </c>
    </row>
    <row r="164" spans="1:2" ht="265.2" customHeight="1" thickTop="1" thickBot="1" x14ac:dyDescent="0.35">
      <c r="A164" s="155"/>
      <c r="B164" s="159">
        <f>IF('ordem de passagem'!F172="",0,'ordem de passagem'!F172)</f>
        <v>0</v>
      </c>
    </row>
    <row r="165" spans="1:2" ht="265.2" customHeight="1" thickTop="1" thickBot="1" x14ac:dyDescent="0.35">
      <c r="A165" s="155"/>
      <c r="B165" s="159">
        <f>IF('ordem de passagem'!F173="",0,'ordem de passagem'!F173)</f>
        <v>0</v>
      </c>
    </row>
    <row r="166" spans="1:2" ht="131.4" hidden="1" customHeight="1" thickTop="1" x14ac:dyDescent="0.3"/>
  </sheetData>
  <sheetProtection algorithmName="SHA-512" hashValue="V0Brgf9L00RkO/jCD2m/2fev+OLlmoGzxrk4LRryF928WIdCguvahIbWlGLEW70fwlTPW+BOg0yCectT4rssxA==" saltValue="+hL+ujVMQxFQN8dh//d2CA==" spinCount="100000" sheet="1" selectLockedCells="1"/>
  <mergeCells count="3">
    <mergeCell ref="D2:H3"/>
    <mergeCell ref="D4:H6"/>
    <mergeCell ref="A2:B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dimension ref="A1:W151"/>
  <sheetViews>
    <sheetView showGridLines="0" topLeftCell="D1" zoomScale="55" zoomScaleNormal="55" zoomScaleSheetLayoutView="40" zoomScalePageLayoutView="70" workbookViewId="0">
      <pane ySplit="11" topLeftCell="A12" activePane="bottomLeft" state="frozen"/>
      <selection activeCell="D1" sqref="D1"/>
      <selection pane="bottomLeft" activeCell="F13" sqref="F13"/>
    </sheetView>
  </sheetViews>
  <sheetFormatPr defaultColWidth="0" defaultRowHeight="13.8" zeroHeight="1" x14ac:dyDescent="0.25"/>
  <cols>
    <col min="1" max="1" width="14.6640625" style="129" hidden="1" customWidth="1"/>
    <col min="2" max="2" width="9.109375" style="115" hidden="1" customWidth="1"/>
    <col min="3" max="3" width="15.6640625" style="115" hidden="1" customWidth="1"/>
    <col min="4" max="4" width="4.33203125" style="1" customWidth="1"/>
    <col min="5" max="5" width="19.88671875" style="255" customWidth="1"/>
    <col min="6" max="6" width="110.88671875" style="129" customWidth="1"/>
    <col min="7" max="7" width="51.88671875" style="129" customWidth="1"/>
    <col min="8" max="8" width="3.88671875" style="1" customWidth="1"/>
    <col min="9" max="19" width="9.109375" style="1" customWidth="1"/>
    <col min="20" max="23" width="0" style="1" hidden="1" customWidth="1"/>
    <col min="24" max="16384" width="9.109375" style="1" hidden="1"/>
  </cols>
  <sheetData>
    <row r="1" spans="1:19" s="129" customFormat="1" ht="9" customHeight="1" x14ac:dyDescent="0.25">
      <c r="B1" s="130"/>
      <c r="E1" s="255"/>
    </row>
    <row r="2" spans="1:19" s="129" customFormat="1" ht="62.4" customHeight="1" x14ac:dyDescent="0.25">
      <c r="A2" s="170" t="s">
        <v>19175</v>
      </c>
      <c r="B2" s="170"/>
      <c r="C2" s="170"/>
      <c r="D2" s="471" t="s">
        <v>19232</v>
      </c>
      <c r="E2" s="471"/>
      <c r="F2" s="471"/>
      <c r="G2" s="471"/>
      <c r="H2" s="471"/>
      <c r="I2" s="469" t="s">
        <v>19168</v>
      </c>
      <c r="J2" s="469"/>
      <c r="K2" s="469"/>
      <c r="L2" s="469"/>
      <c r="M2" s="469"/>
      <c r="N2" s="469"/>
      <c r="O2" s="469"/>
      <c r="P2" s="469"/>
      <c r="Q2" s="469"/>
      <c r="R2" s="469"/>
      <c r="S2" s="469"/>
    </row>
    <row r="3" spans="1:19" s="129" customFormat="1" ht="9" customHeight="1" x14ac:dyDescent="0.3">
      <c r="A3" s="22"/>
      <c r="B3" s="130"/>
      <c r="C3" s="16"/>
      <c r="D3" s="13"/>
      <c r="E3" s="255"/>
      <c r="F3" s="16"/>
      <c r="G3" s="258"/>
      <c r="I3" s="469"/>
      <c r="J3" s="469"/>
      <c r="K3" s="469"/>
      <c r="L3" s="469"/>
      <c r="M3" s="469"/>
      <c r="N3" s="469"/>
      <c r="O3" s="469"/>
      <c r="P3" s="469"/>
      <c r="Q3" s="469"/>
      <c r="R3" s="469"/>
      <c r="S3" s="469"/>
    </row>
    <row r="4" spans="1:19" ht="62.25" customHeight="1" x14ac:dyDescent="0.25">
      <c r="E4" s="472" t="s">
        <v>19224</v>
      </c>
      <c r="F4" s="472"/>
      <c r="G4" s="472"/>
      <c r="I4" s="470" t="s">
        <v>19176</v>
      </c>
      <c r="J4" s="470"/>
      <c r="K4" s="470"/>
      <c r="L4" s="470"/>
      <c r="M4" s="470"/>
      <c r="N4" s="470"/>
      <c r="O4" s="470"/>
      <c r="P4" s="470"/>
      <c r="Q4" s="470"/>
      <c r="R4" s="470"/>
      <c r="S4" s="470"/>
    </row>
    <row r="5" spans="1:19" ht="30" customHeight="1" x14ac:dyDescent="0.25">
      <c r="E5" s="472"/>
      <c r="F5" s="472"/>
      <c r="G5" s="472"/>
      <c r="I5" s="470"/>
      <c r="J5" s="470"/>
      <c r="K5" s="470"/>
      <c r="L5" s="470"/>
      <c r="M5" s="470"/>
      <c r="N5" s="470"/>
      <c r="O5" s="470"/>
      <c r="P5" s="470"/>
      <c r="Q5" s="470"/>
      <c r="R5" s="470"/>
      <c r="S5" s="470"/>
    </row>
    <row r="6" spans="1:19" ht="30" customHeight="1" x14ac:dyDescent="0.25">
      <c r="E6" s="472"/>
      <c r="F6" s="472"/>
      <c r="G6" s="472"/>
      <c r="I6" s="470"/>
      <c r="J6" s="470"/>
      <c r="K6" s="470"/>
      <c r="L6" s="470"/>
      <c r="M6" s="470"/>
      <c r="N6" s="470"/>
      <c r="O6" s="470"/>
      <c r="P6" s="470"/>
      <c r="Q6" s="470"/>
      <c r="R6" s="470"/>
      <c r="S6" s="470"/>
    </row>
    <row r="7" spans="1:19" ht="30" customHeight="1" x14ac:dyDescent="0.25">
      <c r="E7" s="472"/>
      <c r="F7" s="472"/>
      <c r="G7" s="472"/>
      <c r="I7" s="470"/>
      <c r="J7" s="470"/>
      <c r="K7" s="470"/>
      <c r="L7" s="470"/>
      <c r="M7" s="470"/>
      <c r="N7" s="470"/>
      <c r="O7" s="470"/>
      <c r="P7" s="470"/>
      <c r="Q7" s="470"/>
      <c r="R7" s="470"/>
      <c r="S7" s="470"/>
    </row>
    <row r="8" spans="1:19" ht="22.5" customHeight="1" x14ac:dyDescent="0.25">
      <c r="E8" s="13" t="str">
        <f>menú!J11</f>
        <v>José Emanuel Rocha - 2011-2021</v>
      </c>
      <c r="F8" s="13"/>
      <c r="G8" s="18"/>
      <c r="I8" s="470"/>
      <c r="J8" s="470"/>
      <c r="K8" s="470"/>
      <c r="L8" s="470"/>
      <c r="M8" s="470"/>
      <c r="N8" s="470"/>
      <c r="O8" s="470"/>
      <c r="P8" s="470"/>
      <c r="Q8" s="470"/>
      <c r="R8" s="470"/>
      <c r="S8" s="470"/>
    </row>
    <row r="9" spans="1:19" ht="48.75" customHeight="1" x14ac:dyDescent="0.25">
      <c r="E9" s="473" t="str">
        <f>IF(menú!K4="","",menú!K4)</f>
        <v>1º encontro de ginástica</v>
      </c>
      <c r="F9" s="474"/>
      <c r="G9" s="474"/>
      <c r="I9" s="470"/>
      <c r="J9" s="470"/>
      <c r="K9" s="470"/>
      <c r="L9" s="470"/>
      <c r="M9" s="470"/>
      <c r="N9" s="470"/>
      <c r="O9" s="470"/>
      <c r="P9" s="470"/>
      <c r="Q9" s="470"/>
      <c r="R9" s="470"/>
      <c r="S9" s="470"/>
    </row>
    <row r="10" spans="1:19" ht="18.75" customHeight="1" x14ac:dyDescent="0.25">
      <c r="E10" s="177"/>
      <c r="F10" s="178"/>
      <c r="G10" s="325">
        <f>IF(menú!C4="","",menú!C4)</f>
        <v>44562</v>
      </c>
      <c r="I10" s="470"/>
      <c r="J10" s="470"/>
      <c r="K10" s="470"/>
      <c r="L10" s="470"/>
      <c r="M10" s="470"/>
      <c r="N10" s="470"/>
      <c r="O10" s="470"/>
      <c r="P10" s="470"/>
      <c r="Q10" s="470"/>
      <c r="R10" s="470"/>
      <c r="S10" s="470"/>
    </row>
    <row r="11" spans="1:19" ht="9" customHeight="1" x14ac:dyDescent="0.25">
      <c r="I11" s="470"/>
      <c r="J11" s="470"/>
      <c r="K11" s="470"/>
      <c r="L11" s="470"/>
      <c r="M11" s="470"/>
      <c r="N11" s="470"/>
      <c r="O11" s="470"/>
      <c r="P11" s="470"/>
      <c r="Q11" s="470"/>
      <c r="R11" s="470"/>
      <c r="S11" s="470"/>
    </row>
    <row r="12" spans="1:19" s="16" customFormat="1" ht="38.25" customHeight="1" x14ac:dyDescent="0.3">
      <c r="E12" s="179" t="s">
        <v>11</v>
      </c>
      <c r="F12" s="180" t="s">
        <v>4</v>
      </c>
      <c r="G12" s="181" t="s">
        <v>17</v>
      </c>
      <c r="I12" s="470"/>
      <c r="J12" s="470"/>
      <c r="K12" s="470"/>
      <c r="L12" s="470"/>
      <c r="M12" s="470"/>
      <c r="N12" s="470"/>
      <c r="O12" s="470"/>
      <c r="P12" s="470"/>
      <c r="Q12" s="470"/>
      <c r="R12" s="470"/>
      <c r="S12" s="470"/>
    </row>
    <row r="13" spans="1:19" s="14" customFormat="1" ht="31.8" customHeight="1" x14ac:dyDescent="0.4">
      <c r="A13" s="128">
        <v>1</v>
      </c>
      <c r="B13" s="128" t="str">
        <f>IFERROR(IF(#REF!=3,#REF!&amp;COUNTIF(#REF!,3),"")*1,"")</f>
        <v/>
      </c>
      <c r="C13" s="128" t="str">
        <f>IFERROR(IF(#REF!=2,#REF!&amp;COUNTIF(#REF!,2),"")*1,"")</f>
        <v/>
      </c>
      <c r="E13" s="323">
        <v>1</v>
      </c>
      <c r="F13" s="324" t="s">
        <v>19200</v>
      </c>
      <c r="G13" s="324" t="s">
        <v>109</v>
      </c>
    </row>
    <row r="14" spans="1:19" s="14" customFormat="1" ht="30.6" customHeight="1" x14ac:dyDescent="0.4">
      <c r="A14" s="128">
        <v>2</v>
      </c>
      <c r="B14" s="128" t="str">
        <f>IFERROR(IF(#REF!=3,#REF!&amp;COUNTIF(#REF!,3),"")*1,"")</f>
        <v/>
      </c>
      <c r="C14" s="128" t="str">
        <f>IFERROR(IF(#REF!=2,#REF!&amp;COUNTIF(#REF!,2),"")*1,"")</f>
        <v/>
      </c>
      <c r="E14" s="323">
        <v>2</v>
      </c>
      <c r="F14" s="324" t="s">
        <v>19199</v>
      </c>
      <c r="G14" s="324" t="s">
        <v>109</v>
      </c>
    </row>
    <row r="15" spans="1:19" s="14" customFormat="1" ht="30.6" customHeight="1" x14ac:dyDescent="0.4">
      <c r="A15" s="128">
        <v>3</v>
      </c>
      <c r="B15" s="128" t="str">
        <f>IFERROR(IF(#REF!=3,#REF!&amp;COUNTIF(#REF!,3),"")*1,"")</f>
        <v/>
      </c>
      <c r="C15" s="128" t="str">
        <f>IFERROR(IF(#REF!=2,#REF!&amp;COUNTIF(#REF!,2),"")*1,"")</f>
        <v/>
      </c>
      <c r="E15" s="323">
        <v>3</v>
      </c>
      <c r="F15" s="324" t="s">
        <v>19200</v>
      </c>
      <c r="G15" s="324" t="s">
        <v>109</v>
      </c>
    </row>
    <row r="16" spans="1:19" s="14" customFormat="1" ht="30.6" customHeight="1" x14ac:dyDescent="0.4">
      <c r="A16" s="128">
        <v>4</v>
      </c>
      <c r="B16" s="128" t="str">
        <f>IFERROR(IF(#REF!=3,#REF!&amp;COUNTIF(#REF!,3),"")*1,"")</f>
        <v/>
      </c>
      <c r="C16" s="128" t="str">
        <f>IFERROR(IF(#REF!=2,#REF!&amp;COUNTIF(#REF!,2),"")*1,"")</f>
        <v/>
      </c>
      <c r="E16" s="323">
        <v>4</v>
      </c>
      <c r="F16" s="324" t="s">
        <v>19239</v>
      </c>
      <c r="G16" s="324" t="s">
        <v>109</v>
      </c>
    </row>
    <row r="17" spans="1:7" s="14" customFormat="1" ht="30.6" customHeight="1" x14ac:dyDescent="0.4">
      <c r="A17" s="128">
        <v>5</v>
      </c>
      <c r="B17" s="128" t="str">
        <f>IFERROR(IF(#REF!=3,#REF!&amp;COUNTIF(#REF!,3),"")*1,"")</f>
        <v/>
      </c>
      <c r="C17" s="128" t="str">
        <f>IFERROR(IF(#REF!=2,#REF!&amp;COUNTIF(#REF!,2),"")*1,"")</f>
        <v/>
      </c>
      <c r="E17" s="323">
        <v>5</v>
      </c>
      <c r="F17" s="324" t="s">
        <v>19226</v>
      </c>
      <c r="G17" s="324" t="s">
        <v>109</v>
      </c>
    </row>
    <row r="18" spans="1:7" s="14" customFormat="1" ht="30.6" customHeight="1" x14ac:dyDescent="0.4">
      <c r="A18" s="128">
        <v>6</v>
      </c>
      <c r="B18" s="128" t="str">
        <f>IFERROR(IF(#REF!=3,#REF!&amp;COUNTIF(#REF!,3),"")*1,"")</f>
        <v/>
      </c>
      <c r="C18" s="128" t="str">
        <f>IFERROR(IF(#REF!=2,#REF!&amp;COUNTIF(#REF!,2),"")*1,"")</f>
        <v/>
      </c>
      <c r="E18" s="323">
        <v>6</v>
      </c>
      <c r="F18" s="324" t="s">
        <v>19228</v>
      </c>
      <c r="G18" s="324" t="s">
        <v>109</v>
      </c>
    </row>
    <row r="19" spans="1:7" s="14" customFormat="1" ht="30.6" customHeight="1" x14ac:dyDescent="0.4">
      <c r="A19" s="128">
        <v>7</v>
      </c>
      <c r="B19" s="128" t="str">
        <f>IFERROR(IF(#REF!=3,#REF!&amp;COUNTIF(#REF!,3),"")*1,"")</f>
        <v/>
      </c>
      <c r="C19" s="128" t="str">
        <f>IFERROR(IF(#REF!=2,#REF!&amp;COUNTIF(#REF!,2),"")*1,"")</f>
        <v/>
      </c>
      <c r="E19" s="323">
        <v>7</v>
      </c>
      <c r="F19" s="324" t="s">
        <v>19225</v>
      </c>
      <c r="G19" s="324" t="s">
        <v>109</v>
      </c>
    </row>
    <row r="20" spans="1:7" s="14" customFormat="1" ht="30.6" customHeight="1" x14ac:dyDescent="0.4">
      <c r="A20" s="128">
        <v>8</v>
      </c>
      <c r="B20" s="128" t="str">
        <f>IFERROR(IF(#REF!=3,#REF!&amp;COUNTIF(#REF!,3),"")*1,"")</f>
        <v/>
      </c>
      <c r="C20" s="128" t="str">
        <f>IFERROR(IF(#REF!=2,#REF!&amp;COUNTIF(#REF!,2),"")*1,"")</f>
        <v/>
      </c>
      <c r="E20" s="323">
        <v>8</v>
      </c>
      <c r="F20" s="324" t="s">
        <v>19195</v>
      </c>
      <c r="G20" s="324" t="s">
        <v>109</v>
      </c>
    </row>
    <row r="21" spans="1:7" s="14" customFormat="1" ht="30.6" customHeight="1" x14ac:dyDescent="0.4">
      <c r="A21" s="128">
        <v>9</v>
      </c>
      <c r="B21" s="128" t="str">
        <f>IFERROR(IF(#REF!=3,#REF!&amp;COUNTIF(#REF!,3),"")*1,"")</f>
        <v/>
      </c>
      <c r="C21" s="128" t="str">
        <f>IFERROR(IF(#REF!=2,#REF!&amp;COUNTIF(#REF!,2),"")*1,"")</f>
        <v/>
      </c>
      <c r="E21" s="323">
        <v>9</v>
      </c>
      <c r="F21" s="324" t="s">
        <v>19238</v>
      </c>
      <c r="G21" s="324" t="s">
        <v>109</v>
      </c>
    </row>
    <row r="22" spans="1:7" s="14" customFormat="1" ht="30.6" customHeight="1" x14ac:dyDescent="0.4">
      <c r="A22" s="128">
        <v>10</v>
      </c>
      <c r="B22" s="128" t="str">
        <f>IFERROR(IF(#REF!=3,#REF!&amp;COUNTIF(#REF!,3),"")*1,"")</f>
        <v/>
      </c>
      <c r="C22" s="128" t="str">
        <f>IFERROR(IF(#REF!=2,#REF!&amp;COUNTIF(#REF!,2),"")*1,"")</f>
        <v/>
      </c>
      <c r="E22" s="323">
        <v>10</v>
      </c>
      <c r="F22" s="324" t="s">
        <v>19201</v>
      </c>
      <c r="G22" s="324" t="s">
        <v>109</v>
      </c>
    </row>
    <row r="23" spans="1:7" s="14" customFormat="1" ht="30.6" customHeight="1" x14ac:dyDescent="0.4">
      <c r="A23" s="128">
        <v>11</v>
      </c>
      <c r="B23" s="128" t="str">
        <f>IFERROR(IF(#REF!=3,#REF!&amp;COUNTIF(#REF!,3),"")*1,"")</f>
        <v/>
      </c>
      <c r="C23" s="128" t="str">
        <f>IFERROR(IF(#REF!=2,#REF!&amp;COUNTIF(#REF!,2),"")*1,"")</f>
        <v/>
      </c>
      <c r="E23" s="323">
        <v>11</v>
      </c>
      <c r="F23" s="324" t="s">
        <v>19229</v>
      </c>
      <c r="G23" s="324" t="s">
        <v>109</v>
      </c>
    </row>
    <row r="24" spans="1:7" s="14" customFormat="1" ht="30.6" customHeight="1" x14ac:dyDescent="0.4">
      <c r="A24" s="128">
        <v>12</v>
      </c>
      <c r="B24" s="128" t="str">
        <f>IFERROR(IF(#REF!=3,#REF!&amp;COUNTIF(#REF!,3),"")*1,"")</f>
        <v/>
      </c>
      <c r="C24" s="128" t="str">
        <f>IFERROR(IF(#REF!=2,#REF!&amp;COUNTIF(#REF!,2),"")*1,"")</f>
        <v/>
      </c>
      <c r="E24" s="323">
        <v>12</v>
      </c>
      <c r="F24" s="324" t="s">
        <v>19227</v>
      </c>
      <c r="G24" s="324" t="s">
        <v>109</v>
      </c>
    </row>
    <row r="25" spans="1:7" s="14" customFormat="1" ht="30.6" customHeight="1" x14ac:dyDescent="0.4">
      <c r="A25" s="128">
        <v>13</v>
      </c>
      <c r="B25" s="128" t="str">
        <f>IFERROR(IF(#REF!=3,#REF!&amp;COUNTIF(#REF!,3),"")*1,"")</f>
        <v/>
      </c>
      <c r="C25" s="128" t="str">
        <f>IFERROR(IF(#REF!=2,#REF!&amp;COUNTIF(#REF!,2),"")*1,"")</f>
        <v/>
      </c>
      <c r="E25" s="323">
        <v>13</v>
      </c>
      <c r="F25" s="324" t="s">
        <v>19258</v>
      </c>
      <c r="G25" s="324" t="s">
        <v>109</v>
      </c>
    </row>
    <row r="26" spans="1:7" s="14" customFormat="1" ht="30.6" customHeight="1" x14ac:dyDescent="0.4">
      <c r="A26" s="128">
        <v>14</v>
      </c>
      <c r="B26" s="128" t="str">
        <f>IFERROR(IF(#REF!=3,#REF!&amp;COUNTIF(#REF!,3),"")*1,"")</f>
        <v/>
      </c>
      <c r="C26" s="128" t="str">
        <f>IFERROR(IF(#REF!=2,#REF!&amp;COUNTIF(#REF!,2),"")*1,"")</f>
        <v/>
      </c>
      <c r="E26" s="323" t="s">
        <v>19192</v>
      </c>
      <c r="F26" s="324" t="s">
        <v>19230</v>
      </c>
      <c r="G26" s="324" t="s">
        <v>109</v>
      </c>
    </row>
    <row r="27" spans="1:7" s="14" customFormat="1" ht="30.6" customHeight="1" x14ac:dyDescent="0.4">
      <c r="A27" s="128">
        <v>15</v>
      </c>
      <c r="B27" s="128" t="str">
        <f>IFERROR(IF(#REF!=3,#REF!&amp;COUNTIF(#REF!,3),"")*1,"")</f>
        <v/>
      </c>
      <c r="C27" s="128" t="str">
        <f>IFERROR(IF(#REF!=2,#REF!&amp;COUNTIF(#REF!,2),"")*1,"")</f>
        <v/>
      </c>
      <c r="E27" s="323">
        <v>15</v>
      </c>
      <c r="F27" s="324" t="s">
        <v>19196</v>
      </c>
      <c r="G27" s="324" t="s">
        <v>109</v>
      </c>
    </row>
    <row r="28" spans="1:7" s="14" customFormat="1" ht="30.6" customHeight="1" x14ac:dyDescent="0.4">
      <c r="A28" s="128">
        <v>16</v>
      </c>
      <c r="B28" s="128" t="str">
        <f>IFERROR(IF(#REF!=3,#REF!&amp;COUNTIF(#REF!,3),"")*1,"")</f>
        <v/>
      </c>
      <c r="C28" s="128" t="str">
        <f>IFERROR(IF(#REF!=2,#REF!&amp;COUNTIF(#REF!,2),"")*1,"")</f>
        <v/>
      </c>
      <c r="E28" s="323">
        <v>16</v>
      </c>
      <c r="F28" s="324" t="s">
        <v>19197</v>
      </c>
      <c r="G28" s="324" t="s">
        <v>109</v>
      </c>
    </row>
    <row r="29" spans="1:7" s="14" customFormat="1" ht="30.6" customHeight="1" x14ac:dyDescent="0.4">
      <c r="A29" s="128">
        <v>17</v>
      </c>
      <c r="B29" s="128" t="str">
        <f>IFERROR(IF(#REF!=3,#REF!&amp;COUNTIF(#REF!,3),"")*1,"")</f>
        <v/>
      </c>
      <c r="C29" s="128" t="str">
        <f>IFERROR(IF(#REF!=2,#REF!&amp;COUNTIF(#REF!,2),"")*1,"")</f>
        <v/>
      </c>
      <c r="E29" s="323">
        <v>17</v>
      </c>
      <c r="F29" s="324" t="s">
        <v>19237</v>
      </c>
      <c r="G29" s="324" t="s">
        <v>109</v>
      </c>
    </row>
    <row r="30" spans="1:7" s="14" customFormat="1" ht="30.6" customHeight="1" x14ac:dyDescent="0.4">
      <c r="A30" s="128">
        <v>18</v>
      </c>
      <c r="B30" s="128" t="str">
        <f>IFERROR(IF(#REF!=3,#REF!&amp;COUNTIF(#REF!,3),"")*1,"")</f>
        <v/>
      </c>
      <c r="C30" s="128" t="str">
        <f>IFERROR(IF(#REF!=2,#REF!&amp;COUNTIF(#REF!,2),"")*1,"")</f>
        <v/>
      </c>
      <c r="E30" s="323">
        <v>18</v>
      </c>
      <c r="F30" s="324" t="s">
        <v>19198</v>
      </c>
      <c r="G30" s="324" t="s">
        <v>109</v>
      </c>
    </row>
    <row r="31" spans="1:7" s="14" customFormat="1" ht="30.6" customHeight="1" x14ac:dyDescent="0.4">
      <c r="A31" s="128">
        <v>19</v>
      </c>
      <c r="B31" s="128" t="str">
        <f>IFERROR(IF(#REF!=3,#REF!&amp;COUNTIF(#REF!,3),"")*1,"")</f>
        <v/>
      </c>
      <c r="C31" s="128" t="str">
        <f>IFERROR(IF(#REF!=2,#REF!&amp;COUNTIF(#REF!,2),"")*1,"")</f>
        <v/>
      </c>
      <c r="E31" s="323">
        <v>19</v>
      </c>
      <c r="F31" s="324" t="s">
        <v>19236</v>
      </c>
      <c r="G31" s="324" t="s">
        <v>109</v>
      </c>
    </row>
    <row r="32" spans="1:7" s="14" customFormat="1" ht="30.6" customHeight="1" x14ac:dyDescent="0.4">
      <c r="A32" s="128">
        <v>20</v>
      </c>
      <c r="B32" s="128" t="str">
        <f>IFERROR(IF(#REF!=3,#REF!&amp;COUNTIF(#REF!,3),"")*1,"")</f>
        <v/>
      </c>
      <c r="C32" s="128" t="str">
        <f>IFERROR(IF(#REF!=2,#REF!&amp;COUNTIF(#REF!,2),"")*1,"")</f>
        <v/>
      </c>
      <c r="E32" s="323">
        <v>20</v>
      </c>
      <c r="F32" s="324" t="s">
        <v>19231</v>
      </c>
      <c r="G32" s="324" t="s">
        <v>109</v>
      </c>
    </row>
    <row r="33" spans="1:7" s="14" customFormat="1" ht="30.6" hidden="1" customHeight="1" x14ac:dyDescent="0.4">
      <c r="A33" s="128">
        <v>21</v>
      </c>
      <c r="B33" s="128" t="str">
        <f>IFERROR(IF(#REF!=3,#REF!&amp;COUNTIF(#REF!,3),"")*1,"")</f>
        <v/>
      </c>
      <c r="C33" s="128" t="str">
        <f>IFERROR(IF(#REF!=2,#REF!&amp;COUNTIF(#REF!,2),"")*1,"")</f>
        <v/>
      </c>
      <c r="E33" s="28"/>
      <c r="F33" s="321"/>
      <c r="G33" s="321"/>
    </row>
    <row r="34" spans="1:7" s="14" customFormat="1" ht="30.6" hidden="1" customHeight="1" x14ac:dyDescent="0.4">
      <c r="A34" s="128">
        <v>22</v>
      </c>
      <c r="B34" s="128" t="str">
        <f>IFERROR(IF(#REF!=3,#REF!&amp;COUNTIF(#REF!,3),"")*1,"")</f>
        <v/>
      </c>
      <c r="C34" s="128" t="str">
        <f>IFERROR(IF(#REF!=2,#REF!&amp;COUNTIF(#REF!,2),"")*1,"")</f>
        <v/>
      </c>
      <c r="E34" s="28"/>
      <c r="F34" s="321"/>
      <c r="G34" s="321"/>
    </row>
    <row r="35" spans="1:7" s="14" customFormat="1" ht="30.6" hidden="1" customHeight="1" x14ac:dyDescent="0.4">
      <c r="A35" s="128">
        <v>23</v>
      </c>
      <c r="B35" s="128" t="str">
        <f>IFERROR(IF(#REF!=3,#REF!&amp;COUNTIF(#REF!,3),"")*1,"")</f>
        <v/>
      </c>
      <c r="C35" s="128" t="str">
        <f>IFERROR(IF(#REF!=2,#REF!&amp;COUNTIF(#REF!,2),"")*1,"")</f>
        <v/>
      </c>
      <c r="E35" s="28"/>
      <c r="F35" s="321"/>
      <c r="G35" s="321"/>
    </row>
    <row r="36" spans="1:7" s="14" customFormat="1" ht="30.6" hidden="1" customHeight="1" x14ac:dyDescent="0.4">
      <c r="A36" s="128">
        <v>24</v>
      </c>
      <c r="B36" s="128" t="str">
        <f>IFERROR(IF(#REF!=3,#REF!&amp;COUNTIF(#REF!,3),"")*1,"")</f>
        <v/>
      </c>
      <c r="C36" s="128" t="str">
        <f>IFERROR(IF(#REF!=2,#REF!&amp;COUNTIF(#REF!,2),"")*1,"")</f>
        <v/>
      </c>
      <c r="E36" s="28"/>
      <c r="F36" s="321"/>
      <c r="G36" s="321"/>
    </row>
    <row r="37" spans="1:7" s="14" customFormat="1" ht="30.6" hidden="1" customHeight="1" x14ac:dyDescent="0.4">
      <c r="A37" s="128">
        <v>25</v>
      </c>
      <c r="B37" s="128" t="str">
        <f>IFERROR(IF(#REF!=3,#REF!&amp;COUNTIF(#REF!,3),"")*1,"")</f>
        <v/>
      </c>
      <c r="C37" s="128" t="str">
        <f>IFERROR(IF(#REF!=2,#REF!&amp;COUNTIF(#REF!,2),"")*1,"")</f>
        <v/>
      </c>
      <c r="E37" s="28"/>
      <c r="F37" s="27"/>
      <c r="G37" s="27"/>
    </row>
    <row r="38" spans="1:7" s="14" customFormat="1" ht="30.6" hidden="1" customHeight="1" x14ac:dyDescent="0.4">
      <c r="A38" s="128">
        <v>26</v>
      </c>
      <c r="B38" s="128" t="str">
        <f>IFERROR(IF(#REF!=3,#REF!&amp;COUNTIF(#REF!,3),"")*1,"")</f>
        <v/>
      </c>
      <c r="C38" s="128" t="str">
        <f>IFERROR(IF(#REF!=2,#REF!&amp;COUNTIF(#REF!,2),"")*1,"")</f>
        <v/>
      </c>
      <c r="E38" s="28"/>
      <c r="F38" s="27"/>
      <c r="G38" s="27"/>
    </row>
    <row r="39" spans="1:7" s="14" customFormat="1" ht="30.6" hidden="1" customHeight="1" x14ac:dyDescent="0.4">
      <c r="A39" s="128">
        <v>27</v>
      </c>
      <c r="B39" s="128" t="str">
        <f>IFERROR(IF(#REF!=3,#REF!&amp;COUNTIF(#REF!,3),"")*1,"")</f>
        <v/>
      </c>
      <c r="C39" s="128" t="str">
        <f>IFERROR(IF(#REF!=2,#REF!&amp;COUNTIF(#REF!,2),"")*1,"")</f>
        <v/>
      </c>
      <c r="E39" s="28"/>
      <c r="F39" s="27"/>
      <c r="G39" s="27"/>
    </row>
    <row r="40" spans="1:7" s="14" customFormat="1" ht="30.6" hidden="1" customHeight="1" x14ac:dyDescent="0.4">
      <c r="A40" s="128">
        <v>28</v>
      </c>
      <c r="B40" s="128" t="str">
        <f>IFERROR(IF(#REF!=3,#REF!&amp;COUNTIF(#REF!,3),"")*1,"")</f>
        <v/>
      </c>
      <c r="C40" s="128" t="str">
        <f>IFERROR(IF(#REF!=2,#REF!&amp;COUNTIF(#REF!,2),"")*1,"")</f>
        <v/>
      </c>
      <c r="E40" s="28"/>
      <c r="F40" s="27"/>
      <c r="G40" s="27"/>
    </row>
    <row r="41" spans="1:7" s="14" customFormat="1" ht="30.6" hidden="1" customHeight="1" x14ac:dyDescent="0.4">
      <c r="A41" s="128">
        <v>29</v>
      </c>
      <c r="B41" s="128" t="str">
        <f>IFERROR(IF(#REF!=3,#REF!&amp;COUNTIF(#REF!,3),"")*1,"")</f>
        <v/>
      </c>
      <c r="C41" s="128" t="str">
        <f>IFERROR(IF(#REF!=2,#REF!&amp;COUNTIF(#REF!,2),"")*1,"")</f>
        <v/>
      </c>
      <c r="E41" s="28"/>
      <c r="F41" s="27"/>
      <c r="G41" s="27"/>
    </row>
    <row r="42" spans="1:7" s="14" customFormat="1" ht="30.6" hidden="1" customHeight="1" x14ac:dyDescent="0.4">
      <c r="A42" s="128">
        <v>30</v>
      </c>
      <c r="B42" s="128" t="str">
        <f>IFERROR(IF(#REF!=3,#REF!&amp;COUNTIF(#REF!,3),"")*1,"")</f>
        <v/>
      </c>
      <c r="C42" s="128" t="str">
        <f>IFERROR(IF(#REF!=2,#REF!&amp;COUNTIF(#REF!,2),"")*1,"")</f>
        <v/>
      </c>
      <c r="E42" s="28"/>
      <c r="F42" s="27"/>
      <c r="G42" s="27"/>
    </row>
    <row r="43" spans="1:7" s="14" customFormat="1" ht="30.6" hidden="1" customHeight="1" x14ac:dyDescent="0.4">
      <c r="A43" s="128">
        <v>31</v>
      </c>
      <c r="B43" s="128" t="str">
        <f>IFERROR(IF(#REF!=3,#REF!&amp;COUNTIF(#REF!,3),"")*1,"")</f>
        <v/>
      </c>
      <c r="C43" s="128" t="str">
        <f>IFERROR(IF(#REF!=2,#REF!&amp;COUNTIF(#REF!,2),"")*1,"")</f>
        <v/>
      </c>
      <c r="E43" s="28"/>
      <c r="F43" s="27"/>
      <c r="G43" s="27"/>
    </row>
    <row r="44" spans="1:7" s="14" customFormat="1" ht="30.6" hidden="1" customHeight="1" x14ac:dyDescent="0.4">
      <c r="A44" s="128">
        <v>32</v>
      </c>
      <c r="B44" s="128" t="str">
        <f>IFERROR(IF(#REF!=3,#REF!&amp;COUNTIF(#REF!,3),"")*1,"")</f>
        <v/>
      </c>
      <c r="C44" s="128" t="str">
        <f>IFERROR(IF(#REF!=2,#REF!&amp;COUNTIF(#REF!,2),"")*1,"")</f>
        <v/>
      </c>
      <c r="E44" s="28"/>
      <c r="F44" s="27"/>
      <c r="G44" s="27"/>
    </row>
    <row r="45" spans="1:7" s="14" customFormat="1" ht="30.6" hidden="1" customHeight="1" x14ac:dyDescent="0.4">
      <c r="A45" s="128">
        <v>33</v>
      </c>
      <c r="B45" s="128" t="str">
        <f>IFERROR(IF(#REF!=3,#REF!&amp;COUNTIF(#REF!,3),"")*1,"")</f>
        <v/>
      </c>
      <c r="C45" s="128" t="str">
        <f>IFERROR(IF(#REF!=2,#REF!&amp;COUNTIF(#REF!,2),"")*1,"")</f>
        <v/>
      </c>
      <c r="E45" s="28"/>
      <c r="F45" s="27"/>
      <c r="G45" s="27"/>
    </row>
    <row r="46" spans="1:7" s="14" customFormat="1" ht="30.6" hidden="1" customHeight="1" x14ac:dyDescent="0.4">
      <c r="A46" s="128">
        <v>34</v>
      </c>
      <c r="B46" s="128" t="str">
        <f>IFERROR(IF(#REF!=3,#REF!&amp;COUNTIF(#REF!,3),"")*1,"")</f>
        <v/>
      </c>
      <c r="C46" s="128" t="str">
        <f>IFERROR(IF(#REF!=2,#REF!&amp;COUNTIF(#REF!,2),"")*1,"")</f>
        <v/>
      </c>
      <c r="E46" s="28"/>
      <c r="F46" s="27"/>
      <c r="G46" s="27"/>
    </row>
    <row r="47" spans="1:7" s="14" customFormat="1" ht="30.6" hidden="1" customHeight="1" x14ac:dyDescent="0.4">
      <c r="A47" s="128">
        <v>35</v>
      </c>
      <c r="B47" s="128" t="str">
        <f>IFERROR(IF(#REF!=3,#REF!&amp;COUNTIF(#REF!,3),"")*1,"")</f>
        <v/>
      </c>
      <c r="C47" s="128" t="str">
        <f>IFERROR(IF(#REF!=2,#REF!&amp;COUNTIF(#REF!,2),"")*1,"")</f>
        <v/>
      </c>
      <c r="E47" s="28"/>
      <c r="F47" s="27"/>
      <c r="G47" s="27"/>
    </row>
    <row r="48" spans="1:7" s="14" customFormat="1" ht="30.6" hidden="1" customHeight="1" x14ac:dyDescent="0.4">
      <c r="A48" s="128">
        <v>36</v>
      </c>
      <c r="B48" s="128" t="str">
        <f>IFERROR(IF(#REF!=3,#REF!&amp;COUNTIF(#REF!,3),"")*1,"")</f>
        <v/>
      </c>
      <c r="C48" s="128" t="str">
        <f>IFERROR(IF(#REF!=2,#REF!&amp;COUNTIF(#REF!,2),"")*1,"")</f>
        <v/>
      </c>
      <c r="E48" s="28"/>
      <c r="F48" s="27"/>
      <c r="G48" s="27"/>
    </row>
    <row r="49" spans="1:7" s="14" customFormat="1" ht="30.6" hidden="1" customHeight="1" x14ac:dyDescent="0.4">
      <c r="A49" s="128">
        <v>37</v>
      </c>
      <c r="B49" s="128" t="str">
        <f>IFERROR(IF(#REF!=3,#REF!&amp;COUNTIF(#REF!,3),"")*1,"")</f>
        <v/>
      </c>
      <c r="C49" s="128" t="str">
        <f>IFERROR(IF(#REF!=2,#REF!&amp;COUNTIF(#REF!,2),"")*1,"")</f>
        <v/>
      </c>
      <c r="E49" s="28"/>
      <c r="F49" s="27"/>
      <c r="G49" s="27"/>
    </row>
    <row r="50" spans="1:7" s="14" customFormat="1" ht="30.6" hidden="1" customHeight="1" x14ac:dyDescent="0.4">
      <c r="A50" s="128">
        <v>38</v>
      </c>
      <c r="B50" s="128" t="str">
        <f>IFERROR(IF(#REF!=3,#REF!&amp;COUNTIF(#REF!,3),"")*1,"")</f>
        <v/>
      </c>
      <c r="C50" s="128" t="str">
        <f>IFERROR(IF(#REF!=2,#REF!&amp;COUNTIF(#REF!,2),"")*1,"")</f>
        <v/>
      </c>
      <c r="E50" s="28"/>
      <c r="F50" s="27"/>
      <c r="G50" s="27"/>
    </row>
    <row r="51" spans="1:7" s="14" customFormat="1" ht="30.6" hidden="1" customHeight="1" x14ac:dyDescent="0.4">
      <c r="A51" s="128">
        <v>39</v>
      </c>
      <c r="B51" s="128" t="str">
        <f>IFERROR(IF(#REF!=3,#REF!&amp;COUNTIF(#REF!,3),"")*1,"")</f>
        <v/>
      </c>
      <c r="C51" s="128" t="str">
        <f>IFERROR(IF(#REF!=2,#REF!&amp;COUNTIF(#REF!,2),"")*1,"")</f>
        <v/>
      </c>
      <c r="E51" s="28"/>
      <c r="F51" s="27"/>
      <c r="G51" s="27"/>
    </row>
    <row r="52" spans="1:7" s="14" customFormat="1" ht="30.6" hidden="1" customHeight="1" x14ac:dyDescent="0.4">
      <c r="A52" s="128">
        <v>40</v>
      </c>
      <c r="B52" s="128" t="str">
        <f>IFERROR(IF(#REF!=3,#REF!&amp;COUNTIF(#REF!,3),"")*1,"")</f>
        <v/>
      </c>
      <c r="C52" s="128" t="str">
        <f>IFERROR(IF(#REF!=2,#REF!&amp;COUNTIF(#REF!,2),"")*1,"")</f>
        <v/>
      </c>
      <c r="E52" s="28"/>
      <c r="F52" s="27"/>
      <c r="G52" s="27"/>
    </row>
    <row r="53" spans="1:7" s="14" customFormat="1" ht="30.6" hidden="1" customHeight="1" x14ac:dyDescent="0.4">
      <c r="A53" s="128">
        <v>41</v>
      </c>
      <c r="B53" s="128" t="str">
        <f>IFERROR(IF(#REF!=3,#REF!&amp;COUNTIF(#REF!,3),"")*1,"")</f>
        <v/>
      </c>
      <c r="C53" s="128" t="str">
        <f>IFERROR(IF(#REF!=2,#REF!&amp;COUNTIF(#REF!,2),"")*1,"")</f>
        <v/>
      </c>
      <c r="E53" s="28"/>
      <c r="F53" s="27"/>
      <c r="G53" s="27"/>
    </row>
    <row r="54" spans="1:7" s="14" customFormat="1" ht="30.6" hidden="1" customHeight="1" x14ac:dyDescent="0.4">
      <c r="A54" s="128">
        <v>42</v>
      </c>
      <c r="B54" s="128" t="str">
        <f>IFERROR(IF(#REF!=3,#REF!&amp;COUNTIF(#REF!,3),"")*1,"")</f>
        <v/>
      </c>
      <c r="C54" s="128" t="str">
        <f>IFERROR(IF(#REF!=2,#REF!&amp;COUNTIF(#REF!,2),"")*1,"")</f>
        <v/>
      </c>
      <c r="E54" s="28"/>
      <c r="F54" s="27"/>
      <c r="G54" s="27"/>
    </row>
    <row r="55" spans="1:7" s="14" customFormat="1" ht="30.6" hidden="1" customHeight="1" x14ac:dyDescent="0.4">
      <c r="A55" s="128">
        <v>43</v>
      </c>
      <c r="B55" s="128" t="str">
        <f>IFERROR(IF(#REF!=3,#REF!&amp;COUNTIF(#REF!,3),"")*1,"")</f>
        <v/>
      </c>
      <c r="C55" s="128" t="str">
        <f>IFERROR(IF(#REF!=2,#REF!&amp;COUNTIF(#REF!,2),"")*1,"")</f>
        <v/>
      </c>
      <c r="E55" s="28"/>
      <c r="F55" s="27"/>
      <c r="G55" s="27"/>
    </row>
    <row r="56" spans="1:7" s="14" customFormat="1" ht="30.6" hidden="1" customHeight="1" x14ac:dyDescent="0.4">
      <c r="A56" s="128">
        <v>44</v>
      </c>
      <c r="B56" s="128" t="str">
        <f>IFERROR(IF(#REF!=3,#REF!&amp;COUNTIF(#REF!,3),"")*1,"")</f>
        <v/>
      </c>
      <c r="C56" s="128" t="str">
        <f>IFERROR(IF(#REF!=2,#REF!&amp;COUNTIF(#REF!,2),"")*1,"")</f>
        <v/>
      </c>
      <c r="E56" s="28"/>
      <c r="F56" s="27"/>
      <c r="G56" s="27"/>
    </row>
    <row r="57" spans="1:7" s="14" customFormat="1" ht="30.6" hidden="1" customHeight="1" x14ac:dyDescent="0.4">
      <c r="A57" s="128">
        <v>45</v>
      </c>
      <c r="B57" s="128" t="str">
        <f>IFERROR(IF(#REF!=3,#REF!&amp;COUNTIF(#REF!,3),"")*1,"")</f>
        <v/>
      </c>
      <c r="C57" s="128" t="str">
        <f>IFERROR(IF(#REF!=2,#REF!&amp;COUNTIF(#REF!,2),"")*1,"")</f>
        <v/>
      </c>
      <c r="E57" s="28"/>
      <c r="F57" s="27"/>
      <c r="G57" s="27"/>
    </row>
    <row r="58" spans="1:7" s="14" customFormat="1" ht="30.6" hidden="1" customHeight="1" x14ac:dyDescent="0.4">
      <c r="A58" s="128">
        <v>46</v>
      </c>
      <c r="B58" s="128" t="str">
        <f>IFERROR(IF(#REF!=3,#REF!&amp;COUNTIF(#REF!,3),"")*1,"")</f>
        <v/>
      </c>
      <c r="C58" s="128" t="str">
        <f>IFERROR(IF(#REF!=2,#REF!&amp;COUNTIF(#REF!,2),"")*1,"")</f>
        <v/>
      </c>
      <c r="E58" s="28"/>
      <c r="F58" s="27"/>
      <c r="G58" s="27"/>
    </row>
    <row r="59" spans="1:7" s="14" customFormat="1" ht="30.6" hidden="1" customHeight="1" x14ac:dyDescent="0.4">
      <c r="A59" s="128">
        <v>47</v>
      </c>
      <c r="B59" s="128" t="str">
        <f>IFERROR(IF(#REF!=3,#REF!&amp;COUNTIF(#REF!,3),"")*1,"")</f>
        <v/>
      </c>
      <c r="C59" s="128" t="str">
        <f>IFERROR(IF(#REF!=2,#REF!&amp;COUNTIF(#REF!,2),"")*1,"")</f>
        <v/>
      </c>
      <c r="E59" s="28"/>
      <c r="F59" s="27"/>
      <c r="G59" s="27"/>
    </row>
    <row r="60" spans="1:7" s="14" customFormat="1" ht="30.6" hidden="1" customHeight="1" x14ac:dyDescent="0.4">
      <c r="A60" s="128">
        <v>48</v>
      </c>
      <c r="B60" s="128" t="str">
        <f>IFERROR(IF(#REF!=3,#REF!&amp;COUNTIF(#REF!,3),"")*1,"")</f>
        <v/>
      </c>
      <c r="C60" s="128" t="str">
        <f>IFERROR(IF(#REF!=2,#REF!&amp;COUNTIF(#REF!,2),"")*1,"")</f>
        <v/>
      </c>
      <c r="E60" s="28"/>
      <c r="F60" s="27"/>
      <c r="G60" s="27"/>
    </row>
    <row r="61" spans="1:7" s="14" customFormat="1" ht="30.6" hidden="1" customHeight="1" x14ac:dyDescent="0.4">
      <c r="A61" s="128">
        <v>49</v>
      </c>
      <c r="B61" s="128" t="str">
        <f>IFERROR(IF(#REF!=3,#REF!&amp;COUNTIF(#REF!,3),"")*1,"")</f>
        <v/>
      </c>
      <c r="C61" s="128" t="str">
        <f>IFERROR(IF(#REF!=2,#REF!&amp;COUNTIF(#REF!,2),"")*1,"")</f>
        <v/>
      </c>
      <c r="E61" s="28"/>
      <c r="F61" s="27"/>
      <c r="G61" s="27"/>
    </row>
    <row r="62" spans="1:7" s="14" customFormat="1" ht="30.6" hidden="1" customHeight="1" x14ac:dyDescent="0.4">
      <c r="A62" s="128">
        <v>50</v>
      </c>
      <c r="B62" s="128" t="str">
        <f>IFERROR(IF(#REF!=3,#REF!&amp;COUNTIF(#REF!,3),"")*1,"")</f>
        <v/>
      </c>
      <c r="C62" s="128" t="str">
        <f>IFERROR(IF(#REF!=2,#REF!&amp;COUNTIF(#REF!,2),"")*1,"")</f>
        <v/>
      </c>
      <c r="E62" s="28"/>
      <c r="F62" s="27"/>
      <c r="G62" s="27"/>
    </row>
    <row r="63" spans="1:7" s="14" customFormat="1" ht="30.6" hidden="1" customHeight="1" x14ac:dyDescent="0.4">
      <c r="A63" s="128">
        <v>51</v>
      </c>
      <c r="B63" s="128" t="str">
        <f>IFERROR(IF(#REF!=3,#REF!&amp;COUNTIF(#REF!,3),"")*1,"")</f>
        <v/>
      </c>
      <c r="C63" s="128" t="str">
        <f>IFERROR(IF(#REF!=2,#REF!&amp;COUNTIF(#REF!,2),"")*1,"")</f>
        <v/>
      </c>
      <c r="E63" s="28"/>
      <c r="F63" s="27"/>
      <c r="G63" s="27"/>
    </row>
    <row r="64" spans="1:7" s="14" customFormat="1" ht="30.6" hidden="1" customHeight="1" x14ac:dyDescent="0.4">
      <c r="A64" s="128">
        <v>52</v>
      </c>
      <c r="B64" s="128" t="str">
        <f>IFERROR(IF(#REF!=3,#REF!&amp;COUNTIF(#REF!,3),"")*1,"")</f>
        <v/>
      </c>
      <c r="C64" s="128" t="str">
        <f>IFERROR(IF(#REF!=2,#REF!&amp;COUNTIF(#REF!,2),"")*1,"")</f>
        <v/>
      </c>
      <c r="E64" s="28"/>
      <c r="F64" s="27"/>
      <c r="G64" s="27"/>
    </row>
    <row r="65" spans="1:7" s="14" customFormat="1" ht="30.6" hidden="1" customHeight="1" x14ac:dyDescent="0.4">
      <c r="A65" s="128">
        <v>53</v>
      </c>
      <c r="B65" s="128" t="str">
        <f>IFERROR(IF(#REF!=3,#REF!&amp;COUNTIF(#REF!,3),"")*1,"")</f>
        <v/>
      </c>
      <c r="C65" s="128" t="str">
        <f>IFERROR(IF(#REF!=2,#REF!&amp;COUNTIF(#REF!,2),"")*1,"")</f>
        <v/>
      </c>
      <c r="E65" s="28"/>
      <c r="F65" s="27"/>
      <c r="G65" s="27"/>
    </row>
    <row r="66" spans="1:7" s="14" customFormat="1" ht="30.6" hidden="1" customHeight="1" x14ac:dyDescent="0.4">
      <c r="A66" s="128">
        <v>54</v>
      </c>
      <c r="B66" s="128" t="str">
        <f>IFERROR(IF(#REF!=3,#REF!&amp;COUNTIF(#REF!,3),"")*1,"")</f>
        <v/>
      </c>
      <c r="C66" s="128" t="str">
        <f>IFERROR(IF(#REF!=2,#REF!&amp;COUNTIF(#REF!,2),"")*1,"")</f>
        <v/>
      </c>
      <c r="E66" s="28"/>
      <c r="F66" s="27"/>
      <c r="G66" s="27"/>
    </row>
    <row r="67" spans="1:7" s="14" customFormat="1" ht="30.6" hidden="1" customHeight="1" x14ac:dyDescent="0.4">
      <c r="A67" s="128">
        <v>55</v>
      </c>
      <c r="B67" s="128" t="str">
        <f>IFERROR(IF(#REF!=3,#REF!&amp;COUNTIF(#REF!,3),"")*1,"")</f>
        <v/>
      </c>
      <c r="C67" s="128" t="str">
        <f>IFERROR(IF(#REF!=2,#REF!&amp;COUNTIF(#REF!,2),"")*1,"")</f>
        <v/>
      </c>
      <c r="E67" s="28"/>
      <c r="F67" s="27"/>
      <c r="G67" s="27"/>
    </row>
    <row r="68" spans="1:7" s="14" customFormat="1" ht="30.6" hidden="1" customHeight="1" x14ac:dyDescent="0.4">
      <c r="A68" s="128">
        <v>56</v>
      </c>
      <c r="B68" s="128" t="str">
        <f>IFERROR(IF(#REF!=3,#REF!&amp;COUNTIF(#REF!,3),"")*1,"")</f>
        <v/>
      </c>
      <c r="C68" s="128" t="str">
        <f>IFERROR(IF(#REF!=2,#REF!&amp;COUNTIF(#REF!,2),"")*1,"")</f>
        <v/>
      </c>
      <c r="E68" s="28"/>
      <c r="F68" s="27"/>
      <c r="G68" s="27"/>
    </row>
    <row r="69" spans="1:7" s="14" customFormat="1" ht="30.6" hidden="1" customHeight="1" x14ac:dyDescent="0.4">
      <c r="A69" s="128">
        <v>57</v>
      </c>
      <c r="B69" s="128" t="str">
        <f>IFERROR(IF(#REF!=3,#REF!&amp;COUNTIF(#REF!,3),"")*1,"")</f>
        <v/>
      </c>
      <c r="C69" s="128" t="str">
        <f>IFERROR(IF(#REF!=2,#REF!&amp;COUNTIF(#REF!,2),"")*1,"")</f>
        <v/>
      </c>
      <c r="E69" s="28"/>
      <c r="F69" s="27"/>
      <c r="G69" s="27"/>
    </row>
    <row r="70" spans="1:7" s="14" customFormat="1" ht="30.6" hidden="1" customHeight="1" x14ac:dyDescent="0.4">
      <c r="A70" s="128">
        <v>58</v>
      </c>
      <c r="B70" s="128" t="str">
        <f>IFERROR(IF(#REF!=3,#REF!&amp;COUNTIF(#REF!,3),"")*1,"")</f>
        <v/>
      </c>
      <c r="C70" s="128" t="str">
        <f>IFERROR(IF(#REF!=2,#REF!&amp;COUNTIF(#REF!,2),"")*1,"")</f>
        <v/>
      </c>
      <c r="E70" s="28"/>
      <c r="F70" s="27"/>
      <c r="G70" s="27"/>
    </row>
    <row r="71" spans="1:7" s="14" customFormat="1" ht="30.6" hidden="1" customHeight="1" x14ac:dyDescent="0.4">
      <c r="A71" s="128">
        <v>59</v>
      </c>
      <c r="B71" s="128" t="str">
        <f>IFERROR(IF(#REF!=3,#REF!&amp;COUNTIF(#REF!,3),"")*1,"")</f>
        <v/>
      </c>
      <c r="C71" s="128" t="str">
        <f>IFERROR(IF(#REF!=2,#REF!&amp;COUNTIF(#REF!,2),"")*1,"")</f>
        <v/>
      </c>
      <c r="E71" s="28"/>
      <c r="F71" s="27"/>
      <c r="G71" s="27"/>
    </row>
    <row r="72" spans="1:7" s="14" customFormat="1" ht="30.6" hidden="1" customHeight="1" x14ac:dyDescent="0.4">
      <c r="A72" s="128">
        <v>60</v>
      </c>
      <c r="B72" s="128" t="str">
        <f>IFERROR(IF(#REF!=3,#REF!&amp;COUNTIF(#REF!,3),"")*1,"")</f>
        <v/>
      </c>
      <c r="C72" s="128" t="str">
        <f>IFERROR(IF(#REF!=2,#REF!&amp;COUNTIF(#REF!,2),"")*1,"")</f>
        <v/>
      </c>
      <c r="E72" s="28"/>
      <c r="F72" s="27"/>
      <c r="G72" s="27"/>
    </row>
    <row r="73" spans="1:7" s="14" customFormat="1" ht="30.6" hidden="1" customHeight="1" x14ac:dyDescent="0.4">
      <c r="A73" s="128">
        <v>61</v>
      </c>
      <c r="B73" s="128" t="str">
        <f>IFERROR(IF(#REF!=3,#REF!&amp;COUNTIF(#REF!,3),"")*1,"")</f>
        <v/>
      </c>
      <c r="C73" s="128" t="str">
        <f>IFERROR(IF(#REF!=2,#REF!&amp;COUNTIF(#REF!,2),"")*1,"")</f>
        <v/>
      </c>
      <c r="E73" s="28"/>
      <c r="F73" s="27"/>
      <c r="G73" s="27"/>
    </row>
    <row r="74" spans="1:7" s="14" customFormat="1" ht="30.6" hidden="1" customHeight="1" x14ac:dyDescent="0.4">
      <c r="A74" s="128">
        <v>62</v>
      </c>
      <c r="B74" s="128" t="str">
        <f>IFERROR(IF(#REF!=3,#REF!&amp;COUNTIF(#REF!,3),"")*1,"")</f>
        <v/>
      </c>
      <c r="C74" s="128" t="str">
        <f>IFERROR(IF(#REF!=2,#REF!&amp;COUNTIF(#REF!,2),"")*1,"")</f>
        <v/>
      </c>
      <c r="E74" s="28"/>
      <c r="F74" s="27"/>
      <c r="G74" s="27"/>
    </row>
    <row r="75" spans="1:7" s="14" customFormat="1" ht="30.6" hidden="1" customHeight="1" x14ac:dyDescent="0.4">
      <c r="A75" s="128">
        <v>63</v>
      </c>
      <c r="B75" s="128" t="str">
        <f>IFERROR(IF(#REF!=3,#REF!&amp;COUNTIF(#REF!,3),"")*1,"")</f>
        <v/>
      </c>
      <c r="C75" s="128" t="str">
        <f>IFERROR(IF(#REF!=2,#REF!&amp;COUNTIF(#REF!,2),"")*1,"")</f>
        <v/>
      </c>
      <c r="E75" s="28"/>
      <c r="F75" s="27"/>
      <c r="G75" s="27"/>
    </row>
    <row r="76" spans="1:7" s="14" customFormat="1" ht="30.6" hidden="1" customHeight="1" x14ac:dyDescent="0.4">
      <c r="A76" s="128">
        <v>64</v>
      </c>
      <c r="B76" s="128" t="str">
        <f>IFERROR(IF(#REF!=3,#REF!&amp;COUNTIF(#REF!,3),"")*1,"")</f>
        <v/>
      </c>
      <c r="C76" s="128" t="str">
        <f>IFERROR(IF(#REF!=2,#REF!&amp;COUNTIF(#REF!,2),"")*1,"")</f>
        <v/>
      </c>
      <c r="E76" s="28"/>
      <c r="F76" s="27"/>
      <c r="G76" s="27"/>
    </row>
    <row r="77" spans="1:7" s="14" customFormat="1" ht="30.6" hidden="1" customHeight="1" x14ac:dyDescent="0.4">
      <c r="A77" s="128">
        <v>65</v>
      </c>
      <c r="B77" s="128" t="str">
        <f>IFERROR(IF(#REF!=3,#REF!&amp;COUNTIF(#REF!,3),"")*1,"")</f>
        <v/>
      </c>
      <c r="C77" s="128" t="str">
        <f>IFERROR(IF(#REF!=2,#REF!&amp;COUNTIF(#REF!,2),"")*1,"")</f>
        <v/>
      </c>
      <c r="E77" s="28"/>
      <c r="F77" s="27"/>
      <c r="G77" s="27"/>
    </row>
    <row r="78" spans="1:7" s="14" customFormat="1" ht="30.6" hidden="1" customHeight="1" x14ac:dyDescent="0.4">
      <c r="A78" s="128">
        <v>66</v>
      </c>
      <c r="B78" s="128" t="str">
        <f>IFERROR(IF(#REF!=3,#REF!&amp;COUNTIF(#REF!,3),"")*1,"")</f>
        <v/>
      </c>
      <c r="C78" s="128" t="str">
        <f>IFERROR(IF(#REF!=2,#REF!&amp;COUNTIF(#REF!,2),"")*1,"")</f>
        <v/>
      </c>
      <c r="E78" s="28"/>
      <c r="F78" s="27"/>
      <c r="G78" s="27"/>
    </row>
    <row r="79" spans="1:7" s="14" customFormat="1" ht="30.6" hidden="1" customHeight="1" x14ac:dyDescent="0.4">
      <c r="A79" s="128">
        <v>67</v>
      </c>
      <c r="B79" s="128" t="str">
        <f>IFERROR(IF(#REF!=3,#REF!&amp;COUNTIF(#REF!,3),"")*1,"")</f>
        <v/>
      </c>
      <c r="C79" s="128" t="str">
        <f>IFERROR(IF(#REF!=2,#REF!&amp;COUNTIF(#REF!,2),"")*1,"")</f>
        <v/>
      </c>
      <c r="E79" s="28"/>
      <c r="F79" s="27"/>
      <c r="G79" s="27"/>
    </row>
    <row r="80" spans="1:7" s="14" customFormat="1" ht="30.6" hidden="1" customHeight="1" x14ac:dyDescent="0.4">
      <c r="A80" s="128">
        <v>68</v>
      </c>
      <c r="B80" s="128" t="str">
        <f>IFERROR(IF(#REF!=3,#REF!&amp;COUNTIF(#REF!,3),"")*1,"")</f>
        <v/>
      </c>
      <c r="C80" s="128" t="str">
        <f>IFERROR(IF(#REF!=2,#REF!&amp;COUNTIF(#REF!,2),"")*1,"")</f>
        <v/>
      </c>
      <c r="E80" s="28"/>
      <c r="F80" s="27"/>
      <c r="G80" s="27"/>
    </row>
    <row r="81" spans="1:7" s="14" customFormat="1" ht="30.6" hidden="1" customHeight="1" x14ac:dyDescent="0.4">
      <c r="A81" s="128">
        <v>69</v>
      </c>
      <c r="B81" s="128" t="str">
        <f>IFERROR(IF(#REF!=3,#REF!&amp;COUNTIF(#REF!,3),"")*1,"")</f>
        <v/>
      </c>
      <c r="C81" s="128" t="str">
        <f>IFERROR(IF(#REF!=2,#REF!&amp;COUNTIF(#REF!,2),"")*1,"")</f>
        <v/>
      </c>
      <c r="E81" s="28"/>
      <c r="F81" s="27"/>
      <c r="G81" s="27"/>
    </row>
    <row r="82" spans="1:7" s="14" customFormat="1" ht="30.6" hidden="1" customHeight="1" x14ac:dyDescent="0.4">
      <c r="A82" s="128">
        <v>70</v>
      </c>
      <c r="B82" s="128" t="str">
        <f>IFERROR(IF(#REF!=3,#REF!&amp;COUNTIF(#REF!,3),"")*1,"")</f>
        <v/>
      </c>
      <c r="C82" s="128" t="str">
        <f>IFERROR(IF(#REF!=2,#REF!&amp;COUNTIF(#REF!,2),"")*1,"")</f>
        <v/>
      </c>
      <c r="E82" s="28"/>
      <c r="F82" s="27"/>
      <c r="G82" s="27"/>
    </row>
    <row r="83" spans="1:7" s="14" customFormat="1" ht="30.6" hidden="1" customHeight="1" x14ac:dyDescent="0.4">
      <c r="A83" s="128">
        <v>71</v>
      </c>
      <c r="B83" s="128" t="str">
        <f>IFERROR(IF(#REF!=3,#REF!&amp;COUNTIF(#REF!,3),"")*1,"")</f>
        <v/>
      </c>
      <c r="C83" s="128" t="str">
        <f>IFERROR(IF(#REF!=2,#REF!&amp;COUNTIF(#REF!,2),"")*1,"")</f>
        <v/>
      </c>
      <c r="E83" s="28"/>
      <c r="F83" s="27"/>
      <c r="G83" s="27"/>
    </row>
    <row r="84" spans="1:7" s="14" customFormat="1" ht="30.6" hidden="1" customHeight="1" x14ac:dyDescent="0.4">
      <c r="A84" s="128">
        <v>72</v>
      </c>
      <c r="B84" s="128" t="str">
        <f>IFERROR(IF(#REF!=3,#REF!&amp;COUNTIF(#REF!,3),"")*1,"")</f>
        <v/>
      </c>
      <c r="C84" s="128" t="str">
        <f>IFERROR(IF(#REF!=2,#REF!&amp;COUNTIF(#REF!,2),"")*1,"")</f>
        <v/>
      </c>
      <c r="E84" s="28"/>
      <c r="F84" s="27"/>
      <c r="G84" s="27"/>
    </row>
    <row r="85" spans="1:7" s="14" customFormat="1" ht="30.6" hidden="1" customHeight="1" x14ac:dyDescent="0.4">
      <c r="A85" s="128">
        <v>73</v>
      </c>
      <c r="B85" s="128" t="str">
        <f>IFERROR(IF(#REF!=3,#REF!&amp;COUNTIF(#REF!,3),"")*1,"")</f>
        <v/>
      </c>
      <c r="C85" s="128" t="str">
        <f>IFERROR(IF(#REF!=2,#REF!&amp;COUNTIF(#REF!,2),"")*1,"")</f>
        <v/>
      </c>
      <c r="E85" s="28"/>
      <c r="F85" s="27"/>
      <c r="G85" s="27"/>
    </row>
    <row r="86" spans="1:7" s="14" customFormat="1" ht="30.6" hidden="1" customHeight="1" x14ac:dyDescent="0.4">
      <c r="A86" s="128">
        <v>74</v>
      </c>
      <c r="B86" s="128" t="str">
        <f>IFERROR(IF(#REF!=3,#REF!&amp;COUNTIF(#REF!,3),"")*1,"")</f>
        <v/>
      </c>
      <c r="C86" s="128" t="str">
        <f>IFERROR(IF(#REF!=2,#REF!&amp;COUNTIF(#REF!,2),"")*1,"")</f>
        <v/>
      </c>
      <c r="E86" s="28"/>
      <c r="F86" s="27"/>
      <c r="G86" s="27"/>
    </row>
    <row r="87" spans="1:7" s="14" customFormat="1" ht="30.6" hidden="1" customHeight="1" x14ac:dyDescent="0.4">
      <c r="A87" s="128">
        <v>75</v>
      </c>
      <c r="B87" s="128" t="str">
        <f>IFERROR(IF(#REF!=3,#REF!&amp;COUNTIF(#REF!,3),"")*1,"")</f>
        <v/>
      </c>
      <c r="C87" s="128" t="str">
        <f>IFERROR(IF(#REF!=2,#REF!&amp;COUNTIF(#REF!,2),"")*1,"")</f>
        <v/>
      </c>
      <c r="E87" s="28"/>
      <c r="F87" s="27"/>
      <c r="G87" s="27"/>
    </row>
    <row r="88" spans="1:7" s="14" customFormat="1" ht="30.6" hidden="1" customHeight="1" x14ac:dyDescent="0.4">
      <c r="A88" s="128">
        <v>76</v>
      </c>
      <c r="B88" s="128" t="str">
        <f>IFERROR(IF(#REF!=3,#REF!&amp;COUNTIF(#REF!,3),"")*1,"")</f>
        <v/>
      </c>
      <c r="C88" s="128" t="str">
        <f>IFERROR(IF(#REF!=2,#REF!&amp;COUNTIF(#REF!,2),"")*1,"")</f>
        <v/>
      </c>
      <c r="E88" s="28"/>
      <c r="F88" s="27"/>
      <c r="G88" s="27"/>
    </row>
    <row r="89" spans="1:7" s="14" customFormat="1" ht="30.6" hidden="1" customHeight="1" x14ac:dyDescent="0.4">
      <c r="A89" s="128">
        <v>77</v>
      </c>
      <c r="B89" s="128" t="str">
        <f>IFERROR(IF(#REF!=3,#REF!&amp;COUNTIF(#REF!,3),"")*1,"")</f>
        <v/>
      </c>
      <c r="C89" s="128" t="str">
        <f>IFERROR(IF(#REF!=2,#REF!&amp;COUNTIF(#REF!,2),"")*1,"")</f>
        <v/>
      </c>
      <c r="E89" s="28"/>
      <c r="F89" s="27"/>
      <c r="G89" s="27"/>
    </row>
    <row r="90" spans="1:7" ht="30.6" hidden="1" customHeight="1" x14ac:dyDescent="0.4">
      <c r="A90" s="128">
        <v>78</v>
      </c>
      <c r="B90" s="128" t="str">
        <f>IFERROR(IF(#REF!=3,#REF!&amp;COUNTIF(#REF!,3),"")*1,"")</f>
        <v/>
      </c>
      <c r="C90" s="128" t="str">
        <f>IFERROR(IF(#REF!=2,#REF!&amp;COUNTIF(#REF!,2),"")*1,"")</f>
        <v/>
      </c>
      <c r="E90" s="28"/>
      <c r="F90" s="27"/>
      <c r="G90" s="27"/>
    </row>
    <row r="91" spans="1:7" ht="30.6" hidden="1" customHeight="1" x14ac:dyDescent="0.4">
      <c r="A91" s="128">
        <v>79</v>
      </c>
      <c r="B91" s="128" t="str">
        <f>IFERROR(IF(#REF!=3,#REF!&amp;COUNTIF(#REF!,3),"")*1,"")</f>
        <v/>
      </c>
      <c r="C91" s="128" t="str">
        <f>IFERROR(IF(#REF!=2,#REF!&amp;COUNTIF(#REF!,2),"")*1,"")</f>
        <v/>
      </c>
      <c r="E91" s="28"/>
      <c r="F91" s="27"/>
      <c r="G91" s="27"/>
    </row>
    <row r="92" spans="1:7" ht="30.6" hidden="1" customHeight="1" x14ac:dyDescent="0.4">
      <c r="A92" s="128">
        <v>80</v>
      </c>
      <c r="B92" s="128" t="str">
        <f>IFERROR(IF(#REF!=3,#REF!&amp;COUNTIF(#REF!,3),"")*1,"")</f>
        <v/>
      </c>
      <c r="C92" s="128" t="str">
        <f>IFERROR(IF(#REF!=2,#REF!&amp;COUNTIF(#REF!,2),"")*1,"")</f>
        <v/>
      </c>
      <c r="E92" s="28"/>
      <c r="F92" s="27"/>
      <c r="G92" s="27"/>
    </row>
    <row r="93" spans="1:7" ht="30.6" hidden="1" customHeight="1" x14ac:dyDescent="0.4">
      <c r="A93" s="128">
        <v>81</v>
      </c>
      <c r="B93" s="128" t="str">
        <f>IFERROR(IF(#REF!=3,#REF!&amp;COUNTIF(#REF!,3),"")*1,"")</f>
        <v/>
      </c>
      <c r="C93" s="128" t="str">
        <f>IFERROR(IF(#REF!=2,#REF!&amp;COUNTIF(#REF!,2),"")*1,"")</f>
        <v/>
      </c>
      <c r="E93" s="28"/>
      <c r="F93" s="27"/>
      <c r="G93" s="27"/>
    </row>
    <row r="94" spans="1:7" ht="30.6" hidden="1" customHeight="1" x14ac:dyDescent="0.4">
      <c r="A94" s="128">
        <v>82</v>
      </c>
      <c r="B94" s="128" t="str">
        <f>IFERROR(IF(#REF!=3,#REF!&amp;COUNTIF(#REF!,3),"")*1,"")</f>
        <v/>
      </c>
      <c r="C94" s="128" t="str">
        <f>IFERROR(IF(#REF!=2,#REF!&amp;COUNTIF(#REF!,2),"")*1,"")</f>
        <v/>
      </c>
      <c r="E94" s="28"/>
      <c r="F94" s="27"/>
      <c r="G94" s="27"/>
    </row>
    <row r="95" spans="1:7" ht="30.6" hidden="1" customHeight="1" x14ac:dyDescent="0.4">
      <c r="A95" s="128">
        <v>83</v>
      </c>
      <c r="B95" s="128" t="str">
        <f>IFERROR(IF(#REF!=3,#REF!&amp;COUNTIF(#REF!,3),"")*1,"")</f>
        <v/>
      </c>
      <c r="C95" s="128" t="str">
        <f>IFERROR(IF(#REF!=2,#REF!&amp;COUNTIF(#REF!,2),"")*1,"")</f>
        <v/>
      </c>
      <c r="E95" s="28"/>
      <c r="F95" s="27"/>
      <c r="G95" s="27"/>
    </row>
    <row r="96" spans="1:7" ht="30.6" hidden="1" customHeight="1" x14ac:dyDescent="0.4">
      <c r="A96" s="128">
        <v>84</v>
      </c>
      <c r="B96" s="128" t="str">
        <f>IFERROR(IF(#REF!=3,#REF!&amp;COUNTIF(#REF!,3),"")*1,"")</f>
        <v/>
      </c>
      <c r="C96" s="128" t="str">
        <f>IFERROR(IF(#REF!=2,#REF!&amp;COUNTIF(#REF!,2),"")*1,"")</f>
        <v/>
      </c>
      <c r="E96" s="28"/>
      <c r="F96" s="27"/>
      <c r="G96" s="27"/>
    </row>
    <row r="97" spans="1:7" ht="30.6" hidden="1" customHeight="1" x14ac:dyDescent="0.4">
      <c r="A97" s="128">
        <v>85</v>
      </c>
      <c r="B97" s="128" t="str">
        <f>IFERROR(IF(#REF!=3,#REF!&amp;COUNTIF(#REF!,3),"")*1,"")</f>
        <v/>
      </c>
      <c r="C97" s="128" t="str">
        <f>IFERROR(IF(#REF!=2,#REF!&amp;COUNTIF(#REF!,2),"")*1,"")</f>
        <v/>
      </c>
      <c r="E97" s="28"/>
      <c r="F97" s="27"/>
      <c r="G97" s="27"/>
    </row>
    <row r="98" spans="1:7" ht="30.6" hidden="1" customHeight="1" x14ac:dyDescent="0.4">
      <c r="A98" s="128">
        <v>86</v>
      </c>
      <c r="B98" s="128" t="str">
        <f>IFERROR(IF(#REF!=3,#REF!&amp;COUNTIF(#REF!,3),"")*1,"")</f>
        <v/>
      </c>
      <c r="C98" s="128" t="str">
        <f>IFERROR(IF(#REF!=2,#REF!&amp;COUNTIF(#REF!,2),"")*1,"")</f>
        <v/>
      </c>
      <c r="E98" s="28"/>
      <c r="F98" s="27"/>
      <c r="G98" s="27"/>
    </row>
    <row r="99" spans="1:7" ht="30.6" hidden="1" customHeight="1" x14ac:dyDescent="0.4">
      <c r="A99" s="128">
        <v>87</v>
      </c>
      <c r="B99" s="128" t="str">
        <f>IFERROR(IF(#REF!=3,#REF!&amp;COUNTIF(#REF!,3),"")*1,"")</f>
        <v/>
      </c>
      <c r="C99" s="128" t="str">
        <f>IFERROR(IF(#REF!=2,#REF!&amp;COUNTIF(#REF!,2),"")*1,"")</f>
        <v/>
      </c>
      <c r="E99" s="28"/>
      <c r="F99" s="27"/>
      <c r="G99" s="27"/>
    </row>
    <row r="100" spans="1:7" ht="30.6" hidden="1" customHeight="1" x14ac:dyDescent="0.4">
      <c r="A100" s="128">
        <v>88</v>
      </c>
      <c r="B100" s="128" t="str">
        <f>IFERROR(IF(#REF!=3,#REF!&amp;COUNTIF(#REF!,3),"")*1,"")</f>
        <v/>
      </c>
      <c r="C100" s="128" t="str">
        <f>IFERROR(IF(#REF!=2,#REF!&amp;COUNTIF(#REF!,2),"")*1,"")</f>
        <v/>
      </c>
      <c r="E100" s="28"/>
      <c r="F100" s="27"/>
      <c r="G100" s="27"/>
    </row>
    <row r="101" spans="1:7" ht="30.6" hidden="1" customHeight="1" x14ac:dyDescent="0.4">
      <c r="A101" s="128">
        <v>89</v>
      </c>
      <c r="B101" s="128" t="str">
        <f>IFERROR(IF(#REF!=3,#REF!&amp;COUNTIF(#REF!,3),"")*1,"")</f>
        <v/>
      </c>
      <c r="C101" s="128" t="str">
        <f>IFERROR(IF(#REF!=2,#REF!&amp;COUNTIF(#REF!,2),"")*1,"")</f>
        <v/>
      </c>
      <c r="E101" s="28"/>
      <c r="F101" s="27"/>
      <c r="G101" s="27"/>
    </row>
    <row r="102" spans="1:7" ht="30.6" hidden="1" customHeight="1" x14ac:dyDescent="0.4">
      <c r="A102" s="128">
        <v>90</v>
      </c>
      <c r="B102" s="128" t="str">
        <f>IFERROR(IF(#REF!=3,#REF!&amp;COUNTIF(#REF!,3),"")*1,"")</f>
        <v/>
      </c>
      <c r="C102" s="128" t="str">
        <f>IFERROR(IF(#REF!=2,#REF!&amp;COUNTIF(#REF!,2),"")*1,"")</f>
        <v/>
      </c>
      <c r="E102" s="28"/>
      <c r="F102" s="27"/>
      <c r="G102" s="27"/>
    </row>
    <row r="103" spans="1:7" ht="30.6" hidden="1" customHeight="1" x14ac:dyDescent="0.4">
      <c r="A103" s="128">
        <v>91</v>
      </c>
      <c r="B103" s="128" t="str">
        <f>IFERROR(IF(#REF!=3,#REF!&amp;COUNTIF(#REF!,3),"")*1,"")</f>
        <v/>
      </c>
      <c r="C103" s="128" t="str">
        <f>IFERROR(IF(#REF!=2,#REF!&amp;COUNTIF(#REF!,2),"")*1,"")</f>
        <v/>
      </c>
      <c r="E103" s="28"/>
      <c r="F103" s="27"/>
      <c r="G103" s="27"/>
    </row>
    <row r="104" spans="1:7" ht="30.6" hidden="1" customHeight="1" x14ac:dyDescent="0.4">
      <c r="A104" s="128">
        <v>92</v>
      </c>
      <c r="B104" s="128" t="str">
        <f>IFERROR(IF(#REF!=3,#REF!&amp;COUNTIF(#REF!,3),"")*1,"")</f>
        <v/>
      </c>
      <c r="C104" s="128" t="str">
        <f>IFERROR(IF(#REF!=2,#REF!&amp;COUNTIF(#REF!,2),"")*1,"")</f>
        <v/>
      </c>
      <c r="E104" s="28"/>
      <c r="F104" s="27"/>
      <c r="G104" s="27"/>
    </row>
    <row r="105" spans="1:7" ht="30.6" hidden="1" customHeight="1" x14ac:dyDescent="0.4">
      <c r="A105" s="128">
        <v>93</v>
      </c>
      <c r="B105" s="128" t="str">
        <f>IFERROR(IF(#REF!=3,#REF!&amp;COUNTIF(#REF!,3),"")*1,"")</f>
        <v/>
      </c>
      <c r="C105" s="128" t="str">
        <f>IFERROR(IF(#REF!=2,#REF!&amp;COUNTIF(#REF!,2),"")*1,"")</f>
        <v/>
      </c>
      <c r="E105" s="28"/>
      <c r="F105" s="27"/>
      <c r="G105" s="27"/>
    </row>
    <row r="106" spans="1:7" ht="30.6" hidden="1" customHeight="1" x14ac:dyDescent="0.4">
      <c r="A106" s="128">
        <v>94</v>
      </c>
      <c r="B106" s="128" t="str">
        <f>IFERROR(IF(#REF!=3,#REF!&amp;COUNTIF(#REF!,3),"")*1,"")</f>
        <v/>
      </c>
      <c r="C106" s="128" t="str">
        <f>IFERROR(IF(#REF!=2,#REF!&amp;COUNTIF(#REF!,2),"")*1,"")</f>
        <v/>
      </c>
      <c r="E106" s="28"/>
      <c r="F106" s="27"/>
      <c r="G106" s="27"/>
    </row>
    <row r="107" spans="1:7" ht="30.6" hidden="1" customHeight="1" x14ac:dyDescent="0.4">
      <c r="A107" s="128">
        <v>95</v>
      </c>
      <c r="B107" s="128" t="str">
        <f>IFERROR(IF(#REF!=3,#REF!&amp;COUNTIF(#REF!,3),"")*1,"")</f>
        <v/>
      </c>
      <c r="C107" s="128" t="str">
        <f>IFERROR(IF(#REF!=2,#REF!&amp;COUNTIF(#REF!,2),"")*1,"")</f>
        <v/>
      </c>
      <c r="E107" s="28"/>
      <c r="F107" s="27"/>
      <c r="G107" s="27"/>
    </row>
    <row r="108" spans="1:7" ht="30.6" hidden="1" customHeight="1" x14ac:dyDescent="0.4">
      <c r="A108" s="128">
        <v>96</v>
      </c>
      <c r="B108" s="128" t="str">
        <f>IFERROR(IF(#REF!=3,#REF!&amp;COUNTIF(#REF!,3),"")*1,"")</f>
        <v/>
      </c>
      <c r="C108" s="128" t="str">
        <f>IFERROR(IF(#REF!=2,#REF!&amp;COUNTIF(#REF!,2),"")*1,"")</f>
        <v/>
      </c>
      <c r="E108" s="28"/>
      <c r="F108" s="27"/>
      <c r="G108" s="27"/>
    </row>
    <row r="109" spans="1:7" ht="30.6" hidden="1" customHeight="1" x14ac:dyDescent="0.4">
      <c r="A109" s="128">
        <v>97</v>
      </c>
      <c r="B109" s="128" t="str">
        <f>IFERROR(IF(#REF!=3,#REF!&amp;COUNTIF(#REF!,3),"")*1,"")</f>
        <v/>
      </c>
      <c r="C109" s="128" t="str">
        <f>IFERROR(IF(#REF!=2,#REF!&amp;COUNTIF(#REF!,2),"")*1,"")</f>
        <v/>
      </c>
      <c r="E109" s="28"/>
      <c r="F109" s="27"/>
      <c r="G109" s="27"/>
    </row>
    <row r="110" spans="1:7" ht="30.6" hidden="1" customHeight="1" x14ac:dyDescent="0.4">
      <c r="A110" s="128">
        <v>98</v>
      </c>
      <c r="B110" s="128" t="str">
        <f>IFERROR(IF(#REF!=3,#REF!&amp;COUNTIF(#REF!,3),"")*1,"")</f>
        <v/>
      </c>
      <c r="C110" s="128" t="str">
        <f>IFERROR(IF(#REF!=2,#REF!&amp;COUNTIF(#REF!,2),"")*1,"")</f>
        <v/>
      </c>
      <c r="E110" s="28"/>
      <c r="F110" s="27"/>
      <c r="G110" s="27"/>
    </row>
    <row r="111" spans="1:7" ht="30.6" hidden="1" customHeight="1" x14ac:dyDescent="0.4">
      <c r="A111" s="128">
        <v>99</v>
      </c>
      <c r="B111" s="128" t="str">
        <f>IFERROR(IF(#REF!=3,#REF!&amp;COUNTIF(#REF!,3),"")*1,"")</f>
        <v/>
      </c>
      <c r="C111" s="128" t="str">
        <f>IFERROR(IF(#REF!=2,#REF!&amp;COUNTIF(#REF!,2),"")*1,"")</f>
        <v/>
      </c>
      <c r="E111" s="28"/>
      <c r="F111" s="27"/>
      <c r="G111" s="27"/>
    </row>
    <row r="112" spans="1:7" ht="30.6" hidden="1" customHeight="1" x14ac:dyDescent="0.4">
      <c r="A112" s="128">
        <v>100</v>
      </c>
      <c r="B112" s="128" t="str">
        <f>IFERROR(IF(#REF!=3,#REF!&amp;COUNTIF(#REF!,3),"")*1,"")</f>
        <v/>
      </c>
      <c r="C112" s="128" t="str">
        <f>IFERROR(IF(#REF!=2,#REF!&amp;COUNTIF(#REF!,2),"")*1,"")</f>
        <v/>
      </c>
      <c r="E112" s="28"/>
      <c r="F112" s="27"/>
      <c r="G112" s="27"/>
    </row>
    <row r="113" spans="1:7" ht="30.6" hidden="1" customHeight="1" x14ac:dyDescent="0.4">
      <c r="A113" s="128">
        <v>101</v>
      </c>
      <c r="B113" s="128" t="str">
        <f>IFERROR(IF(#REF!=3,#REF!&amp;COUNTIF(#REF!,3),"")*1,"")</f>
        <v/>
      </c>
      <c r="C113" s="128" t="str">
        <f>IFERROR(IF(#REF!=2,#REF!&amp;COUNTIF(#REF!,2),"")*1,"")</f>
        <v/>
      </c>
      <c r="E113" s="28"/>
      <c r="F113" s="27"/>
      <c r="G113" s="27"/>
    </row>
    <row r="114" spans="1:7" ht="30.6" hidden="1" customHeight="1" x14ac:dyDescent="0.4">
      <c r="A114" s="128">
        <v>102</v>
      </c>
      <c r="B114" s="128" t="str">
        <f>IFERROR(IF(#REF!=3,#REF!&amp;COUNTIF(#REF!,3),"")*1,"")</f>
        <v/>
      </c>
      <c r="C114" s="128" t="str">
        <f>IFERROR(IF(#REF!=2,#REF!&amp;COUNTIF(#REF!,2),"")*1,"")</f>
        <v/>
      </c>
      <c r="E114" s="28"/>
      <c r="F114" s="27"/>
      <c r="G114" s="27"/>
    </row>
    <row r="115" spans="1:7" ht="30.6" hidden="1" customHeight="1" x14ac:dyDescent="0.4">
      <c r="A115" s="128">
        <v>103</v>
      </c>
      <c r="B115" s="128" t="str">
        <f>IFERROR(IF(#REF!=3,#REF!&amp;COUNTIF(#REF!,3),"")*1,"")</f>
        <v/>
      </c>
      <c r="C115" s="128" t="str">
        <f>IFERROR(IF(#REF!=2,#REF!&amp;COUNTIF(#REF!,2),"")*1,"")</f>
        <v/>
      </c>
      <c r="E115" s="28"/>
      <c r="F115" s="27"/>
      <c r="G115" s="27"/>
    </row>
    <row r="116" spans="1:7" ht="30.6" hidden="1" customHeight="1" x14ac:dyDescent="0.4">
      <c r="A116" s="128">
        <v>104</v>
      </c>
      <c r="B116" s="128" t="str">
        <f>IFERROR(IF(#REF!=3,#REF!&amp;COUNTIF(#REF!,3),"")*1,"")</f>
        <v/>
      </c>
      <c r="C116" s="128" t="str">
        <f>IFERROR(IF(#REF!=2,#REF!&amp;COUNTIF(#REF!,2),"")*1,"")</f>
        <v/>
      </c>
      <c r="E116" s="28"/>
      <c r="F116" s="27"/>
      <c r="G116" s="27"/>
    </row>
    <row r="117" spans="1:7" ht="30.6" hidden="1" customHeight="1" x14ac:dyDescent="0.4">
      <c r="A117" s="128">
        <v>105</v>
      </c>
      <c r="B117" s="128" t="str">
        <f>IFERROR(IF(#REF!=3,#REF!&amp;COUNTIF(#REF!,3),"")*1,"")</f>
        <v/>
      </c>
      <c r="C117" s="128" t="str">
        <f>IFERROR(IF(#REF!=2,#REF!&amp;COUNTIF(#REF!,2),"")*1,"")</f>
        <v/>
      </c>
      <c r="E117" s="28"/>
      <c r="F117" s="27"/>
      <c r="G117" s="27"/>
    </row>
    <row r="118" spans="1:7" ht="30.6" hidden="1" customHeight="1" x14ac:dyDescent="0.4">
      <c r="A118" s="128">
        <v>106</v>
      </c>
      <c r="B118" s="128" t="str">
        <f>IFERROR(IF(#REF!=3,#REF!&amp;COUNTIF(#REF!,3),"")*1,"")</f>
        <v/>
      </c>
      <c r="C118" s="128" t="str">
        <f>IFERROR(IF(#REF!=2,#REF!&amp;COUNTIF(#REF!,2),"")*1,"")</f>
        <v/>
      </c>
      <c r="E118" s="28"/>
      <c r="F118" s="27"/>
      <c r="G118" s="27"/>
    </row>
    <row r="119" spans="1:7" ht="30.6" hidden="1" customHeight="1" x14ac:dyDescent="0.4">
      <c r="A119" s="128">
        <v>107</v>
      </c>
      <c r="B119" s="128" t="str">
        <f>IFERROR(IF(#REF!=3,#REF!&amp;COUNTIF(#REF!,3),"")*1,"")</f>
        <v/>
      </c>
      <c r="C119" s="128" t="str">
        <f>IFERROR(IF(#REF!=2,#REF!&amp;COUNTIF(#REF!,2),"")*1,"")</f>
        <v/>
      </c>
      <c r="E119" s="28"/>
      <c r="F119" s="27"/>
      <c r="G119" s="27"/>
    </row>
    <row r="120" spans="1:7" ht="30.6" hidden="1" customHeight="1" x14ac:dyDescent="0.4">
      <c r="A120" s="128">
        <v>108</v>
      </c>
      <c r="B120" s="128" t="str">
        <f>IFERROR(IF(#REF!=3,#REF!&amp;COUNTIF(#REF!,3),"")*1,"")</f>
        <v/>
      </c>
      <c r="C120" s="128" t="str">
        <f>IFERROR(IF(#REF!=2,#REF!&amp;COUNTIF(#REF!,2),"")*1,"")</f>
        <v/>
      </c>
      <c r="E120" s="28"/>
      <c r="F120" s="27"/>
      <c r="G120" s="27"/>
    </row>
    <row r="121" spans="1:7" ht="30.6" hidden="1" customHeight="1" x14ac:dyDescent="0.4">
      <c r="A121" s="128">
        <v>109</v>
      </c>
      <c r="B121" s="128" t="str">
        <f>IFERROR(IF(#REF!=3,#REF!&amp;COUNTIF(#REF!,3),"")*1,"")</f>
        <v/>
      </c>
      <c r="C121" s="128" t="str">
        <f>IFERROR(IF(#REF!=2,#REF!&amp;COUNTIF(#REF!,2),"")*1,"")</f>
        <v/>
      </c>
      <c r="E121" s="28"/>
      <c r="F121" s="27"/>
      <c r="G121" s="27"/>
    </row>
    <row r="122" spans="1:7" ht="30.6" hidden="1" customHeight="1" x14ac:dyDescent="0.4">
      <c r="A122" s="128">
        <v>110</v>
      </c>
      <c r="B122" s="128" t="str">
        <f>IFERROR(IF(#REF!=3,#REF!&amp;COUNTIF(#REF!,3),"")*1,"")</f>
        <v/>
      </c>
      <c r="C122" s="128" t="str">
        <f>IFERROR(IF(#REF!=2,#REF!&amp;COUNTIF(#REF!,2),"")*1,"")</f>
        <v/>
      </c>
      <c r="E122" s="28"/>
      <c r="F122" s="27"/>
      <c r="G122" s="27"/>
    </row>
    <row r="123" spans="1:7" ht="30.6" hidden="1" customHeight="1" x14ac:dyDescent="0.4">
      <c r="A123" s="128">
        <v>111</v>
      </c>
      <c r="B123" s="128" t="str">
        <f>IFERROR(IF(#REF!=3,#REF!&amp;COUNTIF(#REF!,3),"")*1,"")</f>
        <v/>
      </c>
      <c r="C123" s="128" t="str">
        <f>IFERROR(IF(#REF!=2,#REF!&amp;COUNTIF(#REF!,2),"")*1,"")</f>
        <v/>
      </c>
      <c r="E123" s="28"/>
      <c r="F123" s="27"/>
      <c r="G123" s="27"/>
    </row>
    <row r="124" spans="1:7" ht="30.6" hidden="1" customHeight="1" x14ac:dyDescent="0.4">
      <c r="A124" s="128">
        <v>112</v>
      </c>
      <c r="B124" s="128" t="str">
        <f>IFERROR(IF(#REF!=3,#REF!&amp;COUNTIF(#REF!,3),"")*1,"")</f>
        <v/>
      </c>
      <c r="C124" s="128" t="str">
        <f>IFERROR(IF(#REF!=2,#REF!&amp;COUNTIF(#REF!,2),"")*1,"")</f>
        <v/>
      </c>
      <c r="E124" s="28"/>
      <c r="F124" s="27"/>
      <c r="G124" s="27"/>
    </row>
    <row r="125" spans="1:7" ht="30.6" hidden="1" customHeight="1" x14ac:dyDescent="0.4">
      <c r="A125" s="128">
        <v>113</v>
      </c>
      <c r="B125" s="128" t="str">
        <f>IFERROR(IF(#REF!=3,#REF!&amp;COUNTIF(#REF!,3),"")*1,"")</f>
        <v/>
      </c>
      <c r="C125" s="128" t="str">
        <f>IFERROR(IF(#REF!=2,#REF!&amp;COUNTIF(#REF!,2),"")*1,"")</f>
        <v/>
      </c>
      <c r="E125" s="28"/>
      <c r="F125" s="27"/>
      <c r="G125" s="27"/>
    </row>
    <row r="126" spans="1:7" ht="30.6" hidden="1" customHeight="1" x14ac:dyDescent="0.4">
      <c r="A126" s="128">
        <v>114</v>
      </c>
      <c r="B126" s="128" t="str">
        <f>IFERROR(IF(#REF!=3,#REF!&amp;COUNTIF(#REF!,3),"")*1,"")</f>
        <v/>
      </c>
      <c r="C126" s="128" t="str">
        <f>IFERROR(IF(#REF!=2,#REF!&amp;COUNTIF(#REF!,2),"")*1,"")</f>
        <v/>
      </c>
      <c r="E126" s="28"/>
      <c r="F126" s="27"/>
      <c r="G126" s="27"/>
    </row>
    <row r="127" spans="1:7" ht="30.6" hidden="1" customHeight="1" x14ac:dyDescent="0.4">
      <c r="A127" s="128">
        <v>115</v>
      </c>
      <c r="B127" s="128" t="str">
        <f>IFERROR(IF(#REF!=3,#REF!&amp;COUNTIF(#REF!,3),"")*1,"")</f>
        <v/>
      </c>
      <c r="C127" s="128" t="str">
        <f>IFERROR(IF(#REF!=2,#REF!&amp;COUNTIF(#REF!,2),"")*1,"")</f>
        <v/>
      </c>
      <c r="E127" s="28"/>
      <c r="F127" s="27"/>
      <c r="G127" s="27"/>
    </row>
    <row r="128" spans="1:7" ht="30.6" hidden="1" customHeight="1" x14ac:dyDescent="0.4">
      <c r="A128" s="128">
        <v>116</v>
      </c>
      <c r="B128" s="128" t="str">
        <f>IFERROR(IF(#REF!=3,#REF!&amp;COUNTIF(#REF!,3),"")*1,"")</f>
        <v/>
      </c>
      <c r="C128" s="128" t="str">
        <f>IFERROR(IF(#REF!=2,#REF!&amp;COUNTIF(#REF!,2),"")*1,"")</f>
        <v/>
      </c>
      <c r="E128" s="28"/>
      <c r="F128" s="27"/>
      <c r="G128" s="27"/>
    </row>
    <row r="129" spans="1:7" ht="30.6" hidden="1" customHeight="1" x14ac:dyDescent="0.4">
      <c r="A129" s="128">
        <v>117</v>
      </c>
      <c r="B129" s="128" t="str">
        <f>IFERROR(IF(#REF!=3,#REF!&amp;COUNTIF(#REF!,3),"")*1,"")</f>
        <v/>
      </c>
      <c r="C129" s="128" t="str">
        <f>IFERROR(IF(#REF!=2,#REF!&amp;COUNTIF(#REF!,2),"")*1,"")</f>
        <v/>
      </c>
      <c r="E129" s="28"/>
      <c r="F129" s="27"/>
      <c r="G129" s="27"/>
    </row>
    <row r="130" spans="1:7" ht="30.6" hidden="1" customHeight="1" x14ac:dyDescent="0.4">
      <c r="A130" s="128">
        <v>118</v>
      </c>
      <c r="B130" s="128" t="str">
        <f>IFERROR(IF(#REF!=3,#REF!&amp;COUNTIF(#REF!,3),"")*1,"")</f>
        <v/>
      </c>
      <c r="C130" s="128" t="str">
        <f>IFERROR(IF(#REF!=2,#REF!&amp;COUNTIF(#REF!,2),"")*1,"")</f>
        <v/>
      </c>
      <c r="E130" s="28"/>
      <c r="F130" s="27"/>
      <c r="G130" s="27"/>
    </row>
    <row r="131" spans="1:7" ht="30.6" hidden="1" customHeight="1" x14ac:dyDescent="0.4">
      <c r="A131" s="128">
        <v>119</v>
      </c>
      <c r="B131" s="128" t="str">
        <f>IFERROR(IF(#REF!=3,#REF!&amp;COUNTIF(#REF!,3),"")*1,"")</f>
        <v/>
      </c>
      <c r="C131" s="128" t="str">
        <f>IFERROR(IF(#REF!=2,#REF!&amp;COUNTIF(#REF!,2),"")*1,"")</f>
        <v/>
      </c>
      <c r="E131" s="28"/>
      <c r="F131" s="27"/>
      <c r="G131" s="27"/>
    </row>
    <row r="132" spans="1:7" ht="30.6" hidden="1" customHeight="1" x14ac:dyDescent="0.4">
      <c r="A132" s="128">
        <v>120</v>
      </c>
      <c r="B132" s="128" t="str">
        <f>IFERROR(IF(#REF!=3,#REF!&amp;COUNTIF(#REF!,3),"")*1,"")</f>
        <v/>
      </c>
      <c r="C132" s="128" t="str">
        <f>IFERROR(IF(#REF!=2,#REF!&amp;COUNTIF(#REF!,2),"")*1,"")</f>
        <v/>
      </c>
      <c r="E132" s="28"/>
      <c r="F132" s="27"/>
      <c r="G132" s="27"/>
    </row>
    <row r="133" spans="1:7" ht="30.6" hidden="1" customHeight="1" x14ac:dyDescent="0.4">
      <c r="A133" s="128">
        <v>121</v>
      </c>
      <c r="B133" s="128" t="str">
        <f>IFERROR(IF(#REF!=3,#REF!&amp;COUNTIF(#REF!,3),"")*1,"")</f>
        <v/>
      </c>
      <c r="C133" s="128" t="str">
        <f>IFERROR(IF(#REF!=2,#REF!&amp;COUNTIF(#REF!,2),"")*1,"")</f>
        <v/>
      </c>
      <c r="E133" s="28"/>
      <c r="F133" s="27"/>
      <c r="G133" s="27"/>
    </row>
    <row r="134" spans="1:7" ht="30.6" hidden="1" customHeight="1" x14ac:dyDescent="0.4">
      <c r="A134" s="128">
        <v>122</v>
      </c>
      <c r="B134" s="128" t="str">
        <f>IFERROR(IF(#REF!=3,#REF!&amp;COUNTIF(#REF!,3),"")*1,"")</f>
        <v/>
      </c>
      <c r="C134" s="128" t="str">
        <f>IFERROR(IF(#REF!=2,#REF!&amp;COUNTIF(#REF!,2),"")*1,"")</f>
        <v/>
      </c>
      <c r="E134" s="28"/>
      <c r="F134" s="27"/>
      <c r="G134" s="27"/>
    </row>
    <row r="135" spans="1:7" ht="30.6" hidden="1" customHeight="1" x14ac:dyDescent="0.4">
      <c r="A135" s="128">
        <v>123</v>
      </c>
      <c r="B135" s="128" t="str">
        <f>IFERROR(IF(#REF!=3,#REF!&amp;COUNTIF(#REF!,3),"")*1,"")</f>
        <v/>
      </c>
      <c r="C135" s="128" t="str">
        <f>IFERROR(IF(#REF!=2,#REF!&amp;COUNTIF(#REF!,2),"")*1,"")</f>
        <v/>
      </c>
      <c r="E135" s="28"/>
      <c r="F135" s="27"/>
      <c r="G135" s="27"/>
    </row>
    <row r="136" spans="1:7" ht="30.6" hidden="1" customHeight="1" x14ac:dyDescent="0.4">
      <c r="A136" s="128">
        <v>124</v>
      </c>
      <c r="B136" s="128" t="str">
        <f>IFERROR(IF(#REF!=3,#REF!&amp;COUNTIF(#REF!,3),"")*1,"")</f>
        <v/>
      </c>
      <c r="C136" s="128" t="str">
        <f>IFERROR(IF(#REF!=2,#REF!&amp;COUNTIF(#REF!,2),"")*1,"")</f>
        <v/>
      </c>
      <c r="E136" s="28"/>
      <c r="F136" s="27"/>
      <c r="G136" s="27"/>
    </row>
    <row r="137" spans="1:7" ht="30.6" hidden="1" customHeight="1" x14ac:dyDescent="0.4">
      <c r="A137" s="128">
        <v>125</v>
      </c>
      <c r="B137" s="128" t="str">
        <f>IFERROR(IF(#REF!=3,#REF!&amp;COUNTIF(#REF!,3),"")*1,"")</f>
        <v/>
      </c>
      <c r="C137" s="128" t="str">
        <f>IFERROR(IF(#REF!=2,#REF!&amp;COUNTIF(#REF!,2),"")*1,"")</f>
        <v/>
      </c>
      <c r="E137" s="28"/>
      <c r="F137" s="27"/>
      <c r="G137" s="27"/>
    </row>
    <row r="138" spans="1:7" ht="30.6" hidden="1" customHeight="1" x14ac:dyDescent="0.4">
      <c r="A138" s="128">
        <v>126</v>
      </c>
      <c r="B138" s="128" t="str">
        <f>IFERROR(IF(#REF!=3,#REF!&amp;COUNTIF(#REF!,3),"")*1,"")</f>
        <v/>
      </c>
      <c r="C138" s="128" t="str">
        <f>IFERROR(IF(#REF!=2,#REF!&amp;COUNTIF(#REF!,2),"")*1,"")</f>
        <v/>
      </c>
      <c r="E138" s="28"/>
      <c r="F138" s="27"/>
      <c r="G138" s="27"/>
    </row>
    <row r="139" spans="1:7" ht="30.6" hidden="1" customHeight="1" x14ac:dyDescent="0.4">
      <c r="A139" s="128">
        <v>127</v>
      </c>
      <c r="B139" s="128" t="str">
        <f>IFERROR(IF(#REF!=3,#REF!&amp;COUNTIF(#REF!,3),"")*1,"")</f>
        <v/>
      </c>
      <c r="C139" s="128" t="str">
        <f>IFERROR(IF(#REF!=2,#REF!&amp;COUNTIF(#REF!,2),"")*1,"")</f>
        <v/>
      </c>
      <c r="E139" s="28"/>
      <c r="F139" s="27"/>
      <c r="G139" s="27"/>
    </row>
    <row r="140" spans="1:7" ht="30.6" hidden="1" customHeight="1" x14ac:dyDescent="0.4">
      <c r="A140" s="128">
        <v>128</v>
      </c>
      <c r="B140" s="128" t="str">
        <f>IFERROR(IF(#REF!=3,#REF!&amp;COUNTIF(#REF!,3),"")*1,"")</f>
        <v/>
      </c>
      <c r="C140" s="128" t="str">
        <f>IFERROR(IF(#REF!=2,#REF!&amp;COUNTIF(#REF!,2),"")*1,"")</f>
        <v/>
      </c>
      <c r="E140" s="28"/>
      <c r="F140" s="27"/>
      <c r="G140" s="27"/>
    </row>
    <row r="141" spans="1:7" ht="30.6" hidden="1" customHeight="1" x14ac:dyDescent="0.4">
      <c r="A141" s="128">
        <v>129</v>
      </c>
      <c r="B141" s="128" t="str">
        <f>IFERROR(IF(#REF!=3,#REF!&amp;COUNTIF(#REF!,3),"")*1,"")</f>
        <v/>
      </c>
      <c r="C141" s="128" t="str">
        <f>IFERROR(IF(#REF!=2,#REF!&amp;COUNTIF(#REF!,2),"")*1,"")</f>
        <v/>
      </c>
      <c r="E141" s="28"/>
      <c r="F141" s="27"/>
      <c r="G141" s="27"/>
    </row>
    <row r="142" spans="1:7" ht="30.6" hidden="1" customHeight="1" x14ac:dyDescent="0.4">
      <c r="A142" s="128">
        <v>130</v>
      </c>
      <c r="B142" s="128" t="str">
        <f>IFERROR(IF(#REF!=3,#REF!&amp;COUNTIF(#REF!,3),"")*1,"")</f>
        <v/>
      </c>
      <c r="C142" s="128" t="str">
        <f>IFERROR(IF(#REF!=2,#REF!&amp;COUNTIF(#REF!,2),"")*1,"")</f>
        <v/>
      </c>
      <c r="E142" s="28"/>
      <c r="F142" s="27"/>
      <c r="G142" s="27"/>
    </row>
    <row r="143" spans="1:7" ht="30.6" hidden="1" customHeight="1" x14ac:dyDescent="0.4">
      <c r="A143" s="128">
        <v>131</v>
      </c>
      <c r="B143" s="128" t="str">
        <f>IFERROR(IF(#REF!=3,#REF!&amp;COUNTIF(#REF!,3),"")*1,"")</f>
        <v/>
      </c>
      <c r="C143" s="128" t="str">
        <f>IFERROR(IF(#REF!=2,#REF!&amp;COUNTIF(#REF!,2),"")*1,"")</f>
        <v/>
      </c>
      <c r="E143" s="28"/>
      <c r="F143" s="27"/>
      <c r="G143" s="27"/>
    </row>
    <row r="144" spans="1:7" ht="30.6" hidden="1" customHeight="1" x14ac:dyDescent="0.4">
      <c r="A144" s="128">
        <v>132</v>
      </c>
      <c r="B144" s="128" t="str">
        <f>IFERROR(IF(#REF!=3,#REF!&amp;COUNTIF(#REF!,3),"")*1,"")</f>
        <v/>
      </c>
      <c r="C144" s="128" t="str">
        <f>IFERROR(IF(#REF!=2,#REF!&amp;COUNTIF(#REF!,2),"")*1,"")</f>
        <v/>
      </c>
      <c r="E144" s="28"/>
      <c r="F144" s="27"/>
      <c r="G144" s="27"/>
    </row>
    <row r="145" spans="1:7" ht="30.6" hidden="1" customHeight="1" x14ac:dyDescent="0.4">
      <c r="A145" s="128">
        <v>133</v>
      </c>
      <c r="B145" s="128" t="str">
        <f>IFERROR(IF(#REF!=3,#REF!&amp;COUNTIF(#REF!,3),"")*1,"")</f>
        <v/>
      </c>
      <c r="C145" s="128" t="str">
        <f>IFERROR(IF(#REF!=2,#REF!&amp;COUNTIF(#REF!,2),"")*1,"")</f>
        <v/>
      </c>
      <c r="E145" s="28"/>
      <c r="F145" s="27"/>
      <c r="G145" s="27"/>
    </row>
    <row r="146" spans="1:7" ht="30.6" hidden="1" customHeight="1" x14ac:dyDescent="0.4">
      <c r="A146" s="128">
        <v>134</v>
      </c>
      <c r="B146" s="128" t="str">
        <f>IFERROR(IF(#REF!=3,#REF!&amp;COUNTIF(#REF!,3),"")*1,"")</f>
        <v/>
      </c>
      <c r="C146" s="128" t="str">
        <f>IFERROR(IF(#REF!=2,#REF!&amp;COUNTIF(#REF!,2),"")*1,"")</f>
        <v/>
      </c>
      <c r="E146" s="28"/>
      <c r="F146" s="27"/>
      <c r="G146" s="27"/>
    </row>
    <row r="147" spans="1:7" ht="30.6" hidden="1" customHeight="1" x14ac:dyDescent="0.4">
      <c r="A147" s="128">
        <v>135</v>
      </c>
      <c r="B147" s="128" t="str">
        <f>IFERROR(IF(#REF!=3,#REF!&amp;COUNTIF(#REF!,3),"")*1,"")</f>
        <v/>
      </c>
      <c r="C147" s="128" t="str">
        <f>IFERROR(IF(#REF!=2,#REF!&amp;COUNTIF(#REF!,2),"")*1,"")</f>
        <v/>
      </c>
      <c r="E147" s="28"/>
      <c r="F147" s="27" t="s">
        <v>10</v>
      </c>
      <c r="G147" s="27" t="s">
        <v>10</v>
      </c>
    </row>
    <row r="148" spans="1:7" ht="30.6" hidden="1" customHeight="1" x14ac:dyDescent="0.4">
      <c r="A148" s="128">
        <v>136</v>
      </c>
      <c r="B148" s="128" t="str">
        <f>IFERROR(IF(#REF!=3,#REF!&amp;COUNTIF(#REF!,3),"")*1,"")</f>
        <v/>
      </c>
      <c r="C148" s="128" t="str">
        <f>IFERROR(IF(#REF!=2,#REF!&amp;COUNTIF(#REF!,2),"")*1,"")</f>
        <v/>
      </c>
      <c r="E148" s="28"/>
      <c r="F148" s="27" t="s">
        <v>10</v>
      </c>
      <c r="G148" s="27" t="s">
        <v>10</v>
      </c>
    </row>
    <row r="149" spans="1:7" ht="30.6" hidden="1" customHeight="1" x14ac:dyDescent="0.4">
      <c r="A149" s="128">
        <v>137</v>
      </c>
      <c r="B149" s="128" t="str">
        <f>IFERROR(IF(#REF!=3,#REF!&amp;COUNTIF(#REF!,3),"")*1,"")</f>
        <v/>
      </c>
      <c r="C149" s="128" t="str">
        <f>IFERROR(IF(#REF!=2,#REF!&amp;COUNTIF(#REF!,2),"")*1,"")</f>
        <v/>
      </c>
      <c r="E149" s="28"/>
      <c r="F149" s="27" t="s">
        <v>10</v>
      </c>
      <c r="G149" s="27" t="s">
        <v>10</v>
      </c>
    </row>
    <row r="150" spans="1:7" ht="30.6" hidden="1" customHeight="1" x14ac:dyDescent="0.4">
      <c r="A150" s="128">
        <v>138</v>
      </c>
      <c r="B150" s="128" t="str">
        <f>IFERROR(IF(#REF!=3,#REF!&amp;COUNTIF(#REF!,3),"")*1,"")</f>
        <v/>
      </c>
      <c r="C150" s="128" t="str">
        <f>IFERROR(IF(#REF!=2,#REF!&amp;COUNTIF(#REF!,2),"")*1,"")</f>
        <v/>
      </c>
      <c r="E150" s="28"/>
      <c r="F150" s="27" t="s">
        <v>10</v>
      </c>
      <c r="G150" s="27" t="s">
        <v>10</v>
      </c>
    </row>
    <row r="151" spans="1:7" ht="13.8" hidden="1" customHeight="1" x14ac:dyDescent="0.25"/>
  </sheetData>
  <sheetProtection sheet="1" objects="1" scenarios="1" selectLockedCells="1"/>
  <mergeCells count="5">
    <mergeCell ref="I2:S3"/>
    <mergeCell ref="I4:S12"/>
    <mergeCell ref="D2:H2"/>
    <mergeCell ref="E4:G7"/>
    <mergeCell ref="E9:G9"/>
  </mergeCells>
  <conditionalFormatting sqref="E13:G150">
    <cfRule type="expression" dxfId="43" priority="2">
      <formula>MOD(ROW(),2)=0</formula>
    </cfRule>
  </conditionalFormatting>
  <conditionalFormatting sqref="E13:G32">
    <cfRule type="expression" dxfId="42" priority="1">
      <formula>$E13="falta"</formula>
    </cfRule>
  </conditionalFormatting>
  <dataValidations count="2">
    <dataValidation allowBlank="1" showInputMessage="1" showErrorMessage="1" prompt="Colocar o número de ordem ou em caso de falta, colocar &quot;falta&quot;. _x000a_Caso não coloquem o numero de ordem o aluno não terá nota final" sqref="E33:E1048576" xr:uid="{FED5CFD1-9946-4941-823A-487D6AAD128E}"/>
    <dataValidation allowBlank="1" showInputMessage="1" showErrorMessage="1" prompt="Colocar o número de ordem ou em caso de falta, colocar &quot;falta&quot;. _x000a_Caso não coloquem o numero de ordem, o aluno não terá nota final" sqref="E13:E32" xr:uid="{970D4249-1BBD-44D4-BC8F-D9A664CB8831}"/>
  </dataValidations>
  <printOptions horizontalCentered="1"/>
  <pageMargins left="0" right="0" top="0" bottom="0" header="0" footer="0"/>
  <pageSetup paperSize="9" scale="31"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6D330-EB5F-4972-A2D4-B539DF2990C0}">
  <dimension ref="A1:AH181"/>
  <sheetViews>
    <sheetView showGridLines="0" showRowColHeaders="0" tabSelected="1" zoomScale="55" zoomScaleNormal="55" zoomScaleSheetLayoutView="55" workbookViewId="0">
      <pane ySplit="2" topLeftCell="A3" activePane="bottomLeft" state="frozen"/>
      <selection activeCell="I1" sqref="I1"/>
      <selection pane="bottomLeft" activeCell="L14" sqref="L14"/>
    </sheetView>
  </sheetViews>
  <sheetFormatPr defaultColWidth="0" defaultRowHeight="16.2" customHeight="1" zeroHeight="1" x14ac:dyDescent="0.3"/>
  <cols>
    <col min="1" max="1" width="14.44140625" style="124" hidden="1" customWidth="1"/>
    <col min="2" max="2" width="59.6640625" style="124" hidden="1" customWidth="1"/>
    <col min="3" max="8" width="14.44140625" style="124" hidden="1" customWidth="1"/>
    <col min="9" max="20" width="14.21875" style="124" customWidth="1"/>
    <col min="21" max="24" width="14.21875" style="126" customWidth="1"/>
    <col min="25" max="28" width="14.21875" style="124" customWidth="1"/>
    <col min="29" max="29" width="3.6640625" style="124" customWidth="1"/>
    <col min="30" max="34" width="8.88671875" style="124" customWidth="1"/>
    <col min="35" max="16384" width="8.88671875" style="124" hidden="1"/>
  </cols>
  <sheetData>
    <row r="1" spans="9:34" ht="16.2" customHeight="1" x14ac:dyDescent="0.3"/>
    <row r="2" spans="9:34" ht="46.2" customHeight="1" x14ac:dyDescent="0.3">
      <c r="I2" s="477" t="s">
        <v>19180</v>
      </c>
      <c r="J2" s="477"/>
      <c r="K2" s="477"/>
      <c r="L2" s="477"/>
      <c r="M2" s="477"/>
      <c r="N2" s="477"/>
      <c r="O2" s="477"/>
      <c r="P2" s="477"/>
      <c r="Q2" s="477"/>
      <c r="R2" s="477"/>
      <c r="S2" s="477"/>
      <c r="T2" s="477"/>
      <c r="U2" s="477"/>
      <c r="V2" s="477"/>
      <c r="W2" s="477"/>
      <c r="X2" s="477"/>
      <c r="Y2" s="477"/>
      <c r="Z2" s="477"/>
      <c r="AA2" s="477"/>
      <c r="AB2" s="477"/>
      <c r="AC2" s="240"/>
      <c r="AD2" s="475" t="s">
        <v>19168</v>
      </c>
      <c r="AE2" s="475"/>
      <c r="AF2" s="475"/>
      <c r="AG2" s="475"/>
      <c r="AH2" s="475"/>
    </row>
    <row r="3" spans="9:34" ht="16.2" customHeight="1" x14ac:dyDescent="0.3">
      <c r="AD3" s="475"/>
      <c r="AE3" s="475"/>
      <c r="AF3" s="475"/>
      <c r="AG3" s="475"/>
      <c r="AH3" s="475"/>
    </row>
    <row r="4" spans="9:34" ht="16.2" customHeight="1" x14ac:dyDescent="0.3">
      <c r="L4" s="480" t="s">
        <v>19173</v>
      </c>
      <c r="M4" s="480"/>
      <c r="N4" s="480"/>
      <c r="O4" s="480"/>
      <c r="P4" s="480"/>
      <c r="Q4" s="480"/>
      <c r="R4" s="480"/>
      <c r="S4" s="480"/>
      <c r="T4" s="480"/>
      <c r="U4" s="480"/>
      <c r="V4" s="480"/>
      <c r="W4" s="480"/>
      <c r="X4" s="480"/>
      <c r="Y4" s="480"/>
      <c r="Z4" s="131"/>
      <c r="AA4" s="131"/>
      <c r="AB4" s="131"/>
      <c r="AD4" s="493" t="s">
        <v>19264</v>
      </c>
      <c r="AE4" s="493"/>
      <c r="AF4" s="493"/>
      <c r="AG4" s="493"/>
      <c r="AH4" s="493"/>
    </row>
    <row r="5" spans="9:34" ht="96" customHeight="1" x14ac:dyDescent="0.3">
      <c r="L5" s="480"/>
      <c r="M5" s="480"/>
      <c r="N5" s="480"/>
      <c r="O5" s="480"/>
      <c r="P5" s="480"/>
      <c r="Q5" s="480"/>
      <c r="R5" s="480"/>
      <c r="S5" s="480"/>
      <c r="T5" s="480"/>
      <c r="U5" s="480"/>
      <c r="V5" s="480"/>
      <c r="W5" s="480"/>
      <c r="X5" s="480"/>
      <c r="Y5" s="480"/>
      <c r="Z5" s="131"/>
      <c r="AA5" s="131"/>
      <c r="AB5" s="131"/>
      <c r="AD5" s="493"/>
      <c r="AE5" s="493"/>
      <c r="AF5" s="493"/>
      <c r="AG5" s="493"/>
      <c r="AH5" s="493"/>
    </row>
    <row r="6" spans="9:34" ht="16.2" customHeight="1" x14ac:dyDescent="0.3">
      <c r="L6" s="480"/>
      <c r="M6" s="480"/>
      <c r="N6" s="480"/>
      <c r="O6" s="480"/>
      <c r="P6" s="480"/>
      <c r="Q6" s="480"/>
      <c r="R6" s="480"/>
      <c r="S6" s="480"/>
      <c r="T6" s="480"/>
      <c r="U6" s="480"/>
      <c r="V6" s="480"/>
      <c r="W6" s="480"/>
      <c r="X6" s="480"/>
      <c r="Y6" s="480"/>
      <c r="Z6" s="131"/>
      <c r="AA6" s="131"/>
      <c r="AB6" s="131"/>
      <c r="AD6" s="493"/>
      <c r="AE6" s="493"/>
      <c r="AF6" s="493"/>
      <c r="AG6" s="493"/>
      <c r="AH6" s="493"/>
    </row>
    <row r="7" spans="9:34" ht="32.4" customHeight="1" x14ac:dyDescent="0.3">
      <c r="J7" s="479" t="str">
        <f>menú!J4</f>
        <v>Prova:</v>
      </c>
      <c r="K7" s="479"/>
      <c r="L7" s="478" t="str">
        <f>IF(menú!K4="","",menú!K4)</f>
        <v>1º encontro de ginástica</v>
      </c>
      <c r="M7" s="478"/>
      <c r="N7" s="478"/>
      <c r="O7" s="478"/>
      <c r="P7" s="478"/>
      <c r="Q7" s="478"/>
      <c r="R7" s="478"/>
      <c r="S7" s="478"/>
      <c r="V7" s="248" t="str">
        <f>menú!B4</f>
        <v>Data:</v>
      </c>
      <c r="W7" s="489">
        <f>IF(menú!B4="","",menú!C4)</f>
        <v>44562</v>
      </c>
      <c r="X7" s="489"/>
      <c r="Y7" s="489"/>
      <c r="Z7" s="489"/>
      <c r="AA7" s="489"/>
      <c r="AD7" s="493"/>
      <c r="AE7" s="493"/>
      <c r="AF7" s="493"/>
      <c r="AG7" s="493"/>
      <c r="AH7" s="493"/>
    </row>
    <row r="8" spans="9:34" ht="12" customHeight="1" x14ac:dyDescent="0.3">
      <c r="J8" s="132"/>
      <c r="K8" s="132"/>
      <c r="L8" s="132"/>
      <c r="M8" s="132"/>
      <c r="N8" s="132"/>
      <c r="O8" s="132"/>
      <c r="P8" s="132"/>
      <c r="Q8" s="132"/>
      <c r="R8" s="132"/>
      <c r="S8" s="132"/>
      <c r="V8" s="132"/>
      <c r="W8" s="132"/>
      <c r="X8" s="132"/>
      <c r="Y8" s="132"/>
      <c r="Z8" s="132"/>
      <c r="AA8" s="132"/>
      <c r="AD8" s="493"/>
      <c r="AE8" s="493"/>
      <c r="AF8" s="493"/>
      <c r="AG8" s="493"/>
      <c r="AH8" s="493"/>
    </row>
    <row r="9" spans="9:34" ht="31.2" customHeight="1" x14ac:dyDescent="0.3">
      <c r="J9" s="479" t="str">
        <f>menú!J6</f>
        <v>CLDE</v>
      </c>
      <c r="K9" s="479"/>
      <c r="L9" s="478" t="str">
        <f>IF(menú!K6="","",menú!K6)</f>
        <v>Porto</v>
      </c>
      <c r="M9" s="478"/>
      <c r="N9" s="478"/>
      <c r="O9" s="478"/>
      <c r="P9" s="478"/>
      <c r="Q9" s="478"/>
      <c r="R9" s="478"/>
      <c r="S9" s="478"/>
      <c r="V9" s="248" t="str">
        <f>menú!B6</f>
        <v>Local</v>
      </c>
      <c r="W9" s="487" t="str">
        <f>IF(menú!B6="","",menú!C6)</f>
        <v>ES Almeida Garrett</v>
      </c>
      <c r="X9" s="487"/>
      <c r="Y9" s="487"/>
      <c r="Z9" s="487"/>
      <c r="AA9" s="487"/>
      <c r="AD9" s="493"/>
      <c r="AE9" s="493"/>
      <c r="AF9" s="493"/>
      <c r="AG9" s="493"/>
      <c r="AH9" s="493"/>
    </row>
    <row r="10" spans="9:34" ht="16.2" customHeight="1" x14ac:dyDescent="0.3">
      <c r="J10" s="124" t="str">
        <f>menú!$J$11</f>
        <v>José Emanuel Rocha - 2011-2021</v>
      </c>
      <c r="L10" s="132"/>
      <c r="M10" s="132"/>
      <c r="N10" s="132"/>
      <c r="O10" s="132"/>
      <c r="P10" s="132"/>
      <c r="Q10" s="132"/>
      <c r="R10" s="132"/>
      <c r="S10" s="132"/>
      <c r="T10" s="132"/>
      <c r="U10" s="132"/>
      <c r="V10" s="132"/>
      <c r="W10" s="132"/>
      <c r="X10" s="132"/>
      <c r="Y10" s="132"/>
      <c r="Z10" s="132"/>
      <c r="AA10" s="132"/>
      <c r="AB10" s="132"/>
      <c r="AC10" s="132"/>
      <c r="AD10" s="493"/>
      <c r="AE10" s="493"/>
      <c r="AF10" s="493"/>
      <c r="AG10" s="493"/>
      <c r="AH10" s="493"/>
    </row>
    <row r="11" spans="9:34" ht="12.6" customHeight="1" x14ac:dyDescent="0.3">
      <c r="I11" s="163"/>
      <c r="J11" s="163"/>
      <c r="K11" s="163"/>
      <c r="L11" s="164"/>
      <c r="M11" s="165"/>
      <c r="N11" s="163"/>
      <c r="O11" s="163"/>
      <c r="P11" s="163"/>
      <c r="Q11" s="164"/>
      <c r="R11" s="165"/>
      <c r="S11" s="162"/>
      <c r="T11" s="162"/>
      <c r="U11" s="132"/>
      <c r="V11" s="132"/>
      <c r="W11" s="132"/>
      <c r="X11" s="132"/>
      <c r="Y11" s="162"/>
      <c r="Z11" s="162"/>
      <c r="AA11" s="162"/>
      <c r="AB11" s="162"/>
      <c r="AC11" s="132"/>
      <c r="AD11" s="493"/>
      <c r="AE11" s="493"/>
      <c r="AF11" s="493"/>
      <c r="AG11" s="493"/>
      <c r="AH11" s="493"/>
    </row>
    <row r="12" spans="9:34" ht="34.200000000000003" customHeight="1" x14ac:dyDescent="0.3">
      <c r="I12" s="496" t="s">
        <v>19185</v>
      </c>
      <c r="J12" s="497"/>
      <c r="K12" s="498"/>
      <c r="L12" s="166" t="s">
        <v>19170</v>
      </c>
      <c r="M12" s="166" t="s">
        <v>19174</v>
      </c>
      <c r="N12" s="132"/>
      <c r="O12" s="496" t="s">
        <v>19184</v>
      </c>
      <c r="P12" s="497"/>
      <c r="Q12" s="498"/>
      <c r="R12" s="166" t="s">
        <v>19170</v>
      </c>
      <c r="S12" s="166" t="s">
        <v>19174</v>
      </c>
      <c r="U12" s="132"/>
      <c r="V12" s="132"/>
      <c r="X12" s="132"/>
      <c r="Y12" s="494" t="s">
        <v>19183</v>
      </c>
      <c r="Z12" s="495"/>
      <c r="AA12" s="491">
        <f>AVERAGE('Classificação geral'!AH8:AH103)</f>
        <v>177.42400009132933</v>
      </c>
      <c r="AB12" s="492"/>
      <c r="AD12" s="493"/>
      <c r="AE12" s="493"/>
      <c r="AF12" s="493"/>
      <c r="AG12" s="493"/>
      <c r="AH12" s="493"/>
    </row>
    <row r="13" spans="9:34" ht="27.6" customHeight="1" x14ac:dyDescent="0.3">
      <c r="I13" s="484" t="s">
        <v>19172</v>
      </c>
      <c r="J13" s="485"/>
      <c r="K13" s="486"/>
      <c r="L13" s="319"/>
      <c r="M13" s="320"/>
      <c r="O13" s="484" t="s">
        <v>19182</v>
      </c>
      <c r="P13" s="485"/>
      <c r="Q13" s="486"/>
      <c r="R13" s="167">
        <f>COUNTIF(I19:K42,"&gt;""")</f>
        <v>19</v>
      </c>
      <c r="S13" s="168">
        <f>COUNTIF(Y19:AA42,"&gt;""")</f>
        <v>19</v>
      </c>
      <c r="U13" s="132"/>
      <c r="V13" s="132"/>
      <c r="W13" s="132"/>
      <c r="X13" s="132"/>
      <c r="Y13" s="132"/>
      <c r="Z13" s="132"/>
      <c r="AA13" s="132"/>
      <c r="AB13" s="132"/>
    </row>
    <row r="14" spans="9:34" ht="27.6" customHeight="1" x14ac:dyDescent="0.3">
      <c r="I14" s="484" t="s">
        <v>19171</v>
      </c>
      <c r="J14" s="485"/>
      <c r="K14" s="486"/>
      <c r="L14" s="319"/>
      <c r="M14" s="320"/>
      <c r="U14" s="132"/>
      <c r="V14" s="132"/>
      <c r="W14" s="132"/>
      <c r="X14" s="132"/>
      <c r="Y14" s="132"/>
      <c r="Z14" s="132"/>
      <c r="AA14" s="132"/>
      <c r="AB14" s="132"/>
    </row>
    <row r="15" spans="9:34" ht="27.6" customHeight="1" x14ac:dyDescent="0.3">
      <c r="I15" s="484" t="s">
        <v>19181</v>
      </c>
      <c r="J15" s="485"/>
      <c r="K15" s="486"/>
      <c r="L15" s="319"/>
      <c r="M15" s="320"/>
      <c r="N15" s="163"/>
      <c r="O15" s="164"/>
      <c r="P15" s="165"/>
      <c r="Q15" s="163"/>
      <c r="R15" s="163"/>
      <c r="U15" s="132"/>
      <c r="V15" s="132"/>
      <c r="W15" s="132"/>
      <c r="X15" s="132"/>
      <c r="Y15" s="132"/>
      <c r="Z15" s="132"/>
      <c r="AA15" s="132"/>
      <c r="AB15" s="132"/>
    </row>
    <row r="16" spans="9:34" ht="27.6" customHeight="1" x14ac:dyDescent="0.3">
      <c r="T16" s="162"/>
      <c r="U16" s="132"/>
      <c r="V16" s="132"/>
      <c r="W16" s="132"/>
      <c r="X16" s="132"/>
      <c r="Y16" s="162"/>
      <c r="Z16" s="162"/>
      <c r="AA16" s="162"/>
      <c r="AB16" s="162"/>
    </row>
    <row r="17" spans="1:28" ht="32.4" customHeight="1" x14ac:dyDescent="0.3">
      <c r="I17" s="499" t="s">
        <v>19161</v>
      </c>
      <c r="J17" s="499"/>
      <c r="K17" s="499"/>
      <c r="L17" s="499"/>
      <c r="M17" s="499"/>
      <c r="N17" s="490" t="s">
        <v>19158</v>
      </c>
      <c r="O17" s="490" t="s">
        <v>19159</v>
      </c>
      <c r="P17" s="490"/>
      <c r="Q17" s="490"/>
      <c r="R17" s="490"/>
      <c r="S17" s="490" t="s">
        <v>112</v>
      </c>
      <c r="T17" s="490"/>
      <c r="U17" s="490"/>
      <c r="V17" s="490" t="s">
        <v>113</v>
      </c>
      <c r="W17" s="490"/>
      <c r="X17" s="490"/>
      <c r="Y17" s="490" t="s">
        <v>19157</v>
      </c>
      <c r="Z17" s="490"/>
      <c r="AA17" s="490"/>
      <c r="AB17" s="490"/>
    </row>
    <row r="18" spans="1:28" ht="45" customHeight="1" x14ac:dyDescent="0.3">
      <c r="I18" s="481" t="s">
        <v>116</v>
      </c>
      <c r="J18" s="482"/>
      <c r="K18" s="482"/>
      <c r="L18" s="483"/>
      <c r="M18" s="243" t="s">
        <v>19187</v>
      </c>
      <c r="N18" s="490"/>
      <c r="O18" s="490"/>
      <c r="P18" s="490"/>
      <c r="Q18" s="490"/>
      <c r="R18" s="490"/>
      <c r="S18" s="490"/>
      <c r="T18" s="490"/>
      <c r="U18" s="490"/>
      <c r="V18" s="490"/>
      <c r="W18" s="490"/>
      <c r="X18" s="490"/>
      <c r="Y18" s="490"/>
      <c r="Z18" s="490"/>
      <c r="AA18" s="490"/>
      <c r="AB18" s="490"/>
    </row>
    <row r="19" spans="1:28" ht="24.6" customHeight="1" x14ac:dyDescent="0.3">
      <c r="A19" s="124">
        <v>1</v>
      </c>
      <c r="B19" s="123" t="str">
        <f>IF('ordem de passagem'!F13="","",'ordem de passagem'!F13)</f>
        <v>EB Frei Manuel de Santa Inês</v>
      </c>
      <c r="C19" s="123" t="str">
        <f>IF('ordem de passagem'!G13="","",'ordem de passagem'!G13)</f>
        <v>Porto</v>
      </c>
      <c r="D19" s="124" t="str">
        <f>IFERROR(IF(COUNTIF('ordem de passagem'!F13:F32,'ordem de passagem'!F13)=1,1,"")+A19*0.0000000001,"")</f>
        <v/>
      </c>
      <c r="E19" s="124" t="str">
        <f>IFERROR(RANK(D19,$D$19:D72,0),"")</f>
        <v/>
      </c>
      <c r="F19" s="124">
        <f>IFERROR(RANK(G19,$G$19:G47,0),"")</f>
        <v>19</v>
      </c>
      <c r="G19" s="124">
        <f>IF(H19="","",A19)</f>
        <v>1</v>
      </c>
      <c r="H19" s="124" t="str">
        <f>IF(OR(M19="fA",M19="FC"),"",IFERROR(INDEX($B$19:$B$72,MATCH($A19,$E$19:$E$72,0)),""))</f>
        <v>ES D. Dinis E</v>
      </c>
      <c r="I19" s="476" t="str">
        <f t="shared" ref="I19:I50" si="0">IFERROR(INDEX($B$19:$B$72,MATCH($A19,$E$19:$E$72,0)),"")</f>
        <v>ES D. Dinis E</v>
      </c>
      <c r="J19" s="476"/>
      <c r="K19" s="476"/>
      <c r="L19" s="476"/>
      <c r="M19" s="245"/>
      <c r="N19" s="161">
        <f>IF(V19="","",menú!$C$4)</f>
        <v>44562</v>
      </c>
      <c r="O19" s="476" t="str">
        <f>IF(Y19="","",menú!$K$4)</f>
        <v>1º encontro de ginástica</v>
      </c>
      <c r="P19" s="476"/>
      <c r="Q19" s="476"/>
      <c r="R19" s="476"/>
      <c r="S19" s="488" t="str">
        <f>IF(Y19="","",menú!$C$6)</f>
        <v>ES Almeida Garrett</v>
      </c>
      <c r="T19" s="488"/>
      <c r="U19" s="488"/>
      <c r="V19" s="488" t="str">
        <f t="shared" ref="V19:V50" si="1">IFERROR(INDEX($C$19:$C$72,MATCH($A19,$F$19:$F$72,0)),"")</f>
        <v>Porto</v>
      </c>
      <c r="W19" s="488"/>
      <c r="X19" s="488"/>
      <c r="Y19" s="476" t="str">
        <f t="shared" ref="Y19:Y50" si="2">IFERROR(INDEX($H$19:$H$72,MATCH($A19,$F$19:$F$72,0)),"")</f>
        <v>Colégio Luso Francês</v>
      </c>
      <c r="Z19" s="476"/>
      <c r="AA19" s="476"/>
      <c r="AB19" s="476"/>
    </row>
    <row r="20" spans="1:28" ht="24.6" customHeight="1" x14ac:dyDescent="0.3">
      <c r="A20" s="124">
        <v>2</v>
      </c>
      <c r="B20" s="123" t="str">
        <f>IF('ordem de passagem'!F14="","",'ordem de passagem'!F14)</f>
        <v>Colégio Luso Francês</v>
      </c>
      <c r="C20" s="123" t="str">
        <f>IF('ordem de passagem'!G14="","",'ordem de passagem'!G14)</f>
        <v>Porto</v>
      </c>
      <c r="D20" s="124">
        <f>IFERROR(IF(COUNTIF('ordem de passagem'!F14:F33,'ordem de passagem'!F14)=1,1,"")+A20*0.0000000001,"")</f>
        <v>1.0000000002</v>
      </c>
      <c r="E20" s="124">
        <f>IFERROR(RANK(D20,$D$19:D73,0),"")</f>
        <v>19</v>
      </c>
      <c r="F20" s="124">
        <f>IFERROR(RANK(G20,$G$19:G48,0),"")</f>
        <v>18</v>
      </c>
      <c r="G20" s="124">
        <f t="shared" ref="G20:G72" si="3">IF(H20="","",A20)</f>
        <v>2</v>
      </c>
      <c r="H20" s="124" t="str">
        <f t="shared" ref="H20:H37" si="4">IF(OR(M20="fA",M20="FC"),"",IFERROR(INDEX($B$19:$B$72,MATCH($A20,$E$19:$E$72,0)),""))</f>
        <v>Colégio Internato Claret A</v>
      </c>
      <c r="I20" s="476" t="str">
        <f t="shared" si="0"/>
        <v>Colégio Internato Claret A</v>
      </c>
      <c r="J20" s="476"/>
      <c r="K20" s="476"/>
      <c r="L20" s="476"/>
      <c r="M20" s="244"/>
      <c r="N20" s="161">
        <f>IF(V20="","",menú!$C$4)</f>
        <v>44562</v>
      </c>
      <c r="O20" s="476" t="str">
        <f>IF(Y20="","",menú!$K$4)</f>
        <v>1º encontro de ginástica</v>
      </c>
      <c r="P20" s="476"/>
      <c r="Q20" s="476"/>
      <c r="R20" s="476"/>
      <c r="S20" s="488" t="str">
        <f>IF(Y20="","",menú!$C$6)</f>
        <v>ES Almeida Garrett</v>
      </c>
      <c r="T20" s="488"/>
      <c r="U20" s="488"/>
      <c r="V20" s="488" t="str">
        <f t="shared" si="1"/>
        <v>Porto</v>
      </c>
      <c r="W20" s="488"/>
      <c r="X20" s="488"/>
      <c r="Y20" s="476" t="str">
        <f t="shared" si="2"/>
        <v>EB Frei Manuel de Santa Inês</v>
      </c>
      <c r="Z20" s="476"/>
      <c r="AA20" s="476"/>
      <c r="AB20" s="476"/>
    </row>
    <row r="21" spans="1:28" ht="24.6" customHeight="1" x14ac:dyDescent="0.3">
      <c r="A21" s="124">
        <v>3</v>
      </c>
      <c r="B21" s="123" t="str">
        <f>IF('ordem de passagem'!F15="","",'ordem de passagem'!F15)</f>
        <v>EB Frei Manuel de Santa Inês</v>
      </c>
      <c r="C21" s="123" t="str">
        <f>IF('ordem de passagem'!G15="","",'ordem de passagem'!G15)</f>
        <v>Porto</v>
      </c>
      <c r="D21" s="124">
        <f>IFERROR(IF(COUNTIF('ordem de passagem'!F15:F34,'ordem de passagem'!F15)=1,1,"")+A21*0.0000000001,"")</f>
        <v>1.0000000003</v>
      </c>
      <c r="E21" s="124">
        <f>IFERROR(RANK(D21,$D$19:D74,0),"")</f>
        <v>18</v>
      </c>
      <c r="F21" s="124">
        <f>IFERROR(RANK(G21,$G$19:G49,0),"")</f>
        <v>17</v>
      </c>
      <c r="G21" s="124">
        <f t="shared" si="3"/>
        <v>3</v>
      </c>
      <c r="H21" s="124" t="str">
        <f t="shared" si="4"/>
        <v>EB Esc. António Fernandes Sá</v>
      </c>
      <c r="I21" s="476" t="str">
        <f t="shared" si="0"/>
        <v>EB Esc. António Fernandes Sá</v>
      </c>
      <c r="J21" s="476"/>
      <c r="K21" s="476"/>
      <c r="L21" s="476"/>
      <c r="M21" s="244"/>
      <c r="N21" s="161">
        <f>IF(V21="","",menú!$C$4)</f>
        <v>44562</v>
      </c>
      <c r="O21" s="476" t="str">
        <f>IF(Y21="","",menú!$K$4)</f>
        <v>1º encontro de ginástica</v>
      </c>
      <c r="P21" s="476"/>
      <c r="Q21" s="476"/>
      <c r="R21" s="476"/>
      <c r="S21" s="488" t="str">
        <f>IF(Y21="","",menú!$C$6)</f>
        <v>ES Almeida Garrett</v>
      </c>
      <c r="T21" s="488"/>
      <c r="U21" s="488"/>
      <c r="V21" s="488" t="str">
        <f t="shared" si="1"/>
        <v>Porto</v>
      </c>
      <c r="W21" s="488"/>
      <c r="X21" s="488"/>
      <c r="Y21" s="476" t="str">
        <f t="shared" si="2"/>
        <v>Colégio Luso Francês C</v>
      </c>
      <c r="Z21" s="476"/>
      <c r="AA21" s="476"/>
      <c r="AB21" s="476"/>
    </row>
    <row r="22" spans="1:28" ht="24.6" customHeight="1" x14ac:dyDescent="0.3">
      <c r="A22" s="124">
        <v>4</v>
      </c>
      <c r="B22" s="123" t="str">
        <f>IF('ordem de passagem'!F16="","",'ordem de passagem'!F16)</f>
        <v>Colégio Luso Francês C</v>
      </c>
      <c r="C22" s="123" t="str">
        <f>IF('ordem de passagem'!G16="","",'ordem de passagem'!G16)</f>
        <v>Porto</v>
      </c>
      <c r="D22" s="124">
        <f>IFERROR(IF(COUNTIF('ordem de passagem'!F16:F35,'ordem de passagem'!F16)=1,1,"")+A22*0.0000000001,"")</f>
        <v>1.0000000004</v>
      </c>
      <c r="E22" s="124">
        <f>IFERROR(RANK(D22,$D$19:D75,0),"")</f>
        <v>17</v>
      </c>
      <c r="F22" s="124">
        <f>IFERROR(RANK(G22,$G$19:G50,0),"")</f>
        <v>16</v>
      </c>
      <c r="G22" s="124">
        <f t="shared" si="3"/>
        <v>4</v>
      </c>
      <c r="H22" s="124" t="str">
        <f t="shared" si="4"/>
        <v>ES D. Dinis F</v>
      </c>
      <c r="I22" s="476" t="str">
        <f t="shared" si="0"/>
        <v>ES D. Dinis F</v>
      </c>
      <c r="J22" s="476"/>
      <c r="K22" s="476"/>
      <c r="L22" s="476"/>
      <c r="M22" s="244"/>
      <c r="N22" s="161">
        <f>IF(V22="","",menú!$C$4)</f>
        <v>44562</v>
      </c>
      <c r="O22" s="476" t="str">
        <f>IF(Y22="","",menú!$K$4)</f>
        <v>1º encontro de ginástica</v>
      </c>
      <c r="P22" s="476"/>
      <c r="Q22" s="476"/>
      <c r="R22" s="476"/>
      <c r="S22" s="488" t="str">
        <f>IF(Y22="","",menú!$C$6)</f>
        <v>ES Almeida Garrett</v>
      </c>
      <c r="T22" s="488"/>
      <c r="U22" s="488"/>
      <c r="V22" s="488" t="str">
        <f t="shared" si="1"/>
        <v>Porto</v>
      </c>
      <c r="W22" s="488"/>
      <c r="X22" s="488"/>
      <c r="Y22" s="476" t="str">
        <f t="shared" si="2"/>
        <v>Colégio Luso Francês B</v>
      </c>
      <c r="Z22" s="476"/>
      <c r="AA22" s="476"/>
      <c r="AB22" s="476"/>
    </row>
    <row r="23" spans="1:28" ht="24.6" customHeight="1" x14ac:dyDescent="0.3">
      <c r="A23" s="124">
        <v>5</v>
      </c>
      <c r="B23" s="123" t="str">
        <f>IF('ordem de passagem'!F17="","",'ordem de passagem'!F17)</f>
        <v>Colégio Luso Francês B</v>
      </c>
      <c r="C23" s="123" t="str">
        <f>IF('ordem de passagem'!G17="","",'ordem de passagem'!G17)</f>
        <v>Porto</v>
      </c>
      <c r="D23" s="124">
        <f>IFERROR(IF(COUNTIF('ordem de passagem'!F17:F36,'ordem de passagem'!F17)=1,1,"")+A23*0.0000000001,"")</f>
        <v>1.0000000005</v>
      </c>
      <c r="E23" s="124">
        <f>IFERROR(RANK(D23,$D$19:D76,0),"")</f>
        <v>16</v>
      </c>
      <c r="F23" s="124">
        <f>IFERROR(RANK(G23,$G$19:G51,0),"")</f>
        <v>15</v>
      </c>
      <c r="G23" s="124">
        <f t="shared" si="3"/>
        <v>5</v>
      </c>
      <c r="H23" s="124" t="str">
        <f t="shared" si="4"/>
        <v>EBS Levante da Maia</v>
      </c>
      <c r="I23" s="476" t="str">
        <f t="shared" si="0"/>
        <v>EBS Levante da Maia</v>
      </c>
      <c r="J23" s="476"/>
      <c r="K23" s="476"/>
      <c r="L23" s="476"/>
      <c r="M23" s="244"/>
      <c r="N23" s="161">
        <f>IF(V23="","",menú!$C$4)</f>
        <v>44562</v>
      </c>
      <c r="O23" s="476" t="str">
        <f>IF(Y23="","",menú!$K$4)</f>
        <v>1º encontro de ginástica</v>
      </c>
      <c r="P23" s="476"/>
      <c r="Q23" s="476"/>
      <c r="R23" s="476"/>
      <c r="S23" s="488" t="str">
        <f>IF(Y23="","",menú!$C$6)</f>
        <v>ES Almeida Garrett</v>
      </c>
      <c r="T23" s="488"/>
      <c r="U23" s="488"/>
      <c r="V23" s="488" t="str">
        <f t="shared" si="1"/>
        <v>Porto</v>
      </c>
      <c r="W23" s="488"/>
      <c r="X23" s="488"/>
      <c r="Y23" s="476" t="str">
        <f t="shared" si="2"/>
        <v>EB Frei Manuel de Santa Inês B</v>
      </c>
      <c r="Z23" s="476"/>
      <c r="AA23" s="476"/>
      <c r="AB23" s="476"/>
    </row>
    <row r="24" spans="1:28" ht="24.6" customHeight="1" x14ac:dyDescent="0.3">
      <c r="A24" s="124">
        <v>6</v>
      </c>
      <c r="B24" s="123" t="str">
        <f>IF('ordem de passagem'!F18="","",'ordem de passagem'!F18)</f>
        <v>EB Frei Manuel de Santa Inês B</v>
      </c>
      <c r="C24" s="123" t="str">
        <f>IF('ordem de passagem'!G18="","",'ordem de passagem'!G18)</f>
        <v>Porto</v>
      </c>
      <c r="D24" s="124">
        <f>IFERROR(IF(COUNTIF('ordem de passagem'!F18:F37,'ordem de passagem'!F18)=1,1,"")+A24*0.0000000001,"")</f>
        <v>1.0000000006</v>
      </c>
      <c r="E24" s="124">
        <f>IFERROR(RANK(D24,$D$19:D77,0),"")</f>
        <v>15</v>
      </c>
      <c r="F24" s="124">
        <f>IFERROR(RANK(G24,$G$19:G52,0),"")</f>
        <v>14</v>
      </c>
      <c r="G24" s="124">
        <f t="shared" si="3"/>
        <v>6</v>
      </c>
      <c r="H24" s="124" t="str">
        <f t="shared" si="4"/>
        <v>Colégio Internato Claret</v>
      </c>
      <c r="I24" s="476" t="str">
        <f t="shared" si="0"/>
        <v>Colégio Internato Claret</v>
      </c>
      <c r="J24" s="476"/>
      <c r="K24" s="476"/>
      <c r="L24" s="476"/>
      <c r="M24" s="244"/>
      <c r="N24" s="161">
        <f>IF(V24="","",menú!$C$4)</f>
        <v>44562</v>
      </c>
      <c r="O24" s="476" t="str">
        <f>IF(Y24="","",menú!$K$4)</f>
        <v>1º encontro de ginástica</v>
      </c>
      <c r="P24" s="476"/>
      <c r="Q24" s="476"/>
      <c r="R24" s="476"/>
      <c r="S24" s="488" t="str">
        <f>IF(Y24="","",menú!$C$6)</f>
        <v>ES Almeida Garrett</v>
      </c>
      <c r="T24" s="488"/>
      <c r="U24" s="488"/>
      <c r="V24" s="488" t="str">
        <f t="shared" si="1"/>
        <v>Porto</v>
      </c>
      <c r="W24" s="488"/>
      <c r="X24" s="488"/>
      <c r="Y24" s="476" t="str">
        <f t="shared" si="2"/>
        <v>ES D. Dinis A</v>
      </c>
      <c r="Z24" s="476"/>
      <c r="AA24" s="476"/>
      <c r="AB24" s="476"/>
    </row>
    <row r="25" spans="1:28" ht="24.6" customHeight="1" x14ac:dyDescent="0.3">
      <c r="A25" s="124">
        <v>7</v>
      </c>
      <c r="B25" s="123" t="str">
        <f>IF('ordem de passagem'!F19="","",'ordem de passagem'!F19)</f>
        <v>ES D. Dinis A</v>
      </c>
      <c r="C25" s="123" t="str">
        <f>IF('ordem de passagem'!G19="","",'ordem de passagem'!G19)</f>
        <v>Porto</v>
      </c>
      <c r="D25" s="124">
        <f>IFERROR(IF(COUNTIF('ordem de passagem'!F19:F38,'ordem de passagem'!F19)=1,1,"")+A25*0.0000000001,"")</f>
        <v>1.0000000007000001</v>
      </c>
      <c r="E25" s="124">
        <f>IFERROR(RANK(D25,$D$19:D78,0),"")</f>
        <v>14</v>
      </c>
      <c r="F25" s="124">
        <f>IFERROR(RANK(G25,$G$19:G53,0),"")</f>
        <v>13</v>
      </c>
      <c r="G25" s="124">
        <f t="shared" si="3"/>
        <v>7</v>
      </c>
      <c r="H25" s="124" t="str">
        <f t="shared" si="4"/>
        <v>ES D. Dinis B</v>
      </c>
      <c r="I25" s="476" t="str">
        <f t="shared" si="0"/>
        <v>ES D. Dinis B</v>
      </c>
      <c r="J25" s="476"/>
      <c r="K25" s="476"/>
      <c r="L25" s="476"/>
      <c r="M25" s="244"/>
      <c r="N25" s="161">
        <f>IF(V25="","",menú!$C$4)</f>
        <v>44562</v>
      </c>
      <c r="O25" s="476" t="str">
        <f>IF(Y25="","",menú!$K$4)</f>
        <v>1º encontro de ginástica</v>
      </c>
      <c r="P25" s="476"/>
      <c r="Q25" s="476"/>
      <c r="R25" s="476"/>
      <c r="S25" s="488" t="str">
        <f>IF(Y25="","",menú!$C$6)</f>
        <v>ES Almeida Garrett</v>
      </c>
      <c r="T25" s="488"/>
      <c r="U25" s="488"/>
      <c r="V25" s="488" t="str">
        <f t="shared" si="1"/>
        <v>Porto</v>
      </c>
      <c r="W25" s="488"/>
      <c r="X25" s="488"/>
      <c r="Y25" s="476" t="str">
        <f t="shared" si="2"/>
        <v>ES D. Dinis</v>
      </c>
      <c r="Z25" s="476"/>
      <c r="AA25" s="476"/>
      <c r="AB25" s="476"/>
    </row>
    <row r="26" spans="1:28" ht="24.6" customHeight="1" x14ac:dyDescent="0.3">
      <c r="A26" s="124">
        <v>8</v>
      </c>
      <c r="B26" s="123" t="str">
        <f>IF('ordem de passagem'!F20="","",'ordem de passagem'!F20)</f>
        <v>ES D. Dinis</v>
      </c>
      <c r="C26" s="123" t="str">
        <f>IF('ordem de passagem'!G20="","",'ordem de passagem'!G20)</f>
        <v>Porto</v>
      </c>
      <c r="D26" s="124">
        <f>IFERROR(IF(COUNTIF('ordem de passagem'!F20:F39,'ordem de passagem'!F20)=1,1,"")+A26*0.0000000001,"")</f>
        <v>1.0000000008000001</v>
      </c>
      <c r="E26" s="124">
        <f>IFERROR(RANK(D26,$D$19:D79,0),"")</f>
        <v>13</v>
      </c>
      <c r="F26" s="124">
        <f>IFERROR(RANK(G26,$G$19:G54,0),"")</f>
        <v>12</v>
      </c>
      <c r="G26" s="124">
        <f t="shared" si="3"/>
        <v>8</v>
      </c>
      <c r="H26" s="124" t="str">
        <f t="shared" si="4"/>
        <v>abcdesflkkhoifhouhsohfouhuh</v>
      </c>
      <c r="I26" s="476" t="str">
        <f t="shared" si="0"/>
        <v>abcdesflkkhoifhouhsohfouhuh</v>
      </c>
      <c r="J26" s="476"/>
      <c r="K26" s="476"/>
      <c r="L26" s="476"/>
      <c r="M26" s="244"/>
      <c r="N26" s="161">
        <f>IF(V26="","",menú!$C$4)</f>
        <v>44562</v>
      </c>
      <c r="O26" s="476" t="str">
        <f>IF(Y26="","",menú!$K$4)</f>
        <v>1º encontro de ginástica</v>
      </c>
      <c r="P26" s="476"/>
      <c r="Q26" s="476"/>
      <c r="R26" s="476"/>
      <c r="S26" s="488" t="str">
        <f>IF(Y26="","",menú!$C$6)</f>
        <v>ES Almeida Garrett</v>
      </c>
      <c r="T26" s="488"/>
      <c r="U26" s="488"/>
      <c r="V26" s="488" t="str">
        <f t="shared" si="1"/>
        <v>Porto</v>
      </c>
      <c r="W26" s="488"/>
      <c r="X26" s="488"/>
      <c r="Y26" s="476" t="str">
        <f t="shared" si="2"/>
        <v>EB Esc. António Fernandes Sá A</v>
      </c>
      <c r="Z26" s="476"/>
      <c r="AA26" s="476"/>
      <c r="AB26" s="476"/>
    </row>
    <row r="27" spans="1:28" ht="24.6" customHeight="1" x14ac:dyDescent="0.3">
      <c r="A27" s="124">
        <v>9</v>
      </c>
      <c r="B27" s="123" t="str">
        <f>IF('ordem de passagem'!F21="","",'ordem de passagem'!F21)</f>
        <v>EB Esc. António Fernandes Sá A</v>
      </c>
      <c r="C27" s="123" t="str">
        <f>IF('ordem de passagem'!G21="","",'ordem de passagem'!G21)</f>
        <v>Porto</v>
      </c>
      <c r="D27" s="124">
        <f>IFERROR(IF(COUNTIF('ordem de passagem'!F21:F40,'ordem de passagem'!F21)=1,1,"")+A27*0.0000000001,"")</f>
        <v>1.0000000009000001</v>
      </c>
      <c r="E27" s="124">
        <f>IFERROR(RANK(D27,$D$19:D80,0),"")</f>
        <v>12</v>
      </c>
      <c r="F27" s="124">
        <f>IFERROR(RANK(G27,$G$19:G55,0),"")</f>
        <v>11</v>
      </c>
      <c r="G27" s="124">
        <f t="shared" si="3"/>
        <v>9</v>
      </c>
      <c r="H27" s="124" t="str">
        <f t="shared" si="4"/>
        <v>EB Frei Manuel de Santa Inês C</v>
      </c>
      <c r="I27" s="476" t="str">
        <f t="shared" si="0"/>
        <v>EB Frei Manuel de Santa Inês C</v>
      </c>
      <c r="J27" s="476"/>
      <c r="K27" s="476"/>
      <c r="L27" s="476"/>
      <c r="M27" s="244"/>
      <c r="N27" s="161">
        <f>IF(V27="","",menú!$C$4)</f>
        <v>44562</v>
      </c>
      <c r="O27" s="476" t="str">
        <f>IF(Y27="","",menú!$K$4)</f>
        <v>1º encontro de ginástica</v>
      </c>
      <c r="P27" s="476"/>
      <c r="Q27" s="476"/>
      <c r="R27" s="476"/>
      <c r="S27" s="488" t="str">
        <f>IF(Y27="","",menú!$C$6)</f>
        <v>ES Almeida Garrett</v>
      </c>
      <c r="T27" s="488"/>
      <c r="U27" s="488"/>
      <c r="V27" s="488" t="str">
        <f t="shared" si="1"/>
        <v>Porto</v>
      </c>
      <c r="W27" s="488"/>
      <c r="X27" s="488"/>
      <c r="Y27" s="476" t="str">
        <f t="shared" si="2"/>
        <v>EB Adriano Correia de Oliveira</v>
      </c>
      <c r="Z27" s="476"/>
      <c r="AA27" s="476"/>
      <c r="AB27" s="476"/>
    </row>
    <row r="28" spans="1:28" ht="24.6" customHeight="1" x14ac:dyDescent="0.3">
      <c r="A28" s="124">
        <v>10</v>
      </c>
      <c r="B28" s="123" t="str">
        <f>IF('ordem de passagem'!F22="","",'ordem de passagem'!F22)</f>
        <v>EB Adriano Correia de Oliveira</v>
      </c>
      <c r="C28" s="123" t="str">
        <f>IF('ordem de passagem'!G22="","",'ordem de passagem'!G22)</f>
        <v>Porto</v>
      </c>
      <c r="D28" s="124">
        <f>IFERROR(IF(COUNTIF('ordem de passagem'!F22:F41,'ordem de passagem'!F22)=1,1,"")+A28*0.0000000001,"")</f>
        <v>1.0000000010000001</v>
      </c>
      <c r="E28" s="124">
        <f>IFERROR(RANK(D28,$D$19:D81,0),"")</f>
        <v>11</v>
      </c>
      <c r="F28" s="124">
        <f>IFERROR(RANK(G28,$G$19:G56,0),"")</f>
        <v>10</v>
      </c>
      <c r="G28" s="124">
        <f t="shared" si="3"/>
        <v>10</v>
      </c>
      <c r="H28" s="124" t="str">
        <f t="shared" si="4"/>
        <v>EB Adriano Correia de Oliveira A</v>
      </c>
      <c r="I28" s="476" t="str">
        <f t="shared" si="0"/>
        <v>EB Adriano Correia de Oliveira A</v>
      </c>
      <c r="J28" s="476"/>
      <c r="K28" s="476"/>
      <c r="L28" s="476"/>
      <c r="M28" s="246"/>
      <c r="N28" s="161">
        <f>IF(V28="","",menú!$C$4)</f>
        <v>44562</v>
      </c>
      <c r="O28" s="476" t="str">
        <f>IF(Y28="","",menú!$K$4)</f>
        <v>1º encontro de ginástica</v>
      </c>
      <c r="P28" s="476"/>
      <c r="Q28" s="476"/>
      <c r="R28" s="476"/>
      <c r="S28" s="488" t="str">
        <f>IF(Y28="","",menú!$C$6)</f>
        <v>ES Almeida Garrett</v>
      </c>
      <c r="T28" s="488"/>
      <c r="U28" s="488"/>
      <c r="V28" s="488" t="str">
        <f t="shared" si="1"/>
        <v>Porto</v>
      </c>
      <c r="W28" s="488"/>
      <c r="X28" s="488"/>
      <c r="Y28" s="476" t="str">
        <f t="shared" si="2"/>
        <v>EB Adriano Correia de Oliveira A</v>
      </c>
      <c r="Z28" s="476"/>
      <c r="AA28" s="476"/>
      <c r="AB28" s="476"/>
    </row>
    <row r="29" spans="1:28" ht="24.6" customHeight="1" x14ac:dyDescent="0.3">
      <c r="A29" s="124">
        <v>11</v>
      </c>
      <c r="B29" s="123" t="str">
        <f>IF('ordem de passagem'!F23="","",'ordem de passagem'!F23)</f>
        <v>EB Adriano Correia de Oliveira A</v>
      </c>
      <c r="C29" s="123" t="str">
        <f>IF('ordem de passagem'!G23="","",'ordem de passagem'!G23)</f>
        <v>Porto</v>
      </c>
      <c r="D29" s="124">
        <f>IFERROR(IF(COUNTIF('ordem de passagem'!F23:F42,'ordem de passagem'!F23)=1,1,"")+A29*0.0000000001,"")</f>
        <v>1.0000000011000001</v>
      </c>
      <c r="E29" s="124">
        <f>IFERROR(RANK(D29,$D$19:D82,0),"")</f>
        <v>10</v>
      </c>
      <c r="F29" s="124">
        <f>IFERROR(RANK(G29,$G$19:G57,0),"")</f>
        <v>9</v>
      </c>
      <c r="G29" s="124">
        <f t="shared" si="3"/>
        <v>11</v>
      </c>
      <c r="H29" s="124" t="str">
        <f t="shared" si="4"/>
        <v>EB Adriano Correia de Oliveira</v>
      </c>
      <c r="I29" s="476" t="str">
        <f t="shared" si="0"/>
        <v>EB Adriano Correia de Oliveira</v>
      </c>
      <c r="J29" s="476"/>
      <c r="K29" s="476"/>
      <c r="L29" s="476"/>
      <c r="M29" s="246"/>
      <c r="N29" s="161">
        <f>IF(V29="","",menú!$C$4)</f>
        <v>44562</v>
      </c>
      <c r="O29" s="476" t="str">
        <f>IF(Y29="","",menú!$K$4)</f>
        <v>1º encontro de ginástica</v>
      </c>
      <c r="P29" s="476"/>
      <c r="Q29" s="476"/>
      <c r="R29" s="476"/>
      <c r="S29" s="488" t="str">
        <f>IF(Y29="","",menú!$C$6)</f>
        <v>ES Almeida Garrett</v>
      </c>
      <c r="T29" s="488"/>
      <c r="U29" s="488"/>
      <c r="V29" s="488" t="str">
        <f t="shared" si="1"/>
        <v>Porto</v>
      </c>
      <c r="W29" s="488"/>
      <c r="X29" s="488"/>
      <c r="Y29" s="476" t="str">
        <f t="shared" si="2"/>
        <v>EB Frei Manuel de Santa Inês C</v>
      </c>
      <c r="Z29" s="476"/>
      <c r="AA29" s="476"/>
      <c r="AB29" s="476"/>
    </row>
    <row r="30" spans="1:28" ht="24.6" customHeight="1" x14ac:dyDescent="0.3">
      <c r="A30" s="124">
        <v>12</v>
      </c>
      <c r="B30" s="123" t="str">
        <f>IF('ordem de passagem'!F24="","",'ordem de passagem'!F24)</f>
        <v>EB Frei Manuel de Santa Inês C</v>
      </c>
      <c r="C30" s="123" t="str">
        <f>IF('ordem de passagem'!G24="","",'ordem de passagem'!G24)</f>
        <v>Porto</v>
      </c>
      <c r="D30" s="124">
        <f>IFERROR(IF(COUNTIF('ordem de passagem'!F24:F43,'ordem de passagem'!F24)=1,1,"")+A30*0.0000000001,"")</f>
        <v>1.0000000012000001</v>
      </c>
      <c r="E30" s="124">
        <f>IFERROR(RANK(D30,$D$19:D83,0),"")</f>
        <v>9</v>
      </c>
      <c r="F30" s="124">
        <f>IFERROR(RANK(G30,$G$19:G58,0),"")</f>
        <v>8</v>
      </c>
      <c r="G30" s="124">
        <f t="shared" si="3"/>
        <v>12</v>
      </c>
      <c r="H30" s="124" t="str">
        <f t="shared" si="4"/>
        <v>EB Esc. António Fernandes Sá A</v>
      </c>
      <c r="I30" s="476" t="str">
        <f t="shared" si="0"/>
        <v>EB Esc. António Fernandes Sá A</v>
      </c>
      <c r="J30" s="476"/>
      <c r="K30" s="476"/>
      <c r="L30" s="476"/>
      <c r="M30" s="246"/>
      <c r="N30" s="161">
        <f>IF(V30="","",menú!$C$4)</f>
        <v>44562</v>
      </c>
      <c r="O30" s="476" t="str">
        <f>IF(Y30="","",menú!$K$4)</f>
        <v>1º encontro de ginástica</v>
      </c>
      <c r="P30" s="476"/>
      <c r="Q30" s="476"/>
      <c r="R30" s="476"/>
      <c r="S30" s="488" t="str">
        <f>IF(Y30="","",menú!$C$6)</f>
        <v>ES Almeida Garrett</v>
      </c>
      <c r="T30" s="488"/>
      <c r="U30" s="488"/>
      <c r="V30" s="488" t="str">
        <f t="shared" si="1"/>
        <v>Porto</v>
      </c>
      <c r="W30" s="488"/>
      <c r="X30" s="488"/>
      <c r="Y30" s="476" t="str">
        <f t="shared" si="2"/>
        <v>abcdesflkkhoifhouhsohfouhuh</v>
      </c>
      <c r="Z30" s="476"/>
      <c r="AA30" s="476"/>
      <c r="AB30" s="476"/>
    </row>
    <row r="31" spans="1:28" ht="24.6" customHeight="1" x14ac:dyDescent="0.3">
      <c r="A31" s="124">
        <v>13</v>
      </c>
      <c r="B31" s="123" t="str">
        <f>IF('ordem de passagem'!F25="","",'ordem de passagem'!F25)</f>
        <v>abcdesflkkhoifhouhsohfouhuh</v>
      </c>
      <c r="C31" s="123" t="str">
        <f>IF('ordem de passagem'!G25="","",'ordem de passagem'!G25)</f>
        <v>Porto</v>
      </c>
      <c r="D31" s="124">
        <f>IFERROR(IF(COUNTIF('ordem de passagem'!F25:F44,'ordem de passagem'!F25)=1,1,"")+A31*0.0000000001,"")</f>
        <v>1.0000000013000001</v>
      </c>
      <c r="E31" s="124">
        <f>IFERROR(RANK(D31,$D$19:D84,0),"")</f>
        <v>8</v>
      </c>
      <c r="F31" s="124">
        <f>IFERROR(RANK(G31,$G$19:G59,0),"")</f>
        <v>7</v>
      </c>
      <c r="G31" s="124">
        <f t="shared" si="3"/>
        <v>13</v>
      </c>
      <c r="H31" s="124" t="str">
        <f t="shared" si="4"/>
        <v>ES D. Dinis</v>
      </c>
      <c r="I31" s="476" t="str">
        <f t="shared" si="0"/>
        <v>ES D. Dinis</v>
      </c>
      <c r="J31" s="476"/>
      <c r="K31" s="476"/>
      <c r="L31" s="476"/>
      <c r="M31" s="246"/>
      <c r="N31" s="161">
        <f>IF(V31="","",menú!$C$4)</f>
        <v>44562</v>
      </c>
      <c r="O31" s="476" t="str">
        <f>IF(Y31="","",menú!$K$4)</f>
        <v>1º encontro de ginástica</v>
      </c>
      <c r="P31" s="476"/>
      <c r="Q31" s="476"/>
      <c r="R31" s="476"/>
      <c r="S31" s="488" t="str">
        <f>IF(Y31="","",menú!$C$6)</f>
        <v>ES Almeida Garrett</v>
      </c>
      <c r="T31" s="488"/>
      <c r="U31" s="488"/>
      <c r="V31" s="488" t="str">
        <f t="shared" si="1"/>
        <v>Porto</v>
      </c>
      <c r="W31" s="488"/>
      <c r="X31" s="488"/>
      <c r="Y31" s="476" t="str">
        <f t="shared" si="2"/>
        <v>ES D. Dinis B</v>
      </c>
      <c r="Z31" s="476"/>
      <c r="AA31" s="476"/>
      <c r="AB31" s="476"/>
    </row>
    <row r="32" spans="1:28" ht="24.6" customHeight="1" x14ac:dyDescent="0.3">
      <c r="A32" s="124">
        <v>14</v>
      </c>
      <c r="B32" s="123" t="str">
        <f>IF('ordem de passagem'!F26="","",'ordem de passagem'!F26)</f>
        <v>ES D. Dinis B</v>
      </c>
      <c r="C32" s="123" t="str">
        <f>IF('ordem de passagem'!G26="","",'ordem de passagem'!G26)</f>
        <v>Porto</v>
      </c>
      <c r="D32" s="124">
        <f>IFERROR(IF(COUNTIF('ordem de passagem'!F26:F45,'ordem de passagem'!F26)=1,1,"")+A32*0.0000000001,"")</f>
        <v>1.0000000013999999</v>
      </c>
      <c r="E32" s="124">
        <f>IFERROR(RANK(D32,$D$19:D85,0),"")</f>
        <v>7</v>
      </c>
      <c r="F32" s="124">
        <f>IFERROR(RANK(G32,$G$19:G60,0),"")</f>
        <v>6</v>
      </c>
      <c r="G32" s="124">
        <f t="shared" si="3"/>
        <v>14</v>
      </c>
      <c r="H32" s="124" t="str">
        <f t="shared" si="4"/>
        <v>ES D. Dinis A</v>
      </c>
      <c r="I32" s="476" t="str">
        <f t="shared" si="0"/>
        <v>ES D. Dinis A</v>
      </c>
      <c r="J32" s="476"/>
      <c r="K32" s="476"/>
      <c r="L32" s="476"/>
      <c r="M32" s="246"/>
      <c r="N32" s="161">
        <f>IF(V32="","",menú!$C$4)</f>
        <v>44562</v>
      </c>
      <c r="O32" s="476" t="str">
        <f>IF(Y32="","",menú!$K$4)</f>
        <v>1º encontro de ginástica</v>
      </c>
      <c r="P32" s="476"/>
      <c r="Q32" s="476"/>
      <c r="R32" s="476"/>
      <c r="S32" s="488" t="str">
        <f>IF(Y32="","",menú!$C$6)</f>
        <v>ES Almeida Garrett</v>
      </c>
      <c r="T32" s="488"/>
      <c r="U32" s="488"/>
      <c r="V32" s="488" t="str">
        <f t="shared" si="1"/>
        <v>Porto</v>
      </c>
      <c r="W32" s="488"/>
      <c r="X32" s="488"/>
      <c r="Y32" s="476" t="str">
        <f t="shared" si="2"/>
        <v>Colégio Internato Claret</v>
      </c>
      <c r="Z32" s="476"/>
      <c r="AA32" s="476"/>
      <c r="AB32" s="476"/>
    </row>
    <row r="33" spans="1:28" ht="24.6" customHeight="1" x14ac:dyDescent="0.3">
      <c r="A33" s="124">
        <v>15</v>
      </c>
      <c r="B33" s="123" t="str">
        <f>IF('ordem de passagem'!F27="","",'ordem de passagem'!F27)</f>
        <v>Colégio Internato Claret</v>
      </c>
      <c r="C33" s="123" t="str">
        <f>IF('ordem de passagem'!G27="","",'ordem de passagem'!G27)</f>
        <v>Porto</v>
      </c>
      <c r="D33" s="124">
        <f>IFERROR(IF(COUNTIF('ordem de passagem'!F27:F46,'ordem de passagem'!F27)=1,1,"")+A33*0.0000000001,"")</f>
        <v>1.0000000014999999</v>
      </c>
      <c r="E33" s="124">
        <f>IFERROR(RANK(D33,$D$19:D86,0),"")</f>
        <v>6</v>
      </c>
      <c r="F33" s="124">
        <f>IFERROR(RANK(G33,$G$19:G61,0),"")</f>
        <v>5</v>
      </c>
      <c r="G33" s="124">
        <f t="shared" si="3"/>
        <v>15</v>
      </c>
      <c r="H33" s="124" t="str">
        <f t="shared" si="4"/>
        <v>EB Frei Manuel de Santa Inês B</v>
      </c>
      <c r="I33" s="476" t="str">
        <f t="shared" si="0"/>
        <v>EB Frei Manuel de Santa Inês B</v>
      </c>
      <c r="J33" s="476"/>
      <c r="K33" s="476"/>
      <c r="L33" s="476"/>
      <c r="M33" s="246"/>
      <c r="N33" s="161">
        <f>IF(V33="","",menú!$C$4)</f>
        <v>44562</v>
      </c>
      <c r="O33" s="476" t="str">
        <f>IF(Y33="","",menú!$K$4)</f>
        <v>1º encontro de ginástica</v>
      </c>
      <c r="P33" s="476"/>
      <c r="Q33" s="476"/>
      <c r="R33" s="476"/>
      <c r="S33" s="488" t="str">
        <f>IF(Y33="","",menú!$C$6)</f>
        <v>ES Almeida Garrett</v>
      </c>
      <c r="T33" s="488"/>
      <c r="U33" s="488"/>
      <c r="V33" s="488" t="str">
        <f t="shared" si="1"/>
        <v>Porto</v>
      </c>
      <c r="W33" s="488"/>
      <c r="X33" s="488"/>
      <c r="Y33" s="476" t="str">
        <f t="shared" si="2"/>
        <v>EBS Levante da Maia</v>
      </c>
      <c r="Z33" s="476"/>
      <c r="AA33" s="476"/>
      <c r="AB33" s="476"/>
    </row>
    <row r="34" spans="1:28" ht="24.6" customHeight="1" x14ac:dyDescent="0.3">
      <c r="A34" s="124">
        <v>16</v>
      </c>
      <c r="B34" s="123" t="str">
        <f>IF('ordem de passagem'!F28="","",'ordem de passagem'!F28)</f>
        <v>EBS Levante da Maia</v>
      </c>
      <c r="C34" s="123" t="str">
        <f>IF('ordem de passagem'!G28="","",'ordem de passagem'!G28)</f>
        <v>Porto</v>
      </c>
      <c r="D34" s="124">
        <f>IFERROR(IF(COUNTIF('ordem de passagem'!F28:F47,'ordem de passagem'!F28)=1,1,"")+A34*0.0000000001,"")</f>
        <v>1.0000000015999999</v>
      </c>
      <c r="E34" s="124">
        <f>IFERROR(RANK(D34,$D$19:D87,0),"")</f>
        <v>5</v>
      </c>
      <c r="F34" s="124">
        <f>IFERROR(RANK(G34,$G$19:G62,0),"")</f>
        <v>4</v>
      </c>
      <c r="G34" s="124">
        <f t="shared" si="3"/>
        <v>16</v>
      </c>
      <c r="H34" s="124" t="str">
        <f t="shared" si="4"/>
        <v>Colégio Luso Francês B</v>
      </c>
      <c r="I34" s="476" t="str">
        <f t="shared" si="0"/>
        <v>Colégio Luso Francês B</v>
      </c>
      <c r="J34" s="476"/>
      <c r="K34" s="476"/>
      <c r="L34" s="476"/>
      <c r="M34" s="246"/>
      <c r="N34" s="161">
        <f>IF(V34="","",menú!$C$4)</f>
        <v>44562</v>
      </c>
      <c r="O34" s="476" t="str">
        <f>IF(Y34="","",menú!$K$4)</f>
        <v>1º encontro de ginástica</v>
      </c>
      <c r="P34" s="476"/>
      <c r="Q34" s="476"/>
      <c r="R34" s="476"/>
      <c r="S34" s="488" t="str">
        <f>IF(Y34="","",menú!$C$6)</f>
        <v>ES Almeida Garrett</v>
      </c>
      <c r="T34" s="488"/>
      <c r="U34" s="488"/>
      <c r="V34" s="488" t="str">
        <f t="shared" si="1"/>
        <v>Porto</v>
      </c>
      <c r="W34" s="488"/>
      <c r="X34" s="488"/>
      <c r="Y34" s="476" t="str">
        <f t="shared" si="2"/>
        <v>ES D. Dinis F</v>
      </c>
      <c r="Z34" s="476"/>
      <c r="AA34" s="476"/>
      <c r="AB34" s="476"/>
    </row>
    <row r="35" spans="1:28" ht="24.6" customHeight="1" x14ac:dyDescent="0.3">
      <c r="A35" s="124">
        <v>17</v>
      </c>
      <c r="B35" s="123" t="str">
        <f>IF('ordem de passagem'!F29="","",'ordem de passagem'!F29)</f>
        <v>ES D. Dinis F</v>
      </c>
      <c r="C35" s="123" t="str">
        <f>IF('ordem de passagem'!G29="","",'ordem de passagem'!G29)</f>
        <v>Porto</v>
      </c>
      <c r="D35" s="124">
        <f>IFERROR(IF(COUNTIF('ordem de passagem'!F29:F48,'ordem de passagem'!F29)=1,1,"")+A35*0.0000000001,"")</f>
        <v>1.0000000016999999</v>
      </c>
      <c r="E35" s="124">
        <f>IFERROR(RANK(D35,$D$19:D88,0),"")</f>
        <v>4</v>
      </c>
      <c r="F35" s="124">
        <f>IFERROR(RANK(G35,$G$19:G63,0),"")</f>
        <v>3</v>
      </c>
      <c r="G35" s="124">
        <f t="shared" si="3"/>
        <v>17</v>
      </c>
      <c r="H35" s="124" t="str">
        <f t="shared" si="4"/>
        <v>Colégio Luso Francês C</v>
      </c>
      <c r="I35" s="476" t="str">
        <f t="shared" si="0"/>
        <v>Colégio Luso Francês C</v>
      </c>
      <c r="J35" s="476"/>
      <c r="K35" s="476"/>
      <c r="L35" s="476"/>
      <c r="M35" s="246"/>
      <c r="N35" s="161">
        <f>IF(V35="","",menú!$C$4)</f>
        <v>44562</v>
      </c>
      <c r="O35" s="476" t="str">
        <f>IF(Y35="","",menú!$K$4)</f>
        <v>1º encontro de ginástica</v>
      </c>
      <c r="P35" s="476"/>
      <c r="Q35" s="476"/>
      <c r="R35" s="476"/>
      <c r="S35" s="488" t="str">
        <f>IF(Y35="","",menú!$C$6)</f>
        <v>ES Almeida Garrett</v>
      </c>
      <c r="T35" s="488"/>
      <c r="U35" s="488"/>
      <c r="V35" s="488" t="str">
        <f t="shared" si="1"/>
        <v>Porto</v>
      </c>
      <c r="W35" s="488"/>
      <c r="X35" s="488"/>
      <c r="Y35" s="476" t="str">
        <f t="shared" si="2"/>
        <v>EB Esc. António Fernandes Sá</v>
      </c>
      <c r="Z35" s="476"/>
      <c r="AA35" s="476"/>
      <c r="AB35" s="476"/>
    </row>
    <row r="36" spans="1:28" ht="24.6" customHeight="1" x14ac:dyDescent="0.3">
      <c r="A36" s="124">
        <v>18</v>
      </c>
      <c r="B36" s="123" t="str">
        <f>IF('ordem de passagem'!F30="","",'ordem de passagem'!F30)</f>
        <v>EB Esc. António Fernandes Sá</v>
      </c>
      <c r="C36" s="123" t="str">
        <f>IF('ordem de passagem'!G30="","",'ordem de passagem'!G30)</f>
        <v>Porto</v>
      </c>
      <c r="D36" s="124">
        <f>IFERROR(IF(COUNTIF('ordem de passagem'!F30:F49,'ordem de passagem'!F30)=1,1,"")+A36*0.0000000001,"")</f>
        <v>1.0000000017999999</v>
      </c>
      <c r="E36" s="124">
        <f>IFERROR(RANK(D36,$D$19:D89,0),"")</f>
        <v>3</v>
      </c>
      <c r="F36" s="124">
        <f>IFERROR(RANK(G36,$G$19:G64,0),"")</f>
        <v>2</v>
      </c>
      <c r="G36" s="124">
        <f t="shared" si="3"/>
        <v>18</v>
      </c>
      <c r="H36" s="124" t="str">
        <f t="shared" si="4"/>
        <v>EB Frei Manuel de Santa Inês</v>
      </c>
      <c r="I36" s="476" t="str">
        <f t="shared" si="0"/>
        <v>EB Frei Manuel de Santa Inês</v>
      </c>
      <c r="J36" s="476"/>
      <c r="K36" s="476"/>
      <c r="L36" s="476"/>
      <c r="M36" s="246"/>
      <c r="N36" s="161">
        <f>IF(V36="","",menú!$C$4)</f>
        <v>44562</v>
      </c>
      <c r="O36" s="476" t="str">
        <f>IF(Y36="","",menú!$K$4)</f>
        <v>1º encontro de ginástica</v>
      </c>
      <c r="P36" s="476"/>
      <c r="Q36" s="476"/>
      <c r="R36" s="476"/>
      <c r="S36" s="488" t="str">
        <f>IF(Y36="","",menú!$C$6)</f>
        <v>ES Almeida Garrett</v>
      </c>
      <c r="T36" s="488"/>
      <c r="U36" s="488"/>
      <c r="V36" s="488" t="str">
        <f t="shared" si="1"/>
        <v>Porto</v>
      </c>
      <c r="W36" s="488"/>
      <c r="X36" s="488"/>
      <c r="Y36" s="476" t="str">
        <f t="shared" si="2"/>
        <v>Colégio Internato Claret A</v>
      </c>
      <c r="Z36" s="476"/>
      <c r="AA36" s="476"/>
      <c r="AB36" s="476"/>
    </row>
    <row r="37" spans="1:28" ht="24.6" customHeight="1" x14ac:dyDescent="0.3">
      <c r="A37" s="124">
        <v>19</v>
      </c>
      <c r="B37" s="123" t="str">
        <f>IF('ordem de passagem'!F31="","",'ordem de passagem'!F31)</f>
        <v>Colégio Internato Claret A</v>
      </c>
      <c r="C37" s="123" t="str">
        <f>IF('ordem de passagem'!G31="","",'ordem de passagem'!G31)</f>
        <v>Porto</v>
      </c>
      <c r="D37" s="124">
        <f>IFERROR(IF(COUNTIF('ordem de passagem'!F31:F50,'ordem de passagem'!F31)=1,1,"")+A37*0.0000000001,"")</f>
        <v>1.0000000018999999</v>
      </c>
      <c r="E37" s="124">
        <f>IFERROR(RANK(D37,$D$19:D90,0),"")</f>
        <v>2</v>
      </c>
      <c r="F37" s="124">
        <f>IFERROR(RANK(G37,$G$19:G65,0),"")</f>
        <v>1</v>
      </c>
      <c r="G37" s="124">
        <f t="shared" si="3"/>
        <v>19</v>
      </c>
      <c r="H37" s="124" t="str">
        <f t="shared" si="4"/>
        <v>Colégio Luso Francês</v>
      </c>
      <c r="I37" s="476" t="str">
        <f t="shared" si="0"/>
        <v>Colégio Luso Francês</v>
      </c>
      <c r="J37" s="476"/>
      <c r="K37" s="476"/>
      <c r="L37" s="476"/>
      <c r="M37" s="246"/>
      <c r="N37" s="161">
        <f>IF(V37="","",menú!$C$4)</f>
        <v>44562</v>
      </c>
      <c r="O37" s="476" t="str">
        <f>IF(Y37="","",menú!$K$4)</f>
        <v>1º encontro de ginástica</v>
      </c>
      <c r="P37" s="476"/>
      <c r="Q37" s="476"/>
      <c r="R37" s="476"/>
      <c r="S37" s="488" t="str">
        <f>IF(Y37="","",menú!$C$6)</f>
        <v>ES Almeida Garrett</v>
      </c>
      <c r="T37" s="488"/>
      <c r="U37" s="488"/>
      <c r="V37" s="488" t="str">
        <f t="shared" si="1"/>
        <v>Porto</v>
      </c>
      <c r="W37" s="488"/>
      <c r="X37" s="488"/>
      <c r="Y37" s="476" t="str">
        <f>IFERROR(INDEX($H$19:$H$72,MATCH($A37,$F$19:$F$72,0)),"")</f>
        <v>ES D. Dinis E</v>
      </c>
      <c r="Z37" s="476"/>
      <c r="AA37" s="476"/>
      <c r="AB37" s="476"/>
    </row>
    <row r="38" spans="1:28" ht="24.6" customHeight="1" x14ac:dyDescent="0.3">
      <c r="A38" s="124">
        <v>20</v>
      </c>
      <c r="B38" s="123" t="str">
        <f>IF('ordem de passagem'!F32="","",'ordem de passagem'!F32)</f>
        <v>ES D. Dinis E</v>
      </c>
      <c r="C38" s="123" t="str">
        <f>IF('ordem de passagem'!G32="","",'ordem de passagem'!G32)</f>
        <v>Porto</v>
      </c>
      <c r="D38" s="124">
        <f>IFERROR(IF(COUNTIF('ordem de passagem'!F32:F51,'ordem de passagem'!F32)=1,1,"")+A38*0.0000000001,"")</f>
        <v>1.0000000019999999</v>
      </c>
      <c r="E38" s="124">
        <f>IFERROR(RANK(D38,$D$19:D91,0),"")</f>
        <v>1</v>
      </c>
      <c r="F38" s="124" t="str">
        <f>IFERROR(RANK(G38,$G$19:G66,0),"")</f>
        <v/>
      </c>
      <c r="G38" s="124" t="str">
        <f t="shared" ref="G38:G54" si="5">IF(H38="","",A38)</f>
        <v/>
      </c>
      <c r="H38" s="124" t="str">
        <f t="shared" ref="H38:H54" si="6">IF(OR(M38="fA",M38="FC"),"",IFERROR(INDEX($B$19:$B$72,MATCH($A38,$E$19:$E$72,0)),""))</f>
        <v/>
      </c>
      <c r="I38" s="476" t="str">
        <f t="shared" si="0"/>
        <v/>
      </c>
      <c r="J38" s="476"/>
      <c r="K38" s="476"/>
      <c r="L38" s="476"/>
      <c r="M38" s="246"/>
      <c r="N38" s="161" t="str">
        <f>IF(V38="","",menú!$C$4)</f>
        <v/>
      </c>
      <c r="O38" s="476" t="str">
        <f>IF(Y38="","",menú!$K$4)</f>
        <v/>
      </c>
      <c r="P38" s="476"/>
      <c r="Q38" s="476"/>
      <c r="R38" s="476"/>
      <c r="S38" s="488" t="str">
        <f>IF(Y38="","",menú!$C$6)</f>
        <v/>
      </c>
      <c r="T38" s="488"/>
      <c r="U38" s="488"/>
      <c r="V38" s="488" t="str">
        <f t="shared" si="1"/>
        <v/>
      </c>
      <c r="W38" s="488"/>
      <c r="X38" s="488"/>
      <c r="Y38" s="476" t="str">
        <f t="shared" si="2"/>
        <v/>
      </c>
      <c r="Z38" s="476"/>
      <c r="AA38" s="476"/>
      <c r="AB38" s="476"/>
    </row>
    <row r="39" spans="1:28" ht="24.6" customHeight="1" x14ac:dyDescent="0.3">
      <c r="A39" s="124">
        <v>21</v>
      </c>
      <c r="B39" s="123" t="str">
        <f>IF('ordem de passagem'!F33="","",'ordem de passagem'!F33)</f>
        <v/>
      </c>
      <c r="C39" s="123" t="str">
        <f>IF('ordem de passagem'!G33="","",'ordem de passagem'!G33)</f>
        <v/>
      </c>
      <c r="D39" s="124" t="str">
        <f>IFERROR(IF(COUNTIF('ordem de passagem'!F33:F52,'ordem de passagem'!F33)=1,1,"")+A39*0.0000000001,"")</f>
        <v/>
      </c>
      <c r="E39" s="124" t="str">
        <f>IFERROR(RANK(D39,$D$19:D92,0),"")</f>
        <v/>
      </c>
      <c r="F39" s="124" t="str">
        <f t="shared" ref="F39:F54" si="7">IFERROR(RANK(G39,G39:G67,0),"")</f>
        <v/>
      </c>
      <c r="G39" s="124" t="str">
        <f t="shared" si="5"/>
        <v/>
      </c>
      <c r="H39" s="124" t="str">
        <f t="shared" si="6"/>
        <v/>
      </c>
      <c r="I39" s="476" t="str">
        <f t="shared" si="0"/>
        <v/>
      </c>
      <c r="J39" s="476"/>
      <c r="K39" s="476"/>
      <c r="L39" s="476"/>
      <c r="M39" s="246"/>
      <c r="N39" s="161" t="str">
        <f>IF(V39="","",menú!$C$4)</f>
        <v/>
      </c>
      <c r="O39" s="476" t="str">
        <f>IF(Y39="","",menú!$K$4)</f>
        <v/>
      </c>
      <c r="P39" s="476"/>
      <c r="Q39" s="476"/>
      <c r="R39" s="476"/>
      <c r="S39" s="488" t="str">
        <f>IF(Y39="","",menú!$C$6)</f>
        <v/>
      </c>
      <c r="T39" s="488"/>
      <c r="U39" s="488"/>
      <c r="V39" s="488" t="str">
        <f t="shared" si="1"/>
        <v/>
      </c>
      <c r="W39" s="488"/>
      <c r="X39" s="488"/>
      <c r="Y39" s="476" t="str">
        <f t="shared" si="2"/>
        <v/>
      </c>
      <c r="Z39" s="476"/>
      <c r="AA39" s="476"/>
      <c r="AB39" s="476"/>
    </row>
    <row r="40" spans="1:28" ht="24.6" customHeight="1" x14ac:dyDescent="0.3">
      <c r="A40" s="124">
        <v>22</v>
      </c>
      <c r="B40" s="123" t="str">
        <f>IF('ordem de passagem'!F34="","",'ordem de passagem'!F34)</f>
        <v/>
      </c>
      <c r="C40" s="123" t="str">
        <f>IF('ordem de passagem'!G34="","",'ordem de passagem'!G34)</f>
        <v/>
      </c>
      <c r="D40" s="124" t="str">
        <f>IFERROR(IF(COUNTIF('ordem de passagem'!F34:F53,'ordem de passagem'!F34)=1,1,"")+A40*0.0000000001,"")</f>
        <v/>
      </c>
      <c r="E40" s="124" t="str">
        <f>IFERROR(RANK(D40,$D$19:D93,0),"")</f>
        <v/>
      </c>
      <c r="F40" s="124" t="str">
        <f t="shared" si="7"/>
        <v/>
      </c>
      <c r="G40" s="124" t="str">
        <f t="shared" si="5"/>
        <v/>
      </c>
      <c r="H40" s="124" t="str">
        <f t="shared" si="6"/>
        <v/>
      </c>
      <c r="I40" s="476" t="str">
        <f t="shared" si="0"/>
        <v/>
      </c>
      <c r="J40" s="476"/>
      <c r="K40" s="476"/>
      <c r="L40" s="476"/>
      <c r="M40" s="246"/>
      <c r="N40" s="161" t="str">
        <f>IF(V40="","",menú!$C$4)</f>
        <v/>
      </c>
      <c r="O40" s="476" t="str">
        <f>IF(Y40="","",menú!$K$4)</f>
        <v/>
      </c>
      <c r="P40" s="476"/>
      <c r="Q40" s="476"/>
      <c r="R40" s="476"/>
      <c r="S40" s="488" t="str">
        <f>IF(Y40="","",menú!$C$6)</f>
        <v/>
      </c>
      <c r="T40" s="488"/>
      <c r="U40" s="488"/>
      <c r="V40" s="488" t="str">
        <f t="shared" si="1"/>
        <v/>
      </c>
      <c r="W40" s="488"/>
      <c r="X40" s="488"/>
      <c r="Y40" s="476" t="str">
        <f t="shared" si="2"/>
        <v/>
      </c>
      <c r="Z40" s="476"/>
      <c r="AA40" s="476"/>
      <c r="AB40" s="476"/>
    </row>
    <row r="41" spans="1:28" ht="24.6" customHeight="1" x14ac:dyDescent="0.3">
      <c r="A41" s="124">
        <v>23</v>
      </c>
      <c r="B41" s="123" t="str">
        <f>IF('ordem de passagem'!F35="","",'ordem de passagem'!F35)</f>
        <v/>
      </c>
      <c r="C41" s="123" t="str">
        <f>IF('ordem de passagem'!G35="","",'ordem de passagem'!G35)</f>
        <v/>
      </c>
      <c r="D41" s="124" t="str">
        <f>IFERROR(IF(COUNTIF('ordem de passagem'!F35:F54,'ordem de passagem'!F35)=1,1,"")+A41*0.0000000001,"")</f>
        <v/>
      </c>
      <c r="E41" s="124" t="str">
        <f>IFERROR(RANK(D41,$D$19:D94,0),"")</f>
        <v/>
      </c>
      <c r="F41" s="124" t="str">
        <f t="shared" si="7"/>
        <v/>
      </c>
      <c r="G41" s="124" t="str">
        <f t="shared" si="5"/>
        <v/>
      </c>
      <c r="H41" s="124" t="str">
        <f t="shared" si="6"/>
        <v/>
      </c>
      <c r="I41" s="476" t="str">
        <f t="shared" si="0"/>
        <v/>
      </c>
      <c r="J41" s="476"/>
      <c r="K41" s="476"/>
      <c r="L41" s="476"/>
      <c r="M41" s="246"/>
      <c r="N41" s="161" t="str">
        <f>IF(V41="","",menú!$C$4)</f>
        <v/>
      </c>
      <c r="O41" s="476" t="str">
        <f>IF(Y41="","",menú!$K$4)</f>
        <v/>
      </c>
      <c r="P41" s="476"/>
      <c r="Q41" s="476"/>
      <c r="R41" s="476"/>
      <c r="S41" s="488" t="str">
        <f>IF(Y41="","",menú!$C$6)</f>
        <v/>
      </c>
      <c r="T41" s="488"/>
      <c r="U41" s="488"/>
      <c r="V41" s="488" t="str">
        <f t="shared" si="1"/>
        <v/>
      </c>
      <c r="W41" s="488"/>
      <c r="X41" s="488"/>
      <c r="Y41" s="476" t="str">
        <f t="shared" si="2"/>
        <v/>
      </c>
      <c r="Z41" s="476"/>
      <c r="AA41" s="476"/>
      <c r="AB41" s="476"/>
    </row>
    <row r="42" spans="1:28" ht="24.6" hidden="1" customHeight="1" x14ac:dyDescent="0.3">
      <c r="A42" s="124">
        <v>24</v>
      </c>
      <c r="B42" s="123" t="str">
        <f>IF('ordem de passagem'!F36="","",'ordem de passagem'!F36)</f>
        <v/>
      </c>
      <c r="C42" s="123" t="str">
        <f>IF('ordem de passagem'!G36="","",'ordem de passagem'!G36)</f>
        <v/>
      </c>
      <c r="D42" s="124" t="str">
        <f>IFERROR(IF(COUNTIF('ordem de passagem'!F36:F55,'ordem de passagem'!F36)=1,1,"")+A42*0.0000000001,"")</f>
        <v/>
      </c>
      <c r="E42" s="124" t="str">
        <f t="shared" ref="E42:E83" si="8">IFERROR(RANK(D42,D42:D95,0),"")</f>
        <v/>
      </c>
      <c r="F42" s="124" t="str">
        <f t="shared" si="7"/>
        <v/>
      </c>
      <c r="G42" s="124" t="str">
        <f t="shared" si="5"/>
        <v/>
      </c>
      <c r="H42" s="124" t="str">
        <f t="shared" si="6"/>
        <v/>
      </c>
      <c r="I42" s="476" t="str">
        <f t="shared" si="0"/>
        <v/>
      </c>
      <c r="J42" s="476"/>
      <c r="K42" s="476"/>
      <c r="L42" s="476"/>
      <c r="M42" s="246"/>
      <c r="N42" s="161" t="str">
        <f>IF(V42="","",menú!$C$4)</f>
        <v/>
      </c>
      <c r="O42" s="476" t="str">
        <f>IF(Y42="","",menú!$K$4)</f>
        <v/>
      </c>
      <c r="P42" s="476"/>
      <c r="Q42" s="476"/>
      <c r="R42" s="476"/>
      <c r="S42" s="488" t="str">
        <f>IF(Y42="","",menú!$C$6)</f>
        <v/>
      </c>
      <c r="T42" s="488"/>
      <c r="U42" s="488"/>
      <c r="V42" s="488" t="str">
        <f t="shared" si="1"/>
        <v/>
      </c>
      <c r="W42" s="488"/>
      <c r="X42" s="488"/>
      <c r="Y42" s="476" t="str">
        <f t="shared" si="2"/>
        <v/>
      </c>
      <c r="Z42" s="476"/>
      <c r="AA42" s="476"/>
      <c r="AB42" s="476"/>
    </row>
    <row r="43" spans="1:28" ht="24.6" hidden="1" customHeight="1" x14ac:dyDescent="0.3">
      <c r="A43" s="124">
        <v>25</v>
      </c>
      <c r="B43" s="123" t="str">
        <f>IF('ordem de passagem'!F37="","",'ordem de passagem'!F37)</f>
        <v/>
      </c>
      <c r="C43" s="123" t="str">
        <f>IF('ordem de passagem'!G37="","",'ordem de passagem'!G37)</f>
        <v/>
      </c>
      <c r="D43" s="124" t="str">
        <f>IFERROR(IF(COUNTIF('ordem de passagem'!F37:F56,'ordem de passagem'!F37)=1,1,"")+A43*0.0000000001,"")</f>
        <v/>
      </c>
      <c r="E43" s="124" t="str">
        <f t="shared" si="8"/>
        <v/>
      </c>
      <c r="F43" s="124" t="str">
        <f t="shared" si="7"/>
        <v/>
      </c>
      <c r="G43" s="124" t="str">
        <f t="shared" si="5"/>
        <v/>
      </c>
      <c r="H43" s="124" t="str">
        <f t="shared" si="6"/>
        <v/>
      </c>
      <c r="I43" s="476" t="str">
        <f t="shared" si="0"/>
        <v/>
      </c>
      <c r="J43" s="476"/>
      <c r="K43" s="476"/>
      <c r="L43" s="476"/>
      <c r="M43" s="246"/>
      <c r="N43" s="161" t="str">
        <f>IF(V43="","",menú!$C$4)</f>
        <v/>
      </c>
      <c r="O43" s="476" t="str">
        <f>IF(Y43="","",menú!$K$4)</f>
        <v/>
      </c>
      <c r="P43" s="476"/>
      <c r="Q43" s="476"/>
      <c r="R43" s="476"/>
      <c r="S43" s="488" t="str">
        <f>IF(Y43="","",menú!$C$6)</f>
        <v/>
      </c>
      <c r="T43" s="488"/>
      <c r="U43" s="488"/>
      <c r="V43" s="488" t="str">
        <f t="shared" si="1"/>
        <v/>
      </c>
      <c r="W43" s="488"/>
      <c r="X43" s="488"/>
      <c r="Y43" s="476" t="str">
        <f t="shared" si="2"/>
        <v/>
      </c>
      <c r="Z43" s="476"/>
      <c r="AA43" s="476"/>
      <c r="AB43" s="476"/>
    </row>
    <row r="44" spans="1:28" ht="24.6" hidden="1" customHeight="1" x14ac:dyDescent="0.3">
      <c r="A44" s="124">
        <v>26</v>
      </c>
      <c r="B44" s="123" t="str">
        <f>IF('ordem de passagem'!F38="","",'ordem de passagem'!F38)</f>
        <v/>
      </c>
      <c r="C44" s="123" t="str">
        <f>IF('ordem de passagem'!G38="","",'ordem de passagem'!G38)</f>
        <v/>
      </c>
      <c r="D44" s="124" t="str">
        <f>IFERROR(IF(COUNTIF('ordem de passagem'!F38:F57,'ordem de passagem'!F38)=1,1,"")+A44*0.0000000001,"")</f>
        <v/>
      </c>
      <c r="E44" s="124" t="str">
        <f t="shared" si="8"/>
        <v/>
      </c>
      <c r="F44" s="124" t="str">
        <f t="shared" si="7"/>
        <v/>
      </c>
      <c r="G44" s="124" t="str">
        <f t="shared" si="5"/>
        <v/>
      </c>
      <c r="H44" s="124" t="str">
        <f t="shared" si="6"/>
        <v/>
      </c>
      <c r="I44" s="476" t="str">
        <f t="shared" si="0"/>
        <v/>
      </c>
      <c r="J44" s="476"/>
      <c r="K44" s="476"/>
      <c r="L44" s="476"/>
      <c r="M44" s="246"/>
      <c r="N44" s="161" t="str">
        <f>IF(V44="","",menú!$C$4)</f>
        <v/>
      </c>
      <c r="O44" s="476" t="str">
        <f>IF(Y44="","",menú!$K$4)</f>
        <v/>
      </c>
      <c r="P44" s="476"/>
      <c r="Q44" s="476"/>
      <c r="R44" s="476"/>
      <c r="S44" s="488" t="str">
        <f>IF(Y44="","",menú!$C$6)</f>
        <v/>
      </c>
      <c r="T44" s="488"/>
      <c r="U44" s="488"/>
      <c r="V44" s="488" t="str">
        <f t="shared" si="1"/>
        <v/>
      </c>
      <c r="W44" s="488"/>
      <c r="X44" s="488"/>
      <c r="Y44" s="476" t="str">
        <f t="shared" si="2"/>
        <v/>
      </c>
      <c r="Z44" s="476"/>
      <c r="AA44" s="476"/>
      <c r="AB44" s="476"/>
    </row>
    <row r="45" spans="1:28" ht="24.6" hidden="1" customHeight="1" x14ac:dyDescent="0.3">
      <c r="A45" s="124">
        <v>27</v>
      </c>
      <c r="B45" s="123" t="str">
        <f>IF('ordem de passagem'!F39="","",'ordem de passagem'!F39)</f>
        <v/>
      </c>
      <c r="C45" s="123" t="str">
        <f>IF('ordem de passagem'!G39="","",'ordem de passagem'!G39)</f>
        <v/>
      </c>
      <c r="D45" s="124" t="str">
        <f>IFERROR(IF(COUNTIF('ordem de passagem'!F39:F58,'ordem de passagem'!F39)=1,1,"")+A45*0.0000000001,"")</f>
        <v/>
      </c>
      <c r="E45" s="124" t="str">
        <f t="shared" si="8"/>
        <v/>
      </c>
      <c r="F45" s="124" t="str">
        <f t="shared" si="7"/>
        <v/>
      </c>
      <c r="G45" s="124" t="str">
        <f t="shared" si="5"/>
        <v/>
      </c>
      <c r="H45" s="124" t="str">
        <f t="shared" si="6"/>
        <v/>
      </c>
      <c r="I45" s="476" t="str">
        <f t="shared" si="0"/>
        <v/>
      </c>
      <c r="J45" s="476"/>
      <c r="K45" s="476"/>
      <c r="L45" s="476"/>
      <c r="M45" s="247"/>
      <c r="N45" s="125" t="str">
        <f>IF(V45="","",menú!$C$4)</f>
        <v/>
      </c>
      <c r="O45" s="124" t="str">
        <f>IF(Y45="","",menú!$K$4)</f>
        <v/>
      </c>
      <c r="V45" s="126" t="str">
        <f t="shared" si="1"/>
        <v/>
      </c>
      <c r="Y45" s="124" t="str">
        <f t="shared" si="2"/>
        <v/>
      </c>
    </row>
    <row r="46" spans="1:28" ht="24.6" hidden="1" customHeight="1" x14ac:dyDescent="0.3">
      <c r="A46" s="124">
        <v>28</v>
      </c>
      <c r="B46" s="123" t="str">
        <f>IF('ordem de passagem'!F40="","",'ordem de passagem'!F40)</f>
        <v/>
      </c>
      <c r="C46" s="123" t="str">
        <f>IF('ordem de passagem'!G40="","",'ordem de passagem'!G40)</f>
        <v/>
      </c>
      <c r="D46" s="124" t="str">
        <f>IFERROR(IF(COUNTIF('ordem de passagem'!F40:F59,'ordem de passagem'!F40)=1,1,"")+A46*0.0000000001,"")</f>
        <v/>
      </c>
      <c r="E46" s="124" t="str">
        <f t="shared" si="8"/>
        <v/>
      </c>
      <c r="F46" s="124" t="str">
        <f t="shared" si="7"/>
        <v/>
      </c>
      <c r="G46" s="124" t="str">
        <f t="shared" si="5"/>
        <v/>
      </c>
      <c r="H46" s="124" t="str">
        <f t="shared" si="6"/>
        <v/>
      </c>
      <c r="I46" s="476" t="str">
        <f t="shared" si="0"/>
        <v/>
      </c>
      <c r="J46" s="476"/>
      <c r="K46" s="476"/>
      <c r="L46" s="476"/>
      <c r="M46" s="247"/>
      <c r="N46" s="125" t="str">
        <f>IF(V46="","",menú!$C$4)</f>
        <v/>
      </c>
      <c r="O46" s="124" t="str">
        <f>IF(Y46="","",menú!$K$4)</f>
        <v/>
      </c>
      <c r="V46" s="126" t="str">
        <f t="shared" si="1"/>
        <v/>
      </c>
      <c r="Y46" s="124" t="str">
        <f t="shared" si="2"/>
        <v/>
      </c>
    </row>
    <row r="47" spans="1:28" ht="24.6" hidden="1" customHeight="1" x14ac:dyDescent="0.3">
      <c r="A47" s="124">
        <v>29</v>
      </c>
      <c r="B47" s="123" t="str">
        <f>IF('ordem de passagem'!F41="","",'ordem de passagem'!F41)</f>
        <v/>
      </c>
      <c r="C47" s="123" t="str">
        <f>IF('ordem de passagem'!G41="","",'ordem de passagem'!G41)</f>
        <v/>
      </c>
      <c r="D47" s="124" t="str">
        <f>IFERROR(IF(COUNTIF('ordem de passagem'!F41:F60,'ordem de passagem'!F41)=1,1,"")+A47*0.0000000001,"")</f>
        <v/>
      </c>
      <c r="E47" s="124" t="str">
        <f t="shared" si="8"/>
        <v/>
      </c>
      <c r="F47" s="124" t="str">
        <f t="shared" si="7"/>
        <v/>
      </c>
      <c r="G47" s="124" t="str">
        <f t="shared" si="5"/>
        <v/>
      </c>
      <c r="H47" s="124" t="str">
        <f t="shared" si="6"/>
        <v/>
      </c>
      <c r="I47" s="476" t="str">
        <f t="shared" si="0"/>
        <v/>
      </c>
      <c r="J47" s="476"/>
      <c r="K47" s="476"/>
      <c r="L47" s="476"/>
      <c r="M47" s="247"/>
      <c r="N47" s="125" t="str">
        <f>IF(V47="","",menú!$C$4)</f>
        <v/>
      </c>
      <c r="O47" s="124" t="str">
        <f>IF(Y47="","",menú!$K$4)</f>
        <v/>
      </c>
      <c r="V47" s="126" t="str">
        <f t="shared" si="1"/>
        <v/>
      </c>
      <c r="Y47" s="124" t="str">
        <f t="shared" si="2"/>
        <v/>
      </c>
    </row>
    <row r="48" spans="1:28" ht="24.6" hidden="1" customHeight="1" x14ac:dyDescent="0.3">
      <c r="A48" s="124">
        <v>30</v>
      </c>
      <c r="B48" s="123" t="str">
        <f>IF('ordem de passagem'!F42="","",'ordem de passagem'!F42)</f>
        <v/>
      </c>
      <c r="C48" s="123" t="str">
        <f>IF('ordem de passagem'!G42="","",'ordem de passagem'!G42)</f>
        <v/>
      </c>
      <c r="D48" s="124" t="str">
        <f>IFERROR(IF(COUNTIF('ordem de passagem'!F42:F61,'ordem de passagem'!F42)=1,1,"")+A48*0.0000000001,"")</f>
        <v/>
      </c>
      <c r="E48" s="124" t="str">
        <f t="shared" si="8"/>
        <v/>
      </c>
      <c r="F48" s="124" t="str">
        <f t="shared" si="7"/>
        <v/>
      </c>
      <c r="G48" s="124" t="str">
        <f t="shared" si="5"/>
        <v/>
      </c>
      <c r="H48" s="124" t="str">
        <f t="shared" si="6"/>
        <v/>
      </c>
      <c r="I48" s="476" t="str">
        <f t="shared" si="0"/>
        <v/>
      </c>
      <c r="J48" s="476"/>
      <c r="K48" s="476"/>
      <c r="L48" s="476"/>
      <c r="M48" s="247"/>
      <c r="N48" s="125" t="str">
        <f>IF(V48="","",menú!$C$4)</f>
        <v/>
      </c>
      <c r="O48" s="124" t="str">
        <f>IF(Y48="","",menú!$K$4)</f>
        <v/>
      </c>
      <c r="V48" s="126" t="str">
        <f t="shared" si="1"/>
        <v/>
      </c>
      <c r="Y48" s="124" t="str">
        <f t="shared" si="2"/>
        <v/>
      </c>
    </row>
    <row r="49" spans="1:25" ht="24.6" hidden="1" customHeight="1" x14ac:dyDescent="0.3">
      <c r="A49" s="124">
        <v>31</v>
      </c>
      <c r="B49" s="123" t="str">
        <f>IF('ordem de passagem'!F43="","",'ordem de passagem'!F43)</f>
        <v/>
      </c>
      <c r="C49" s="123" t="str">
        <f>IF('ordem de passagem'!G43="","",'ordem de passagem'!G43)</f>
        <v/>
      </c>
      <c r="D49" s="124" t="str">
        <f>IFERROR(IF(COUNTIF('ordem de passagem'!F43:F62,'ordem de passagem'!F43)=1,1,"")+A49*0.0000000001,"")</f>
        <v/>
      </c>
      <c r="E49" s="124" t="str">
        <f t="shared" si="8"/>
        <v/>
      </c>
      <c r="F49" s="124" t="str">
        <f t="shared" si="7"/>
        <v/>
      </c>
      <c r="G49" s="124" t="str">
        <f t="shared" si="5"/>
        <v/>
      </c>
      <c r="H49" s="124" t="str">
        <f t="shared" si="6"/>
        <v/>
      </c>
      <c r="I49" s="476" t="str">
        <f t="shared" si="0"/>
        <v/>
      </c>
      <c r="J49" s="476"/>
      <c r="K49" s="476"/>
      <c r="L49" s="476"/>
      <c r="M49" s="247"/>
      <c r="N49" s="125" t="str">
        <f>IF(V49="","",menú!$C$4)</f>
        <v/>
      </c>
      <c r="O49" s="124" t="str">
        <f>IF(Y49="","",menú!$K$4)</f>
        <v/>
      </c>
      <c r="V49" s="126" t="str">
        <f t="shared" si="1"/>
        <v/>
      </c>
      <c r="Y49" s="124" t="str">
        <f t="shared" si="2"/>
        <v/>
      </c>
    </row>
    <row r="50" spans="1:25" ht="24.6" hidden="1" customHeight="1" x14ac:dyDescent="0.3">
      <c r="A50" s="124">
        <v>32</v>
      </c>
      <c r="B50" s="123" t="str">
        <f>IF('ordem de passagem'!F44="","",'ordem de passagem'!F44)</f>
        <v/>
      </c>
      <c r="C50" s="123" t="str">
        <f>IF('ordem de passagem'!G44="","",'ordem de passagem'!G44)</f>
        <v/>
      </c>
      <c r="D50" s="124" t="str">
        <f>IFERROR(IF(COUNTIF('ordem de passagem'!F44:F63,'ordem de passagem'!F44)=1,1,"")+A50*0.0000000001,"")</f>
        <v/>
      </c>
      <c r="E50" s="124" t="str">
        <f t="shared" si="8"/>
        <v/>
      </c>
      <c r="F50" s="124" t="str">
        <f t="shared" si="7"/>
        <v/>
      </c>
      <c r="G50" s="124" t="str">
        <f t="shared" si="5"/>
        <v/>
      </c>
      <c r="H50" s="124" t="str">
        <f t="shared" si="6"/>
        <v/>
      </c>
      <c r="I50" s="476" t="str">
        <f t="shared" si="0"/>
        <v/>
      </c>
      <c r="J50" s="476"/>
      <c r="K50" s="476"/>
      <c r="L50" s="476"/>
      <c r="M50" s="247"/>
      <c r="N50" s="125" t="str">
        <f>IF(V50="","",menú!$C$4)</f>
        <v/>
      </c>
      <c r="O50" s="124" t="str">
        <f>IF(Y50="","",menú!$K$4)</f>
        <v/>
      </c>
      <c r="V50" s="126" t="str">
        <f t="shared" si="1"/>
        <v/>
      </c>
      <c r="Y50" s="124" t="str">
        <f t="shared" si="2"/>
        <v/>
      </c>
    </row>
    <row r="51" spans="1:25" ht="24.6" hidden="1" customHeight="1" x14ac:dyDescent="0.3">
      <c r="A51" s="124">
        <v>33</v>
      </c>
      <c r="B51" s="123" t="str">
        <f>IF('ordem de passagem'!F45="","",'ordem de passagem'!F45)</f>
        <v/>
      </c>
      <c r="C51" s="123" t="str">
        <f>IF('ordem de passagem'!G45="","",'ordem de passagem'!G45)</f>
        <v/>
      </c>
      <c r="D51" s="124" t="str">
        <f>IFERROR(IF(COUNTIF('ordem de passagem'!F45:F64,'ordem de passagem'!F45)=1,1,"")+A51*0.0000000001,"")</f>
        <v/>
      </c>
      <c r="E51" s="124" t="str">
        <f t="shared" si="8"/>
        <v/>
      </c>
      <c r="F51" s="124" t="str">
        <f t="shared" si="7"/>
        <v/>
      </c>
      <c r="G51" s="124" t="str">
        <f t="shared" si="5"/>
        <v/>
      </c>
      <c r="H51" s="124" t="str">
        <f t="shared" si="6"/>
        <v/>
      </c>
      <c r="I51" s="476" t="str">
        <f t="shared" ref="I51:I72" si="9">IFERROR(INDEX($B$19:$B$72,MATCH($A51,$E$19:$E$72,0)),"")</f>
        <v/>
      </c>
      <c r="J51" s="476"/>
      <c r="K51" s="476"/>
      <c r="L51" s="476"/>
      <c r="M51" s="247"/>
      <c r="N51" s="125" t="str">
        <f>IF(V51="","",menú!$C$4)</f>
        <v/>
      </c>
      <c r="O51" s="124" t="str">
        <f>IF(Y51="","",menú!$K$4)</f>
        <v/>
      </c>
      <c r="V51" s="126" t="str">
        <f t="shared" ref="V51:V72" si="10">IFERROR(INDEX($C$19:$C$72,MATCH($A51,$F$19:$F$72,0)),"")</f>
        <v/>
      </c>
      <c r="Y51" s="124" t="str">
        <f t="shared" ref="Y51:Y72" si="11">IFERROR(INDEX($H$19:$H$72,MATCH($A51,$F$19:$F$72,0)),"")</f>
        <v/>
      </c>
    </row>
    <row r="52" spans="1:25" ht="24.6" hidden="1" customHeight="1" x14ac:dyDescent="0.3">
      <c r="A52" s="124">
        <v>34</v>
      </c>
      <c r="B52" s="123" t="str">
        <f>IF('ordem de passagem'!F46="","",'ordem de passagem'!F46)</f>
        <v/>
      </c>
      <c r="C52" s="123" t="str">
        <f>IF('ordem de passagem'!G46="","",'ordem de passagem'!G46)</f>
        <v/>
      </c>
      <c r="D52" s="124" t="str">
        <f>IFERROR(IF(COUNTIF('ordem de passagem'!F46:F65,'ordem de passagem'!F46)=1,1,"")+A52*0.0000000001,"")</f>
        <v/>
      </c>
      <c r="E52" s="124" t="str">
        <f t="shared" si="8"/>
        <v/>
      </c>
      <c r="F52" s="124" t="str">
        <f t="shared" si="7"/>
        <v/>
      </c>
      <c r="G52" s="124" t="str">
        <f t="shared" si="5"/>
        <v/>
      </c>
      <c r="H52" s="124" t="str">
        <f t="shared" si="6"/>
        <v/>
      </c>
      <c r="I52" s="476" t="str">
        <f t="shared" si="9"/>
        <v/>
      </c>
      <c r="J52" s="476"/>
      <c r="K52" s="476"/>
      <c r="L52" s="476"/>
      <c r="M52" s="247"/>
      <c r="N52" s="125" t="str">
        <f>IF(V52="","",menú!$C$4)</f>
        <v/>
      </c>
      <c r="O52" s="124" t="str">
        <f>IF(Y52="","",menú!$K$4)</f>
        <v/>
      </c>
      <c r="V52" s="126" t="str">
        <f t="shared" si="10"/>
        <v/>
      </c>
      <c r="Y52" s="124" t="str">
        <f t="shared" si="11"/>
        <v/>
      </c>
    </row>
    <row r="53" spans="1:25" ht="24.6" hidden="1" customHeight="1" x14ac:dyDescent="0.3">
      <c r="A53" s="124">
        <v>35</v>
      </c>
      <c r="B53" s="123" t="str">
        <f>IF('ordem de passagem'!F47="","",'ordem de passagem'!F47)</f>
        <v/>
      </c>
      <c r="C53" s="123" t="str">
        <f>IF('ordem de passagem'!G47="","",'ordem de passagem'!G47)</f>
        <v/>
      </c>
      <c r="D53" s="124" t="str">
        <f>IFERROR(IF(COUNTIF('ordem de passagem'!F47:F66,'ordem de passagem'!F47)=1,1,"")+A53*0.0000000001,"")</f>
        <v/>
      </c>
      <c r="E53" s="124" t="str">
        <f t="shared" si="8"/>
        <v/>
      </c>
      <c r="F53" s="124" t="str">
        <f t="shared" si="7"/>
        <v/>
      </c>
      <c r="G53" s="124" t="str">
        <f t="shared" si="5"/>
        <v/>
      </c>
      <c r="H53" s="124" t="str">
        <f t="shared" si="6"/>
        <v/>
      </c>
      <c r="I53" s="476" t="str">
        <f t="shared" si="9"/>
        <v/>
      </c>
      <c r="J53" s="476"/>
      <c r="K53" s="476"/>
      <c r="L53" s="476"/>
      <c r="M53" s="247"/>
      <c r="N53" s="125" t="str">
        <f>IF(V53="","",menú!$C$4)</f>
        <v/>
      </c>
      <c r="O53" s="124" t="str">
        <f>IF(Y53="","",menú!$K$4)</f>
        <v/>
      </c>
      <c r="V53" s="126" t="str">
        <f t="shared" si="10"/>
        <v/>
      </c>
      <c r="Y53" s="124" t="str">
        <f t="shared" si="11"/>
        <v/>
      </c>
    </row>
    <row r="54" spans="1:25" ht="24.6" hidden="1" customHeight="1" x14ac:dyDescent="0.3">
      <c r="A54" s="124">
        <v>36</v>
      </c>
      <c r="B54" s="123" t="str">
        <f>IF('ordem de passagem'!F48="","",'ordem de passagem'!F48)</f>
        <v/>
      </c>
      <c r="C54" s="123" t="str">
        <f>IF('ordem de passagem'!G48="","",'ordem de passagem'!G48)</f>
        <v/>
      </c>
      <c r="D54" s="124" t="str">
        <f>IFERROR(IF(COUNTIF('ordem de passagem'!F48:F67,'ordem de passagem'!F48)=1,1,"")+A54*0.0000000001,"")</f>
        <v/>
      </c>
      <c r="E54" s="124" t="str">
        <f t="shared" si="8"/>
        <v/>
      </c>
      <c r="F54" s="124" t="str">
        <f t="shared" si="7"/>
        <v/>
      </c>
      <c r="G54" s="124" t="str">
        <f t="shared" si="5"/>
        <v/>
      </c>
      <c r="H54" s="124" t="str">
        <f t="shared" si="6"/>
        <v/>
      </c>
      <c r="I54" s="476" t="str">
        <f t="shared" si="9"/>
        <v/>
      </c>
      <c r="J54" s="476"/>
      <c r="K54" s="476"/>
      <c r="L54" s="476"/>
      <c r="M54" s="247"/>
      <c r="N54" s="125" t="str">
        <f>IF(V54="","",menú!$C$4)</f>
        <v/>
      </c>
      <c r="O54" s="124" t="str">
        <f>IF(Y54="","",menú!$K$4)</f>
        <v/>
      </c>
      <c r="V54" s="126" t="str">
        <f t="shared" si="10"/>
        <v/>
      </c>
      <c r="Y54" s="124" t="str">
        <f t="shared" si="11"/>
        <v/>
      </c>
    </row>
    <row r="55" spans="1:25" ht="24.6" hidden="1" customHeight="1" x14ac:dyDescent="0.3">
      <c r="A55" s="124">
        <v>37</v>
      </c>
      <c r="B55" s="123" t="str">
        <f>IF('ordem de passagem'!F49="","",'ordem de passagem'!F49)</f>
        <v/>
      </c>
      <c r="C55" s="123" t="str">
        <f>IF('ordem de passagem'!G49="","",'ordem de passagem'!G49)</f>
        <v/>
      </c>
      <c r="D55" s="124" t="str">
        <f>IFERROR(IF(COUNTIF('ordem de passagem'!F49:F68,'ordem de passagem'!F49)=1,1,"")+A55*0.0000000001,"")</f>
        <v/>
      </c>
      <c r="E55" s="124" t="str">
        <f t="shared" si="8"/>
        <v/>
      </c>
      <c r="F55" s="124" t="str">
        <f t="shared" ref="F55:F83" si="12">IFERROR(RANK(G55,G55:G83,0),"")</f>
        <v/>
      </c>
      <c r="G55" s="124" t="str">
        <f t="shared" si="3"/>
        <v/>
      </c>
      <c r="I55" s="476" t="str">
        <f t="shared" si="9"/>
        <v/>
      </c>
      <c r="J55" s="476"/>
      <c r="K55" s="476"/>
      <c r="L55" s="476"/>
      <c r="M55" s="247"/>
      <c r="N55" s="125" t="str">
        <f>IF(V55="","",menú!$C$4)</f>
        <v/>
      </c>
      <c r="O55" s="124" t="str">
        <f>IF(Y55="","",menú!$K$4)</f>
        <v/>
      </c>
      <c r="V55" s="126" t="str">
        <f t="shared" si="10"/>
        <v/>
      </c>
      <c r="Y55" s="124" t="str">
        <f t="shared" si="11"/>
        <v/>
      </c>
    </row>
    <row r="56" spans="1:25" ht="16.2" hidden="1" customHeight="1" x14ac:dyDescent="0.3">
      <c r="A56" s="124">
        <v>38</v>
      </c>
      <c r="B56" s="123" t="str">
        <f>IF('ordem de passagem'!F50="","",'ordem de passagem'!F50)</f>
        <v/>
      </c>
      <c r="C56" s="123" t="str">
        <f>IF('ordem de passagem'!G50="","",'ordem de passagem'!G50)</f>
        <v/>
      </c>
      <c r="D56" s="124" t="str">
        <f>IFERROR(IF(COUNTIF('ordem de passagem'!F50:F69,'ordem de passagem'!F50)=1,1,"")+A56*0.0000000001,"")</f>
        <v/>
      </c>
      <c r="E56" s="124" t="str">
        <f t="shared" si="8"/>
        <v/>
      </c>
      <c r="F56" s="124" t="str">
        <f t="shared" si="12"/>
        <v/>
      </c>
      <c r="G56" s="124" t="str">
        <f t="shared" si="3"/>
        <v/>
      </c>
      <c r="I56" s="476" t="str">
        <f t="shared" si="9"/>
        <v/>
      </c>
      <c r="J56" s="476"/>
      <c r="K56" s="476"/>
      <c r="L56" s="476"/>
      <c r="M56" s="247"/>
      <c r="N56" s="125" t="str">
        <f>IF(V56="","",menú!$C$4)</f>
        <v/>
      </c>
      <c r="O56" s="124" t="str">
        <f>IF(Y56="","",menú!$K$4)</f>
        <v/>
      </c>
      <c r="V56" s="126" t="str">
        <f t="shared" si="10"/>
        <v/>
      </c>
      <c r="Y56" s="124" t="str">
        <f t="shared" si="11"/>
        <v/>
      </c>
    </row>
    <row r="57" spans="1:25" ht="16.2" hidden="1" customHeight="1" x14ac:dyDescent="0.3">
      <c r="A57" s="124">
        <v>39</v>
      </c>
      <c r="B57" s="123" t="str">
        <f>IF('ordem de passagem'!F51="","",'ordem de passagem'!F51)</f>
        <v/>
      </c>
      <c r="C57" s="123" t="str">
        <f>IF('ordem de passagem'!G51="","",'ordem de passagem'!G51)</f>
        <v/>
      </c>
      <c r="D57" s="124" t="str">
        <f>IFERROR(IF(COUNTIF('ordem de passagem'!F51:F70,'ordem de passagem'!F51)=1,1,"")+A57*0.0000000001,"")</f>
        <v/>
      </c>
      <c r="E57" s="124" t="str">
        <f t="shared" si="8"/>
        <v/>
      </c>
      <c r="F57" s="124" t="str">
        <f t="shared" si="12"/>
        <v/>
      </c>
      <c r="G57" s="124" t="str">
        <f t="shared" si="3"/>
        <v/>
      </c>
      <c r="I57" s="476" t="str">
        <f t="shared" si="9"/>
        <v/>
      </c>
      <c r="J57" s="476"/>
      <c r="K57" s="476"/>
      <c r="L57" s="476"/>
      <c r="M57" s="247"/>
      <c r="N57" s="125" t="str">
        <f>IF(V57="","",menú!$C$4)</f>
        <v/>
      </c>
      <c r="O57" s="124" t="str">
        <f>IF(Y57="","",menú!$K$4)</f>
        <v/>
      </c>
      <c r="V57" s="126" t="str">
        <f t="shared" si="10"/>
        <v/>
      </c>
      <c r="Y57" s="124" t="str">
        <f t="shared" si="11"/>
        <v/>
      </c>
    </row>
    <row r="58" spans="1:25" ht="16.2" hidden="1" customHeight="1" x14ac:dyDescent="0.3">
      <c r="A58" s="124">
        <v>40</v>
      </c>
      <c r="B58" s="123" t="str">
        <f>IF('ordem de passagem'!F52="","",'ordem de passagem'!F52)</f>
        <v/>
      </c>
      <c r="C58" s="123" t="str">
        <f>IF('ordem de passagem'!G52="","",'ordem de passagem'!G52)</f>
        <v/>
      </c>
      <c r="D58" s="124" t="str">
        <f>IFERROR(IF(COUNTIF('ordem de passagem'!F52:F71,'ordem de passagem'!F52)=1,1,"")+A58*0.0000000001,"")</f>
        <v/>
      </c>
      <c r="E58" s="124" t="str">
        <f t="shared" si="8"/>
        <v/>
      </c>
      <c r="F58" s="124" t="str">
        <f t="shared" si="12"/>
        <v/>
      </c>
      <c r="G58" s="124" t="str">
        <f t="shared" si="3"/>
        <v/>
      </c>
      <c r="I58" s="476" t="str">
        <f t="shared" si="9"/>
        <v/>
      </c>
      <c r="J58" s="476"/>
      <c r="K58" s="476"/>
      <c r="L58" s="476"/>
      <c r="M58" s="247"/>
      <c r="N58" s="125" t="str">
        <f>IF(V58="","",menú!$C$4)</f>
        <v/>
      </c>
      <c r="O58" s="124" t="str">
        <f>IF(Y58="","",menú!$K$4)</f>
        <v/>
      </c>
      <c r="V58" s="126" t="str">
        <f t="shared" si="10"/>
        <v/>
      </c>
      <c r="Y58" s="124" t="str">
        <f t="shared" si="11"/>
        <v/>
      </c>
    </row>
    <row r="59" spans="1:25" ht="16.2" hidden="1" customHeight="1" x14ac:dyDescent="0.3">
      <c r="A59" s="124">
        <v>41</v>
      </c>
      <c r="B59" s="123" t="str">
        <f>IF('ordem de passagem'!F53="","",'ordem de passagem'!F53)</f>
        <v/>
      </c>
      <c r="C59" s="123" t="str">
        <f>IF('ordem de passagem'!G53="","",'ordem de passagem'!G53)</f>
        <v/>
      </c>
      <c r="D59" s="124" t="str">
        <f>IFERROR(IF(COUNTIF('ordem de passagem'!F53:F72,'ordem de passagem'!F53)=1,1,"")+A59*0.0000000001,"")</f>
        <v/>
      </c>
      <c r="E59" s="124" t="str">
        <f t="shared" si="8"/>
        <v/>
      </c>
      <c r="F59" s="124" t="str">
        <f t="shared" si="12"/>
        <v/>
      </c>
      <c r="G59" s="124" t="str">
        <f t="shared" si="3"/>
        <v/>
      </c>
      <c r="I59" s="476" t="str">
        <f t="shared" si="9"/>
        <v/>
      </c>
      <c r="J59" s="476"/>
      <c r="K59" s="476"/>
      <c r="L59" s="476"/>
      <c r="M59" s="247"/>
      <c r="N59" s="125" t="str">
        <f>IF(V59="","",menú!$C$4)</f>
        <v/>
      </c>
      <c r="O59" s="124" t="str">
        <f>IF(Y59="","",menú!$K$4)</f>
        <v/>
      </c>
      <c r="V59" s="126" t="str">
        <f t="shared" si="10"/>
        <v/>
      </c>
      <c r="Y59" s="124" t="str">
        <f t="shared" si="11"/>
        <v/>
      </c>
    </row>
    <row r="60" spans="1:25" ht="16.2" hidden="1" customHeight="1" x14ac:dyDescent="0.3">
      <c r="A60" s="124">
        <v>42</v>
      </c>
      <c r="B60" s="123" t="str">
        <f>IF('ordem de passagem'!F54="","",'ordem de passagem'!F54)</f>
        <v/>
      </c>
      <c r="C60" s="123" t="str">
        <f>IF('ordem de passagem'!G54="","",'ordem de passagem'!G54)</f>
        <v/>
      </c>
      <c r="D60" s="124" t="str">
        <f>IFERROR(IF(COUNTIF('ordem de passagem'!F54:F73,'ordem de passagem'!F54)=1,1,"")+A60*0.0000000001,"")</f>
        <v/>
      </c>
      <c r="E60" s="124" t="str">
        <f t="shared" si="8"/>
        <v/>
      </c>
      <c r="F60" s="124" t="str">
        <f t="shared" si="12"/>
        <v/>
      </c>
      <c r="G60" s="124" t="str">
        <f t="shared" si="3"/>
        <v/>
      </c>
      <c r="I60" s="476" t="str">
        <f t="shared" si="9"/>
        <v/>
      </c>
      <c r="J60" s="476"/>
      <c r="K60" s="476"/>
      <c r="L60" s="476"/>
      <c r="M60" s="247"/>
      <c r="N60" s="125" t="str">
        <f>IF(V60="","",menú!$C$4)</f>
        <v/>
      </c>
      <c r="O60" s="124" t="str">
        <f>IF(Y60="","",menú!$K$4)</f>
        <v/>
      </c>
      <c r="V60" s="126" t="str">
        <f t="shared" si="10"/>
        <v/>
      </c>
      <c r="Y60" s="124" t="str">
        <f t="shared" si="11"/>
        <v/>
      </c>
    </row>
    <row r="61" spans="1:25" ht="16.2" hidden="1" customHeight="1" x14ac:dyDescent="0.3">
      <c r="A61" s="124">
        <v>43</v>
      </c>
      <c r="B61" s="123" t="str">
        <f>IF('ordem de passagem'!F55="","",'ordem de passagem'!F55)</f>
        <v/>
      </c>
      <c r="C61" s="123" t="str">
        <f>IF('ordem de passagem'!G55="","",'ordem de passagem'!G55)</f>
        <v/>
      </c>
      <c r="D61" s="124" t="str">
        <f>IFERROR(IF(COUNTIF('ordem de passagem'!F55:F74,'ordem de passagem'!F55)=1,1,"")+A61*0.0000000001,"")</f>
        <v/>
      </c>
      <c r="E61" s="124" t="str">
        <f t="shared" si="8"/>
        <v/>
      </c>
      <c r="F61" s="124" t="str">
        <f t="shared" si="12"/>
        <v/>
      </c>
      <c r="G61" s="124" t="str">
        <f t="shared" si="3"/>
        <v/>
      </c>
      <c r="I61" s="476" t="str">
        <f t="shared" si="9"/>
        <v/>
      </c>
      <c r="J61" s="476"/>
      <c r="K61" s="476"/>
      <c r="L61" s="476"/>
      <c r="M61" s="247"/>
      <c r="N61" s="125" t="str">
        <f>IF(V61="","",menú!$C$4)</f>
        <v/>
      </c>
      <c r="O61" s="124" t="str">
        <f>IF(Y61="","",menú!$K$4)</f>
        <v/>
      </c>
      <c r="V61" s="126" t="str">
        <f t="shared" si="10"/>
        <v/>
      </c>
      <c r="Y61" s="124" t="str">
        <f t="shared" si="11"/>
        <v/>
      </c>
    </row>
    <row r="62" spans="1:25" ht="16.2" hidden="1" customHeight="1" x14ac:dyDescent="0.3">
      <c r="A62" s="124">
        <v>44</v>
      </c>
      <c r="B62" s="123" t="str">
        <f>IF('ordem de passagem'!F56="","",'ordem de passagem'!F56)</f>
        <v/>
      </c>
      <c r="C62" s="123" t="str">
        <f>IF('ordem de passagem'!G56="","",'ordem de passagem'!G56)</f>
        <v/>
      </c>
      <c r="D62" s="124" t="str">
        <f>IFERROR(IF(COUNTIF('ordem de passagem'!F56:F75,'ordem de passagem'!F56)=1,1,"")+A62*0.0000000001,"")</f>
        <v/>
      </c>
      <c r="E62" s="124" t="str">
        <f t="shared" si="8"/>
        <v/>
      </c>
      <c r="F62" s="124" t="str">
        <f t="shared" si="12"/>
        <v/>
      </c>
      <c r="G62" s="124" t="str">
        <f t="shared" si="3"/>
        <v/>
      </c>
      <c r="I62" s="476" t="str">
        <f t="shared" si="9"/>
        <v/>
      </c>
      <c r="J62" s="476"/>
      <c r="K62" s="476"/>
      <c r="L62" s="476"/>
      <c r="M62" s="247"/>
      <c r="N62" s="125" t="str">
        <f>IF(V62="","",menú!$C$4)</f>
        <v/>
      </c>
      <c r="O62" s="124" t="str">
        <f>IF(Y62="","",menú!$K$4)</f>
        <v/>
      </c>
      <c r="V62" s="126" t="str">
        <f t="shared" si="10"/>
        <v/>
      </c>
      <c r="Y62" s="124" t="str">
        <f t="shared" si="11"/>
        <v/>
      </c>
    </row>
    <row r="63" spans="1:25" ht="16.2" hidden="1" customHeight="1" x14ac:dyDescent="0.3">
      <c r="A63" s="124">
        <v>45</v>
      </c>
      <c r="B63" s="123" t="str">
        <f>IF('ordem de passagem'!F57="","",'ordem de passagem'!F57)</f>
        <v/>
      </c>
      <c r="C63" s="123" t="str">
        <f>IF('ordem de passagem'!G57="","",'ordem de passagem'!G57)</f>
        <v/>
      </c>
      <c r="D63" s="124" t="str">
        <f>IFERROR(IF(COUNTIF('ordem de passagem'!F57:F76,'ordem de passagem'!F57)=1,1,"")+A63*0.0000000001,"")</f>
        <v/>
      </c>
      <c r="E63" s="124" t="str">
        <f t="shared" si="8"/>
        <v/>
      </c>
      <c r="F63" s="124" t="str">
        <f t="shared" si="12"/>
        <v/>
      </c>
      <c r="G63" s="124" t="str">
        <f t="shared" si="3"/>
        <v/>
      </c>
      <c r="I63" s="476" t="str">
        <f t="shared" si="9"/>
        <v/>
      </c>
      <c r="J63" s="476"/>
      <c r="K63" s="476"/>
      <c r="L63" s="476"/>
      <c r="M63" s="247"/>
      <c r="N63" s="125" t="str">
        <f>IF(V63="","",menú!$C$4)</f>
        <v/>
      </c>
      <c r="O63" s="124" t="str">
        <f>IF(Y63="","",menú!$K$4)</f>
        <v/>
      </c>
      <c r="V63" s="126" t="str">
        <f t="shared" si="10"/>
        <v/>
      </c>
      <c r="Y63" s="124" t="str">
        <f t="shared" si="11"/>
        <v/>
      </c>
    </row>
    <row r="64" spans="1:25" ht="16.2" hidden="1" customHeight="1" x14ac:dyDescent="0.3">
      <c r="A64" s="124">
        <v>46</v>
      </c>
      <c r="B64" s="123" t="str">
        <f>IF('ordem de passagem'!F58="","",'ordem de passagem'!F58)</f>
        <v/>
      </c>
      <c r="C64" s="123" t="str">
        <f>IF('ordem de passagem'!G58="","",'ordem de passagem'!G58)</f>
        <v/>
      </c>
      <c r="D64" s="124" t="str">
        <f>IFERROR(IF(COUNTIF('ordem de passagem'!F58:F77,'ordem de passagem'!F58)=1,1,"")+A64*0.0000000001,"")</f>
        <v/>
      </c>
      <c r="E64" s="124" t="str">
        <f t="shared" si="8"/>
        <v/>
      </c>
      <c r="F64" s="124" t="str">
        <f t="shared" si="12"/>
        <v/>
      </c>
      <c r="G64" s="124" t="str">
        <f t="shared" si="3"/>
        <v/>
      </c>
      <c r="I64" s="476" t="str">
        <f t="shared" si="9"/>
        <v/>
      </c>
      <c r="J64" s="476"/>
      <c r="K64" s="476"/>
      <c r="L64" s="476"/>
      <c r="M64" s="247"/>
      <c r="N64" s="125" t="str">
        <f>IF(V64="","",menú!$C$4)</f>
        <v/>
      </c>
      <c r="O64" s="124" t="str">
        <f>IF(Y64="","",menú!$K$4)</f>
        <v/>
      </c>
      <c r="V64" s="126" t="str">
        <f t="shared" si="10"/>
        <v/>
      </c>
      <c r="Y64" s="124" t="str">
        <f t="shared" si="11"/>
        <v/>
      </c>
    </row>
    <row r="65" spans="1:25" ht="16.2" hidden="1" customHeight="1" x14ac:dyDescent="0.3">
      <c r="A65" s="124">
        <v>47</v>
      </c>
      <c r="B65" s="123" t="str">
        <f>IF('ordem de passagem'!F59="","",'ordem de passagem'!F59)</f>
        <v/>
      </c>
      <c r="C65" s="123" t="str">
        <f>IF('ordem de passagem'!G59="","",'ordem de passagem'!G59)</f>
        <v/>
      </c>
      <c r="D65" s="124" t="str">
        <f>IFERROR(IF(COUNTIF('ordem de passagem'!F59:F78,'ordem de passagem'!F59)=1,1,"")+A65*0.0000000001,"")</f>
        <v/>
      </c>
      <c r="E65" s="124" t="str">
        <f t="shared" si="8"/>
        <v/>
      </c>
      <c r="F65" s="124" t="str">
        <f t="shared" si="12"/>
        <v/>
      </c>
      <c r="G65" s="124" t="str">
        <f t="shared" si="3"/>
        <v/>
      </c>
      <c r="I65" s="476" t="str">
        <f t="shared" si="9"/>
        <v/>
      </c>
      <c r="J65" s="476"/>
      <c r="K65" s="476"/>
      <c r="L65" s="476"/>
      <c r="M65" s="247"/>
      <c r="N65" s="125" t="str">
        <f>IF(V65="","",menú!$C$4)</f>
        <v/>
      </c>
      <c r="O65" s="124" t="str">
        <f>IF(Y65="","",menú!$K$4)</f>
        <v/>
      </c>
      <c r="V65" s="126" t="str">
        <f t="shared" si="10"/>
        <v/>
      </c>
      <c r="Y65" s="124" t="str">
        <f t="shared" si="11"/>
        <v/>
      </c>
    </row>
    <row r="66" spans="1:25" ht="16.2" hidden="1" customHeight="1" x14ac:dyDescent="0.3">
      <c r="A66" s="124">
        <v>48</v>
      </c>
      <c r="B66" s="123" t="str">
        <f>IF('ordem de passagem'!F60="","",'ordem de passagem'!F60)</f>
        <v/>
      </c>
      <c r="C66" s="123" t="str">
        <f>IF('ordem de passagem'!G60="","",'ordem de passagem'!G60)</f>
        <v/>
      </c>
      <c r="D66" s="124" t="str">
        <f>IFERROR(IF(COUNTIF('ordem de passagem'!F60:F79,'ordem de passagem'!F60)=1,1,"")+A66*0.0000000001,"")</f>
        <v/>
      </c>
      <c r="E66" s="124" t="str">
        <f t="shared" si="8"/>
        <v/>
      </c>
      <c r="F66" s="124" t="str">
        <f t="shared" si="12"/>
        <v/>
      </c>
      <c r="G66" s="124" t="str">
        <f t="shared" si="3"/>
        <v/>
      </c>
      <c r="I66" s="476" t="str">
        <f t="shared" si="9"/>
        <v/>
      </c>
      <c r="J66" s="476"/>
      <c r="K66" s="476"/>
      <c r="L66" s="476"/>
      <c r="M66" s="247"/>
      <c r="N66" s="125" t="str">
        <f>IF(V66="","",menú!$C$4)</f>
        <v/>
      </c>
      <c r="O66" s="124" t="str">
        <f>IF(Y66="","",menú!$K$4)</f>
        <v/>
      </c>
      <c r="V66" s="126" t="str">
        <f t="shared" si="10"/>
        <v/>
      </c>
      <c r="Y66" s="124" t="str">
        <f t="shared" si="11"/>
        <v/>
      </c>
    </row>
    <row r="67" spans="1:25" ht="16.2" hidden="1" customHeight="1" x14ac:dyDescent="0.3">
      <c r="A67" s="124">
        <v>49</v>
      </c>
      <c r="B67" s="123" t="str">
        <f>IF('ordem de passagem'!F61="","",'ordem de passagem'!F61)</f>
        <v/>
      </c>
      <c r="C67" s="123" t="str">
        <f>IF('ordem de passagem'!G61="","",'ordem de passagem'!G61)</f>
        <v/>
      </c>
      <c r="D67" s="124" t="str">
        <f>IFERROR(IF(COUNTIF('ordem de passagem'!F61:F80,'ordem de passagem'!F61)=1,1,"")+A67*0.0000000001,"")</f>
        <v/>
      </c>
      <c r="E67" s="124" t="str">
        <f t="shared" si="8"/>
        <v/>
      </c>
      <c r="F67" s="124" t="str">
        <f t="shared" si="12"/>
        <v/>
      </c>
      <c r="G67" s="124" t="str">
        <f t="shared" si="3"/>
        <v/>
      </c>
      <c r="I67" s="476" t="str">
        <f t="shared" si="9"/>
        <v/>
      </c>
      <c r="J67" s="476"/>
      <c r="K67" s="476"/>
      <c r="L67" s="476"/>
      <c r="M67" s="247"/>
      <c r="N67" s="125" t="str">
        <f>IF(V67="","",menú!$C$4)</f>
        <v/>
      </c>
      <c r="O67" s="124" t="str">
        <f>IF(Y67="","",menú!$K$4)</f>
        <v/>
      </c>
      <c r="V67" s="126" t="str">
        <f t="shared" si="10"/>
        <v/>
      </c>
      <c r="Y67" s="124" t="str">
        <f t="shared" si="11"/>
        <v/>
      </c>
    </row>
    <row r="68" spans="1:25" ht="16.2" hidden="1" customHeight="1" x14ac:dyDescent="0.3">
      <c r="A68" s="124">
        <v>50</v>
      </c>
      <c r="B68" s="123" t="str">
        <f>IF('ordem de passagem'!F62="","",'ordem de passagem'!F62)</f>
        <v/>
      </c>
      <c r="C68" s="123" t="str">
        <f>IF('ordem de passagem'!G62="","",'ordem de passagem'!G62)</f>
        <v/>
      </c>
      <c r="D68" s="124" t="str">
        <f>IFERROR(IF(COUNTIF('ordem de passagem'!F62:F81,'ordem de passagem'!F62)=1,1,"")+A68*0.0000000001,"")</f>
        <v/>
      </c>
      <c r="E68" s="124" t="str">
        <f t="shared" si="8"/>
        <v/>
      </c>
      <c r="F68" s="124" t="str">
        <f t="shared" si="12"/>
        <v/>
      </c>
      <c r="G68" s="124" t="str">
        <f t="shared" si="3"/>
        <v/>
      </c>
      <c r="I68" s="476" t="str">
        <f t="shared" si="9"/>
        <v/>
      </c>
      <c r="J68" s="476"/>
      <c r="K68" s="476"/>
      <c r="L68" s="476"/>
      <c r="M68" s="247"/>
      <c r="N68" s="125" t="str">
        <f>IF(V68="","",menú!$C$4)</f>
        <v/>
      </c>
      <c r="O68" s="124" t="str">
        <f>IF(Y68="","",menú!$K$4)</f>
        <v/>
      </c>
      <c r="V68" s="126" t="str">
        <f t="shared" si="10"/>
        <v/>
      </c>
      <c r="Y68" s="124" t="str">
        <f t="shared" si="11"/>
        <v/>
      </c>
    </row>
    <row r="69" spans="1:25" ht="16.2" hidden="1" customHeight="1" x14ac:dyDescent="0.3">
      <c r="A69" s="124">
        <v>51</v>
      </c>
      <c r="B69" s="123" t="str">
        <f>IF('ordem de passagem'!F63="","",'ordem de passagem'!F63)</f>
        <v/>
      </c>
      <c r="C69" s="123" t="str">
        <f>IF('ordem de passagem'!G63="","",'ordem de passagem'!G63)</f>
        <v/>
      </c>
      <c r="D69" s="124" t="str">
        <f>IFERROR(IF(COUNTIF('ordem de passagem'!F63:F82,'ordem de passagem'!F63)=1,1,"")+A69*0.0000000001,"")</f>
        <v/>
      </c>
      <c r="E69" s="124" t="str">
        <f t="shared" si="8"/>
        <v/>
      </c>
      <c r="F69" s="124" t="str">
        <f t="shared" si="12"/>
        <v/>
      </c>
      <c r="G69" s="124" t="str">
        <f t="shared" si="3"/>
        <v/>
      </c>
      <c r="I69" s="476" t="str">
        <f t="shared" si="9"/>
        <v/>
      </c>
      <c r="J69" s="476"/>
      <c r="K69" s="476"/>
      <c r="L69" s="476"/>
      <c r="M69" s="247"/>
      <c r="N69" s="125" t="str">
        <f>IF(V69="","",menú!$C$4)</f>
        <v/>
      </c>
      <c r="O69" s="124" t="str">
        <f>IF(Y69="","",menú!$K$4)</f>
        <v/>
      </c>
      <c r="V69" s="126" t="str">
        <f t="shared" si="10"/>
        <v/>
      </c>
      <c r="Y69" s="124" t="str">
        <f t="shared" si="11"/>
        <v/>
      </c>
    </row>
    <row r="70" spans="1:25" ht="16.2" hidden="1" customHeight="1" x14ac:dyDescent="0.3">
      <c r="A70" s="124">
        <v>52</v>
      </c>
      <c r="B70" s="123" t="str">
        <f>IF('ordem de passagem'!F64="","",'ordem de passagem'!F64)</f>
        <v/>
      </c>
      <c r="C70" s="123" t="str">
        <f>IF('ordem de passagem'!G64="","",'ordem de passagem'!G64)</f>
        <v/>
      </c>
      <c r="D70" s="124" t="str">
        <f>IFERROR(IF(COUNTIF('ordem de passagem'!F64:F83,'ordem de passagem'!F64)=1,1,"")+A70*0.0000000001,"")</f>
        <v/>
      </c>
      <c r="E70" s="124" t="str">
        <f t="shared" si="8"/>
        <v/>
      </c>
      <c r="F70" s="124" t="str">
        <f t="shared" si="12"/>
        <v/>
      </c>
      <c r="G70" s="124" t="str">
        <f t="shared" si="3"/>
        <v/>
      </c>
      <c r="I70" s="476" t="str">
        <f t="shared" si="9"/>
        <v/>
      </c>
      <c r="J70" s="476"/>
      <c r="K70" s="476"/>
      <c r="L70" s="476"/>
      <c r="M70" s="247"/>
      <c r="N70" s="125" t="str">
        <f>IF(V70="","",menú!$C$4)</f>
        <v/>
      </c>
      <c r="O70" s="124" t="str">
        <f>IF(Y70="","",menú!$K$4)</f>
        <v/>
      </c>
      <c r="V70" s="126" t="str">
        <f t="shared" si="10"/>
        <v/>
      </c>
      <c r="Y70" s="124" t="str">
        <f t="shared" si="11"/>
        <v/>
      </c>
    </row>
    <row r="71" spans="1:25" ht="16.2" hidden="1" customHeight="1" x14ac:dyDescent="0.3">
      <c r="A71" s="124">
        <v>53</v>
      </c>
      <c r="B71" s="123" t="str">
        <f>IF('ordem de passagem'!F65="","",'ordem de passagem'!F65)</f>
        <v/>
      </c>
      <c r="C71" s="123" t="str">
        <f>IF('ordem de passagem'!G65="","",'ordem de passagem'!G65)</f>
        <v/>
      </c>
      <c r="D71" s="124" t="str">
        <f>IFERROR(IF(COUNTIF('ordem de passagem'!F65:F84,'ordem de passagem'!F65)=1,1,"")+A71*0.0000000001,"")</f>
        <v/>
      </c>
      <c r="E71" s="124" t="str">
        <f t="shared" si="8"/>
        <v/>
      </c>
      <c r="F71" s="124" t="str">
        <f t="shared" si="12"/>
        <v/>
      </c>
      <c r="G71" s="124" t="str">
        <f t="shared" si="3"/>
        <v/>
      </c>
      <c r="I71" s="476" t="str">
        <f t="shared" si="9"/>
        <v/>
      </c>
      <c r="J71" s="476"/>
      <c r="K71" s="476"/>
      <c r="L71" s="476"/>
      <c r="M71" s="247"/>
      <c r="N71" s="125" t="str">
        <f>IF(V71="","",menú!$C$4)</f>
        <v/>
      </c>
      <c r="O71" s="124" t="str">
        <f>IF(Y71="","",menú!$K$4)</f>
        <v/>
      </c>
      <c r="V71" s="126" t="str">
        <f t="shared" si="10"/>
        <v/>
      </c>
      <c r="Y71" s="124" t="str">
        <f t="shared" si="11"/>
        <v/>
      </c>
    </row>
    <row r="72" spans="1:25" ht="16.2" hidden="1" customHeight="1" x14ac:dyDescent="0.3">
      <c r="A72" s="124">
        <v>54</v>
      </c>
      <c r="B72" s="123" t="str">
        <f>IF('ordem de passagem'!F66="","",'ordem de passagem'!F66)</f>
        <v/>
      </c>
      <c r="C72" s="123" t="str">
        <f>IF('ordem de passagem'!G66="","",'ordem de passagem'!G66)</f>
        <v/>
      </c>
      <c r="D72" s="124" t="str">
        <f>IFERROR(IF(COUNTIF('ordem de passagem'!F66:F85,'ordem de passagem'!F66)=1,1,"")+A72*0.0000000001,"")</f>
        <v/>
      </c>
      <c r="E72" s="124" t="str">
        <f t="shared" si="8"/>
        <v/>
      </c>
      <c r="F72" s="124" t="str">
        <f t="shared" si="12"/>
        <v/>
      </c>
      <c r="G72" s="124" t="str">
        <f t="shared" si="3"/>
        <v/>
      </c>
      <c r="I72" s="476" t="str">
        <f t="shared" si="9"/>
        <v/>
      </c>
      <c r="J72" s="476"/>
      <c r="K72" s="476"/>
      <c r="L72" s="476"/>
      <c r="M72" s="247"/>
      <c r="N72" s="125" t="str">
        <f>IF(V72="","",menú!$C$4)</f>
        <v/>
      </c>
      <c r="O72" s="124" t="str">
        <f>IF(Y72="","",menú!$K$4)</f>
        <v/>
      </c>
      <c r="V72" s="126" t="str">
        <f t="shared" si="10"/>
        <v/>
      </c>
      <c r="Y72" s="124" t="str">
        <f t="shared" si="11"/>
        <v/>
      </c>
    </row>
    <row r="73" spans="1:25" ht="16.2" hidden="1" customHeight="1" x14ac:dyDescent="0.3">
      <c r="A73" s="124">
        <v>55</v>
      </c>
      <c r="B73" s="123" t="str">
        <f>IF('ordem de passagem'!F67="","",'ordem de passagem'!F67)</f>
        <v/>
      </c>
      <c r="C73" s="123" t="str">
        <f>IF('ordem de passagem'!G67="","",'ordem de passagem'!G67)</f>
        <v/>
      </c>
      <c r="D73" s="124" t="str">
        <f>IFERROR(IF(COUNTIF('ordem de passagem'!F67:F86,'ordem de passagem'!F67)=1,1,"")+A73*0.0000000001,"")</f>
        <v/>
      </c>
      <c r="E73" s="124" t="str">
        <f t="shared" si="8"/>
        <v/>
      </c>
      <c r="F73" s="124" t="str">
        <f t="shared" si="12"/>
        <v/>
      </c>
      <c r="I73" s="476"/>
      <c r="J73" s="476"/>
      <c r="K73" s="476"/>
      <c r="L73" s="476"/>
      <c r="M73" s="247"/>
    </row>
    <row r="74" spans="1:25" ht="16.2" hidden="1" customHeight="1" x14ac:dyDescent="0.3">
      <c r="A74" s="124">
        <v>56</v>
      </c>
      <c r="B74" s="123" t="str">
        <f>IF('ordem de passagem'!F68="","",'ordem de passagem'!F68)</f>
        <v/>
      </c>
      <c r="C74" s="123" t="str">
        <f>IF('ordem de passagem'!G68="","",'ordem de passagem'!G68)</f>
        <v/>
      </c>
      <c r="D74" s="124" t="str">
        <f>IFERROR(IF(COUNTIF('ordem de passagem'!F68:F87,'ordem de passagem'!F68)=1,1,"")+A74*0.0000000001,"")</f>
        <v/>
      </c>
      <c r="E74" s="124" t="str">
        <f t="shared" si="8"/>
        <v/>
      </c>
      <c r="F74" s="124" t="str">
        <f t="shared" si="12"/>
        <v/>
      </c>
      <c r="I74" s="476"/>
      <c r="J74" s="476"/>
      <c r="K74" s="476"/>
      <c r="L74" s="476"/>
      <c r="M74" s="247"/>
    </row>
    <row r="75" spans="1:25" ht="16.2" hidden="1" customHeight="1" x14ac:dyDescent="0.3">
      <c r="A75" s="124">
        <v>57</v>
      </c>
      <c r="B75" s="123" t="str">
        <f>IF('ordem de passagem'!F69="","",'ordem de passagem'!F69)</f>
        <v/>
      </c>
      <c r="C75" s="123" t="str">
        <f>IF('ordem de passagem'!G69="","",'ordem de passagem'!G69)</f>
        <v/>
      </c>
      <c r="D75" s="124" t="str">
        <f>IFERROR(IF(COUNTIF('ordem de passagem'!F69:F88,'ordem de passagem'!F69)=1,1,"")+A75*0.0000000001,"")</f>
        <v/>
      </c>
      <c r="E75" s="124" t="str">
        <f t="shared" si="8"/>
        <v/>
      </c>
      <c r="F75" s="124" t="str">
        <f t="shared" si="12"/>
        <v/>
      </c>
      <c r="I75" s="476"/>
      <c r="J75" s="476"/>
      <c r="K75" s="476"/>
      <c r="L75" s="476"/>
      <c r="M75" s="247"/>
    </row>
    <row r="76" spans="1:25" ht="16.2" hidden="1" customHeight="1" x14ac:dyDescent="0.3">
      <c r="A76" s="124">
        <v>58</v>
      </c>
      <c r="B76" s="123" t="str">
        <f>IF('ordem de passagem'!F70="","",'ordem de passagem'!F70)</f>
        <v/>
      </c>
      <c r="C76" s="123" t="str">
        <f>IF('ordem de passagem'!G70="","",'ordem de passagem'!G70)</f>
        <v/>
      </c>
      <c r="D76" s="124" t="str">
        <f>IFERROR(IF(COUNTIF('ordem de passagem'!F70:F89,'ordem de passagem'!F70)=1,1,"")+A76*0.0000000001,"")</f>
        <v/>
      </c>
      <c r="E76" s="124" t="str">
        <f t="shared" si="8"/>
        <v/>
      </c>
      <c r="F76" s="124" t="str">
        <f t="shared" si="12"/>
        <v/>
      </c>
      <c r="I76" s="476"/>
      <c r="J76" s="476"/>
      <c r="K76" s="476"/>
      <c r="L76" s="476"/>
      <c r="M76" s="247"/>
    </row>
    <row r="77" spans="1:25" ht="16.2" hidden="1" customHeight="1" x14ac:dyDescent="0.3">
      <c r="A77" s="124">
        <v>59</v>
      </c>
      <c r="B77" s="123" t="str">
        <f>IF('ordem de passagem'!F71="","",'ordem de passagem'!F71)</f>
        <v/>
      </c>
      <c r="C77" s="123" t="str">
        <f>IF('ordem de passagem'!G71="","",'ordem de passagem'!G71)</f>
        <v/>
      </c>
      <c r="D77" s="124" t="str">
        <f>IFERROR(IF(COUNTIF('ordem de passagem'!F71:F90,'ordem de passagem'!F71)=1,1,"")+A77*0.0000000001,"")</f>
        <v/>
      </c>
      <c r="E77" s="124" t="str">
        <f t="shared" si="8"/>
        <v/>
      </c>
      <c r="F77" s="124" t="str">
        <f t="shared" si="12"/>
        <v/>
      </c>
      <c r="I77" s="476"/>
      <c r="J77" s="476"/>
      <c r="K77" s="476"/>
      <c r="L77" s="476"/>
      <c r="M77" s="247"/>
    </row>
    <row r="78" spans="1:25" ht="16.2" hidden="1" customHeight="1" x14ac:dyDescent="0.3">
      <c r="A78" s="124">
        <v>60</v>
      </c>
      <c r="B78" s="123" t="str">
        <f>IF('ordem de passagem'!F72="","",'ordem de passagem'!F72)</f>
        <v/>
      </c>
      <c r="C78" s="123" t="str">
        <f>IF('ordem de passagem'!G72="","",'ordem de passagem'!G72)</f>
        <v/>
      </c>
      <c r="D78" s="124" t="str">
        <f>IFERROR(IF(COUNTIF('ordem de passagem'!F72:F91,'ordem de passagem'!F72)=1,1,"")+A78*0.0000000001,"")</f>
        <v/>
      </c>
      <c r="E78" s="124" t="str">
        <f t="shared" si="8"/>
        <v/>
      </c>
      <c r="F78" s="124" t="str">
        <f t="shared" si="12"/>
        <v/>
      </c>
      <c r="I78" s="476"/>
      <c r="J78" s="476"/>
      <c r="K78" s="476"/>
      <c r="L78" s="476"/>
      <c r="M78" s="247"/>
    </row>
    <row r="79" spans="1:25" ht="16.2" hidden="1" customHeight="1" x14ac:dyDescent="0.3">
      <c r="A79" s="124">
        <v>61</v>
      </c>
      <c r="B79" s="123" t="str">
        <f>IF('ordem de passagem'!F73="","",'ordem de passagem'!F73)</f>
        <v/>
      </c>
      <c r="C79" s="123" t="str">
        <f>IF('ordem de passagem'!G73="","",'ordem de passagem'!G73)</f>
        <v/>
      </c>
      <c r="D79" s="124" t="str">
        <f>IFERROR(IF(COUNTIF('ordem de passagem'!F73:F92,'ordem de passagem'!F73)=1,1,"")+A79*0.0000000001,"")</f>
        <v/>
      </c>
      <c r="E79" s="124" t="str">
        <f t="shared" si="8"/>
        <v/>
      </c>
      <c r="F79" s="124" t="str">
        <f t="shared" si="12"/>
        <v/>
      </c>
      <c r="I79" s="476"/>
      <c r="J79" s="476"/>
      <c r="K79" s="476"/>
      <c r="L79" s="476"/>
      <c r="M79" s="247"/>
    </row>
    <row r="80" spans="1:25" ht="16.2" hidden="1" customHeight="1" x14ac:dyDescent="0.3">
      <c r="A80" s="124">
        <v>62</v>
      </c>
      <c r="B80" s="123" t="str">
        <f>IF('ordem de passagem'!F74="","",'ordem de passagem'!F74)</f>
        <v/>
      </c>
      <c r="C80" s="123" t="str">
        <f>IF('ordem de passagem'!G74="","",'ordem de passagem'!G74)</f>
        <v/>
      </c>
      <c r="D80" s="124" t="str">
        <f>IFERROR(IF(COUNTIF('ordem de passagem'!F74:F93,'ordem de passagem'!F74)=1,1,"")+A80*0.0000000001,"")</f>
        <v/>
      </c>
      <c r="E80" s="124" t="str">
        <f t="shared" si="8"/>
        <v/>
      </c>
      <c r="F80" s="124" t="str">
        <f t="shared" si="12"/>
        <v/>
      </c>
      <c r="I80" s="476"/>
      <c r="J80" s="476"/>
      <c r="K80" s="476"/>
      <c r="L80" s="476"/>
      <c r="M80" s="247"/>
    </row>
    <row r="81" spans="1:13" ht="16.2" hidden="1" customHeight="1" x14ac:dyDescent="0.3">
      <c r="A81" s="124">
        <v>63</v>
      </c>
      <c r="B81" s="123" t="str">
        <f>IF('ordem de passagem'!F75="","",'ordem de passagem'!F75)</f>
        <v/>
      </c>
      <c r="C81" s="123" t="str">
        <f>IF('ordem de passagem'!G75="","",'ordem de passagem'!G75)</f>
        <v/>
      </c>
      <c r="D81" s="124" t="str">
        <f>IFERROR(IF(COUNTIF('ordem de passagem'!F75:F94,'ordem de passagem'!F75)=1,1,"")+A81*0.0000000001,"")</f>
        <v/>
      </c>
      <c r="E81" s="124" t="str">
        <f t="shared" si="8"/>
        <v/>
      </c>
      <c r="F81" s="124" t="str">
        <f t="shared" si="12"/>
        <v/>
      </c>
      <c r="I81" s="476"/>
      <c r="J81" s="476"/>
      <c r="K81" s="476"/>
      <c r="L81" s="476"/>
      <c r="M81" s="247"/>
    </row>
    <row r="82" spans="1:13" ht="16.2" hidden="1" customHeight="1" x14ac:dyDescent="0.3">
      <c r="A82" s="124">
        <v>64</v>
      </c>
      <c r="B82" s="123" t="str">
        <f>IF('ordem de passagem'!F76="","",'ordem de passagem'!F76)</f>
        <v/>
      </c>
      <c r="C82" s="123" t="str">
        <f>IF('ordem de passagem'!G76="","",'ordem de passagem'!G76)</f>
        <v/>
      </c>
      <c r="D82" s="124" t="str">
        <f>IFERROR(IF(COUNTIF('ordem de passagem'!F76:F95,'ordem de passagem'!F76)=1,1,"")+A82*0.0000000001,"")</f>
        <v/>
      </c>
      <c r="E82" s="124" t="str">
        <f t="shared" si="8"/>
        <v/>
      </c>
      <c r="F82" s="124" t="str">
        <f t="shared" si="12"/>
        <v/>
      </c>
      <c r="I82" s="476"/>
      <c r="J82" s="476"/>
      <c r="K82" s="476"/>
      <c r="L82" s="476"/>
      <c r="M82" s="247"/>
    </row>
    <row r="83" spans="1:13" ht="16.2" hidden="1" customHeight="1" x14ac:dyDescent="0.3">
      <c r="A83" s="124">
        <v>65</v>
      </c>
      <c r="B83" s="123" t="str">
        <f>IF('ordem de passagem'!F77="","",'ordem de passagem'!F77)</f>
        <v/>
      </c>
      <c r="C83" s="123" t="str">
        <f>IF('ordem de passagem'!G77="","",'ordem de passagem'!G77)</f>
        <v/>
      </c>
      <c r="D83" s="124" t="str">
        <f>IFERROR(IF(COUNTIF('ordem de passagem'!F77:F96,'ordem de passagem'!F77)=1,1,"")+A83*0.0000000001,"")</f>
        <v/>
      </c>
      <c r="E83" s="124" t="str">
        <f t="shared" si="8"/>
        <v/>
      </c>
      <c r="F83" s="124" t="str">
        <f t="shared" si="12"/>
        <v/>
      </c>
      <c r="I83" s="476"/>
      <c r="J83" s="476"/>
      <c r="K83" s="476"/>
      <c r="L83" s="476"/>
      <c r="M83" s="247"/>
    </row>
    <row r="84" spans="1:13" ht="16.2" hidden="1" customHeight="1" x14ac:dyDescent="0.3">
      <c r="A84" s="124">
        <v>66</v>
      </c>
      <c r="B84" s="123" t="str">
        <f>IF('ordem de passagem'!F78="","",'ordem de passagem'!F78)</f>
        <v/>
      </c>
      <c r="C84" s="123" t="str">
        <f>IF('ordem de passagem'!G78="","",'ordem de passagem'!G78)</f>
        <v/>
      </c>
      <c r="D84" s="124" t="str">
        <f>IFERROR(IF(COUNTIF('ordem de passagem'!F78:F97,'ordem de passagem'!F78)=1,1,"")+A84*0.0000000001,"")</f>
        <v/>
      </c>
      <c r="E84" s="124" t="str">
        <f t="shared" ref="E84:E147" si="13">IFERROR(RANK(D84,D84:D137,0),"")</f>
        <v/>
      </c>
      <c r="F84" s="124" t="str">
        <f t="shared" ref="F84:F147" si="14">IFERROR(RANK(G84,G84:G112,0),"")</f>
        <v/>
      </c>
      <c r="I84" s="476"/>
      <c r="J84" s="476"/>
      <c r="K84" s="476"/>
      <c r="L84" s="476"/>
      <c r="M84" s="247"/>
    </row>
    <row r="85" spans="1:13" ht="16.2" hidden="1" customHeight="1" x14ac:dyDescent="0.3">
      <c r="A85" s="124">
        <v>67</v>
      </c>
      <c r="B85" s="123" t="str">
        <f>IF('ordem de passagem'!F79="","",'ordem de passagem'!F79)</f>
        <v/>
      </c>
      <c r="C85" s="123" t="str">
        <f>IF('ordem de passagem'!G79="","",'ordem de passagem'!G79)</f>
        <v/>
      </c>
      <c r="D85" s="124" t="str">
        <f>IFERROR(IF(COUNTIF('ordem de passagem'!F79:F98,'ordem de passagem'!F79)=1,1,"")+A85*0.0000000001,"")</f>
        <v/>
      </c>
      <c r="E85" s="124" t="str">
        <f t="shared" si="13"/>
        <v/>
      </c>
      <c r="F85" s="124" t="str">
        <f t="shared" si="14"/>
        <v/>
      </c>
      <c r="I85" s="476"/>
      <c r="J85" s="476"/>
      <c r="K85" s="476"/>
      <c r="L85" s="476"/>
      <c r="M85" s="247"/>
    </row>
    <row r="86" spans="1:13" ht="16.2" hidden="1" customHeight="1" x14ac:dyDescent="0.3">
      <c r="A86" s="124">
        <v>68</v>
      </c>
      <c r="B86" s="123" t="str">
        <f>IF('ordem de passagem'!F80="","",'ordem de passagem'!F80)</f>
        <v/>
      </c>
      <c r="C86" s="123" t="str">
        <f>IF('ordem de passagem'!G80="","",'ordem de passagem'!G80)</f>
        <v/>
      </c>
      <c r="D86" s="124" t="str">
        <f>IFERROR(IF(COUNTIF('ordem de passagem'!F80:F99,'ordem de passagem'!F80)=1,1,"")+A86*0.0000000001,"")</f>
        <v/>
      </c>
      <c r="E86" s="124" t="str">
        <f t="shared" si="13"/>
        <v/>
      </c>
      <c r="F86" s="124" t="str">
        <f t="shared" si="14"/>
        <v/>
      </c>
      <c r="I86" s="476"/>
      <c r="J86" s="476"/>
      <c r="K86" s="476"/>
      <c r="L86" s="476"/>
      <c r="M86" s="247"/>
    </row>
    <row r="87" spans="1:13" ht="16.2" hidden="1" customHeight="1" x14ac:dyDescent="0.3">
      <c r="A87" s="124">
        <v>69</v>
      </c>
      <c r="B87" s="123" t="str">
        <f>IF('ordem de passagem'!F81="","",'ordem de passagem'!F81)</f>
        <v/>
      </c>
      <c r="C87" s="123" t="str">
        <f>IF('ordem de passagem'!G81="","",'ordem de passagem'!G81)</f>
        <v/>
      </c>
      <c r="D87" s="124" t="str">
        <f>IFERROR(IF(COUNTIF('ordem de passagem'!F81:F100,'ordem de passagem'!F81)=1,1,"")+A87*0.0000000001,"")</f>
        <v/>
      </c>
      <c r="E87" s="124" t="str">
        <f t="shared" si="13"/>
        <v/>
      </c>
      <c r="F87" s="124" t="str">
        <f t="shared" si="14"/>
        <v/>
      </c>
      <c r="I87" s="476"/>
      <c r="J87" s="476"/>
      <c r="K87" s="476"/>
      <c r="L87" s="476"/>
      <c r="M87" s="247"/>
    </row>
    <row r="88" spans="1:13" ht="16.2" hidden="1" customHeight="1" x14ac:dyDescent="0.3">
      <c r="A88" s="124">
        <v>70</v>
      </c>
      <c r="B88" s="123" t="str">
        <f>IF('ordem de passagem'!F82="","",'ordem de passagem'!F82)</f>
        <v/>
      </c>
      <c r="C88" s="123" t="str">
        <f>IF('ordem de passagem'!G82="","",'ordem de passagem'!G82)</f>
        <v/>
      </c>
      <c r="D88" s="124" t="str">
        <f>IFERROR(IF(COUNTIF('ordem de passagem'!F82:F101,'ordem de passagem'!F82)=1,1,"")+A88*0.0000000001,"")</f>
        <v/>
      </c>
      <c r="E88" s="124" t="str">
        <f t="shared" si="13"/>
        <v/>
      </c>
      <c r="F88" s="124" t="str">
        <f t="shared" si="14"/>
        <v/>
      </c>
      <c r="I88" s="476"/>
      <c r="J88" s="476"/>
      <c r="K88" s="476"/>
      <c r="L88" s="476"/>
      <c r="M88" s="247"/>
    </row>
    <row r="89" spans="1:13" ht="16.2" hidden="1" customHeight="1" x14ac:dyDescent="0.3">
      <c r="A89" s="124">
        <v>71</v>
      </c>
      <c r="B89" s="123" t="str">
        <f>IF('ordem de passagem'!F83="","",'ordem de passagem'!F83)</f>
        <v/>
      </c>
      <c r="C89" s="123" t="str">
        <f>IF('ordem de passagem'!G83="","",'ordem de passagem'!G83)</f>
        <v/>
      </c>
      <c r="D89" s="124" t="str">
        <f>IFERROR(IF(COUNTIF('ordem de passagem'!F83:F102,'ordem de passagem'!F83)=1,1,"")+A89*0.0000000001,"")</f>
        <v/>
      </c>
      <c r="E89" s="124" t="str">
        <f t="shared" si="13"/>
        <v/>
      </c>
      <c r="F89" s="124" t="str">
        <f t="shared" si="14"/>
        <v/>
      </c>
      <c r="I89" s="476"/>
      <c r="J89" s="476"/>
      <c r="K89" s="476"/>
      <c r="L89" s="476"/>
      <c r="M89" s="247"/>
    </row>
    <row r="90" spans="1:13" ht="16.2" hidden="1" customHeight="1" x14ac:dyDescent="0.3">
      <c r="A90" s="124">
        <v>72</v>
      </c>
      <c r="B90" s="123" t="str">
        <f>IF('ordem de passagem'!F84="","",'ordem de passagem'!F84)</f>
        <v/>
      </c>
      <c r="C90" s="123" t="str">
        <f>IF('ordem de passagem'!G84="","",'ordem de passagem'!G84)</f>
        <v/>
      </c>
      <c r="D90" s="124" t="str">
        <f>IFERROR(IF(COUNTIF('ordem de passagem'!F84:F103,'ordem de passagem'!F84)=1,1,"")+A90*0.0000000001,"")</f>
        <v/>
      </c>
      <c r="E90" s="124" t="str">
        <f t="shared" si="13"/>
        <v/>
      </c>
      <c r="F90" s="124" t="str">
        <f t="shared" si="14"/>
        <v/>
      </c>
      <c r="I90" s="476"/>
      <c r="J90" s="476"/>
      <c r="K90" s="476"/>
      <c r="L90" s="476"/>
      <c r="M90" s="247"/>
    </row>
    <row r="91" spans="1:13" ht="16.2" hidden="1" customHeight="1" x14ac:dyDescent="0.3">
      <c r="A91" s="124">
        <v>73</v>
      </c>
      <c r="B91" s="123" t="str">
        <f>IF('ordem de passagem'!F85="","",'ordem de passagem'!F85)</f>
        <v/>
      </c>
      <c r="C91" s="123" t="str">
        <f>IF('ordem de passagem'!G85="","",'ordem de passagem'!G85)</f>
        <v/>
      </c>
      <c r="D91" s="124" t="str">
        <f>IFERROR(IF(COUNTIF('ordem de passagem'!F85:F104,'ordem de passagem'!F85)=1,1,"")+A91*0.0000000001,"")</f>
        <v/>
      </c>
      <c r="E91" s="124" t="str">
        <f t="shared" si="13"/>
        <v/>
      </c>
      <c r="F91" s="124" t="str">
        <f t="shared" si="14"/>
        <v/>
      </c>
      <c r="I91" s="476"/>
      <c r="J91" s="476"/>
      <c r="K91" s="476"/>
      <c r="L91" s="476"/>
      <c r="M91" s="247"/>
    </row>
    <row r="92" spans="1:13" ht="16.2" hidden="1" customHeight="1" x14ac:dyDescent="0.3">
      <c r="A92" s="124">
        <v>74</v>
      </c>
      <c r="B92" s="123" t="str">
        <f>IF('ordem de passagem'!F86="","",'ordem de passagem'!F86)</f>
        <v/>
      </c>
      <c r="C92" s="123" t="str">
        <f>IF('ordem de passagem'!G86="","",'ordem de passagem'!G86)</f>
        <v/>
      </c>
      <c r="D92" s="124" t="str">
        <f>IFERROR(IF(COUNTIF('ordem de passagem'!F86:F105,'ordem de passagem'!F86)=1,1,"")+A92*0.0000000001,"")</f>
        <v/>
      </c>
      <c r="E92" s="124" t="str">
        <f t="shared" si="13"/>
        <v/>
      </c>
      <c r="F92" s="124" t="str">
        <f t="shared" si="14"/>
        <v/>
      </c>
      <c r="I92" s="476"/>
      <c r="J92" s="476"/>
      <c r="K92" s="476"/>
      <c r="L92" s="476"/>
      <c r="M92" s="247"/>
    </row>
    <row r="93" spans="1:13" ht="16.2" hidden="1" customHeight="1" x14ac:dyDescent="0.3">
      <c r="A93" s="124">
        <v>75</v>
      </c>
      <c r="B93" s="123" t="str">
        <f>IF('ordem de passagem'!F87="","",'ordem de passagem'!F87)</f>
        <v/>
      </c>
      <c r="C93" s="123" t="str">
        <f>IF('ordem de passagem'!G87="","",'ordem de passagem'!G87)</f>
        <v/>
      </c>
      <c r="D93" s="124" t="str">
        <f>IFERROR(IF(COUNTIF('ordem de passagem'!F87:F106,'ordem de passagem'!F87)=1,1,"")+A93*0.0000000001,"")</f>
        <v/>
      </c>
      <c r="E93" s="124" t="str">
        <f t="shared" si="13"/>
        <v/>
      </c>
      <c r="F93" s="124" t="str">
        <f t="shared" si="14"/>
        <v/>
      </c>
      <c r="I93" s="476"/>
      <c r="J93" s="476"/>
      <c r="K93" s="476"/>
      <c r="L93" s="476"/>
      <c r="M93" s="247"/>
    </row>
    <row r="94" spans="1:13" ht="16.2" hidden="1" customHeight="1" x14ac:dyDescent="0.3">
      <c r="A94" s="124">
        <v>76</v>
      </c>
      <c r="B94" s="123" t="str">
        <f>IF('ordem de passagem'!F88="","",'ordem de passagem'!F88)</f>
        <v/>
      </c>
      <c r="C94" s="123" t="str">
        <f>IF('ordem de passagem'!G88="","",'ordem de passagem'!G88)</f>
        <v/>
      </c>
      <c r="D94" s="124" t="str">
        <f>IFERROR(IF(COUNTIF('ordem de passagem'!F88:F107,'ordem de passagem'!F88)=1,1,"")+A94*0.0000000001,"")</f>
        <v/>
      </c>
      <c r="E94" s="124" t="str">
        <f t="shared" si="13"/>
        <v/>
      </c>
      <c r="F94" s="124" t="str">
        <f t="shared" si="14"/>
        <v/>
      </c>
      <c r="I94" s="476"/>
      <c r="J94" s="476"/>
      <c r="K94" s="476"/>
      <c r="L94" s="476"/>
      <c r="M94" s="247"/>
    </row>
    <row r="95" spans="1:13" ht="16.2" hidden="1" customHeight="1" x14ac:dyDescent="0.3">
      <c r="A95" s="124">
        <v>77</v>
      </c>
      <c r="B95" s="123" t="str">
        <f>IF('ordem de passagem'!F89="","",'ordem de passagem'!F89)</f>
        <v/>
      </c>
      <c r="C95" s="123" t="str">
        <f>IF('ordem de passagem'!G89="","",'ordem de passagem'!G89)</f>
        <v/>
      </c>
      <c r="D95" s="124" t="str">
        <f>IFERROR(IF(COUNTIF('ordem de passagem'!F89:F108,'ordem de passagem'!F89)=1,1,"")+A95*0.0000000001,"")</f>
        <v/>
      </c>
      <c r="E95" s="124" t="str">
        <f t="shared" si="13"/>
        <v/>
      </c>
      <c r="F95" s="124" t="str">
        <f t="shared" si="14"/>
        <v/>
      </c>
      <c r="I95" s="476"/>
      <c r="J95" s="476"/>
      <c r="K95" s="476"/>
      <c r="L95" s="476"/>
      <c r="M95" s="247"/>
    </row>
    <row r="96" spans="1:13" ht="16.2" hidden="1" customHeight="1" x14ac:dyDescent="0.3">
      <c r="A96" s="124">
        <v>78</v>
      </c>
      <c r="B96" s="123" t="str">
        <f>IF('ordem de passagem'!F90="","",'ordem de passagem'!F90)</f>
        <v/>
      </c>
      <c r="C96" s="123" t="str">
        <f>IF('ordem de passagem'!G90="","",'ordem de passagem'!G90)</f>
        <v/>
      </c>
      <c r="D96" s="124" t="str">
        <f>IFERROR(IF(COUNTIF('ordem de passagem'!F90:F109,'ordem de passagem'!F90)=1,1,"")+A96*0.0000000001,"")</f>
        <v/>
      </c>
      <c r="E96" s="124" t="str">
        <f t="shared" si="13"/>
        <v/>
      </c>
      <c r="F96" s="124" t="str">
        <f t="shared" si="14"/>
        <v/>
      </c>
      <c r="I96" s="476"/>
      <c r="J96" s="476"/>
      <c r="K96" s="476"/>
      <c r="L96" s="476"/>
      <c r="M96" s="247"/>
    </row>
    <row r="97" spans="1:13" ht="16.2" hidden="1" customHeight="1" x14ac:dyDescent="0.3">
      <c r="A97" s="124">
        <v>79</v>
      </c>
      <c r="B97" s="123" t="str">
        <f>IF('ordem de passagem'!F91="","",'ordem de passagem'!F91)</f>
        <v/>
      </c>
      <c r="C97" s="123" t="str">
        <f>IF('ordem de passagem'!G91="","",'ordem de passagem'!G91)</f>
        <v/>
      </c>
      <c r="D97" s="124" t="str">
        <f>IFERROR(IF(COUNTIF('ordem de passagem'!F91:F110,'ordem de passagem'!F91)=1,1,"")+A97*0.0000000001,"")</f>
        <v/>
      </c>
      <c r="E97" s="124" t="str">
        <f t="shared" si="13"/>
        <v/>
      </c>
      <c r="F97" s="124" t="str">
        <f t="shared" si="14"/>
        <v/>
      </c>
      <c r="I97" s="476"/>
      <c r="J97" s="476"/>
      <c r="K97" s="476"/>
      <c r="L97" s="476"/>
      <c r="M97" s="247"/>
    </row>
    <row r="98" spans="1:13" ht="16.2" hidden="1" customHeight="1" x14ac:dyDescent="0.3">
      <c r="A98" s="124">
        <v>80</v>
      </c>
      <c r="B98" s="123" t="str">
        <f>IF('ordem de passagem'!F92="","",'ordem de passagem'!F92)</f>
        <v/>
      </c>
      <c r="C98" s="123" t="str">
        <f>IF('ordem de passagem'!G92="","",'ordem de passagem'!G92)</f>
        <v/>
      </c>
      <c r="D98" s="124" t="str">
        <f>IFERROR(IF(COUNTIF('ordem de passagem'!F92:F111,'ordem de passagem'!F92)=1,1,"")+A98*0.0000000001,"")</f>
        <v/>
      </c>
      <c r="E98" s="124" t="str">
        <f t="shared" si="13"/>
        <v/>
      </c>
      <c r="F98" s="124" t="str">
        <f t="shared" si="14"/>
        <v/>
      </c>
      <c r="I98" s="476"/>
      <c r="J98" s="476"/>
      <c r="K98" s="476"/>
      <c r="L98" s="476"/>
      <c r="M98" s="247"/>
    </row>
    <row r="99" spans="1:13" ht="16.2" hidden="1" customHeight="1" x14ac:dyDescent="0.3">
      <c r="A99" s="124">
        <v>81</v>
      </c>
      <c r="B99" s="123" t="str">
        <f>IF('ordem de passagem'!F93="","",'ordem de passagem'!F93)</f>
        <v/>
      </c>
      <c r="C99" s="123" t="str">
        <f>IF('ordem de passagem'!G93="","",'ordem de passagem'!G93)</f>
        <v/>
      </c>
      <c r="D99" s="124" t="str">
        <f>IFERROR(IF(COUNTIF('ordem de passagem'!F93:F112,'ordem de passagem'!F93)=1,1,"")+A99*0.0000000001,"")</f>
        <v/>
      </c>
      <c r="E99" s="124" t="str">
        <f t="shared" si="13"/>
        <v/>
      </c>
      <c r="F99" s="124" t="str">
        <f t="shared" si="14"/>
        <v/>
      </c>
      <c r="I99" s="476"/>
      <c r="J99" s="476"/>
      <c r="K99" s="476"/>
      <c r="L99" s="476"/>
      <c r="M99" s="247"/>
    </row>
    <row r="100" spans="1:13" ht="16.2" hidden="1" customHeight="1" x14ac:dyDescent="0.3">
      <c r="A100" s="124">
        <v>82</v>
      </c>
      <c r="B100" s="123" t="str">
        <f>IF('ordem de passagem'!F94="","",'ordem de passagem'!F94)</f>
        <v/>
      </c>
      <c r="C100" s="123" t="str">
        <f>IF('ordem de passagem'!G94="","",'ordem de passagem'!G94)</f>
        <v/>
      </c>
      <c r="D100" s="124" t="str">
        <f>IFERROR(IF(COUNTIF('ordem de passagem'!F94:F113,'ordem de passagem'!F94)=1,1,"")+A100*0.0000000001,"")</f>
        <v/>
      </c>
      <c r="E100" s="124" t="str">
        <f t="shared" si="13"/>
        <v/>
      </c>
      <c r="F100" s="124" t="str">
        <f t="shared" si="14"/>
        <v/>
      </c>
      <c r="I100" s="476"/>
      <c r="J100" s="476"/>
      <c r="K100" s="476"/>
      <c r="L100" s="476"/>
      <c r="M100" s="160"/>
    </row>
    <row r="101" spans="1:13" ht="16.2" hidden="1" customHeight="1" x14ac:dyDescent="0.3">
      <c r="A101" s="124">
        <v>83</v>
      </c>
      <c r="B101" s="123" t="str">
        <f>IF('ordem de passagem'!F95="","",'ordem de passagem'!F95)</f>
        <v/>
      </c>
      <c r="C101" s="123" t="str">
        <f>IF('ordem de passagem'!G95="","",'ordem de passagem'!G95)</f>
        <v/>
      </c>
      <c r="D101" s="124" t="str">
        <f>IFERROR(IF(COUNTIF('ordem de passagem'!F95:F114,'ordem de passagem'!F95)=1,1,"")+A101*0.0000000001,"")</f>
        <v/>
      </c>
      <c r="E101" s="124" t="str">
        <f t="shared" si="13"/>
        <v/>
      </c>
      <c r="F101" s="124" t="str">
        <f t="shared" si="14"/>
        <v/>
      </c>
      <c r="I101" s="476"/>
      <c r="J101" s="476"/>
      <c r="K101" s="476"/>
      <c r="L101" s="476"/>
      <c r="M101" s="160"/>
    </row>
    <row r="102" spans="1:13" ht="16.2" hidden="1" customHeight="1" x14ac:dyDescent="0.3">
      <c r="A102" s="124">
        <v>84</v>
      </c>
      <c r="B102" s="123" t="str">
        <f>IF('ordem de passagem'!F96="","",'ordem de passagem'!F96)</f>
        <v/>
      </c>
      <c r="C102" s="123" t="str">
        <f>IF('ordem de passagem'!G96="","",'ordem de passagem'!G96)</f>
        <v/>
      </c>
      <c r="D102" s="124" t="str">
        <f>IFERROR(IF(COUNTIF('ordem de passagem'!F96:F115,'ordem de passagem'!F96)=1,1,"")+A102*0.0000000001,"")</f>
        <v/>
      </c>
      <c r="E102" s="124" t="str">
        <f t="shared" si="13"/>
        <v/>
      </c>
      <c r="F102" s="124" t="str">
        <f t="shared" si="14"/>
        <v/>
      </c>
      <c r="I102" s="476"/>
      <c r="J102" s="476"/>
      <c r="K102" s="476"/>
      <c r="L102" s="476"/>
      <c r="M102" s="160"/>
    </row>
    <row r="103" spans="1:13" ht="16.2" hidden="1" customHeight="1" x14ac:dyDescent="0.3">
      <c r="A103" s="124">
        <v>85</v>
      </c>
      <c r="B103" s="123" t="str">
        <f>IF('ordem de passagem'!F97="","",'ordem de passagem'!F97)</f>
        <v/>
      </c>
      <c r="C103" s="123" t="str">
        <f>IF('ordem de passagem'!G97="","",'ordem de passagem'!G97)</f>
        <v/>
      </c>
      <c r="D103" s="124" t="str">
        <f>IFERROR(IF(COUNTIF('ordem de passagem'!F97:F116,'ordem de passagem'!F97)=1,1,"")+A103*0.0000000001,"")</f>
        <v/>
      </c>
      <c r="E103" s="124" t="str">
        <f t="shared" si="13"/>
        <v/>
      </c>
      <c r="F103" s="124" t="str">
        <f t="shared" si="14"/>
        <v/>
      </c>
      <c r="I103" s="476"/>
      <c r="J103" s="476"/>
      <c r="K103" s="476"/>
      <c r="L103" s="476"/>
      <c r="M103" s="160"/>
    </row>
    <row r="104" spans="1:13" ht="16.2" hidden="1" customHeight="1" x14ac:dyDescent="0.3">
      <c r="A104" s="124">
        <v>86</v>
      </c>
      <c r="B104" s="123" t="str">
        <f>IF('ordem de passagem'!F98="","",'ordem de passagem'!F98)</f>
        <v/>
      </c>
      <c r="C104" s="123" t="str">
        <f>IF('ordem de passagem'!G98="","",'ordem de passagem'!G98)</f>
        <v/>
      </c>
      <c r="D104" s="124" t="str">
        <f>IFERROR(IF(COUNTIF('ordem de passagem'!F98:F117,'ordem de passagem'!F98)=1,1,"")+A104*0.0000000001,"")</f>
        <v/>
      </c>
      <c r="E104" s="124" t="str">
        <f t="shared" si="13"/>
        <v/>
      </c>
      <c r="F104" s="124" t="str">
        <f t="shared" si="14"/>
        <v/>
      </c>
      <c r="I104" s="476"/>
      <c r="J104" s="476"/>
      <c r="K104" s="476"/>
      <c r="L104" s="476"/>
      <c r="M104" s="160"/>
    </row>
    <row r="105" spans="1:13" ht="16.2" hidden="1" customHeight="1" x14ac:dyDescent="0.3">
      <c r="A105" s="124">
        <v>87</v>
      </c>
      <c r="B105" s="123" t="str">
        <f>IF('ordem de passagem'!F99="","",'ordem de passagem'!F99)</f>
        <v/>
      </c>
      <c r="C105" s="123" t="str">
        <f>IF('ordem de passagem'!G99="","",'ordem de passagem'!G99)</f>
        <v/>
      </c>
      <c r="D105" s="124" t="str">
        <f>IFERROR(IF(COUNTIF('ordem de passagem'!F99:F118,'ordem de passagem'!F99)=1,1,"")+A105*0.0000000001,"")</f>
        <v/>
      </c>
      <c r="E105" s="124" t="str">
        <f t="shared" si="13"/>
        <v/>
      </c>
      <c r="F105" s="124" t="str">
        <f t="shared" si="14"/>
        <v/>
      </c>
      <c r="I105" s="476"/>
      <c r="J105" s="476"/>
      <c r="K105" s="476"/>
      <c r="L105" s="476"/>
      <c r="M105" s="160"/>
    </row>
    <row r="106" spans="1:13" ht="16.2" hidden="1" customHeight="1" x14ac:dyDescent="0.3">
      <c r="A106" s="124">
        <v>88</v>
      </c>
      <c r="B106" s="123" t="str">
        <f>IF('ordem de passagem'!F100="","",'ordem de passagem'!F100)</f>
        <v/>
      </c>
      <c r="C106" s="123" t="str">
        <f>IF('ordem de passagem'!G100="","",'ordem de passagem'!G100)</f>
        <v/>
      </c>
      <c r="D106" s="124" t="str">
        <f>IFERROR(IF(COUNTIF('ordem de passagem'!F100:F119,'ordem de passagem'!F100)=1,1,"")+A106*0.0000000001,"")</f>
        <v/>
      </c>
      <c r="E106" s="124" t="str">
        <f t="shared" si="13"/>
        <v/>
      </c>
      <c r="F106" s="124" t="str">
        <f t="shared" si="14"/>
        <v/>
      </c>
      <c r="I106" s="476"/>
      <c r="J106" s="476"/>
      <c r="K106" s="476"/>
      <c r="L106" s="476"/>
      <c r="M106" s="160"/>
    </row>
    <row r="107" spans="1:13" ht="16.2" hidden="1" customHeight="1" x14ac:dyDescent="0.3">
      <c r="A107" s="124">
        <v>89</v>
      </c>
      <c r="B107" s="123" t="str">
        <f>IF('ordem de passagem'!F101="","",'ordem de passagem'!F101)</f>
        <v/>
      </c>
      <c r="C107" s="123" t="str">
        <f>IF('ordem de passagem'!G101="","",'ordem de passagem'!G101)</f>
        <v/>
      </c>
      <c r="D107" s="124" t="str">
        <f>IFERROR(IF(COUNTIF('ordem de passagem'!F101:F120,'ordem de passagem'!F101)=1,1,"")+A107*0.0000000001,"")</f>
        <v/>
      </c>
      <c r="E107" s="124" t="str">
        <f t="shared" si="13"/>
        <v/>
      </c>
      <c r="F107" s="124" t="str">
        <f t="shared" si="14"/>
        <v/>
      </c>
      <c r="I107" s="476"/>
      <c r="J107" s="476"/>
      <c r="K107" s="476"/>
      <c r="L107" s="476"/>
      <c r="M107" s="160"/>
    </row>
    <row r="108" spans="1:13" ht="16.2" hidden="1" customHeight="1" x14ac:dyDescent="0.3">
      <c r="A108" s="124">
        <v>90</v>
      </c>
      <c r="B108" s="123" t="str">
        <f>IF('ordem de passagem'!F102="","",'ordem de passagem'!F102)</f>
        <v/>
      </c>
      <c r="C108" s="123" t="str">
        <f>IF('ordem de passagem'!G102="","",'ordem de passagem'!G102)</f>
        <v/>
      </c>
      <c r="D108" s="124" t="str">
        <f>IFERROR(IF(COUNTIF('ordem de passagem'!F102:F121,'ordem de passagem'!F102)=1,1,"")+A108*0.0000000001,"")</f>
        <v/>
      </c>
      <c r="E108" s="124" t="str">
        <f t="shared" si="13"/>
        <v/>
      </c>
      <c r="F108" s="124" t="str">
        <f t="shared" si="14"/>
        <v/>
      </c>
      <c r="I108" s="476"/>
      <c r="J108" s="476"/>
      <c r="K108" s="476"/>
      <c r="L108" s="476"/>
      <c r="M108" s="160"/>
    </row>
    <row r="109" spans="1:13" ht="16.2" hidden="1" customHeight="1" x14ac:dyDescent="0.3">
      <c r="A109" s="124">
        <v>91</v>
      </c>
      <c r="B109" s="123" t="str">
        <f>IF('ordem de passagem'!F103="","",'ordem de passagem'!F103)</f>
        <v/>
      </c>
      <c r="C109" s="123" t="str">
        <f>IF('ordem de passagem'!G103="","",'ordem de passagem'!G103)</f>
        <v/>
      </c>
      <c r="D109" s="124" t="str">
        <f>IFERROR(IF(COUNTIF('ordem de passagem'!F103:F122,'ordem de passagem'!F103)=1,1,"")+A109*0.0000000001,"")</f>
        <v/>
      </c>
      <c r="E109" s="124" t="str">
        <f t="shared" si="13"/>
        <v/>
      </c>
      <c r="F109" s="124" t="str">
        <f t="shared" si="14"/>
        <v/>
      </c>
      <c r="I109" s="476"/>
      <c r="J109" s="476"/>
      <c r="K109" s="476"/>
      <c r="L109" s="476"/>
      <c r="M109" s="160"/>
    </row>
    <row r="110" spans="1:13" ht="16.2" hidden="1" customHeight="1" x14ac:dyDescent="0.3">
      <c r="A110" s="124">
        <v>92</v>
      </c>
      <c r="B110" s="123" t="str">
        <f>IF('ordem de passagem'!F104="","",'ordem de passagem'!F104)</f>
        <v/>
      </c>
      <c r="C110" s="123" t="str">
        <f>IF('ordem de passagem'!G104="","",'ordem de passagem'!G104)</f>
        <v/>
      </c>
      <c r="D110" s="124" t="str">
        <f>IFERROR(IF(COUNTIF('ordem de passagem'!F104:F123,'ordem de passagem'!F104)=1,1,"")+A110*0.0000000001,"")</f>
        <v/>
      </c>
      <c r="E110" s="124" t="str">
        <f t="shared" si="13"/>
        <v/>
      </c>
      <c r="F110" s="124" t="str">
        <f t="shared" si="14"/>
        <v/>
      </c>
      <c r="I110" s="476"/>
      <c r="J110" s="476"/>
      <c r="K110" s="476"/>
      <c r="L110" s="476"/>
      <c r="M110" s="160"/>
    </row>
    <row r="111" spans="1:13" ht="16.2" hidden="1" customHeight="1" x14ac:dyDescent="0.3">
      <c r="A111" s="124">
        <v>93</v>
      </c>
      <c r="B111" s="123" t="str">
        <f>IF('ordem de passagem'!F105="","",'ordem de passagem'!F105)</f>
        <v/>
      </c>
      <c r="C111" s="123" t="str">
        <f>IF('ordem de passagem'!G105="","",'ordem de passagem'!G105)</f>
        <v/>
      </c>
      <c r="D111" s="124" t="str">
        <f>IFERROR(IF(COUNTIF('ordem de passagem'!F105:F124,'ordem de passagem'!F105)=1,1,"")+A111*0.0000000001,"")</f>
        <v/>
      </c>
      <c r="E111" s="124" t="str">
        <f t="shared" si="13"/>
        <v/>
      </c>
      <c r="F111" s="124" t="str">
        <f t="shared" si="14"/>
        <v/>
      </c>
      <c r="I111" s="476"/>
      <c r="J111" s="476"/>
      <c r="K111" s="476"/>
      <c r="L111" s="476"/>
      <c r="M111" s="160"/>
    </row>
    <row r="112" spans="1:13" ht="16.2" hidden="1" customHeight="1" x14ac:dyDescent="0.3">
      <c r="A112" s="124">
        <v>94</v>
      </c>
      <c r="B112" s="123" t="str">
        <f>IF('ordem de passagem'!F106="","",'ordem de passagem'!F106)</f>
        <v/>
      </c>
      <c r="C112" s="123" t="str">
        <f>IF('ordem de passagem'!G106="","",'ordem de passagem'!G106)</f>
        <v/>
      </c>
      <c r="D112" s="124" t="str">
        <f>IFERROR(IF(COUNTIF('ordem de passagem'!F106:F125,'ordem de passagem'!F106)=1,1,"")+A112*0.0000000001,"")</f>
        <v/>
      </c>
      <c r="E112" s="124" t="str">
        <f t="shared" si="13"/>
        <v/>
      </c>
      <c r="F112" s="124" t="str">
        <f t="shared" si="14"/>
        <v/>
      </c>
      <c r="I112" s="476"/>
      <c r="J112" s="476"/>
      <c r="K112" s="476"/>
      <c r="L112" s="476"/>
      <c r="M112" s="160"/>
    </row>
    <row r="113" spans="1:13" ht="16.2" hidden="1" customHeight="1" x14ac:dyDescent="0.3">
      <c r="A113" s="124">
        <v>95</v>
      </c>
      <c r="B113" s="123" t="str">
        <f>IF('ordem de passagem'!F107="","",'ordem de passagem'!F107)</f>
        <v/>
      </c>
      <c r="C113" s="123" t="str">
        <f>IF('ordem de passagem'!G107="","",'ordem de passagem'!G107)</f>
        <v/>
      </c>
      <c r="D113" s="124" t="str">
        <f>IFERROR(IF(COUNTIF('ordem de passagem'!F107:F126,'ordem de passagem'!F107)=1,1,"")+A113*0.0000000001,"")</f>
        <v/>
      </c>
      <c r="E113" s="124" t="str">
        <f t="shared" si="13"/>
        <v/>
      </c>
      <c r="F113" s="124" t="str">
        <f t="shared" si="14"/>
        <v/>
      </c>
      <c r="I113" s="476"/>
      <c r="J113" s="476"/>
      <c r="K113" s="476"/>
      <c r="L113" s="476"/>
      <c r="M113" s="160"/>
    </row>
    <row r="114" spans="1:13" ht="16.2" hidden="1" customHeight="1" x14ac:dyDescent="0.3">
      <c r="A114" s="124">
        <v>96</v>
      </c>
      <c r="B114" s="123" t="str">
        <f>IF('ordem de passagem'!F108="","",'ordem de passagem'!F108)</f>
        <v/>
      </c>
      <c r="C114" s="123" t="str">
        <f>IF('ordem de passagem'!G108="","",'ordem de passagem'!G108)</f>
        <v/>
      </c>
      <c r="D114" s="124" t="str">
        <f>IFERROR(IF(COUNTIF('ordem de passagem'!F108:F127,'ordem de passagem'!F108)=1,1,"")+A114*0.0000000001,"")</f>
        <v/>
      </c>
      <c r="E114" s="124" t="str">
        <f t="shared" si="13"/>
        <v/>
      </c>
      <c r="F114" s="124" t="str">
        <f t="shared" si="14"/>
        <v/>
      </c>
      <c r="I114" s="476"/>
      <c r="J114" s="476"/>
      <c r="K114" s="476"/>
      <c r="L114" s="476"/>
      <c r="M114" s="160"/>
    </row>
    <row r="115" spans="1:13" ht="16.2" hidden="1" customHeight="1" x14ac:dyDescent="0.3">
      <c r="A115" s="124">
        <v>97</v>
      </c>
      <c r="B115" s="123" t="str">
        <f>IF('ordem de passagem'!F109="","",'ordem de passagem'!F109)</f>
        <v/>
      </c>
      <c r="C115" s="123" t="str">
        <f>IF('ordem de passagem'!G109="","",'ordem de passagem'!G109)</f>
        <v/>
      </c>
      <c r="D115" s="124" t="str">
        <f>IFERROR(IF(COUNTIF('ordem de passagem'!F109:F128,'ordem de passagem'!F109)=1,1,"")+A115*0.0000000001,"")</f>
        <v/>
      </c>
      <c r="E115" s="124" t="str">
        <f t="shared" si="13"/>
        <v/>
      </c>
      <c r="F115" s="124" t="str">
        <f t="shared" si="14"/>
        <v/>
      </c>
      <c r="I115" s="476"/>
      <c r="J115" s="476"/>
      <c r="K115" s="476"/>
      <c r="L115" s="476"/>
      <c r="M115" s="160"/>
    </row>
    <row r="116" spans="1:13" ht="16.2" hidden="1" customHeight="1" x14ac:dyDescent="0.3">
      <c r="A116" s="124">
        <v>98</v>
      </c>
      <c r="B116" s="123" t="str">
        <f>IF('ordem de passagem'!F110="","",'ordem de passagem'!F110)</f>
        <v/>
      </c>
      <c r="C116" s="123" t="str">
        <f>IF('ordem de passagem'!G110="","",'ordem de passagem'!G110)</f>
        <v/>
      </c>
      <c r="D116" s="124" t="str">
        <f>IFERROR(IF(COUNTIF('ordem de passagem'!F110:F129,'ordem de passagem'!F110)=1,1,"")+A116*0.0000000001,"")</f>
        <v/>
      </c>
      <c r="E116" s="124" t="str">
        <f t="shared" si="13"/>
        <v/>
      </c>
      <c r="F116" s="124" t="str">
        <f t="shared" si="14"/>
        <v/>
      </c>
      <c r="I116" s="476"/>
      <c r="J116" s="476"/>
      <c r="K116" s="476"/>
      <c r="L116" s="476"/>
      <c r="M116" s="160"/>
    </row>
    <row r="117" spans="1:13" ht="16.2" hidden="1" customHeight="1" x14ac:dyDescent="0.3">
      <c r="A117" s="124">
        <v>99</v>
      </c>
      <c r="B117" s="123" t="str">
        <f>IF('ordem de passagem'!F111="","",'ordem de passagem'!F111)</f>
        <v/>
      </c>
      <c r="C117" s="123" t="str">
        <f>IF('ordem de passagem'!G111="","",'ordem de passagem'!G111)</f>
        <v/>
      </c>
      <c r="D117" s="124" t="str">
        <f>IFERROR(IF(COUNTIF('ordem de passagem'!F111:F130,'ordem de passagem'!F111)=1,1,"")+A117*0.0000000001,"")</f>
        <v/>
      </c>
      <c r="E117" s="124" t="str">
        <f t="shared" si="13"/>
        <v/>
      </c>
      <c r="F117" s="124" t="str">
        <f t="shared" si="14"/>
        <v/>
      </c>
      <c r="I117" s="476"/>
      <c r="J117" s="476"/>
      <c r="K117" s="476"/>
      <c r="L117" s="476"/>
      <c r="M117" s="160"/>
    </row>
    <row r="118" spans="1:13" ht="16.2" hidden="1" customHeight="1" x14ac:dyDescent="0.3">
      <c r="A118" s="124">
        <v>100</v>
      </c>
      <c r="B118" s="123" t="str">
        <f>IF('ordem de passagem'!F112="","",'ordem de passagem'!F112)</f>
        <v/>
      </c>
      <c r="C118" s="123" t="str">
        <f>IF('ordem de passagem'!G112="","",'ordem de passagem'!G112)</f>
        <v/>
      </c>
      <c r="D118" s="124" t="str">
        <f>IFERROR(IF(COUNTIF('ordem de passagem'!F112:F131,'ordem de passagem'!F112)=1,1,"")+A118*0.0000000001,"")</f>
        <v/>
      </c>
      <c r="E118" s="124" t="str">
        <f t="shared" si="13"/>
        <v/>
      </c>
      <c r="F118" s="124" t="str">
        <f t="shared" si="14"/>
        <v/>
      </c>
      <c r="I118" s="476"/>
      <c r="J118" s="476"/>
      <c r="K118" s="476"/>
      <c r="L118" s="476"/>
      <c r="M118" s="160"/>
    </row>
    <row r="119" spans="1:13" ht="16.2" hidden="1" customHeight="1" x14ac:dyDescent="0.3">
      <c r="A119" s="124">
        <v>101</v>
      </c>
      <c r="B119" s="123" t="str">
        <f>IF('ordem de passagem'!F113="","",'ordem de passagem'!F113)</f>
        <v/>
      </c>
      <c r="C119" s="123" t="str">
        <f>IF('ordem de passagem'!G113="","",'ordem de passagem'!G113)</f>
        <v/>
      </c>
      <c r="D119" s="124" t="str">
        <f>IFERROR(IF(COUNTIF('ordem de passagem'!F113:F132,'ordem de passagem'!F113)=1,1,"")+A119*0.0000000001,"")</f>
        <v/>
      </c>
      <c r="E119" s="124" t="str">
        <f t="shared" si="13"/>
        <v/>
      </c>
      <c r="F119" s="124" t="str">
        <f t="shared" si="14"/>
        <v/>
      </c>
      <c r="I119" s="476"/>
      <c r="J119" s="476"/>
      <c r="K119" s="476"/>
      <c r="L119" s="476"/>
      <c r="M119" s="127"/>
    </row>
    <row r="120" spans="1:13" ht="16.2" hidden="1" customHeight="1" x14ac:dyDescent="0.3">
      <c r="A120" s="124">
        <v>102</v>
      </c>
      <c r="B120" s="123" t="str">
        <f>IF('ordem de passagem'!F114="","",'ordem de passagem'!F114)</f>
        <v/>
      </c>
      <c r="C120" s="123" t="str">
        <f>IF('ordem de passagem'!G114="","",'ordem de passagem'!G114)</f>
        <v/>
      </c>
      <c r="D120" s="124" t="str">
        <f>IFERROR(IF(COUNTIF('ordem de passagem'!F114:F133,'ordem de passagem'!F114)=1,1,"")+A120*0.0000000001,"")</f>
        <v/>
      </c>
      <c r="E120" s="124" t="str">
        <f t="shared" si="13"/>
        <v/>
      </c>
      <c r="F120" s="124" t="str">
        <f t="shared" si="14"/>
        <v/>
      </c>
      <c r="I120" s="476"/>
      <c r="J120" s="476"/>
      <c r="K120" s="476"/>
      <c r="L120" s="476"/>
      <c r="M120" s="127"/>
    </row>
    <row r="121" spans="1:13" ht="16.2" hidden="1" customHeight="1" x14ac:dyDescent="0.3">
      <c r="A121" s="124">
        <v>103</v>
      </c>
      <c r="B121" s="123" t="str">
        <f>IF('ordem de passagem'!F115="","",'ordem de passagem'!F115)</f>
        <v/>
      </c>
      <c r="C121" s="123" t="str">
        <f>IF('ordem de passagem'!G115="","",'ordem de passagem'!G115)</f>
        <v/>
      </c>
      <c r="D121" s="124" t="str">
        <f>IFERROR(IF(COUNTIF('ordem de passagem'!F115:F134,'ordem de passagem'!F115)=1,1,"")+A121*0.0000000001,"")</f>
        <v/>
      </c>
      <c r="E121" s="124" t="str">
        <f t="shared" si="13"/>
        <v/>
      </c>
      <c r="F121" s="124" t="str">
        <f t="shared" si="14"/>
        <v/>
      </c>
      <c r="I121" s="476"/>
      <c r="J121" s="476"/>
      <c r="K121" s="476"/>
      <c r="L121" s="476"/>
      <c r="M121" s="127"/>
    </row>
    <row r="122" spans="1:13" ht="16.2" hidden="1" customHeight="1" x14ac:dyDescent="0.3">
      <c r="A122" s="124">
        <v>104</v>
      </c>
      <c r="B122" s="123" t="str">
        <f>IF('ordem de passagem'!F116="","",'ordem de passagem'!F116)</f>
        <v/>
      </c>
      <c r="C122" s="123" t="str">
        <f>IF('ordem de passagem'!G116="","",'ordem de passagem'!G116)</f>
        <v/>
      </c>
      <c r="D122" s="124" t="str">
        <f>IFERROR(IF(COUNTIF('ordem de passagem'!F116:F135,'ordem de passagem'!F116)=1,1,"")+A122*0.0000000001,"")</f>
        <v/>
      </c>
      <c r="E122" s="124" t="str">
        <f t="shared" si="13"/>
        <v/>
      </c>
      <c r="F122" s="124" t="str">
        <f t="shared" si="14"/>
        <v/>
      </c>
      <c r="I122" s="476"/>
      <c r="J122" s="476"/>
      <c r="K122" s="476"/>
      <c r="L122" s="476"/>
      <c r="M122" s="127"/>
    </row>
    <row r="123" spans="1:13" ht="16.2" hidden="1" customHeight="1" x14ac:dyDescent="0.3">
      <c r="A123" s="124">
        <v>105</v>
      </c>
      <c r="B123" s="123" t="str">
        <f>IF('ordem de passagem'!F117="","",'ordem de passagem'!F117)</f>
        <v/>
      </c>
      <c r="C123" s="123" t="str">
        <f>IF('ordem de passagem'!G117="","",'ordem de passagem'!G117)</f>
        <v/>
      </c>
      <c r="D123" s="124" t="str">
        <f>IFERROR(IF(COUNTIF('ordem de passagem'!F117:F136,'ordem de passagem'!F117)=1,1,"")+A123*0.0000000001,"")</f>
        <v/>
      </c>
      <c r="E123" s="124" t="str">
        <f t="shared" si="13"/>
        <v/>
      </c>
      <c r="F123" s="124" t="str">
        <f t="shared" si="14"/>
        <v/>
      </c>
      <c r="I123" s="476"/>
      <c r="J123" s="476"/>
      <c r="K123" s="476"/>
      <c r="L123" s="476"/>
      <c r="M123" s="127"/>
    </row>
    <row r="124" spans="1:13" ht="16.2" hidden="1" customHeight="1" x14ac:dyDescent="0.3">
      <c r="A124" s="124">
        <v>106</v>
      </c>
      <c r="B124" s="123" t="str">
        <f>IF('ordem de passagem'!F118="","",'ordem de passagem'!F118)</f>
        <v/>
      </c>
      <c r="C124" s="123" t="str">
        <f>IF('ordem de passagem'!G118="","",'ordem de passagem'!G118)</f>
        <v/>
      </c>
      <c r="D124" s="124" t="str">
        <f>IFERROR(IF(COUNTIF('ordem de passagem'!F118:F137,'ordem de passagem'!F118)=1,1,"")+A124*0.0000000001,"")</f>
        <v/>
      </c>
      <c r="E124" s="124" t="str">
        <f t="shared" si="13"/>
        <v/>
      </c>
      <c r="F124" s="124" t="str">
        <f t="shared" si="14"/>
        <v/>
      </c>
      <c r="I124" s="476"/>
      <c r="J124" s="476"/>
      <c r="K124" s="476"/>
      <c r="L124" s="476"/>
      <c r="M124" s="127"/>
    </row>
    <row r="125" spans="1:13" ht="16.2" hidden="1" customHeight="1" x14ac:dyDescent="0.3">
      <c r="A125" s="124">
        <v>107</v>
      </c>
      <c r="B125" s="123" t="str">
        <f>IF('ordem de passagem'!F119="","",'ordem de passagem'!F119)</f>
        <v/>
      </c>
      <c r="C125" s="123" t="str">
        <f>IF('ordem de passagem'!G119="","",'ordem de passagem'!G119)</f>
        <v/>
      </c>
      <c r="D125" s="124" t="str">
        <f>IFERROR(IF(COUNTIF('ordem de passagem'!F119:F138,'ordem de passagem'!F119)=1,1,"")+A125*0.0000000001,"")</f>
        <v/>
      </c>
      <c r="E125" s="124" t="str">
        <f t="shared" si="13"/>
        <v/>
      </c>
      <c r="F125" s="124" t="str">
        <f t="shared" si="14"/>
        <v/>
      </c>
      <c r="I125" s="476"/>
      <c r="J125" s="476"/>
      <c r="K125" s="476"/>
      <c r="L125" s="476"/>
      <c r="M125" s="127"/>
    </row>
    <row r="126" spans="1:13" ht="16.2" hidden="1" customHeight="1" x14ac:dyDescent="0.3">
      <c r="A126" s="124">
        <v>108</v>
      </c>
      <c r="B126" s="123" t="str">
        <f>IF('ordem de passagem'!F120="","",'ordem de passagem'!F120)</f>
        <v/>
      </c>
      <c r="C126" s="123" t="str">
        <f>IF('ordem de passagem'!G120="","",'ordem de passagem'!G120)</f>
        <v/>
      </c>
      <c r="D126" s="124" t="str">
        <f>IFERROR(IF(COUNTIF('ordem de passagem'!F120:F139,'ordem de passagem'!F120)=1,1,"")+A126*0.0000000001,"")</f>
        <v/>
      </c>
      <c r="E126" s="124" t="str">
        <f t="shared" si="13"/>
        <v/>
      </c>
      <c r="F126" s="124" t="str">
        <f t="shared" si="14"/>
        <v/>
      </c>
      <c r="I126" s="476"/>
      <c r="J126" s="476"/>
      <c r="K126" s="476"/>
      <c r="L126" s="476"/>
      <c r="M126" s="127"/>
    </row>
    <row r="127" spans="1:13" ht="16.2" hidden="1" customHeight="1" x14ac:dyDescent="0.3">
      <c r="A127" s="124">
        <v>109</v>
      </c>
      <c r="B127" s="123" t="str">
        <f>IF('ordem de passagem'!F121="","",'ordem de passagem'!F121)</f>
        <v/>
      </c>
      <c r="C127" s="123" t="str">
        <f>IF('ordem de passagem'!G121="","",'ordem de passagem'!G121)</f>
        <v/>
      </c>
      <c r="D127" s="124" t="str">
        <f>IFERROR(IF(COUNTIF('ordem de passagem'!F121:F140,'ordem de passagem'!F121)=1,1,"")+A127*0.0000000001,"")</f>
        <v/>
      </c>
      <c r="E127" s="124" t="str">
        <f t="shared" si="13"/>
        <v/>
      </c>
      <c r="F127" s="124" t="str">
        <f t="shared" si="14"/>
        <v/>
      </c>
      <c r="I127" s="476"/>
      <c r="J127" s="476"/>
      <c r="K127" s="476"/>
      <c r="L127" s="476"/>
      <c r="M127" s="127"/>
    </row>
    <row r="128" spans="1:13" ht="16.2" hidden="1" customHeight="1" x14ac:dyDescent="0.3">
      <c r="A128" s="124">
        <v>110</v>
      </c>
      <c r="B128" s="123" t="str">
        <f>IF('ordem de passagem'!F122="","",'ordem de passagem'!F122)</f>
        <v/>
      </c>
      <c r="C128" s="123" t="str">
        <f>IF('ordem de passagem'!G122="","",'ordem de passagem'!G122)</f>
        <v/>
      </c>
      <c r="D128" s="124" t="str">
        <f>IFERROR(IF(COUNTIF('ordem de passagem'!F122:F141,'ordem de passagem'!F122)=1,1,"")+A128*0.0000000001,"")</f>
        <v/>
      </c>
      <c r="E128" s="124" t="str">
        <f t="shared" si="13"/>
        <v/>
      </c>
      <c r="F128" s="124" t="str">
        <f t="shared" si="14"/>
        <v/>
      </c>
      <c r="I128" s="476"/>
      <c r="J128" s="476"/>
      <c r="K128" s="476"/>
      <c r="L128" s="476"/>
      <c r="M128" s="127"/>
    </row>
    <row r="129" spans="1:13" ht="16.2" hidden="1" customHeight="1" x14ac:dyDescent="0.3">
      <c r="A129" s="124">
        <v>111</v>
      </c>
      <c r="B129" s="123" t="str">
        <f>IF('ordem de passagem'!F123="","",'ordem de passagem'!F123)</f>
        <v/>
      </c>
      <c r="C129" s="123" t="str">
        <f>IF('ordem de passagem'!G123="","",'ordem de passagem'!G123)</f>
        <v/>
      </c>
      <c r="D129" s="124" t="str">
        <f>IFERROR(IF(COUNTIF('ordem de passagem'!F123:F142,'ordem de passagem'!F123)=1,1,"")+A129*0.0000000001,"")</f>
        <v/>
      </c>
      <c r="E129" s="124" t="str">
        <f t="shared" si="13"/>
        <v/>
      </c>
      <c r="F129" s="124" t="str">
        <f t="shared" si="14"/>
        <v/>
      </c>
      <c r="I129" s="476"/>
      <c r="J129" s="476"/>
      <c r="K129" s="476"/>
      <c r="L129" s="476"/>
      <c r="M129" s="127"/>
    </row>
    <row r="130" spans="1:13" ht="16.2" hidden="1" customHeight="1" x14ac:dyDescent="0.3">
      <c r="A130" s="124">
        <v>112</v>
      </c>
      <c r="B130" s="123" t="str">
        <f>IF('ordem de passagem'!F124="","",'ordem de passagem'!F124)</f>
        <v/>
      </c>
      <c r="C130" s="123" t="str">
        <f>IF('ordem de passagem'!G124="","",'ordem de passagem'!G124)</f>
        <v/>
      </c>
      <c r="D130" s="124" t="str">
        <f>IFERROR(IF(COUNTIF('ordem de passagem'!F124:F143,'ordem de passagem'!F124)=1,1,"")+A130*0.0000000001,"")</f>
        <v/>
      </c>
      <c r="E130" s="124" t="str">
        <f t="shared" si="13"/>
        <v/>
      </c>
      <c r="F130" s="124" t="str">
        <f t="shared" si="14"/>
        <v/>
      </c>
      <c r="I130" s="476"/>
      <c r="J130" s="476"/>
      <c r="K130" s="476"/>
      <c r="L130" s="476"/>
      <c r="M130" s="127"/>
    </row>
    <row r="131" spans="1:13" ht="16.2" hidden="1" customHeight="1" x14ac:dyDescent="0.3">
      <c r="A131" s="124">
        <v>113</v>
      </c>
      <c r="B131" s="123" t="str">
        <f>IF('ordem de passagem'!F125="","",'ordem de passagem'!F125)</f>
        <v/>
      </c>
      <c r="C131" s="123" t="str">
        <f>IF('ordem de passagem'!G125="","",'ordem de passagem'!G125)</f>
        <v/>
      </c>
      <c r="D131" s="124" t="str">
        <f>IFERROR(IF(COUNTIF('ordem de passagem'!F125:F144,'ordem de passagem'!F125)=1,1,"")+A131*0.0000000001,"")</f>
        <v/>
      </c>
      <c r="E131" s="124" t="str">
        <f t="shared" si="13"/>
        <v/>
      </c>
      <c r="F131" s="124" t="str">
        <f t="shared" si="14"/>
        <v/>
      </c>
      <c r="I131" s="476"/>
      <c r="J131" s="476"/>
      <c r="K131" s="476"/>
      <c r="L131" s="476"/>
      <c r="M131" s="127"/>
    </row>
    <row r="132" spans="1:13" ht="16.2" hidden="1" customHeight="1" x14ac:dyDescent="0.3">
      <c r="A132" s="124">
        <v>114</v>
      </c>
      <c r="B132" s="123" t="str">
        <f>IF('ordem de passagem'!F126="","",'ordem de passagem'!F126)</f>
        <v/>
      </c>
      <c r="C132" s="123" t="str">
        <f>IF('ordem de passagem'!G126="","",'ordem de passagem'!G126)</f>
        <v/>
      </c>
      <c r="D132" s="124" t="str">
        <f>IFERROR(IF(COUNTIF('ordem de passagem'!F126:F145,'ordem de passagem'!F126)=1,1,"")+A132*0.0000000001,"")</f>
        <v/>
      </c>
      <c r="E132" s="124" t="str">
        <f t="shared" si="13"/>
        <v/>
      </c>
      <c r="F132" s="124" t="str">
        <f t="shared" si="14"/>
        <v/>
      </c>
      <c r="I132" s="476"/>
      <c r="J132" s="476"/>
      <c r="K132" s="476"/>
      <c r="L132" s="476"/>
      <c r="M132" s="127"/>
    </row>
    <row r="133" spans="1:13" ht="16.2" hidden="1" customHeight="1" x14ac:dyDescent="0.3">
      <c r="A133" s="124">
        <v>115</v>
      </c>
      <c r="B133" s="123" t="str">
        <f>IF('ordem de passagem'!F127="","",'ordem de passagem'!F127)</f>
        <v/>
      </c>
      <c r="C133" s="123" t="str">
        <f>IF('ordem de passagem'!G127="","",'ordem de passagem'!G127)</f>
        <v/>
      </c>
      <c r="D133" s="124" t="str">
        <f>IFERROR(IF(COUNTIF('ordem de passagem'!F127:F146,'ordem de passagem'!F127)=1,1,"")+A133*0.0000000001,"")</f>
        <v/>
      </c>
      <c r="E133" s="124" t="str">
        <f t="shared" si="13"/>
        <v/>
      </c>
      <c r="F133" s="124" t="str">
        <f t="shared" si="14"/>
        <v/>
      </c>
      <c r="I133" s="476"/>
      <c r="J133" s="476"/>
      <c r="K133" s="476"/>
      <c r="L133" s="476"/>
      <c r="M133" s="127"/>
    </row>
    <row r="134" spans="1:13" ht="16.2" hidden="1" customHeight="1" x14ac:dyDescent="0.3">
      <c r="A134" s="124">
        <v>116</v>
      </c>
      <c r="B134" s="123" t="str">
        <f>IF('ordem de passagem'!F128="","",'ordem de passagem'!F128)</f>
        <v/>
      </c>
      <c r="C134" s="123" t="str">
        <f>IF('ordem de passagem'!G128="","",'ordem de passagem'!G128)</f>
        <v/>
      </c>
      <c r="D134" s="124" t="str">
        <f>IFERROR(IF(COUNTIF('ordem de passagem'!F128:F147,'ordem de passagem'!F128)=1,1,"")+A134*0.0000000001,"")</f>
        <v/>
      </c>
      <c r="E134" s="124" t="str">
        <f t="shared" si="13"/>
        <v/>
      </c>
      <c r="F134" s="124" t="str">
        <f t="shared" si="14"/>
        <v/>
      </c>
      <c r="I134" s="476"/>
      <c r="J134" s="476"/>
      <c r="K134" s="476"/>
      <c r="L134" s="476"/>
      <c r="M134" s="127"/>
    </row>
    <row r="135" spans="1:13" ht="16.2" hidden="1" customHeight="1" x14ac:dyDescent="0.3">
      <c r="A135" s="124">
        <v>117</v>
      </c>
      <c r="B135" s="123" t="str">
        <f>IF('ordem de passagem'!F129="","",'ordem de passagem'!F129)</f>
        <v/>
      </c>
      <c r="C135" s="123" t="str">
        <f>IF('ordem de passagem'!G129="","",'ordem de passagem'!G129)</f>
        <v/>
      </c>
      <c r="D135" s="124" t="str">
        <f>IFERROR(IF(COUNTIF('ordem de passagem'!F129:F148,'ordem de passagem'!F129)=1,1,"")+A135*0.0000000001,"")</f>
        <v/>
      </c>
      <c r="E135" s="124" t="str">
        <f t="shared" si="13"/>
        <v/>
      </c>
      <c r="F135" s="124" t="str">
        <f t="shared" si="14"/>
        <v/>
      </c>
      <c r="I135" s="476"/>
      <c r="J135" s="476"/>
      <c r="K135" s="476"/>
      <c r="L135" s="476"/>
      <c r="M135" s="127"/>
    </row>
    <row r="136" spans="1:13" ht="16.2" hidden="1" customHeight="1" x14ac:dyDescent="0.3">
      <c r="A136" s="124">
        <v>118</v>
      </c>
      <c r="B136" s="123" t="str">
        <f>IF('ordem de passagem'!F130="","",'ordem de passagem'!F130)</f>
        <v/>
      </c>
      <c r="C136" s="123" t="str">
        <f>IF('ordem de passagem'!G130="","",'ordem de passagem'!G130)</f>
        <v/>
      </c>
      <c r="D136" s="124" t="str">
        <f>IFERROR(IF(COUNTIF('ordem de passagem'!F130:F149,'ordem de passagem'!F130)=1,1,"")+A136*0.0000000001,"")</f>
        <v/>
      </c>
      <c r="E136" s="124" t="str">
        <f t="shared" si="13"/>
        <v/>
      </c>
      <c r="F136" s="124" t="str">
        <f t="shared" si="14"/>
        <v/>
      </c>
      <c r="I136" s="476"/>
      <c r="J136" s="476"/>
      <c r="K136" s="476"/>
      <c r="L136" s="476"/>
      <c r="M136" s="127"/>
    </row>
    <row r="137" spans="1:13" ht="16.2" hidden="1" customHeight="1" x14ac:dyDescent="0.3">
      <c r="A137" s="124">
        <v>119</v>
      </c>
      <c r="B137" s="123" t="str">
        <f>IF('ordem de passagem'!F131="","",'ordem de passagem'!F131)</f>
        <v/>
      </c>
      <c r="C137" s="123" t="str">
        <f>IF('ordem de passagem'!G131="","",'ordem de passagem'!G131)</f>
        <v/>
      </c>
      <c r="D137" s="124" t="str">
        <f>IFERROR(IF(COUNTIF('ordem de passagem'!F131:F150,'ordem de passagem'!F131)=1,1,"")+A137*0.0000000001,"")</f>
        <v/>
      </c>
      <c r="E137" s="124" t="str">
        <f t="shared" si="13"/>
        <v/>
      </c>
      <c r="F137" s="124" t="str">
        <f t="shared" si="14"/>
        <v/>
      </c>
      <c r="I137" s="476"/>
      <c r="J137" s="476"/>
      <c r="K137" s="476"/>
      <c r="L137" s="476"/>
      <c r="M137" s="127"/>
    </row>
    <row r="138" spans="1:13" ht="16.2" hidden="1" customHeight="1" x14ac:dyDescent="0.3">
      <c r="A138" s="124">
        <v>120</v>
      </c>
      <c r="B138" s="123" t="str">
        <f>IF('ordem de passagem'!F132="","",'ordem de passagem'!F132)</f>
        <v/>
      </c>
      <c r="C138" s="123" t="str">
        <f>IF('ordem de passagem'!G132="","",'ordem de passagem'!G132)</f>
        <v/>
      </c>
      <c r="D138" s="124" t="str">
        <f>IFERROR(IF(COUNTIF('ordem de passagem'!F132:F151,'ordem de passagem'!F132)=1,1,"")+A138*0.0000000001,"")</f>
        <v/>
      </c>
      <c r="E138" s="124" t="str">
        <f t="shared" si="13"/>
        <v/>
      </c>
      <c r="F138" s="124" t="str">
        <f t="shared" si="14"/>
        <v/>
      </c>
      <c r="I138" s="476"/>
      <c r="J138" s="476"/>
      <c r="K138" s="476"/>
      <c r="L138" s="476"/>
      <c r="M138" s="127"/>
    </row>
    <row r="139" spans="1:13" ht="16.2" hidden="1" customHeight="1" x14ac:dyDescent="0.3">
      <c r="A139" s="124">
        <v>121</v>
      </c>
      <c r="B139" s="123" t="str">
        <f>IF('ordem de passagem'!F133="","",'ordem de passagem'!F133)</f>
        <v/>
      </c>
      <c r="C139" s="123" t="str">
        <f>IF('ordem de passagem'!G133="","",'ordem de passagem'!G133)</f>
        <v/>
      </c>
      <c r="D139" s="124" t="str">
        <f>IFERROR(IF(COUNTIF('ordem de passagem'!F133:F152,'ordem de passagem'!F133)=1,1,"")+A139*0.0000000001,"")</f>
        <v/>
      </c>
      <c r="E139" s="124" t="str">
        <f t="shared" si="13"/>
        <v/>
      </c>
      <c r="F139" s="124" t="str">
        <f t="shared" si="14"/>
        <v/>
      </c>
      <c r="I139" s="476"/>
      <c r="J139" s="476"/>
      <c r="K139" s="476"/>
      <c r="L139" s="476"/>
      <c r="M139" s="127"/>
    </row>
    <row r="140" spans="1:13" ht="16.2" hidden="1" customHeight="1" x14ac:dyDescent="0.3">
      <c r="A140" s="124">
        <v>122</v>
      </c>
      <c r="B140" s="123" t="str">
        <f>IF('ordem de passagem'!F134="","",'ordem de passagem'!F134)</f>
        <v/>
      </c>
      <c r="C140" s="123" t="str">
        <f>IF('ordem de passagem'!G134="","",'ordem de passagem'!G134)</f>
        <v/>
      </c>
      <c r="D140" s="124" t="str">
        <f>IFERROR(IF(COUNTIF('ordem de passagem'!F134:F153,'ordem de passagem'!F134)=1,1,"")+A140*0.0000000001,"")</f>
        <v/>
      </c>
      <c r="E140" s="124" t="str">
        <f t="shared" si="13"/>
        <v/>
      </c>
      <c r="F140" s="124" t="str">
        <f t="shared" si="14"/>
        <v/>
      </c>
      <c r="I140" s="476"/>
      <c r="J140" s="476"/>
      <c r="K140" s="476"/>
      <c r="L140" s="476"/>
      <c r="M140" s="127"/>
    </row>
    <row r="141" spans="1:13" ht="16.2" hidden="1" customHeight="1" x14ac:dyDescent="0.3">
      <c r="A141" s="124">
        <v>123</v>
      </c>
      <c r="B141" s="123" t="str">
        <f>IF('ordem de passagem'!F135="","",'ordem de passagem'!F135)</f>
        <v/>
      </c>
      <c r="C141" s="123" t="str">
        <f>IF('ordem de passagem'!G135="","",'ordem de passagem'!G135)</f>
        <v/>
      </c>
      <c r="D141" s="124" t="str">
        <f>IFERROR(IF(COUNTIF('ordem de passagem'!F135:F154,'ordem de passagem'!F135)=1,1,"")+A141*0.0000000001,"")</f>
        <v/>
      </c>
      <c r="E141" s="124" t="str">
        <f t="shared" si="13"/>
        <v/>
      </c>
      <c r="F141" s="124" t="str">
        <f t="shared" si="14"/>
        <v/>
      </c>
      <c r="I141" s="476"/>
      <c r="J141" s="476"/>
      <c r="K141" s="476"/>
      <c r="L141" s="476"/>
      <c r="M141" s="127"/>
    </row>
    <row r="142" spans="1:13" ht="16.2" hidden="1" customHeight="1" x14ac:dyDescent="0.3">
      <c r="A142" s="124">
        <v>124</v>
      </c>
      <c r="B142" s="123" t="str">
        <f>IF('ordem de passagem'!F136="","",'ordem de passagem'!F136)</f>
        <v/>
      </c>
      <c r="C142" s="123" t="str">
        <f>IF('ordem de passagem'!G136="","",'ordem de passagem'!G136)</f>
        <v/>
      </c>
      <c r="D142" s="124" t="str">
        <f>IFERROR(IF(COUNTIF('ordem de passagem'!F136:F155,'ordem de passagem'!F136)=1,1,"")+A142*0.0000000001,"")</f>
        <v/>
      </c>
      <c r="E142" s="124" t="str">
        <f t="shared" si="13"/>
        <v/>
      </c>
      <c r="F142" s="124" t="str">
        <f t="shared" si="14"/>
        <v/>
      </c>
      <c r="I142" s="476"/>
      <c r="J142" s="476"/>
      <c r="K142" s="476"/>
      <c r="L142" s="476"/>
      <c r="M142" s="127"/>
    </row>
    <row r="143" spans="1:13" ht="16.2" hidden="1" customHeight="1" x14ac:dyDescent="0.3">
      <c r="A143" s="124">
        <v>125</v>
      </c>
      <c r="B143" s="123" t="str">
        <f>IF('ordem de passagem'!F137="","",'ordem de passagem'!F137)</f>
        <v/>
      </c>
      <c r="C143" s="123" t="str">
        <f>IF('ordem de passagem'!G137="","",'ordem de passagem'!G137)</f>
        <v/>
      </c>
      <c r="D143" s="124" t="str">
        <f>IFERROR(IF(COUNTIF('ordem de passagem'!F137:F156,'ordem de passagem'!F137)=1,1,"")+A143*0.0000000001,"")</f>
        <v/>
      </c>
      <c r="E143" s="124" t="str">
        <f t="shared" si="13"/>
        <v/>
      </c>
      <c r="F143" s="124" t="str">
        <f t="shared" si="14"/>
        <v/>
      </c>
      <c r="I143" s="476"/>
      <c r="J143" s="476"/>
      <c r="K143" s="476"/>
      <c r="L143" s="476"/>
      <c r="M143" s="127"/>
    </row>
    <row r="144" spans="1:13" ht="16.2" hidden="1" customHeight="1" x14ac:dyDescent="0.3">
      <c r="A144" s="124">
        <v>126</v>
      </c>
      <c r="B144" s="123" t="str">
        <f>IF('ordem de passagem'!F138="","",'ordem de passagem'!F138)</f>
        <v/>
      </c>
      <c r="C144" s="123" t="str">
        <f>IF('ordem de passagem'!G138="","",'ordem de passagem'!G138)</f>
        <v/>
      </c>
      <c r="D144" s="124" t="str">
        <f>IFERROR(IF(COUNTIF('ordem de passagem'!F138:F157,'ordem de passagem'!F138)=1,1,"")+A144*0.0000000001,"")</f>
        <v/>
      </c>
      <c r="E144" s="124" t="str">
        <f t="shared" si="13"/>
        <v/>
      </c>
      <c r="F144" s="124" t="str">
        <f t="shared" si="14"/>
        <v/>
      </c>
      <c r="I144" s="476"/>
      <c r="J144" s="476"/>
      <c r="K144" s="476"/>
      <c r="L144" s="476"/>
      <c r="M144" s="127"/>
    </row>
    <row r="145" spans="1:13" ht="16.2" hidden="1" customHeight="1" x14ac:dyDescent="0.3">
      <c r="A145" s="124">
        <v>127</v>
      </c>
      <c r="B145" s="123" t="str">
        <f>IF('ordem de passagem'!F139="","",'ordem de passagem'!F139)</f>
        <v/>
      </c>
      <c r="C145" s="123" t="str">
        <f>IF('ordem de passagem'!G139="","",'ordem de passagem'!G139)</f>
        <v/>
      </c>
      <c r="D145" s="124" t="str">
        <f>IFERROR(IF(COUNTIF('ordem de passagem'!F139:F158,'ordem de passagem'!F139)=1,1,"")+A145*0.0000000001,"")</f>
        <v/>
      </c>
      <c r="E145" s="124" t="str">
        <f t="shared" si="13"/>
        <v/>
      </c>
      <c r="F145" s="124" t="str">
        <f t="shared" si="14"/>
        <v/>
      </c>
      <c r="I145" s="476"/>
      <c r="J145" s="476"/>
      <c r="K145" s="476"/>
      <c r="L145" s="476"/>
      <c r="M145" s="127"/>
    </row>
    <row r="146" spans="1:13" ht="16.2" hidden="1" customHeight="1" x14ac:dyDescent="0.3">
      <c r="A146" s="124">
        <v>128</v>
      </c>
      <c r="B146" s="123" t="str">
        <f>IF('ordem de passagem'!F140="","",'ordem de passagem'!F140)</f>
        <v/>
      </c>
      <c r="C146" s="123" t="str">
        <f>IF('ordem de passagem'!G140="","",'ordem de passagem'!G140)</f>
        <v/>
      </c>
      <c r="D146" s="124" t="str">
        <f>IFERROR(IF(COUNTIF('ordem de passagem'!F140:F159,'ordem de passagem'!F140)=1,1,"")+A146*0.0000000001,"")</f>
        <v/>
      </c>
      <c r="E146" s="124" t="str">
        <f t="shared" si="13"/>
        <v/>
      </c>
      <c r="F146" s="124" t="str">
        <f t="shared" si="14"/>
        <v/>
      </c>
      <c r="I146" s="476"/>
      <c r="J146" s="476"/>
      <c r="K146" s="476"/>
      <c r="L146" s="476"/>
      <c r="M146" s="127"/>
    </row>
    <row r="147" spans="1:13" ht="16.2" hidden="1" customHeight="1" x14ac:dyDescent="0.3">
      <c r="A147" s="124">
        <v>129</v>
      </c>
      <c r="B147" s="123" t="str">
        <f>IF('ordem de passagem'!F141="","",'ordem de passagem'!F141)</f>
        <v/>
      </c>
      <c r="C147" s="123" t="str">
        <f>IF('ordem de passagem'!G141="","",'ordem de passagem'!G141)</f>
        <v/>
      </c>
      <c r="D147" s="124" t="str">
        <f>IFERROR(IF(COUNTIF('ordem de passagem'!F141:F160,'ordem de passagem'!F141)=1,1,"")+A147*0.0000000001,"")</f>
        <v/>
      </c>
      <c r="E147" s="124" t="str">
        <f t="shared" si="13"/>
        <v/>
      </c>
      <c r="F147" s="124" t="str">
        <f t="shared" si="14"/>
        <v/>
      </c>
      <c r="I147" s="476"/>
      <c r="J147" s="476"/>
      <c r="K147" s="476"/>
      <c r="L147" s="476"/>
      <c r="M147" s="127"/>
    </row>
    <row r="148" spans="1:13" ht="16.2" hidden="1" customHeight="1" x14ac:dyDescent="0.3">
      <c r="A148" s="124">
        <v>130</v>
      </c>
      <c r="B148" s="123" t="str">
        <f>IF('ordem de passagem'!F142="","",'ordem de passagem'!F142)</f>
        <v/>
      </c>
      <c r="C148" s="123" t="str">
        <f>IF('ordem de passagem'!G142="","",'ordem de passagem'!G142)</f>
        <v/>
      </c>
      <c r="D148" s="124" t="str">
        <f>IFERROR(IF(COUNTIF('ordem de passagem'!F142:F161,'ordem de passagem'!F142)=1,1,"")+A148*0.0000000001,"")</f>
        <v/>
      </c>
      <c r="E148" s="124" t="str">
        <f t="shared" ref="E148:E181" si="15">IFERROR(RANK(D148,D148:D201,0),"")</f>
        <v/>
      </c>
      <c r="F148" s="124" t="str">
        <f t="shared" ref="F148:F181" si="16">IFERROR(RANK(G148,G148:G176,0),"")</f>
        <v/>
      </c>
      <c r="I148" s="476"/>
      <c r="J148" s="476"/>
      <c r="K148" s="476"/>
      <c r="L148" s="476"/>
      <c r="M148" s="127"/>
    </row>
    <row r="149" spans="1:13" ht="16.2" hidden="1" customHeight="1" x14ac:dyDescent="0.3">
      <c r="A149" s="124">
        <v>131</v>
      </c>
      <c r="B149" s="123" t="str">
        <f>IF('ordem de passagem'!F143="","",'ordem de passagem'!F143)</f>
        <v/>
      </c>
      <c r="C149" s="123" t="str">
        <f>IF('ordem de passagem'!G143="","",'ordem de passagem'!G143)</f>
        <v/>
      </c>
      <c r="D149" s="124" t="str">
        <f>IFERROR(IF(COUNTIF('ordem de passagem'!F143:F162,'ordem de passagem'!F143)=1,1,"")+A149*0.0000000001,"")</f>
        <v/>
      </c>
      <c r="E149" s="124" t="str">
        <f t="shared" si="15"/>
        <v/>
      </c>
      <c r="F149" s="124" t="str">
        <f t="shared" si="16"/>
        <v/>
      </c>
      <c r="I149" s="476"/>
      <c r="J149" s="476"/>
      <c r="K149" s="476"/>
      <c r="L149" s="476"/>
      <c r="M149" s="127"/>
    </row>
    <row r="150" spans="1:13" ht="16.2" hidden="1" customHeight="1" x14ac:dyDescent="0.3">
      <c r="A150" s="124">
        <v>132</v>
      </c>
      <c r="B150" s="123" t="str">
        <f>IF('ordem de passagem'!F144="","",'ordem de passagem'!F144)</f>
        <v/>
      </c>
      <c r="C150" s="123" t="str">
        <f>IF('ordem de passagem'!G144="","",'ordem de passagem'!G144)</f>
        <v/>
      </c>
      <c r="D150" s="124" t="str">
        <f>IFERROR(IF(COUNTIF('ordem de passagem'!F144:F163,'ordem de passagem'!F144)=1,1,"")+A150*0.0000000001,"")</f>
        <v/>
      </c>
      <c r="E150" s="124" t="str">
        <f t="shared" si="15"/>
        <v/>
      </c>
      <c r="F150" s="124" t="str">
        <f t="shared" si="16"/>
        <v/>
      </c>
      <c r="I150" s="476"/>
      <c r="J150" s="476"/>
      <c r="K150" s="476"/>
      <c r="L150" s="476"/>
      <c r="M150" s="127"/>
    </row>
    <row r="151" spans="1:13" ht="16.2" hidden="1" customHeight="1" x14ac:dyDescent="0.3">
      <c r="A151" s="124">
        <v>133</v>
      </c>
      <c r="B151" s="123" t="str">
        <f>IF('ordem de passagem'!F145="","",'ordem de passagem'!F145)</f>
        <v/>
      </c>
      <c r="C151" s="123" t="str">
        <f>IF('ordem de passagem'!G145="","",'ordem de passagem'!G145)</f>
        <v/>
      </c>
      <c r="D151" s="124" t="str">
        <f>IFERROR(IF(COUNTIF('ordem de passagem'!F145:F164,'ordem de passagem'!F145)=1,1,"")+A151*0.0000000001,"")</f>
        <v/>
      </c>
      <c r="E151" s="124" t="str">
        <f t="shared" si="15"/>
        <v/>
      </c>
      <c r="F151" s="124" t="str">
        <f t="shared" si="16"/>
        <v/>
      </c>
      <c r="I151" s="476"/>
      <c r="J151" s="476"/>
      <c r="K151" s="476"/>
      <c r="L151" s="476"/>
      <c r="M151" s="127"/>
    </row>
    <row r="152" spans="1:13" ht="16.2" hidden="1" customHeight="1" x14ac:dyDescent="0.3">
      <c r="A152" s="124">
        <v>134</v>
      </c>
      <c r="B152" s="123" t="str">
        <f>IF('ordem de passagem'!F146="","",'ordem de passagem'!F146)</f>
        <v/>
      </c>
      <c r="C152" s="123" t="str">
        <f>IF('ordem de passagem'!G146="","",'ordem de passagem'!G146)</f>
        <v/>
      </c>
      <c r="D152" s="124" t="str">
        <f>IFERROR(IF(COUNTIF('ordem de passagem'!F146:F165,'ordem de passagem'!F146)=1,1,"")+A152*0.0000000001,"")</f>
        <v/>
      </c>
      <c r="E152" s="124" t="str">
        <f t="shared" si="15"/>
        <v/>
      </c>
      <c r="F152" s="124" t="str">
        <f t="shared" si="16"/>
        <v/>
      </c>
      <c r="I152" s="476"/>
      <c r="J152" s="476"/>
      <c r="K152" s="476"/>
      <c r="L152" s="476"/>
      <c r="M152" s="127"/>
    </row>
    <row r="153" spans="1:13" ht="16.2" hidden="1" customHeight="1" x14ac:dyDescent="0.3">
      <c r="A153" s="124">
        <v>135</v>
      </c>
      <c r="B153" s="123" t="str">
        <f>IF('ordem de passagem'!F147="","",'ordem de passagem'!F147)</f>
        <v/>
      </c>
      <c r="C153" s="123" t="str">
        <f>IF('ordem de passagem'!G147="","",'ordem de passagem'!G147)</f>
        <v/>
      </c>
      <c r="D153" s="124" t="str">
        <f>IFERROR(IF(COUNTIF('ordem de passagem'!F147:F166,'ordem de passagem'!F147)=1,1,"")+A153*0.0000000001,"")</f>
        <v/>
      </c>
      <c r="E153" s="124" t="str">
        <f t="shared" si="15"/>
        <v/>
      </c>
      <c r="F153" s="124" t="str">
        <f t="shared" si="16"/>
        <v/>
      </c>
      <c r="I153" s="476"/>
      <c r="J153" s="476"/>
      <c r="K153" s="476"/>
      <c r="L153" s="476"/>
      <c r="M153" s="127"/>
    </row>
    <row r="154" spans="1:13" ht="16.2" hidden="1" customHeight="1" x14ac:dyDescent="0.3">
      <c r="A154" s="124">
        <v>136</v>
      </c>
      <c r="B154" s="123" t="str">
        <f>IF('ordem de passagem'!F148="","",'ordem de passagem'!F148)</f>
        <v/>
      </c>
      <c r="C154" s="123" t="str">
        <f>IF('ordem de passagem'!G148="","",'ordem de passagem'!G148)</f>
        <v/>
      </c>
      <c r="D154" s="124" t="str">
        <f>IFERROR(IF(COUNTIF('ordem de passagem'!F148:F167,'ordem de passagem'!F148)=1,1,"")+A154*0.0000000001,"")</f>
        <v/>
      </c>
      <c r="E154" s="124" t="str">
        <f t="shared" si="15"/>
        <v/>
      </c>
      <c r="F154" s="124" t="str">
        <f t="shared" si="16"/>
        <v/>
      </c>
      <c r="I154" s="476"/>
      <c r="J154" s="476"/>
      <c r="K154" s="476"/>
      <c r="L154" s="476"/>
      <c r="M154" s="127"/>
    </row>
    <row r="155" spans="1:13" ht="16.2" hidden="1" customHeight="1" x14ac:dyDescent="0.3">
      <c r="A155" s="124">
        <v>137</v>
      </c>
      <c r="B155" s="123" t="str">
        <f>IF('ordem de passagem'!F149="","",'ordem de passagem'!F149)</f>
        <v/>
      </c>
      <c r="C155" s="123" t="str">
        <f>IF('ordem de passagem'!G149="","",'ordem de passagem'!G149)</f>
        <v/>
      </c>
      <c r="D155" s="124" t="str">
        <f>IFERROR(IF(COUNTIF('ordem de passagem'!F149:F168,'ordem de passagem'!F149)=1,1,"")+A155*0.0000000001,"")</f>
        <v/>
      </c>
      <c r="E155" s="124" t="str">
        <f t="shared" si="15"/>
        <v/>
      </c>
      <c r="F155" s="124" t="str">
        <f t="shared" si="16"/>
        <v/>
      </c>
      <c r="I155" s="476"/>
      <c r="J155" s="476"/>
      <c r="K155" s="476"/>
      <c r="L155" s="476"/>
      <c r="M155" s="127"/>
    </row>
    <row r="156" spans="1:13" ht="16.2" hidden="1" customHeight="1" x14ac:dyDescent="0.3">
      <c r="A156" s="124">
        <v>138</v>
      </c>
      <c r="B156" s="123" t="str">
        <f>IF('ordem de passagem'!F150="","",'ordem de passagem'!F150)</f>
        <v/>
      </c>
      <c r="C156" s="123" t="str">
        <f>IF('ordem de passagem'!G150="","",'ordem de passagem'!G150)</f>
        <v/>
      </c>
      <c r="D156" s="124" t="str">
        <f>IFERROR(IF(COUNTIF('ordem de passagem'!F150:F169,'ordem de passagem'!F150)=1,1,"")+A156*0.0000000001,"")</f>
        <v/>
      </c>
      <c r="E156" s="124" t="str">
        <f t="shared" si="15"/>
        <v/>
      </c>
      <c r="F156" s="124" t="str">
        <f t="shared" si="16"/>
        <v/>
      </c>
      <c r="I156" s="476"/>
      <c r="J156" s="476"/>
      <c r="K156" s="476"/>
      <c r="L156" s="476"/>
      <c r="M156" s="127"/>
    </row>
    <row r="157" spans="1:13" ht="16.2" hidden="1" customHeight="1" x14ac:dyDescent="0.3">
      <c r="A157" s="124">
        <v>139</v>
      </c>
      <c r="B157" s="123" t="str">
        <f>IF('ordem de passagem'!F151="","",'ordem de passagem'!F151)</f>
        <v/>
      </c>
      <c r="C157" s="123" t="str">
        <f>IF('ordem de passagem'!G151="","",'ordem de passagem'!G151)</f>
        <v/>
      </c>
      <c r="D157" s="124" t="str">
        <f>IFERROR(IF(COUNTIF('ordem de passagem'!F151:F170,'ordem de passagem'!F151)=1,1,"")+A157*0.0000000001,"")</f>
        <v/>
      </c>
      <c r="E157" s="124" t="str">
        <f t="shared" si="15"/>
        <v/>
      </c>
      <c r="F157" s="124" t="str">
        <f t="shared" si="16"/>
        <v/>
      </c>
      <c r="I157" s="476"/>
      <c r="J157" s="476"/>
      <c r="K157" s="476"/>
      <c r="L157" s="476"/>
      <c r="M157" s="127"/>
    </row>
    <row r="158" spans="1:13" ht="16.2" hidden="1" customHeight="1" x14ac:dyDescent="0.3">
      <c r="A158" s="124">
        <v>140</v>
      </c>
      <c r="B158" s="123" t="str">
        <f>IF('ordem de passagem'!F152="","",'ordem de passagem'!F152)</f>
        <v/>
      </c>
      <c r="C158" s="123" t="str">
        <f>IF('ordem de passagem'!G152="","",'ordem de passagem'!G152)</f>
        <v/>
      </c>
      <c r="D158" s="124" t="str">
        <f>IFERROR(IF(COUNTIF('ordem de passagem'!F152:F171,'ordem de passagem'!F152)=1,1,"")+A158*0.0000000001,"")</f>
        <v/>
      </c>
      <c r="E158" s="124" t="str">
        <f t="shared" si="15"/>
        <v/>
      </c>
      <c r="F158" s="124" t="str">
        <f t="shared" si="16"/>
        <v/>
      </c>
      <c r="I158" s="476"/>
      <c r="J158" s="476"/>
      <c r="K158" s="476"/>
      <c r="L158" s="476"/>
      <c r="M158" s="127"/>
    </row>
    <row r="159" spans="1:13" ht="16.2" hidden="1" customHeight="1" x14ac:dyDescent="0.3">
      <c r="A159" s="124">
        <v>141</v>
      </c>
      <c r="B159" s="123" t="str">
        <f>IF('ordem de passagem'!F153="","",'ordem de passagem'!F153)</f>
        <v/>
      </c>
      <c r="C159" s="123" t="str">
        <f>IF('ordem de passagem'!G153="","",'ordem de passagem'!G153)</f>
        <v/>
      </c>
      <c r="D159" s="124" t="str">
        <f>IFERROR(IF(COUNTIF('ordem de passagem'!F153:F172,'ordem de passagem'!F153)=1,1,"")+A159*0.0000000001,"")</f>
        <v/>
      </c>
      <c r="E159" s="124" t="str">
        <f t="shared" si="15"/>
        <v/>
      </c>
      <c r="F159" s="124" t="str">
        <f t="shared" si="16"/>
        <v/>
      </c>
      <c r="I159" s="476"/>
      <c r="J159" s="476"/>
      <c r="K159" s="476"/>
      <c r="L159" s="476"/>
      <c r="M159" s="127"/>
    </row>
    <row r="160" spans="1:13" ht="16.2" hidden="1" customHeight="1" x14ac:dyDescent="0.3">
      <c r="A160" s="124">
        <v>142</v>
      </c>
      <c r="B160" s="123" t="str">
        <f>IF('ordem de passagem'!F154="","",'ordem de passagem'!F154)</f>
        <v/>
      </c>
      <c r="C160" s="123" t="str">
        <f>IF('ordem de passagem'!G154="","",'ordem de passagem'!G154)</f>
        <v/>
      </c>
      <c r="D160" s="124" t="str">
        <f>IFERROR(IF(COUNTIF('ordem de passagem'!F154:F173,'ordem de passagem'!F154)=1,1,"")+A160*0.0000000001,"")</f>
        <v/>
      </c>
      <c r="E160" s="124" t="str">
        <f t="shared" si="15"/>
        <v/>
      </c>
      <c r="F160" s="124" t="str">
        <f t="shared" si="16"/>
        <v/>
      </c>
      <c r="I160" s="476"/>
      <c r="J160" s="476"/>
      <c r="K160" s="476"/>
      <c r="L160" s="476"/>
      <c r="M160" s="127"/>
    </row>
    <row r="161" spans="1:13" ht="16.2" hidden="1" customHeight="1" x14ac:dyDescent="0.3">
      <c r="A161" s="124">
        <v>143</v>
      </c>
      <c r="B161" s="123" t="str">
        <f>IF('ordem de passagem'!F155="","",'ordem de passagem'!F155)</f>
        <v/>
      </c>
      <c r="C161" s="123" t="str">
        <f>IF('ordem de passagem'!G155="","",'ordem de passagem'!G155)</f>
        <v/>
      </c>
      <c r="D161" s="124" t="str">
        <f>IFERROR(IF(COUNTIF('ordem de passagem'!F155:F174,'ordem de passagem'!F155)=1,1,"")+A161*0.0000000001,"")</f>
        <v/>
      </c>
      <c r="E161" s="124" t="str">
        <f t="shared" si="15"/>
        <v/>
      </c>
      <c r="F161" s="124" t="str">
        <f t="shared" si="16"/>
        <v/>
      </c>
      <c r="I161" s="476"/>
      <c r="J161" s="476"/>
      <c r="K161" s="476"/>
      <c r="L161" s="476"/>
      <c r="M161" s="127"/>
    </row>
    <row r="162" spans="1:13" ht="16.2" hidden="1" customHeight="1" x14ac:dyDescent="0.3">
      <c r="A162" s="124">
        <v>144</v>
      </c>
      <c r="B162" s="123" t="str">
        <f>IF('ordem de passagem'!F156="","",'ordem de passagem'!F156)</f>
        <v/>
      </c>
      <c r="C162" s="123" t="str">
        <f>IF('ordem de passagem'!G156="","",'ordem de passagem'!G156)</f>
        <v/>
      </c>
      <c r="D162" s="124" t="str">
        <f>IFERROR(IF(COUNTIF('ordem de passagem'!F156:F175,'ordem de passagem'!F156)=1,1,"")+A162*0.0000000001,"")</f>
        <v/>
      </c>
      <c r="E162" s="124" t="str">
        <f t="shared" si="15"/>
        <v/>
      </c>
      <c r="F162" s="124" t="str">
        <f t="shared" si="16"/>
        <v/>
      </c>
      <c r="I162" s="476"/>
      <c r="J162" s="476"/>
      <c r="K162" s="476"/>
      <c r="L162" s="476"/>
      <c r="M162" s="127"/>
    </row>
    <row r="163" spans="1:13" ht="16.2" hidden="1" customHeight="1" x14ac:dyDescent="0.3">
      <c r="A163" s="124">
        <v>145</v>
      </c>
      <c r="B163" s="123" t="str">
        <f>IF('ordem de passagem'!F157="","",'ordem de passagem'!F157)</f>
        <v/>
      </c>
      <c r="C163" s="123" t="str">
        <f>IF('ordem de passagem'!G157="","",'ordem de passagem'!G157)</f>
        <v/>
      </c>
      <c r="D163" s="124" t="str">
        <f>IFERROR(IF(COUNTIF('ordem de passagem'!F157:F176,'ordem de passagem'!F157)=1,1,"")+A163*0.0000000001,"")</f>
        <v/>
      </c>
      <c r="E163" s="124" t="str">
        <f t="shared" si="15"/>
        <v/>
      </c>
      <c r="F163" s="124" t="str">
        <f t="shared" si="16"/>
        <v/>
      </c>
      <c r="I163" s="476"/>
      <c r="J163" s="476"/>
      <c r="K163" s="476"/>
      <c r="L163" s="476"/>
      <c r="M163" s="127"/>
    </row>
    <row r="164" spans="1:13" ht="16.2" hidden="1" customHeight="1" x14ac:dyDescent="0.3">
      <c r="A164" s="124">
        <v>146</v>
      </c>
      <c r="B164" s="123" t="str">
        <f>IF('ordem de passagem'!F158="","",'ordem de passagem'!F158)</f>
        <v/>
      </c>
      <c r="C164" s="123" t="str">
        <f>IF('ordem de passagem'!G158="","",'ordem de passagem'!G158)</f>
        <v/>
      </c>
      <c r="D164" s="124" t="str">
        <f>IFERROR(IF(COUNTIF('ordem de passagem'!F158:F177,'ordem de passagem'!F158)=1,1,"")+A164*0.0000000001,"")</f>
        <v/>
      </c>
      <c r="E164" s="124" t="str">
        <f t="shared" si="15"/>
        <v/>
      </c>
      <c r="F164" s="124" t="str">
        <f t="shared" si="16"/>
        <v/>
      </c>
      <c r="I164" s="476"/>
      <c r="J164" s="476"/>
      <c r="K164" s="476"/>
      <c r="L164" s="476"/>
      <c r="M164" s="127"/>
    </row>
    <row r="165" spans="1:13" ht="16.2" hidden="1" customHeight="1" x14ac:dyDescent="0.3">
      <c r="A165" s="124">
        <v>147</v>
      </c>
      <c r="B165" s="123" t="str">
        <f>IF('ordem de passagem'!F159="","",'ordem de passagem'!F159)</f>
        <v/>
      </c>
      <c r="C165" s="123" t="str">
        <f>IF('ordem de passagem'!G159="","",'ordem de passagem'!G159)</f>
        <v/>
      </c>
      <c r="D165" s="124" t="str">
        <f>IFERROR(IF(COUNTIF('ordem de passagem'!F159:F178,'ordem de passagem'!F159)=1,1,"")+A165*0.0000000001,"")</f>
        <v/>
      </c>
      <c r="E165" s="124" t="str">
        <f t="shared" si="15"/>
        <v/>
      </c>
      <c r="F165" s="124" t="str">
        <f t="shared" si="16"/>
        <v/>
      </c>
      <c r="I165" s="476"/>
      <c r="J165" s="476"/>
      <c r="K165" s="476"/>
      <c r="L165" s="476"/>
      <c r="M165" s="127"/>
    </row>
    <row r="166" spans="1:13" ht="16.2" hidden="1" customHeight="1" x14ac:dyDescent="0.3">
      <c r="A166" s="124">
        <v>148</v>
      </c>
      <c r="B166" s="123" t="str">
        <f>IF('ordem de passagem'!F160="","",'ordem de passagem'!F160)</f>
        <v/>
      </c>
      <c r="C166" s="123" t="str">
        <f>IF('ordem de passagem'!G160="","",'ordem de passagem'!G160)</f>
        <v/>
      </c>
      <c r="D166" s="124" t="str">
        <f>IFERROR(IF(COUNTIF('ordem de passagem'!F160:F179,'ordem de passagem'!F160)=1,1,"")+A166*0.0000000001,"")</f>
        <v/>
      </c>
      <c r="E166" s="124" t="str">
        <f t="shared" si="15"/>
        <v/>
      </c>
      <c r="F166" s="124" t="str">
        <f t="shared" si="16"/>
        <v/>
      </c>
      <c r="I166" s="476"/>
      <c r="J166" s="476"/>
      <c r="K166" s="476"/>
      <c r="L166" s="476"/>
      <c r="M166" s="127"/>
    </row>
    <row r="167" spans="1:13" ht="16.2" hidden="1" customHeight="1" x14ac:dyDescent="0.3">
      <c r="A167" s="124">
        <v>149</v>
      </c>
      <c r="B167" s="123" t="str">
        <f>IF('ordem de passagem'!F161="","",'ordem de passagem'!F161)</f>
        <v/>
      </c>
      <c r="C167" s="123" t="str">
        <f>IF('ordem de passagem'!G161="","",'ordem de passagem'!G161)</f>
        <v/>
      </c>
      <c r="D167" s="124" t="str">
        <f>IFERROR(IF(COUNTIF('ordem de passagem'!F161:F180,'ordem de passagem'!F161)=1,1,"")+A167*0.0000000001,"")</f>
        <v/>
      </c>
      <c r="E167" s="124" t="str">
        <f t="shared" si="15"/>
        <v/>
      </c>
      <c r="F167" s="124" t="str">
        <f t="shared" si="16"/>
        <v/>
      </c>
      <c r="I167" s="476"/>
      <c r="J167" s="476"/>
      <c r="K167" s="476"/>
      <c r="L167" s="476"/>
      <c r="M167" s="127"/>
    </row>
    <row r="168" spans="1:13" ht="16.2" hidden="1" customHeight="1" x14ac:dyDescent="0.3">
      <c r="A168" s="124">
        <v>150</v>
      </c>
      <c r="B168" s="123" t="str">
        <f>IF('ordem de passagem'!F162="","",'ordem de passagem'!F162)</f>
        <v/>
      </c>
      <c r="C168" s="123" t="str">
        <f>IF('ordem de passagem'!G162="","",'ordem de passagem'!G162)</f>
        <v/>
      </c>
      <c r="D168" s="124" t="str">
        <f>IFERROR(IF(COUNTIF('ordem de passagem'!F162:F181,'ordem de passagem'!F162)=1,1,"")+A168*0.0000000001,"")</f>
        <v/>
      </c>
      <c r="E168" s="124" t="str">
        <f t="shared" si="15"/>
        <v/>
      </c>
      <c r="F168" s="124" t="str">
        <f t="shared" si="16"/>
        <v/>
      </c>
      <c r="I168" s="476"/>
      <c r="J168" s="476"/>
      <c r="K168" s="476"/>
      <c r="L168" s="476"/>
      <c r="M168" s="127"/>
    </row>
    <row r="169" spans="1:13" ht="16.2" hidden="1" customHeight="1" x14ac:dyDescent="0.3">
      <c r="A169" s="124">
        <v>151</v>
      </c>
      <c r="B169" s="123" t="str">
        <f>IF('ordem de passagem'!F163="","",'ordem de passagem'!F163)</f>
        <v/>
      </c>
      <c r="C169" s="123" t="str">
        <f>IF('ordem de passagem'!G163="","",'ordem de passagem'!G163)</f>
        <v/>
      </c>
      <c r="D169" s="124" t="str">
        <f>IFERROR(IF(COUNTIF('ordem de passagem'!F163:F182,'ordem de passagem'!F163)=1,1,"")+A169*0.0000000001,"")</f>
        <v/>
      </c>
      <c r="E169" s="124" t="str">
        <f t="shared" si="15"/>
        <v/>
      </c>
      <c r="F169" s="124" t="str">
        <f t="shared" si="16"/>
        <v/>
      </c>
      <c r="I169" s="476"/>
      <c r="J169" s="476"/>
      <c r="K169" s="476"/>
      <c r="L169" s="476"/>
      <c r="M169" s="127"/>
    </row>
    <row r="170" spans="1:13" ht="16.2" hidden="1" customHeight="1" x14ac:dyDescent="0.3">
      <c r="A170" s="124">
        <v>152</v>
      </c>
      <c r="B170" s="123" t="str">
        <f>IF('ordem de passagem'!F164="","",'ordem de passagem'!F164)</f>
        <v/>
      </c>
      <c r="C170" s="123" t="str">
        <f>IF('ordem de passagem'!G164="","",'ordem de passagem'!G164)</f>
        <v/>
      </c>
      <c r="D170" s="124" t="str">
        <f>IFERROR(IF(COUNTIF('ordem de passagem'!F164:F183,'ordem de passagem'!F164)=1,1,"")+A170*0.0000000001,"")</f>
        <v/>
      </c>
      <c r="E170" s="124" t="str">
        <f t="shared" si="15"/>
        <v/>
      </c>
      <c r="F170" s="124" t="str">
        <f t="shared" si="16"/>
        <v/>
      </c>
      <c r="I170" s="476"/>
      <c r="J170" s="476"/>
      <c r="K170" s="476"/>
      <c r="L170" s="476"/>
      <c r="M170" s="127"/>
    </row>
    <row r="171" spans="1:13" ht="16.2" hidden="1" customHeight="1" x14ac:dyDescent="0.3">
      <c r="A171" s="124">
        <v>153</v>
      </c>
      <c r="B171" s="123" t="str">
        <f>IF('ordem de passagem'!F165="","",'ordem de passagem'!F165)</f>
        <v/>
      </c>
      <c r="C171" s="123" t="str">
        <f>IF('ordem de passagem'!G165="","",'ordem de passagem'!G165)</f>
        <v/>
      </c>
      <c r="D171" s="124" t="str">
        <f>IFERROR(IF(COUNTIF('ordem de passagem'!F165:F184,'ordem de passagem'!F165)=1,1,"")+A171*0.0000000001,"")</f>
        <v/>
      </c>
      <c r="E171" s="124" t="str">
        <f t="shared" si="15"/>
        <v/>
      </c>
      <c r="F171" s="124" t="str">
        <f t="shared" si="16"/>
        <v/>
      </c>
      <c r="I171" s="476"/>
      <c r="J171" s="476"/>
      <c r="K171" s="476"/>
      <c r="L171" s="476"/>
      <c r="M171" s="127"/>
    </row>
    <row r="172" spans="1:13" ht="16.2" hidden="1" customHeight="1" x14ac:dyDescent="0.3">
      <c r="A172" s="124">
        <v>154</v>
      </c>
      <c r="B172" s="123" t="str">
        <f>IF('ordem de passagem'!F166="","",'ordem de passagem'!F166)</f>
        <v/>
      </c>
      <c r="C172" s="123" t="str">
        <f>IF('ordem de passagem'!G166="","",'ordem de passagem'!G166)</f>
        <v/>
      </c>
      <c r="D172" s="124" t="str">
        <f>IFERROR(IF(COUNTIF('ordem de passagem'!F166:F185,'ordem de passagem'!F166)=1,1,"")+A172*0.0000000001,"")</f>
        <v/>
      </c>
      <c r="E172" s="124" t="str">
        <f t="shared" si="15"/>
        <v/>
      </c>
      <c r="F172" s="124" t="str">
        <f t="shared" si="16"/>
        <v/>
      </c>
      <c r="I172" s="476"/>
      <c r="J172" s="476"/>
      <c r="K172" s="476"/>
      <c r="L172" s="476"/>
    </row>
    <row r="173" spans="1:13" ht="16.2" hidden="1" customHeight="1" x14ac:dyDescent="0.3">
      <c r="A173" s="124">
        <v>155</v>
      </c>
      <c r="B173" s="123" t="str">
        <f>IF('ordem de passagem'!F167="","",'ordem de passagem'!F167)</f>
        <v/>
      </c>
      <c r="C173" s="123" t="str">
        <f>IF('ordem de passagem'!G167="","",'ordem de passagem'!G167)</f>
        <v/>
      </c>
      <c r="D173" s="124" t="str">
        <f>IFERROR(IF(COUNTIF('ordem de passagem'!F167:F186,'ordem de passagem'!F167)=1,1,"")+A173*0.0000000001,"")</f>
        <v/>
      </c>
      <c r="E173" s="124" t="str">
        <f t="shared" si="15"/>
        <v/>
      </c>
      <c r="F173" s="124" t="str">
        <f t="shared" si="16"/>
        <v/>
      </c>
      <c r="I173" s="476"/>
      <c r="J173" s="476"/>
      <c r="K173" s="476"/>
      <c r="L173" s="476"/>
    </row>
    <row r="174" spans="1:13" ht="16.2" hidden="1" customHeight="1" x14ac:dyDescent="0.3">
      <c r="A174" s="124">
        <v>156</v>
      </c>
      <c r="B174" s="123" t="str">
        <f>IF('ordem de passagem'!F168="","",'ordem de passagem'!F168)</f>
        <v/>
      </c>
      <c r="C174" s="123" t="str">
        <f>IF('ordem de passagem'!G168="","",'ordem de passagem'!G168)</f>
        <v/>
      </c>
      <c r="D174" s="124" t="str">
        <f>IFERROR(IF(COUNTIF('ordem de passagem'!F168:F187,'ordem de passagem'!F168)=1,1,"")+A174*0.0000000001,"")</f>
        <v/>
      </c>
      <c r="E174" s="124" t="str">
        <f t="shared" si="15"/>
        <v/>
      </c>
      <c r="F174" s="124" t="str">
        <f t="shared" si="16"/>
        <v/>
      </c>
      <c r="I174" s="476"/>
      <c r="J174" s="476"/>
      <c r="K174" s="476"/>
      <c r="L174" s="476"/>
    </row>
    <row r="175" spans="1:13" ht="16.2" hidden="1" customHeight="1" x14ac:dyDescent="0.3">
      <c r="A175" s="124">
        <v>157</v>
      </c>
      <c r="B175" s="123" t="str">
        <f>IF('ordem de passagem'!F169="","",'ordem de passagem'!F169)</f>
        <v/>
      </c>
      <c r="C175" s="123" t="str">
        <f>IF('ordem de passagem'!G169="","",'ordem de passagem'!G169)</f>
        <v/>
      </c>
      <c r="D175" s="124" t="str">
        <f>IFERROR(IF(COUNTIF('ordem de passagem'!F169:F188,'ordem de passagem'!F169)=1,1,"")+A175*0.0000000001,"")</f>
        <v/>
      </c>
      <c r="E175" s="124" t="str">
        <f t="shared" si="15"/>
        <v/>
      </c>
      <c r="F175" s="124" t="str">
        <f t="shared" si="16"/>
        <v/>
      </c>
      <c r="I175" s="476"/>
      <c r="J175" s="476"/>
      <c r="K175" s="476"/>
      <c r="L175" s="476"/>
    </row>
    <row r="176" spans="1:13" ht="16.2" hidden="1" customHeight="1" x14ac:dyDescent="0.3">
      <c r="A176" s="124">
        <v>158</v>
      </c>
      <c r="B176" s="123" t="str">
        <f>IF('ordem de passagem'!F170="","",'ordem de passagem'!F170)</f>
        <v/>
      </c>
      <c r="C176" s="123" t="str">
        <f>IF('ordem de passagem'!G170="","",'ordem de passagem'!G170)</f>
        <v/>
      </c>
      <c r="D176" s="124" t="str">
        <f>IFERROR(IF(COUNTIF('ordem de passagem'!F170:F189,'ordem de passagem'!F170)=1,1,"")+A176*0.0000000001,"")</f>
        <v/>
      </c>
      <c r="E176" s="124" t="str">
        <f t="shared" si="15"/>
        <v/>
      </c>
      <c r="F176" s="124" t="str">
        <f t="shared" si="16"/>
        <v/>
      </c>
      <c r="I176" s="476"/>
      <c r="J176" s="476"/>
      <c r="K176" s="476"/>
      <c r="L176" s="476"/>
    </row>
    <row r="177" spans="1:12" ht="16.2" hidden="1" customHeight="1" x14ac:dyDescent="0.3">
      <c r="A177" s="124">
        <v>159</v>
      </c>
      <c r="B177" s="123" t="str">
        <f>IF('ordem de passagem'!F171="","",'ordem de passagem'!F171)</f>
        <v/>
      </c>
      <c r="C177" s="123" t="str">
        <f>IF('ordem de passagem'!G171="","",'ordem de passagem'!G171)</f>
        <v/>
      </c>
      <c r="D177" s="124" t="str">
        <f>IFERROR(IF(COUNTIF('ordem de passagem'!F171:F190,'ordem de passagem'!F171)=1,1,"")+A177*0.0000000001,"")</f>
        <v/>
      </c>
      <c r="E177" s="124" t="str">
        <f t="shared" si="15"/>
        <v/>
      </c>
      <c r="F177" s="124" t="str">
        <f t="shared" si="16"/>
        <v/>
      </c>
      <c r="I177" s="476"/>
      <c r="J177" s="476"/>
      <c r="K177" s="476"/>
      <c r="L177" s="476"/>
    </row>
    <row r="178" spans="1:12" ht="16.2" hidden="1" customHeight="1" x14ac:dyDescent="0.3">
      <c r="A178" s="124">
        <v>160</v>
      </c>
      <c r="B178" s="123" t="str">
        <f>IF('ordem de passagem'!F172="","",'ordem de passagem'!F172)</f>
        <v/>
      </c>
      <c r="C178" s="123" t="str">
        <f>IF('ordem de passagem'!G172="","",'ordem de passagem'!G172)</f>
        <v/>
      </c>
      <c r="D178" s="124" t="str">
        <f>IFERROR(IF(COUNTIF('ordem de passagem'!F172:F191,'ordem de passagem'!F172)=1,1,"")+A178*0.0000000001,"")</f>
        <v/>
      </c>
      <c r="E178" s="124" t="str">
        <f t="shared" si="15"/>
        <v/>
      </c>
      <c r="F178" s="124" t="str">
        <f t="shared" si="16"/>
        <v/>
      </c>
    </row>
    <row r="179" spans="1:12" ht="16.2" hidden="1" customHeight="1" x14ac:dyDescent="0.3">
      <c r="A179" s="124">
        <v>161</v>
      </c>
      <c r="B179" s="123" t="str">
        <f>IF('ordem de passagem'!F173="","",'ordem de passagem'!F173)</f>
        <v/>
      </c>
      <c r="C179" s="123" t="str">
        <f>IF('ordem de passagem'!G173="","",'ordem de passagem'!G173)</f>
        <v/>
      </c>
      <c r="D179" s="124" t="str">
        <f>IFERROR(IF(COUNTIF('ordem de passagem'!F173:F192,'ordem de passagem'!F173)=1,1,"")+A179*0.0000000001,"")</f>
        <v/>
      </c>
      <c r="E179" s="124" t="str">
        <f t="shared" si="15"/>
        <v/>
      </c>
      <c r="F179" s="124" t="str">
        <f t="shared" si="16"/>
        <v/>
      </c>
    </row>
    <row r="180" spans="1:12" ht="16.2" hidden="1" customHeight="1" x14ac:dyDescent="0.3">
      <c r="A180" s="124">
        <v>162</v>
      </c>
      <c r="B180" s="123" t="str">
        <f>IF('ordem de passagem'!F174="","",'ordem de passagem'!F174)</f>
        <v/>
      </c>
      <c r="C180" s="123" t="str">
        <f>IF('ordem de passagem'!G174="","",'ordem de passagem'!G174)</f>
        <v/>
      </c>
      <c r="D180" s="124" t="str">
        <f>IFERROR(IF(COUNTIF('ordem de passagem'!F174:F193,'ordem de passagem'!F174)=1,1,"")+A180*0.0000000001,"")</f>
        <v/>
      </c>
      <c r="E180" s="124" t="str">
        <f t="shared" si="15"/>
        <v/>
      </c>
      <c r="F180" s="124" t="str">
        <f t="shared" si="16"/>
        <v/>
      </c>
    </row>
    <row r="181" spans="1:12" ht="16.2" hidden="1" customHeight="1" x14ac:dyDescent="0.3">
      <c r="A181" s="124">
        <v>163</v>
      </c>
      <c r="B181" s="123" t="str">
        <f>IF('ordem de passagem'!F175="","",'ordem de passagem'!F175)</f>
        <v/>
      </c>
      <c r="C181" s="123" t="str">
        <f>IF('ordem de passagem'!G175="","",'ordem de passagem'!G175)</f>
        <v/>
      </c>
      <c r="D181" s="124" t="str">
        <f>IFERROR(IF(COUNTIF('ordem de passagem'!F175:F194,'ordem de passagem'!F175)=1,1,"")+A181*0.0000000001,"")</f>
        <v/>
      </c>
      <c r="E181" s="124" t="str">
        <f t="shared" si="15"/>
        <v/>
      </c>
      <c r="F181" s="124" t="str">
        <f t="shared" si="16"/>
        <v/>
      </c>
    </row>
  </sheetData>
  <sheetProtection algorithmName="SHA-512" hashValue="Cy8lKIzp6qRxHirNp693hYEGyv6eB+yyTJVx6xFnyi3eq5SzpGJJ3TC/Z1sXPwah9Whdt3TGQuRv+MxZA9pM7A==" saltValue="UatSQIqctq08f0V8U3+oTQ==" spinCount="100000" sheet="1" objects="1" scenarios="1" selectLockedCells="1"/>
  <mergeCells count="288">
    <mergeCell ref="I12:K12"/>
    <mergeCell ref="O44:R44"/>
    <mergeCell ref="S44:U44"/>
    <mergeCell ref="V44:X44"/>
    <mergeCell ref="Y44:AB44"/>
    <mergeCell ref="N17:N18"/>
    <mergeCell ref="S17:U18"/>
    <mergeCell ref="O17:R18"/>
    <mergeCell ref="I17:M17"/>
    <mergeCell ref="O43:R43"/>
    <mergeCell ref="S43:U43"/>
    <mergeCell ref="V43:X43"/>
    <mergeCell ref="Y43:AB43"/>
    <mergeCell ref="S27:U27"/>
    <mergeCell ref="S28:U28"/>
    <mergeCell ref="S19:U19"/>
    <mergeCell ref="S20:U20"/>
    <mergeCell ref="S21:U21"/>
    <mergeCell ref="S22:U22"/>
    <mergeCell ref="S23:U23"/>
    <mergeCell ref="O27:R27"/>
    <mergeCell ref="O28:R28"/>
    <mergeCell ref="O19:R19"/>
    <mergeCell ref="O20:R20"/>
    <mergeCell ref="O21:R21"/>
    <mergeCell ref="O22:R22"/>
    <mergeCell ref="O23:R23"/>
    <mergeCell ref="AA12:AB12"/>
    <mergeCell ref="AD4:AH12"/>
    <mergeCell ref="Y12:Z12"/>
    <mergeCell ref="O12:Q12"/>
    <mergeCell ref="V26:X26"/>
    <mergeCell ref="V19:X19"/>
    <mergeCell ref="V20:X20"/>
    <mergeCell ref="V21:X21"/>
    <mergeCell ref="S24:U24"/>
    <mergeCell ref="S25:U25"/>
    <mergeCell ref="S26:U26"/>
    <mergeCell ref="O24:R24"/>
    <mergeCell ref="O25:R25"/>
    <mergeCell ref="O26:R26"/>
    <mergeCell ref="O29:R29"/>
    <mergeCell ref="S29:U29"/>
    <mergeCell ref="V29:X29"/>
    <mergeCell ref="Y29:AB29"/>
    <mergeCell ref="W7:AA7"/>
    <mergeCell ref="V27:X27"/>
    <mergeCell ref="V28:X28"/>
    <mergeCell ref="V17:X18"/>
    <mergeCell ref="Y19:AB19"/>
    <mergeCell ref="Y20:AB20"/>
    <mergeCell ref="Y21:AB21"/>
    <mergeCell ref="Y22:AB22"/>
    <mergeCell ref="Y23:AB23"/>
    <mergeCell ref="Y24:AB24"/>
    <mergeCell ref="Y25:AB25"/>
    <mergeCell ref="Y26:AB26"/>
    <mergeCell ref="Y27:AB27"/>
    <mergeCell ref="Y28:AB28"/>
    <mergeCell ref="Y17:AB18"/>
    <mergeCell ref="V22:X22"/>
    <mergeCell ref="V23:X23"/>
    <mergeCell ref="O13:Q13"/>
    <mergeCell ref="V24:X24"/>
    <mergeCell ref="V25:X25"/>
    <mergeCell ref="Y32:AB32"/>
    <mergeCell ref="O33:R33"/>
    <mergeCell ref="S33:U33"/>
    <mergeCell ref="V33:X33"/>
    <mergeCell ref="Y33:AB33"/>
    <mergeCell ref="O32:R32"/>
    <mergeCell ref="S32:U32"/>
    <mergeCell ref="V32:X32"/>
    <mergeCell ref="Y30:AB30"/>
    <mergeCell ref="O31:R31"/>
    <mergeCell ref="S31:U31"/>
    <mergeCell ref="V31:X31"/>
    <mergeCell ref="Y31:AB31"/>
    <mergeCell ref="O30:R30"/>
    <mergeCell ref="S30:U30"/>
    <mergeCell ref="V30:X30"/>
    <mergeCell ref="Y34:AB34"/>
    <mergeCell ref="O35:R35"/>
    <mergeCell ref="S35:U35"/>
    <mergeCell ref="V35:X35"/>
    <mergeCell ref="Y35:AB35"/>
    <mergeCell ref="I34:L34"/>
    <mergeCell ref="I35:L35"/>
    <mergeCell ref="O34:R34"/>
    <mergeCell ref="S34:U34"/>
    <mergeCell ref="V34:X34"/>
    <mergeCell ref="Y36:AB36"/>
    <mergeCell ref="O37:R37"/>
    <mergeCell ref="S37:U37"/>
    <mergeCell ref="V37:X37"/>
    <mergeCell ref="Y37:AB37"/>
    <mergeCell ref="I36:L36"/>
    <mergeCell ref="I37:L37"/>
    <mergeCell ref="O36:R36"/>
    <mergeCell ref="S36:U36"/>
    <mergeCell ref="V36:X36"/>
    <mergeCell ref="Y38:AB38"/>
    <mergeCell ref="O39:R39"/>
    <mergeCell ref="S39:U39"/>
    <mergeCell ref="V39:X39"/>
    <mergeCell ref="Y39:AB39"/>
    <mergeCell ref="I38:L38"/>
    <mergeCell ref="I39:L39"/>
    <mergeCell ref="O38:R38"/>
    <mergeCell ref="S38:U38"/>
    <mergeCell ref="V38:X38"/>
    <mergeCell ref="Y40:AB40"/>
    <mergeCell ref="O41:R41"/>
    <mergeCell ref="S41:U41"/>
    <mergeCell ref="V41:X41"/>
    <mergeCell ref="Y41:AB41"/>
    <mergeCell ref="I40:L40"/>
    <mergeCell ref="I41:L41"/>
    <mergeCell ref="O40:R40"/>
    <mergeCell ref="S40:U40"/>
    <mergeCell ref="V40:X40"/>
    <mergeCell ref="I2:AB2"/>
    <mergeCell ref="L7:S7"/>
    <mergeCell ref="J7:K7"/>
    <mergeCell ref="L4:Y6"/>
    <mergeCell ref="I43:L43"/>
    <mergeCell ref="I44:L44"/>
    <mergeCell ref="I45:L45"/>
    <mergeCell ref="I46:L46"/>
    <mergeCell ref="I47:L47"/>
    <mergeCell ref="I31:L31"/>
    <mergeCell ref="I32:L32"/>
    <mergeCell ref="I33:L33"/>
    <mergeCell ref="I18:L18"/>
    <mergeCell ref="I13:K13"/>
    <mergeCell ref="I14:K14"/>
    <mergeCell ref="I15:K15"/>
    <mergeCell ref="Y42:AB42"/>
    <mergeCell ref="J9:K9"/>
    <mergeCell ref="L9:S9"/>
    <mergeCell ref="W9:AA9"/>
    <mergeCell ref="O42:R42"/>
    <mergeCell ref="S42:U42"/>
    <mergeCell ref="V42:X42"/>
    <mergeCell ref="I42:L42"/>
    <mergeCell ref="I53:L53"/>
    <mergeCell ref="I54:L54"/>
    <mergeCell ref="I55:L55"/>
    <mergeCell ref="I56:L56"/>
    <mergeCell ref="I57:L57"/>
    <mergeCell ref="I48:L48"/>
    <mergeCell ref="I49:L49"/>
    <mergeCell ref="I50:L50"/>
    <mergeCell ref="I51:L51"/>
    <mergeCell ref="I52:L52"/>
    <mergeCell ref="I63:L63"/>
    <mergeCell ref="I64:L64"/>
    <mergeCell ref="I65:L65"/>
    <mergeCell ref="I66:L66"/>
    <mergeCell ref="I67:L67"/>
    <mergeCell ref="I58:L58"/>
    <mergeCell ref="I59:L59"/>
    <mergeCell ref="I60:L60"/>
    <mergeCell ref="I61:L61"/>
    <mergeCell ref="I62:L62"/>
    <mergeCell ref="I73:L73"/>
    <mergeCell ref="I74:L74"/>
    <mergeCell ref="I75:L75"/>
    <mergeCell ref="I76:L76"/>
    <mergeCell ref="I77:L77"/>
    <mergeCell ref="I68:L68"/>
    <mergeCell ref="I69:L69"/>
    <mergeCell ref="I70:L70"/>
    <mergeCell ref="I71:L71"/>
    <mergeCell ref="I72:L72"/>
    <mergeCell ref="I83:L83"/>
    <mergeCell ref="I84:L84"/>
    <mergeCell ref="I85:L85"/>
    <mergeCell ref="I86:L86"/>
    <mergeCell ref="I87:L87"/>
    <mergeCell ref="I78:L78"/>
    <mergeCell ref="I79:L79"/>
    <mergeCell ref="I80:L80"/>
    <mergeCell ref="I81:L81"/>
    <mergeCell ref="I82:L82"/>
    <mergeCell ref="I93:L93"/>
    <mergeCell ref="I94:L94"/>
    <mergeCell ref="I95:L95"/>
    <mergeCell ref="I96:L96"/>
    <mergeCell ref="I97:L97"/>
    <mergeCell ref="I88:L88"/>
    <mergeCell ref="I89:L89"/>
    <mergeCell ref="I90:L90"/>
    <mergeCell ref="I91:L91"/>
    <mergeCell ref="I92:L92"/>
    <mergeCell ref="I103:L103"/>
    <mergeCell ref="I104:L104"/>
    <mergeCell ref="I105:L105"/>
    <mergeCell ref="I106:L106"/>
    <mergeCell ref="I107:L107"/>
    <mergeCell ref="I98:L98"/>
    <mergeCell ref="I99:L99"/>
    <mergeCell ref="I100:L100"/>
    <mergeCell ref="I101:L101"/>
    <mergeCell ref="I102:L102"/>
    <mergeCell ref="I113:L113"/>
    <mergeCell ref="I114:L114"/>
    <mergeCell ref="I115:L115"/>
    <mergeCell ref="I116:L116"/>
    <mergeCell ref="I117:L117"/>
    <mergeCell ref="I108:L108"/>
    <mergeCell ref="I109:L109"/>
    <mergeCell ref="I110:L110"/>
    <mergeCell ref="I111:L111"/>
    <mergeCell ref="I112:L112"/>
    <mergeCell ref="I123:L123"/>
    <mergeCell ref="I124:L124"/>
    <mergeCell ref="I125:L125"/>
    <mergeCell ref="I126:L126"/>
    <mergeCell ref="I127:L127"/>
    <mergeCell ref="I118:L118"/>
    <mergeCell ref="I119:L119"/>
    <mergeCell ref="I120:L120"/>
    <mergeCell ref="I121:L121"/>
    <mergeCell ref="I122:L122"/>
    <mergeCell ref="I133:L133"/>
    <mergeCell ref="I134:L134"/>
    <mergeCell ref="I135:L135"/>
    <mergeCell ref="I136:L136"/>
    <mergeCell ref="I137:L137"/>
    <mergeCell ref="I128:L128"/>
    <mergeCell ref="I129:L129"/>
    <mergeCell ref="I130:L130"/>
    <mergeCell ref="I131:L131"/>
    <mergeCell ref="I132:L132"/>
    <mergeCell ref="I143:L143"/>
    <mergeCell ref="I144:L144"/>
    <mergeCell ref="I145:L145"/>
    <mergeCell ref="I146:L146"/>
    <mergeCell ref="I147:L147"/>
    <mergeCell ref="I138:L138"/>
    <mergeCell ref="I139:L139"/>
    <mergeCell ref="I140:L140"/>
    <mergeCell ref="I141:L141"/>
    <mergeCell ref="I142:L142"/>
    <mergeCell ref="I153:L153"/>
    <mergeCell ref="I154:L154"/>
    <mergeCell ref="I155:L155"/>
    <mergeCell ref="I156:L156"/>
    <mergeCell ref="I157:L157"/>
    <mergeCell ref="I148:L148"/>
    <mergeCell ref="I149:L149"/>
    <mergeCell ref="I150:L150"/>
    <mergeCell ref="I151:L151"/>
    <mergeCell ref="I152:L152"/>
    <mergeCell ref="I164:L164"/>
    <mergeCell ref="I165:L165"/>
    <mergeCell ref="I166:L166"/>
    <mergeCell ref="I167:L167"/>
    <mergeCell ref="I158:L158"/>
    <mergeCell ref="I159:L159"/>
    <mergeCell ref="I160:L160"/>
    <mergeCell ref="I161:L161"/>
    <mergeCell ref="I162:L162"/>
    <mergeCell ref="AD2:AH3"/>
    <mergeCell ref="I173:L173"/>
    <mergeCell ref="I174:L174"/>
    <mergeCell ref="I175:L175"/>
    <mergeCell ref="I176:L176"/>
    <mergeCell ref="I177:L177"/>
    <mergeCell ref="I19:L19"/>
    <mergeCell ref="I20:L20"/>
    <mergeCell ref="I21:L21"/>
    <mergeCell ref="I22:L22"/>
    <mergeCell ref="I23:L23"/>
    <mergeCell ref="I24:L24"/>
    <mergeCell ref="I25:L25"/>
    <mergeCell ref="I26:L26"/>
    <mergeCell ref="I27:L27"/>
    <mergeCell ref="I28:L28"/>
    <mergeCell ref="I29:L29"/>
    <mergeCell ref="I30:L30"/>
    <mergeCell ref="I168:L168"/>
    <mergeCell ref="I169:L169"/>
    <mergeCell ref="I170:L170"/>
    <mergeCell ref="I171:L171"/>
    <mergeCell ref="I172:L172"/>
    <mergeCell ref="I163:L163"/>
  </mergeCells>
  <conditionalFormatting sqref="B19:C181">
    <cfRule type="expression" dxfId="41" priority="5">
      <formula>MOD(ROW(),2)=0</formula>
    </cfRule>
  </conditionalFormatting>
  <conditionalFormatting sqref="M19:AB47">
    <cfRule type="expression" dxfId="40" priority="3">
      <formula>AND(MOD(ROW(),2)=1,$I19&lt;&gt;"")</formula>
    </cfRule>
    <cfRule type="expression" dxfId="39" priority="4">
      <formula>AND(MOD(ROW(),2)=0,$I19&lt;&gt;"")</formula>
    </cfRule>
  </conditionalFormatting>
  <conditionalFormatting sqref="I19:L177">
    <cfRule type="expression" dxfId="38" priority="1">
      <formula>AND(MOD(ROW(),2)=1,$I19&lt;&gt;"")</formula>
    </cfRule>
    <cfRule type="expression" dxfId="37" priority="2">
      <formula>AND(MOD(ROW(),2)=0,$I19&lt;&gt;"")</formula>
    </cfRule>
  </conditionalFormatting>
  <printOptions horizontalCentered="1"/>
  <pageMargins left="0" right="0" top="0.19685039370078741" bottom="0.19685039370078741" header="0.31496062992125984" footer="0.31496062992125984"/>
  <pageSetup paperSize="9" scale="5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F546C3AB2B3294FB8E05FFE80572211" ma:contentTypeVersion="8" ma:contentTypeDescription="Criar um novo documento." ma:contentTypeScope="" ma:versionID="dbcbb4eab202121661c07ad3058647d2">
  <xsd:schema xmlns:xsd="http://www.w3.org/2001/XMLSchema" xmlns:xs="http://www.w3.org/2001/XMLSchema" xmlns:p="http://schemas.microsoft.com/office/2006/metadata/properties" xmlns:ns2="9f946baf-b309-43aa-8ad6-eaacf945a3a5" targetNamespace="http://schemas.microsoft.com/office/2006/metadata/properties" ma:root="true" ma:fieldsID="298d085a34c0c8be02d61f6440a05194" ns2:_="">
    <xsd:import namespace="9f946baf-b309-43aa-8ad6-eaacf945a3a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946baf-b309-43aa-8ad6-eaacf945a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2A21E8-19B6-4987-BFFA-D5830AF3185A}">
  <ds:schemaRefs>
    <ds:schemaRef ds:uri="http://schemas.microsoft.com/sharepoint/v3/contenttype/forms"/>
  </ds:schemaRefs>
</ds:datastoreItem>
</file>

<file path=customXml/itemProps2.xml><?xml version="1.0" encoding="utf-8"?>
<ds:datastoreItem xmlns:ds="http://schemas.openxmlformats.org/officeDocument/2006/customXml" ds:itemID="{11235E01-1654-4CBB-9038-1BBC9499392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5E1579B-BA95-4984-A8F4-167D0E90D2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946baf-b309-43aa-8ad6-eaacf945a3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12</vt:i4>
      </vt:variant>
      <vt:variant>
        <vt:lpstr>Intervalos com Nome</vt:lpstr>
      </vt:variant>
      <vt:variant>
        <vt:i4>46</vt:i4>
      </vt:variant>
    </vt:vector>
  </HeadingPairs>
  <TitlesOfParts>
    <vt:vector size="58" baseType="lpstr">
      <vt:lpstr>dados (2)</vt:lpstr>
      <vt:lpstr>menú</vt:lpstr>
      <vt:lpstr>dados</vt:lpstr>
      <vt:lpstr>Classificação Final</vt:lpstr>
      <vt:lpstr>Classificação geral</vt:lpstr>
      <vt:lpstr>quadro eletrónico</vt:lpstr>
      <vt:lpstr>fotos</vt:lpstr>
      <vt:lpstr>ordem de passagem</vt:lpstr>
      <vt:lpstr>Relatório da competição</vt:lpstr>
      <vt:lpstr>ordenação</vt:lpstr>
      <vt:lpstr>ajuizamento</vt:lpstr>
      <vt:lpstr>CC - nível 2</vt:lpstr>
      <vt:lpstr>aa</vt:lpstr>
      <vt:lpstr>AC</vt:lpstr>
      <vt:lpstr>aco</vt:lpstr>
      <vt:lpstr>algarve1</vt:lpstr>
      <vt:lpstr>ajuizamento!Área_de_Impressão</vt:lpstr>
      <vt:lpstr>'CC - nível 2'!Área_de_Impressão</vt:lpstr>
      <vt:lpstr>'Classificação Final'!Área_de_Impressão</vt:lpstr>
      <vt:lpstr>menú!Área_de_Impressão</vt:lpstr>
      <vt:lpstr>'ordem de passagem'!Área_de_Impressão</vt:lpstr>
      <vt:lpstr>ordenação!Área_de_Impressão</vt:lpstr>
      <vt:lpstr>'Relatório da competição'!Área_de_Impressão</vt:lpstr>
      <vt:lpstr>aveiro</vt:lpstr>
      <vt:lpstr>baal</vt:lpstr>
      <vt:lpstr>bc</vt:lpstr>
      <vt:lpstr>braga</vt:lpstr>
      <vt:lpstr>cb</vt:lpstr>
      <vt:lpstr>clde</vt:lpstr>
      <vt:lpstr>coimbra</vt:lpstr>
      <vt:lpstr>Coordenadas</vt:lpstr>
      <vt:lpstr>difpar2</vt:lpstr>
      <vt:lpstr>difpar3</vt:lpstr>
      <vt:lpstr>diftrio2</vt:lpstr>
      <vt:lpstr>diftrio3</vt:lpstr>
      <vt:lpstr>edv</vt:lpstr>
      <vt:lpstr>Escolas</vt:lpstr>
      <vt:lpstr>faltas</vt:lpstr>
      <vt:lpstr>grupos</vt:lpstr>
      <vt:lpstr>guarda</vt:lpstr>
      <vt:lpstr>leiria</vt:lpstr>
      <vt:lpstr>lmt</vt:lpstr>
      <vt:lpstr>lovx</vt:lpstr>
      <vt:lpstr>lx</vt:lpstr>
      <vt:lpstr>meses</vt:lpstr>
      <vt:lpstr>nível</vt:lpstr>
      <vt:lpstr>oeste</vt:lpstr>
      <vt:lpstr>pontuação</vt:lpstr>
      <vt:lpstr>porto</vt:lpstr>
      <vt:lpstr>setubal</vt:lpstr>
      <vt:lpstr>sexo</vt:lpstr>
      <vt:lpstr>sintra</vt:lpstr>
      <vt:lpstr>tâmega</vt:lpstr>
      <vt:lpstr>'CC - nível 2'!Títulos_de_Impressão</vt:lpstr>
      <vt:lpstr>'Classificação Final'!Títulos_de_Impressão</vt:lpstr>
      <vt:lpstr>vc</vt:lpstr>
      <vt:lpstr>viseu</vt:lpstr>
      <vt:lpstr>vrd</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Emanuel</dc:creator>
  <cp:lastModifiedBy>José Emanuel Rocha</cp:lastModifiedBy>
  <cp:revision/>
  <cp:lastPrinted>2022-01-03T15:56:51Z</cp:lastPrinted>
  <dcterms:created xsi:type="dcterms:W3CDTF">2011-02-08T15:20:47Z</dcterms:created>
  <dcterms:modified xsi:type="dcterms:W3CDTF">2022-01-10T12:07:23Z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0x0101008F546C3AB2B3294FB8E05FFE80572211</vt:lpwstr>
  </property>
</Properties>
</file>