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130"/>
  <workbookPr codeName="EsteLivro" defaultThemeVersion="124226"/>
  <mc:AlternateContent xmlns:mc="http://schemas.openxmlformats.org/markup-compatibility/2006">
    <mc:Choice Requires="x15">
      <x15ac:absPath xmlns:x15ac="http://schemas.microsoft.com/office/spreadsheetml/2010/11/ac" url="C:\Users\josee\OneDrive - MIN-EDUC\2 - CNDG 2019-2020\2 - Cartas de competição\cartas de competição\cartas simplex\"/>
    </mc:Choice>
  </mc:AlternateContent>
  <xr:revisionPtr revIDLastSave="20" documentId="8_{9562EFD8-4800-40C8-965B-D7A2548BC0BD}" xr6:coauthVersionLast="45" xr6:coauthVersionMax="45" xr10:uidLastSave="{955270F1-3ACC-4A14-8B6A-12C20E4F2500}"/>
  <workbookProtection workbookAlgorithmName="SHA-512" workbookHashValue="OLQYNELLr2eY1jRVC/SRHVUYvo+avjxinmBUib5HXLhS4Qf6am9jXyQVurmWxvQZklMC59aPw33D2izlJb5RZw==" workbookSaltValue="VLvX9/KqJAY7AyRiZmjfyQ==" workbookSpinCount="100000" lockStructure="1"/>
  <bookViews>
    <workbookView xWindow="-108" yWindow="-108" windowWidth="23256" windowHeight="13176" tabRatio="295" xr2:uid="{00000000-000D-0000-FFFF-FFFF00000000}"/>
  </bookViews>
  <sheets>
    <sheet name="carta de competição nível 3" sheetId="3" r:id="rId1"/>
    <sheet name="instruções" sheetId="4" r:id="rId2"/>
    <sheet name="Folha1" sheetId="6" state="hidden" r:id="rId3"/>
    <sheet name="Folha2" sheetId="7" state="hidden" r:id="rId4"/>
  </sheets>
  <definedNames>
    <definedName name="_xlnm._FilterDatabase" localSheetId="1" hidden="1">instruções!$E$18:$F$20</definedName>
    <definedName name="_xlnm.Print_Area" localSheetId="0">'carta de competição nível 3'!$A$10:$AG$65</definedName>
    <definedName name="_xlnm.Print_Area" localSheetId="1">instruções!$A$1:$M$26</definedName>
    <definedName name="encontros">Folha2!$F$5:$F$11</definedName>
    <definedName name="escolas">Folha2!$S$15:$S$37</definedName>
    <definedName name="especialidades">Folha2!$G$5:$G$11</definedName>
    <definedName name="figura1">INDIRECT("Folha1!a"&amp;MATCH('carta de competição nível 3'!$G$7,lista,0))</definedName>
    <definedName name="figura10">INDIRECT("Folha1!a"&amp;MATCH('carta de competição nível 3'!$L$7,lista,0))</definedName>
    <definedName name="figura11">INDIRECT("Folha1!a"&amp;MATCH('carta de competição nível 3'!$L$8,lista,0))</definedName>
    <definedName name="figura12">INDIRECT("Folha1!a"&amp;MATCH('carta de competição nível 3'!$L$9,lista,0))</definedName>
    <definedName name="figura2">INDIRECT("Folha1!a"&amp;MATCH('carta de competição nível 3'!$H$7,lista,0))</definedName>
    <definedName name="figura3">INDIRECT("Folha1!a"&amp;MATCH('carta de competição nível 3'!$H$8,lista,0))</definedName>
    <definedName name="figura4">INDIRECT("Folha1!a"&amp;MATCH('carta de competição nível 3'!$H$9,lista,0))</definedName>
    <definedName name="figura5">INDIRECT("Folha1!a"&amp;MATCH('carta de competição nível 3'!$I$7,lista,0))</definedName>
    <definedName name="figura6">INDIRECT("Folha1!a"&amp;MATCH('carta de competição nível 3'!$J$7,lista,0))</definedName>
    <definedName name="figura7">INDIRECT("Folha1!a"&amp;MATCH('carta de competição nível 3'!$J$8,lista,0))</definedName>
    <definedName name="figura8">INDIRECT("Folha1!a"&amp;MATCH('carta de competição nível 3'!$J$9,lista,0))</definedName>
    <definedName name="figura9">INDIRECT("Folha1!a"&amp;MATCH('carta de competição nível 3'!$K$7,lista,0))</definedName>
    <definedName name="imagem">INDIRECT("Folha1!a"&amp;MATCH('carta de competição nível 3'!$A$3,lista,0))</definedName>
    <definedName name="imagem1">INDIRECT("Folha1!a"&amp;MATCH('carta de competição nível 3'!$B$3,lista,0))</definedName>
    <definedName name="imagem10">INDIRECT("Folha1!a"&amp;MATCH('carta de competição nível 3'!$F$4,lista,0))</definedName>
    <definedName name="imagem11">INDIRECT("Folha1!a"&amp;MATCH('carta de competição nível 3'!$F$5,lista,0))</definedName>
    <definedName name="imagem12">INDIRECT("Folha1!a"&amp;MATCH('carta de competição nível 3'!$G$3,lista,0))</definedName>
    <definedName name="imagem13">INDIRECT("Folha1!a"&amp;MATCH('carta de competição nível 3'!$H$3,lista,0))</definedName>
    <definedName name="imagem14">INDIRECT("Folha1!a"&amp;MATCH('carta de competição nível 3'!$H$4,lista,0))</definedName>
    <definedName name="imagem15">INDIRECT("Folha1!a"&amp;MATCH('carta de competição nível 3'!$H$5,lista,0))</definedName>
    <definedName name="imagem16">INDIRECT("Folha1!a"&amp;MATCH('carta de competição nível 3'!$I$3,lista,0))</definedName>
    <definedName name="imagem17">INDIRECT("Folha1!a"&amp;MATCH('carta de competição nível 3'!$J$3,lista,0))</definedName>
    <definedName name="imagem18">INDIRECT("Folha1!a"&amp;MATCH('carta de competição nível 3'!$J$4,lista,0))</definedName>
    <definedName name="imagem19">INDIRECT("Folha1!a"&amp;MATCH('carta de competição nível 3'!$J$5,lista,0))</definedName>
    <definedName name="imagem2">INDIRECT("Folha1!a"&amp;MATCH('carta de competição nível 3'!$B$4,lista,0))</definedName>
    <definedName name="imagem20">INDIRECT("Folha1!a"&amp;MATCH('carta de competição nível 3'!$K$3,lista,0))</definedName>
    <definedName name="imagem21">INDIRECT("Folha1!a"&amp;MATCH('carta de competição nível 3'!$L$3,lista,0))</definedName>
    <definedName name="imagem22">INDIRECT("Folha1!a"&amp;MATCH('carta de competição nível 3'!$L$4,lista,0))</definedName>
    <definedName name="imagem23">INDIRECT("Folha1!a"&amp;MATCH('carta de competição nível 3'!$L$5,lista,0))</definedName>
    <definedName name="imagem24">INDIRECT("Folha1!a"&amp;MATCH('carta de competição nível 3'!$A$7,lista,0))</definedName>
    <definedName name="imagem25">INDIRECT("Folha1!a"&amp;MATCH('carta de competição nível 3'!$B$7,lista,0))</definedName>
    <definedName name="imagem26">INDIRECT("Folha1!a"&amp;MATCH('carta de competição nível 3'!$B$8,lista,0))</definedName>
    <definedName name="imagem27">INDIRECT("Folha1!a"&amp;MATCH('carta de competição nível 3'!$B$9,lista,0))</definedName>
    <definedName name="imagem3">INDIRECT("Folha1!a"&amp;MATCH('carta de competição nível 3'!$B$5,lista,0))</definedName>
    <definedName name="imagem30">INDIRECT("Folha1!a"&amp;MATCH('carta de competição nível 3'!$C$7,lista,0))</definedName>
    <definedName name="imagem31">INDIRECT("Folha1!a"&amp;MATCH('carta de competição nível 3'!$D$7,lista,0))</definedName>
    <definedName name="imagem32">INDIRECT("Folha1!a"&amp;MATCH('carta de competição nível 3'!$D$8,lista,0))</definedName>
    <definedName name="imagem33">INDIRECT("Folha1!a"&amp;MATCH('carta de competição nível 3'!$D$9,lista,0))</definedName>
    <definedName name="imagem34">INDIRECT("Folha1!a"&amp;MATCH('carta de competição nível 3'!$E$7,lista,0))</definedName>
    <definedName name="imagem35">INDIRECT("Folha1!a"&amp;MATCH('carta de competição nível 3'!$F$7,lista,0))</definedName>
    <definedName name="imagem36">INDIRECT("Folha1!a"&amp;MATCH('carta de competição nível 3'!$F$8,lista,0))</definedName>
    <definedName name="imagem37">INDIRECT("Folha1!a"&amp;MATCH('carta de competição nível 3'!$F$9,lista,0))</definedName>
    <definedName name="imagem4">INDIRECT("Folha1!a"&amp;MATCH('carta de competição nível 3'!$C$3,lista,0))</definedName>
    <definedName name="imagem5">INDIRECT("Folha1!a"&amp;MATCH('carta de competição nível 3'!$D$3,lista,0))</definedName>
    <definedName name="imagem6">INDIRECT("Folha1!a"&amp;MATCH('carta de competição nível 3'!$D$4,lista,0))</definedName>
    <definedName name="imagem7">INDIRECT("Folha1!a"&amp;MATCH('carta de competição nível 3'!$D$5,lista,0))</definedName>
    <definedName name="imagem8">INDIRECT("Folha1!a"&amp;MATCH('carta de competição nível 3'!$E$3,lista,0))</definedName>
    <definedName name="imagem9">INDIRECT("Folha1!a"&amp;MATCH('carta de competição nível 3'!$F$3,lista,0))</definedName>
    <definedName name="lista">Folha1!$C$1:$C$134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U12" i="3" l="1"/>
  <c r="AF11" i="3" l="1"/>
  <c r="AB11" i="3"/>
  <c r="AB10" i="3"/>
  <c r="DC14" i="3" l="1"/>
  <c r="R13" i="3"/>
  <c r="P7" i="7" l="1"/>
  <c r="Q8" i="7" l="1"/>
  <c r="O7" i="7" l="1"/>
  <c r="U8" i="7"/>
  <c r="T8" i="7"/>
  <c r="S8" i="7"/>
  <c r="R8" i="7"/>
  <c r="CJ1" i="3"/>
  <c r="P8" i="7" l="1"/>
  <c r="W7" i="7" s="1"/>
  <c r="Q23" i="7"/>
  <c r="Q24" i="7"/>
  <c r="P24" i="7"/>
  <c r="P23" i="7"/>
  <c r="N24" i="7"/>
  <c r="O24" i="7"/>
  <c r="O23" i="7"/>
  <c r="N23" i="7"/>
  <c r="M24" i="7"/>
  <c r="M23" i="7"/>
  <c r="L24" i="7"/>
  <c r="L23" i="7"/>
  <c r="K24" i="7"/>
  <c r="K23" i="7"/>
  <c r="J24" i="7"/>
  <c r="J23" i="7"/>
  <c r="I24" i="7"/>
  <c r="I23" i="7"/>
  <c r="H24" i="7"/>
  <c r="H23" i="7"/>
  <c r="F24" i="7"/>
  <c r="G24" i="7"/>
  <c r="G23" i="7"/>
  <c r="F23" i="7"/>
  <c r="P16" i="7"/>
  <c r="Q16" i="7"/>
  <c r="Q15" i="7"/>
  <c r="P15" i="7"/>
  <c r="O16" i="7"/>
  <c r="O15" i="7"/>
  <c r="N15" i="7"/>
  <c r="N16" i="7"/>
  <c r="M16" i="7"/>
  <c r="M15" i="7"/>
  <c r="L16" i="7"/>
  <c r="L15" i="7"/>
  <c r="K16" i="7"/>
  <c r="K15" i="7"/>
  <c r="J16" i="7"/>
  <c r="J15" i="7"/>
  <c r="I16" i="7"/>
  <c r="I15" i="7"/>
  <c r="H16" i="7"/>
  <c r="G16" i="7"/>
  <c r="F16" i="7"/>
  <c r="H15" i="7"/>
  <c r="G15" i="7"/>
  <c r="F15" i="7"/>
  <c r="P20" i="7" l="1"/>
  <c r="DO33" i="3" s="1"/>
  <c r="N20" i="7"/>
  <c r="DM33" i="3" s="1"/>
  <c r="L20" i="7"/>
  <c r="DJ33" i="3" s="1"/>
  <c r="J20" i="7"/>
  <c r="DG33" i="3" s="1"/>
  <c r="H20" i="7"/>
  <c r="DE33" i="3" s="1"/>
  <c r="F20" i="7"/>
  <c r="DC33" i="3" s="1"/>
  <c r="P12" i="7"/>
  <c r="DO16" i="3" s="1"/>
  <c r="N12" i="7"/>
  <c r="DM16" i="3" s="1"/>
  <c r="L12" i="7"/>
  <c r="DJ16" i="3" s="1"/>
  <c r="J12" i="7"/>
  <c r="DG16" i="3" s="1"/>
  <c r="H12" i="7"/>
  <c r="DE16" i="3" s="1"/>
  <c r="F12" i="7"/>
  <c r="DC16" i="3" s="1"/>
  <c r="L27" i="3" l="1"/>
  <c r="J27" i="3"/>
  <c r="H27" i="3"/>
  <c r="F27" i="3"/>
  <c r="D27" i="3"/>
  <c r="B27" i="3"/>
  <c r="L19" i="3"/>
  <c r="J19" i="3"/>
  <c r="H19" i="3"/>
  <c r="F19" i="3"/>
  <c r="D19" i="3"/>
  <c r="B19" i="3"/>
  <c r="AB14" i="3"/>
  <c r="U14" i="3"/>
  <c r="DM14" i="3"/>
  <c r="DF14" i="3"/>
  <c r="AC13" i="3"/>
  <c r="U13" i="3"/>
  <c r="DN13" i="3"/>
  <c r="DF13" i="3"/>
  <c r="AB12" i="3"/>
  <c r="DM12" i="3"/>
  <c r="DF12" i="3"/>
  <c r="DP11" i="3"/>
  <c r="DM11" i="3"/>
  <c r="AF10" i="3"/>
  <c r="DP10" i="3"/>
  <c r="DM10" i="3"/>
  <c r="I7" i="7" l="1"/>
  <c r="C17" i="3" s="1"/>
  <c r="T17" i="3" l="1"/>
</calcChain>
</file>

<file path=xl/sharedStrings.xml><?xml version="1.0" encoding="utf-8"?>
<sst xmlns="http://schemas.openxmlformats.org/spreadsheetml/2006/main" count="291" uniqueCount="234">
  <si>
    <t>DATA</t>
  </si>
  <si>
    <t>NÍVEL</t>
  </si>
  <si>
    <t>PROVA</t>
  </si>
  <si>
    <t>Ordem de passagem</t>
  </si>
  <si>
    <t>Nomes dos ginastas</t>
  </si>
  <si>
    <t>CLDE</t>
  </si>
  <si>
    <t>ESPECIALIDADE</t>
  </si>
  <si>
    <t>ESCOLA</t>
  </si>
  <si>
    <t>Marcas no praticável</t>
  </si>
  <si>
    <t>Colchão/tapete no praticável</t>
  </si>
  <si>
    <t>Instruções</t>
  </si>
  <si>
    <t xml:space="preserve">    OU
</t>
  </si>
  <si>
    <t>1/4 à frente</t>
  </si>
  <si>
    <t>0/4</t>
  </si>
  <si>
    <t>1/4 atrás</t>
  </si>
  <si>
    <r>
      <t>0/4   180</t>
    </r>
    <r>
      <rPr>
        <vertAlign val="superscript"/>
        <sz val="16"/>
        <color indexed="8"/>
        <rFont val="Calibri"/>
        <family val="2"/>
      </rPr>
      <t>0</t>
    </r>
  </si>
  <si>
    <t>2/4 à frente</t>
  </si>
  <si>
    <r>
      <t>2/4 atrás 180</t>
    </r>
    <r>
      <rPr>
        <vertAlign val="superscript"/>
        <sz val="11"/>
        <color indexed="8"/>
        <rFont val="Calibri"/>
        <family val="2"/>
      </rPr>
      <t>0</t>
    </r>
  </si>
  <si>
    <t>ou</t>
  </si>
  <si>
    <t>2/4 atrás</t>
  </si>
  <si>
    <r>
      <t>0/4 540</t>
    </r>
    <r>
      <rPr>
        <vertAlign val="superscript"/>
        <sz val="16"/>
        <color indexed="8"/>
        <rFont val="Calibri"/>
        <family val="2"/>
      </rPr>
      <t>0</t>
    </r>
  </si>
  <si>
    <t>3/4 atrás</t>
  </si>
  <si>
    <t>Total</t>
  </si>
  <si>
    <t>Alinhamento dos segmentos corporais</t>
  </si>
  <si>
    <t>extensão dos pés</t>
  </si>
  <si>
    <t>Sempre em extensão ao longo do exercício</t>
  </si>
  <si>
    <t>flexões e arqueamentos dos m.s. e/ou m.i.</t>
  </si>
  <si>
    <t>definição de ângulos corporais</t>
  </si>
  <si>
    <t>Sempre correcta definição nos diferentes elementos</t>
  </si>
  <si>
    <t>Estabilidade na execução</t>
  </si>
  <si>
    <t>Estabilidade nas recepções</t>
  </si>
  <si>
    <t>Flexibilidade</t>
  </si>
  <si>
    <t>Adequada a todos os elementos</t>
  </si>
  <si>
    <t>Avaliação da execução</t>
  </si>
  <si>
    <t>queda</t>
  </si>
  <si>
    <t>DIF. Proposta</t>
  </si>
  <si>
    <t>DIF. Realizada</t>
  </si>
  <si>
    <t>Avaliação da artística</t>
  </si>
  <si>
    <t>Harmonína Música/ Exercício</t>
  </si>
  <si>
    <t>Existe sempre</t>
  </si>
  <si>
    <t>Sincronismo entre os executantes</t>
  </si>
  <si>
    <t>Sempre em sincronismo</t>
  </si>
  <si>
    <t>Por vezes não existe</t>
  </si>
  <si>
    <t>Raramente existe</t>
  </si>
  <si>
    <t>Não existe relação</t>
  </si>
  <si>
    <t>Ocupação do praticável</t>
  </si>
  <si>
    <t>Expressão facial</t>
  </si>
  <si>
    <t>4 zonas</t>
  </si>
  <si>
    <t>3 zonas</t>
  </si>
  <si>
    <t>Níveis</t>
  </si>
  <si>
    <t>Baixo</t>
  </si>
  <si>
    <t>Médio</t>
  </si>
  <si>
    <t>Alto</t>
  </si>
  <si>
    <t>Deslocamentos</t>
  </si>
  <si>
    <t>Longitudinais</t>
  </si>
  <si>
    <t>Qualidade e ritmo de execução</t>
  </si>
  <si>
    <t>Apresentação de diferentes velocidades de execução</t>
  </si>
  <si>
    <t>Transversais</t>
  </si>
  <si>
    <t>Existe apenas 1 variação na velocidade de execução</t>
  </si>
  <si>
    <t>Diagonais</t>
  </si>
  <si>
    <t>Não existe variação na velocidade de execução</t>
  </si>
  <si>
    <t>Final do exerc. coincidente com a música</t>
  </si>
  <si>
    <t>12       DIF-</t>
  </si>
  <si>
    <t>5          DIF-</t>
  </si>
  <si>
    <t>4         DIF-</t>
  </si>
  <si>
    <t>10       DIF-</t>
  </si>
  <si>
    <t>11         DIF-</t>
  </si>
  <si>
    <t>6        DIF-</t>
  </si>
  <si>
    <t>9        DIF-</t>
  </si>
  <si>
    <t>8        DIF-</t>
  </si>
  <si>
    <t>2        DIF-</t>
  </si>
  <si>
    <t>1        DIF-</t>
  </si>
  <si>
    <t>7        DIF-</t>
  </si>
  <si>
    <t>3        DIF-</t>
  </si>
  <si>
    <t>GINÁSTICA ACROBÁTICA 
Carta de Competição - Nível 3</t>
  </si>
  <si>
    <t>1 zonas</t>
  </si>
  <si>
    <t>5 zonas</t>
  </si>
  <si>
    <t>Figura 1</t>
  </si>
  <si>
    <t>Figura 2</t>
  </si>
  <si>
    <t>Figura 3</t>
  </si>
  <si>
    <t>Figura 4</t>
  </si>
  <si>
    <t>Figura 5</t>
  </si>
  <si>
    <t>Figura 6</t>
  </si>
  <si>
    <t>Figura 7</t>
  </si>
  <si>
    <t>Figura 8</t>
  </si>
  <si>
    <t>Figura 9</t>
  </si>
  <si>
    <t>Figura 10</t>
  </si>
  <si>
    <t>Figura 11</t>
  </si>
  <si>
    <t>Figura 12</t>
  </si>
  <si>
    <t>1 - No  cabeçalho, só têm de colocar a ordem de passagem,  o nome dos alunos, o nome da escola e a DSR. 
A especialidade é colocada através de um filtro .</t>
  </si>
  <si>
    <r>
      <t>0/4    180</t>
    </r>
    <r>
      <rPr>
        <vertAlign val="superscript"/>
        <sz val="12"/>
        <color indexed="8"/>
        <rFont val="Calibri"/>
        <family val="2"/>
      </rPr>
      <t>0</t>
    </r>
  </si>
  <si>
    <r>
      <t>0/4   180</t>
    </r>
    <r>
      <rPr>
        <vertAlign val="superscript"/>
        <sz val="11"/>
        <color indexed="8"/>
        <rFont val="Calibri"/>
        <family val="2"/>
      </rPr>
      <t>0</t>
    </r>
  </si>
  <si>
    <r>
      <t>0/4   360</t>
    </r>
    <r>
      <rPr>
        <vertAlign val="superscript"/>
        <sz val="11"/>
        <color indexed="8"/>
        <rFont val="Calibri"/>
        <family val="2"/>
      </rPr>
      <t>0</t>
    </r>
  </si>
  <si>
    <r>
      <t>0/4 360</t>
    </r>
    <r>
      <rPr>
        <vertAlign val="superscript"/>
        <sz val="14"/>
        <color indexed="8"/>
        <rFont val="Calibri"/>
        <family val="2"/>
      </rPr>
      <t>0</t>
    </r>
  </si>
  <si>
    <t>2/4</t>
  </si>
  <si>
    <r>
      <t>0/4 720</t>
    </r>
    <r>
      <rPr>
        <vertAlign val="superscript"/>
        <sz val="16"/>
        <color indexed="8"/>
        <rFont val="Calibri"/>
        <family val="2"/>
      </rPr>
      <t>0</t>
    </r>
  </si>
  <si>
    <t>3"</t>
  </si>
  <si>
    <t>Neste quadrado só se coloca o número das figuras dos elementos dinámicos e de equilibrio</t>
  </si>
  <si>
    <t>2 -Preencher os quadrados das figuras pela ordem colocando o número correspondente à figura que pretende, nos espaços correspondentes. Ver exemplo</t>
  </si>
  <si>
    <t>3 - Ao preencher as figuras, a dificuldade  e o tempo são colocados automáticamente.</t>
  </si>
  <si>
    <t>4 - Entregar as cartas devidamente preenchidas e recortadas, aquando da chegada da delegação ao pavilhão.</t>
  </si>
  <si>
    <t>Nunca existe alinhamento adequado às exigências tecnica</t>
  </si>
  <si>
    <t>Por vezes existe incorreto alinhamento</t>
  </si>
  <si>
    <t>Na maioria das vezes o alinhamento não é o adequado</t>
  </si>
  <si>
    <t>Incorreções graves na execução de alguns elementos técnicos</t>
  </si>
  <si>
    <t>Incorreções graves na execução de maioria dos elementos técnicos</t>
  </si>
  <si>
    <t>Muitas incorreções na execução da maioria dos elementos</t>
  </si>
  <si>
    <t>Estabilidade e segurança na execução/manut. das figuras/elementos</t>
  </si>
  <si>
    <t>Alguma instabilidade na execução/manuten. de alguns elementos</t>
  </si>
  <si>
    <t>Estabilidade em todas as recepções</t>
  </si>
  <si>
    <t>Insuficiente em todos os elementos</t>
  </si>
  <si>
    <t>Insuficiente na maioria dos elementos</t>
  </si>
  <si>
    <t>Não existe, de acordo com a música</t>
  </si>
  <si>
    <t>Raramente, de acordo com a música</t>
  </si>
  <si>
    <t>Nem sempre, de acordo com a música</t>
  </si>
  <si>
    <t>Sempre, de acordo com a música</t>
  </si>
  <si>
    <t>Distribuição equilibrada dos elem. ao longo do exercício</t>
  </si>
  <si>
    <t>São visiveis uma ou duas falhas de sincr.</t>
  </si>
  <si>
    <t>São visiveis duas ou três falhas de sincr.</t>
  </si>
  <si>
    <t>Existem muitas falhas</t>
  </si>
  <si>
    <t>2 zonas</t>
  </si>
  <si>
    <t>Insuficiente em alguns elementos</t>
  </si>
  <si>
    <t>Instabilidade em algumas recepções</t>
  </si>
  <si>
    <t>Instabilidade na maioria das recepções</t>
  </si>
  <si>
    <t>Instabilidade em todas asrecepções</t>
  </si>
  <si>
    <t>Falta de segurança e instabilidade permanente ao longo de todo o exercicio</t>
  </si>
  <si>
    <t>Falta de segurança e instabilidade na exec./manute. da maioria dos elementos</t>
  </si>
  <si>
    <t>Incorrecta definição de âng. corporal na maioria dos elementos</t>
  </si>
  <si>
    <t>Alguma incorrecção definição de ângulos nos dif. elementos</t>
  </si>
  <si>
    <t>Algumas incorrecções na execução e alguns elementos</t>
  </si>
  <si>
    <t>Correcta execu. adequada às exigên. técnicas</t>
  </si>
  <si>
    <t>Nunca estão em extensão</t>
  </si>
  <si>
    <t>Flexões dos pés na exec. da maioria dos elementos</t>
  </si>
  <si>
    <t>Ligeiras flexões na execução de alguns elementos</t>
  </si>
  <si>
    <t>Sempre correcto alinhamento</t>
  </si>
  <si>
    <t>Variedade de conteúdo</t>
  </si>
  <si>
    <t>Existe variedade dos elementos tecnicos e coreográficos</t>
  </si>
  <si>
    <t>Predominancia de um tipo de elementos, mas sem repetições</t>
  </si>
  <si>
    <t>Não existe distribuição equilibrada</t>
  </si>
  <si>
    <t>Predominância de um tipo de elementos, com repetições</t>
  </si>
  <si>
    <t>Juiz de Tempo</t>
  </si>
  <si>
    <t>1º Encontro</t>
  </si>
  <si>
    <t>2º Encontro</t>
  </si>
  <si>
    <t>3º Encontro</t>
  </si>
  <si>
    <t>4º Encontro</t>
  </si>
  <si>
    <t>Par feminino</t>
  </si>
  <si>
    <t>Par masculino</t>
  </si>
  <si>
    <t>soma da dificuldade</t>
  </si>
  <si>
    <t>Par misto</t>
  </si>
  <si>
    <t>Trio masculino</t>
  </si>
  <si>
    <t>Trio feminino</t>
  </si>
  <si>
    <t>Tempo Figura 1</t>
  </si>
  <si>
    <t>Tempo Figura 2</t>
  </si>
  <si>
    <t>Tempo Figura 3</t>
  </si>
  <si>
    <t>Tempo Figura 4</t>
  </si>
  <si>
    <t>Tempo Figura 5</t>
  </si>
  <si>
    <t>Tempo Figura 6</t>
  </si>
  <si>
    <t>Tempo Figura 7</t>
  </si>
  <si>
    <t>Tempo Figura 8</t>
  </si>
  <si>
    <t>Tempo Figura 9</t>
  </si>
  <si>
    <t>Tempo Figura 10</t>
  </si>
  <si>
    <t>Tempo Figura 11</t>
  </si>
  <si>
    <t>Tempo Figura 12</t>
  </si>
  <si>
    <t>EBS Fontes Pereira de Melo</t>
  </si>
  <si>
    <t>escolas</t>
  </si>
  <si>
    <t>EB Esc. António Fernandes Sá</t>
  </si>
  <si>
    <t>EB Júlio Dinis</t>
  </si>
  <si>
    <t>EBS Canelas</t>
  </si>
  <si>
    <t>EBS Levante da Maia</t>
  </si>
  <si>
    <t>Ext. Liceal Paulo VI</t>
  </si>
  <si>
    <t>ES D. Dinis</t>
  </si>
  <si>
    <t>Distribuição equilibrada , mas não é percetivel uma lógica de ligação</t>
  </si>
  <si>
    <t>DEDUÇÃO</t>
  </si>
  <si>
    <t>Chefe de Painel - Artística</t>
  </si>
  <si>
    <t>CP ART</t>
  </si>
  <si>
    <t>Juiz
ART 1</t>
  </si>
  <si>
    <t>Juiz
ART 2</t>
  </si>
  <si>
    <t>Por cada segundo em falta, há lugar a uma dedução de 0,2 pts</t>
  </si>
  <si>
    <t>Chefe de Painel - Execução</t>
  </si>
  <si>
    <t>CP EXE</t>
  </si>
  <si>
    <t>Juiz
EXE 1</t>
  </si>
  <si>
    <t>Juiz
EXE 2</t>
  </si>
  <si>
    <t>NOTAS EXECUÇÃO</t>
  </si>
  <si>
    <t>DEDUÇÕES</t>
  </si>
  <si>
    <t>Total de segundos em falta</t>
  </si>
  <si>
    <t>x 0,2</t>
  </si>
  <si>
    <t>Distribuição equilibrada ao longo da rotina, com lógica de ligação</t>
  </si>
  <si>
    <t>NOTAS ARTÍSTICA</t>
  </si>
  <si>
    <t>3/4 à frente
    ou</t>
  </si>
  <si>
    <t>Nestes retângulos só se coloca o 
número das figuras dos elementos
 individuais</t>
  </si>
  <si>
    <t>Colégio Internato Claret</t>
  </si>
  <si>
    <t>Colégio Luso Francês</t>
  </si>
  <si>
    <t>EB Adriano Correia de Oliveira</t>
  </si>
  <si>
    <t>EB Frei Manuel de Santa Inês</t>
  </si>
  <si>
    <t>EB Sofia de Mello Breyner</t>
  </si>
  <si>
    <t>EBS Campo</t>
  </si>
  <si>
    <t>EBS do Cerco</t>
  </si>
  <si>
    <t>ES Almeida Garrett</t>
  </si>
  <si>
    <t>Conta.</t>
  </si>
  <si>
    <t>DED.</t>
  </si>
  <si>
    <t xml:space="preserve">Faltas de tempo: </t>
  </si>
  <si>
    <t xml:space="preserve">elementos de par/grupo (que deverão ser mantidos 3 segundos) </t>
  </si>
  <si>
    <t>0,2 pts cada segundo</t>
  </si>
  <si>
    <t>elementos individuais (que deverão ser mantidos 2 segundos)</t>
  </si>
  <si>
    <t>Elemento realizado fora de ordem declarada</t>
  </si>
  <si>
    <t>0,2 pts cada</t>
  </si>
  <si>
    <t>Não apresentação aos juízes no início e/ou no final do exercício</t>
  </si>
  <si>
    <t>Queda de Acessórios</t>
  </si>
  <si>
    <t>0,3 pts</t>
  </si>
  <si>
    <t>Saídas do praticável</t>
  </si>
  <si>
    <t>0,3 pts cada</t>
  </si>
  <si>
    <t>Assistência verbal do treinador</t>
  </si>
  <si>
    <t>Assistência verbal do(s) colega(s) do par/grupo</t>
  </si>
  <si>
    <t>Tempo de execução</t>
  </si>
  <si>
    <t>de 3” a 5”</t>
  </si>
  <si>
    <t>mais do que 6” inclusivé</t>
  </si>
  <si>
    <t>0,5 pts</t>
  </si>
  <si>
    <t>Elemento realizado e não declarado</t>
  </si>
  <si>
    <t>0,5 pts cada</t>
  </si>
  <si>
    <t>Apoio adicional na execução por parte de um dos colegas</t>
  </si>
  <si>
    <t>Elemento de par/grupo/individual em falta</t>
  </si>
  <si>
    <t>Desmoronamento e tentativas de realizar elementos</t>
  </si>
  <si>
    <t>Intervenção/ajuda física do treinador</t>
  </si>
  <si>
    <t>Equipamentos de prova. Especificar_________________</t>
  </si>
  <si>
    <t>0,3 a 1,0 pts</t>
  </si>
  <si>
    <t>Elemento dinâmico iniciado e não completado</t>
  </si>
  <si>
    <t>Elementos incompleto</t>
  </si>
  <si>
    <t>1,0 pts</t>
  </si>
  <si>
    <t>Elementos tecnicos repetidos e quedas</t>
  </si>
  <si>
    <t>1,0 pts cada</t>
  </si>
  <si>
    <t>Comportamento antidesportivo na área de competição por parte do aluno e/ou professor ou tema em não conformidade com o RE</t>
  </si>
  <si>
    <t>5,0 pts</t>
  </si>
  <si>
    <t>José Emanuel Rocha 2011-2020</t>
  </si>
  <si>
    <r>
      <t xml:space="preserve">No sentido se facilitar o preenchimento das cartas de competição, agilizar o processo de ajuizamento e poupar recursos materiais, foi criada esta carta de competição simplificada. 
</t>
    </r>
    <r>
      <rPr>
        <b/>
        <sz val="16"/>
        <color theme="0"/>
        <rFont val="Times New Roman"/>
        <family val="1"/>
      </rPr>
      <t>A utilização desta carta de competição pressupõe a utilização das fichas e pontuação que se encontram no programa de pontuação. As fichas de pontuação são impressas e entregues aos juizes alunos no dia da prova.</t>
    </r>
    <r>
      <rPr>
        <sz val="16"/>
        <color theme="0"/>
        <rFont val="Times New Roman"/>
        <family val="1"/>
      </rPr>
      <t xml:space="preserve">
</t>
    </r>
    <r>
      <rPr>
        <b/>
        <sz val="16"/>
        <color theme="0"/>
        <rFont val="Times New Roman"/>
        <family val="1"/>
      </rPr>
      <t>Estas folhas acompanharão o juíz aluno até ao final da competição, sendo entregues ao chefe de painel.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</si>
</sst>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&quot;''&quot;"/>
  </numFmts>
  <fonts count="6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b/>
      <sz val="18"/>
      <name val="Times New Roman"/>
      <family val="1"/>
    </font>
    <font>
      <sz val="9"/>
      <name val="Times New Roman"/>
      <family val="1"/>
    </font>
    <font>
      <b/>
      <sz val="14"/>
      <name val="Times New Roman"/>
      <family val="1"/>
    </font>
    <font>
      <b/>
      <sz val="20"/>
      <name val="Times New Roman"/>
      <family val="1"/>
    </font>
    <font>
      <b/>
      <sz val="16"/>
      <name val="Times New Roman"/>
      <family val="1"/>
    </font>
    <font>
      <b/>
      <sz val="24"/>
      <name val="Times New Roman"/>
      <family val="1"/>
    </font>
    <font>
      <b/>
      <sz val="48"/>
      <name val="Times New Roman"/>
      <family val="1"/>
    </font>
    <font>
      <sz val="18"/>
      <name val="Times New Roman"/>
      <family val="1"/>
    </font>
    <font>
      <sz val="16"/>
      <name val="Times New Roman"/>
      <family val="1"/>
    </font>
    <font>
      <b/>
      <sz val="28"/>
      <name val="Times New Roman"/>
      <family val="1"/>
    </font>
    <font>
      <vertAlign val="superscript"/>
      <sz val="16"/>
      <color indexed="8"/>
      <name val="Calibri"/>
      <family val="2"/>
    </font>
    <font>
      <vertAlign val="superscript"/>
      <sz val="12"/>
      <color indexed="8"/>
      <name val="Calibri"/>
      <family val="2"/>
    </font>
    <font>
      <vertAlign val="superscript"/>
      <sz val="11"/>
      <color indexed="8"/>
      <name val="Calibri"/>
      <family val="2"/>
    </font>
    <font>
      <vertAlign val="superscript"/>
      <sz val="14"/>
      <color indexed="8"/>
      <name val="Calibri"/>
      <family val="2"/>
    </font>
    <font>
      <b/>
      <sz val="26"/>
      <name val="Times New Roman"/>
      <family val="1"/>
    </font>
    <font>
      <b/>
      <sz val="36"/>
      <name val="Times New Roman"/>
      <family val="1"/>
    </font>
    <font>
      <sz val="20"/>
      <name val="Times New Roman"/>
      <family val="1"/>
    </font>
    <font>
      <sz val="22"/>
      <name val="Times New Roman"/>
      <family val="1"/>
    </font>
    <font>
      <sz val="11"/>
      <color theme="1"/>
      <name val="Times New Roman"/>
      <family val="1"/>
    </font>
    <font>
      <sz val="22"/>
      <color theme="1"/>
      <name val="Times New Roman"/>
      <family val="1"/>
    </font>
    <font>
      <sz val="20"/>
      <color theme="1"/>
      <name val="Times New Roman"/>
      <family val="1"/>
    </font>
    <font>
      <sz val="22"/>
      <color rgb="FFFF0000"/>
      <name val="Times New Roman"/>
      <family val="1"/>
    </font>
    <font>
      <sz val="20"/>
      <color rgb="FFFF0000"/>
      <name val="Times New Roman"/>
      <family val="1"/>
    </font>
    <font>
      <sz val="18"/>
      <color theme="1"/>
      <name val="Calibri"/>
      <family val="2"/>
      <scheme val="minor"/>
    </font>
    <font>
      <sz val="48"/>
      <color theme="1"/>
      <name val="Calibri"/>
      <family val="2"/>
      <scheme val="minor"/>
    </font>
    <font>
      <sz val="4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26"/>
      <color theme="1"/>
      <name val="Times New Roman"/>
      <family val="1"/>
    </font>
    <font>
      <b/>
      <sz val="16"/>
      <color theme="0"/>
      <name val="Times New Roman"/>
      <family val="1"/>
    </font>
    <font>
      <b/>
      <sz val="20"/>
      <color theme="1"/>
      <name val="Times New Roman"/>
      <family val="1"/>
    </font>
    <font>
      <sz val="36"/>
      <color theme="1"/>
      <name val="Times New Roman"/>
      <family val="1"/>
    </font>
    <font>
      <b/>
      <sz val="26"/>
      <color rgb="FFFF0000"/>
      <name val="Times New Roman"/>
      <family val="1"/>
    </font>
    <font>
      <sz val="18"/>
      <color rgb="FFFF0000"/>
      <name val="Times New Roman"/>
      <family val="1"/>
    </font>
    <font>
      <sz val="28"/>
      <color rgb="FFFF0000"/>
      <name val="Times New Roman"/>
      <family val="1"/>
    </font>
    <font>
      <sz val="13"/>
      <color theme="1"/>
      <name val="Times New Roman"/>
      <family val="1"/>
    </font>
    <font>
      <sz val="18"/>
      <color theme="1"/>
      <name val="Times New Roman"/>
      <family val="1"/>
    </font>
    <font>
      <b/>
      <sz val="48"/>
      <color theme="0"/>
      <name val="Times New Roman"/>
      <family val="1"/>
    </font>
    <font>
      <b/>
      <sz val="20"/>
      <color rgb="FFFF0000"/>
      <name val="Times New Roman"/>
      <family val="1"/>
    </font>
    <font>
      <b/>
      <sz val="26"/>
      <color theme="1"/>
      <name val="Times New Roman"/>
      <family val="1"/>
    </font>
    <font>
      <b/>
      <sz val="24"/>
      <color theme="1"/>
      <name val="Times New Roman"/>
      <family val="1"/>
    </font>
    <font>
      <b/>
      <sz val="24"/>
      <color rgb="FFFF0000"/>
      <name val="Times New Roman"/>
      <family val="1"/>
    </font>
    <font>
      <sz val="11"/>
      <color theme="1"/>
      <name val="timesri"/>
    </font>
    <font>
      <sz val="10"/>
      <color theme="1"/>
      <name val="Arial"/>
      <family val="2"/>
    </font>
    <font>
      <sz val="11"/>
      <name val="Calibri"/>
      <family val="2"/>
      <scheme val="minor"/>
    </font>
    <font>
      <b/>
      <sz val="20"/>
      <color theme="0"/>
      <name val="Times New Roman"/>
      <family val="1"/>
    </font>
    <font>
      <sz val="24"/>
      <color rgb="FFFF0000"/>
      <name val="Times New Roman"/>
      <family val="1"/>
    </font>
    <font>
      <b/>
      <sz val="14"/>
      <color theme="0"/>
      <name val="Calibri"/>
      <family val="2"/>
      <scheme val="minor"/>
    </font>
    <font>
      <sz val="26"/>
      <name val="Times New Roman"/>
      <family val="1"/>
    </font>
    <font>
      <b/>
      <sz val="28"/>
      <color rgb="FFFF0000"/>
      <name val="Times New Roman"/>
      <family val="1"/>
    </font>
    <font>
      <b/>
      <sz val="30"/>
      <color theme="1"/>
      <name val="Times New Roman"/>
      <family val="1"/>
    </font>
    <font>
      <sz val="24"/>
      <name val="Times New Roman"/>
      <family val="1"/>
    </font>
    <font>
      <b/>
      <sz val="24"/>
      <color theme="0"/>
      <name val="Times New Roman"/>
      <family val="1"/>
    </font>
    <font>
      <sz val="16"/>
      <color theme="0"/>
      <name val="Times New Roman"/>
      <family val="1"/>
    </font>
    <font>
      <sz val="18"/>
      <color rgb="FFFF00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DashDot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</borders>
  <cellStyleXfs count="2">
    <xf numFmtId="0" fontId="0" fillId="0" borderId="0"/>
    <xf numFmtId="0" fontId="1" fillId="0" borderId="0"/>
  </cellStyleXfs>
  <cellXfs count="397">
    <xf numFmtId="0" fontId="0" fillId="0" borderId="0" xfId="0"/>
    <xf numFmtId="0" fontId="2" fillId="0" borderId="0" xfId="1" applyFont="1" applyAlignment="1" applyProtection="1">
      <alignment vertical="center"/>
      <protection hidden="1"/>
    </xf>
    <xf numFmtId="0" fontId="0" fillId="0" borderId="0" xfId="0" applyProtection="1">
      <protection hidden="1"/>
    </xf>
    <xf numFmtId="0" fontId="0" fillId="0" borderId="0" xfId="0" applyFill="1" applyBorder="1" applyProtection="1">
      <protection hidden="1"/>
    </xf>
    <xf numFmtId="2" fontId="2" fillId="0" borderId="0" xfId="1" applyNumberFormat="1" applyFont="1" applyBorder="1" applyAlignment="1" applyProtection="1">
      <alignment vertical="center"/>
      <protection hidden="1"/>
    </xf>
    <xf numFmtId="0" fontId="2" fillId="0" borderId="0" xfId="1" applyFont="1" applyBorder="1" applyAlignment="1" applyProtection="1">
      <alignment vertical="center"/>
      <protection hidden="1"/>
    </xf>
    <xf numFmtId="0" fontId="3" fillId="2" borderId="1" xfId="1" applyFont="1" applyFill="1" applyBorder="1" applyAlignment="1" applyProtection="1">
      <alignment vertical="center"/>
      <protection hidden="1"/>
    </xf>
    <xf numFmtId="0" fontId="2" fillId="0" borderId="2" xfId="1" applyFont="1" applyFill="1" applyBorder="1" applyAlignment="1" applyProtection="1">
      <alignment vertical="center"/>
      <protection hidden="1"/>
    </xf>
    <xf numFmtId="0" fontId="3" fillId="0" borderId="0" xfId="1" applyFont="1" applyFill="1" applyBorder="1" applyAlignment="1" applyProtection="1">
      <alignment horizontal="center" vertical="center"/>
      <protection hidden="1"/>
    </xf>
    <xf numFmtId="0" fontId="5" fillId="0" borderId="0" xfId="1" applyFont="1" applyFill="1" applyBorder="1" applyAlignment="1" applyProtection="1">
      <alignment horizontal="center" vertical="center" wrapText="1"/>
      <protection hidden="1"/>
    </xf>
    <xf numFmtId="0" fontId="3" fillId="0" borderId="2" xfId="1" applyFont="1" applyFill="1" applyBorder="1" applyAlignment="1" applyProtection="1">
      <alignment horizontal="center" vertical="center"/>
      <protection hidden="1"/>
    </xf>
    <xf numFmtId="2" fontId="2" fillId="0" borderId="2" xfId="1" applyNumberFormat="1" applyFont="1" applyFill="1" applyBorder="1" applyAlignment="1" applyProtection="1">
      <alignment horizontal="center" vertical="center"/>
      <protection hidden="1"/>
    </xf>
    <xf numFmtId="2" fontId="2" fillId="0" borderId="0" xfId="1" applyNumberFormat="1" applyFont="1" applyFill="1" applyBorder="1" applyAlignment="1" applyProtection="1">
      <alignment vertical="center"/>
      <protection hidden="1"/>
    </xf>
    <xf numFmtId="0" fontId="8" fillId="0" borderId="0" xfId="1" applyFont="1" applyFill="1" applyBorder="1" applyAlignment="1" applyProtection="1">
      <alignment horizontal="center" vertical="center"/>
      <protection hidden="1"/>
    </xf>
    <xf numFmtId="0" fontId="8" fillId="0" borderId="2" xfId="1" applyFont="1" applyFill="1" applyBorder="1" applyAlignment="1" applyProtection="1">
      <alignment horizontal="center" vertical="center"/>
      <protection hidden="1"/>
    </xf>
    <xf numFmtId="0" fontId="9" fillId="0" borderId="0" xfId="1" applyFont="1" applyFill="1" applyBorder="1" applyAlignment="1" applyProtection="1">
      <alignment horizontal="center" vertical="center"/>
      <protection hidden="1"/>
    </xf>
    <xf numFmtId="0" fontId="9" fillId="0" borderId="2" xfId="1" applyFont="1" applyFill="1" applyBorder="1" applyAlignment="1" applyProtection="1">
      <alignment horizontal="center" vertical="center"/>
      <protection hidden="1"/>
    </xf>
    <xf numFmtId="0" fontId="10" fillId="0" borderId="2" xfId="1" applyFont="1" applyFill="1" applyBorder="1" applyAlignment="1" applyProtection="1">
      <alignment horizontal="center" vertical="center"/>
      <protection hidden="1"/>
    </xf>
    <xf numFmtId="0" fontId="11" fillId="0" borderId="2" xfId="1" applyFont="1" applyFill="1" applyBorder="1" applyAlignment="1" applyProtection="1">
      <alignment horizontal="center" vertical="center"/>
      <protection hidden="1"/>
    </xf>
    <xf numFmtId="0" fontId="21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Fill="1" applyBorder="1" applyProtection="1">
      <protection hidden="1"/>
    </xf>
    <xf numFmtId="0" fontId="12" fillId="0" borderId="2" xfId="1" applyFont="1" applyFill="1" applyBorder="1" applyAlignment="1" applyProtection="1">
      <alignment horizontal="center" vertical="center"/>
      <protection hidden="1"/>
    </xf>
    <xf numFmtId="0" fontId="0" fillId="0" borderId="2" xfId="0" applyFill="1" applyBorder="1" applyAlignment="1" applyProtection="1">
      <alignment horizontal="center"/>
      <protection hidden="1"/>
    </xf>
    <xf numFmtId="0" fontId="7" fillId="0" borderId="2" xfId="1" applyFont="1" applyFill="1" applyBorder="1" applyAlignment="1" applyProtection="1">
      <alignment horizontal="center" vertical="center"/>
      <protection hidden="1"/>
    </xf>
    <xf numFmtId="0" fontId="21" fillId="0" borderId="2" xfId="0" applyFont="1" applyFill="1" applyBorder="1" applyAlignment="1" applyProtection="1">
      <alignment horizontal="center"/>
      <protection hidden="1"/>
    </xf>
    <xf numFmtId="0" fontId="21" fillId="0" borderId="2" xfId="0" applyFont="1" applyFill="1" applyBorder="1" applyProtection="1">
      <protection hidden="1"/>
    </xf>
    <xf numFmtId="0" fontId="21" fillId="0" borderId="0" xfId="0" applyFont="1" applyProtection="1">
      <protection hidden="1"/>
    </xf>
    <xf numFmtId="0" fontId="21" fillId="0" borderId="0" xfId="0" applyFont="1" applyBorder="1" applyProtection="1">
      <protection hidden="1"/>
    </xf>
    <xf numFmtId="0" fontId="0" fillId="0" borderId="0" xfId="0" applyFill="1" applyProtection="1">
      <protection hidden="1"/>
    </xf>
    <xf numFmtId="164" fontId="22" fillId="4" borderId="4" xfId="0" applyNumberFormat="1" applyFont="1" applyFill="1" applyBorder="1" applyAlignment="1" applyProtection="1">
      <alignment horizontal="center" vertical="center"/>
      <protection hidden="1"/>
    </xf>
    <xf numFmtId="164" fontId="22" fillId="0" borderId="4" xfId="0" applyNumberFormat="1" applyFont="1" applyBorder="1" applyAlignment="1" applyProtection="1">
      <alignment horizontal="center" vertical="center"/>
      <protection hidden="1"/>
    </xf>
    <xf numFmtId="0" fontId="5" fillId="4" borderId="4" xfId="1" applyFont="1" applyFill="1" applyBorder="1" applyAlignment="1" applyProtection="1">
      <alignment horizontal="center" vertical="center" wrapText="1"/>
      <protection locked="0"/>
    </xf>
    <xf numFmtId="2" fontId="3" fillId="2" borderId="5" xfId="1" applyNumberFormat="1" applyFont="1" applyFill="1" applyBorder="1" applyAlignment="1" applyProtection="1">
      <alignment horizontal="left" vertical="center"/>
      <protection hidden="1"/>
    </xf>
    <xf numFmtId="0" fontId="22" fillId="0" borderId="7" xfId="0" applyFont="1" applyFill="1" applyBorder="1" applyAlignment="1" applyProtection="1">
      <alignment vertical="center" wrapText="1"/>
      <protection hidden="1"/>
    </xf>
    <xf numFmtId="0" fontId="22" fillId="0" borderId="5" xfId="0" applyFont="1" applyFill="1" applyBorder="1" applyAlignment="1" applyProtection="1">
      <alignment vertical="center" wrapText="1"/>
      <protection hidden="1"/>
    </xf>
    <xf numFmtId="0" fontId="20" fillId="4" borderId="7" xfId="1" applyFont="1" applyFill="1" applyBorder="1" applyAlignment="1" applyProtection="1">
      <alignment vertical="center" wrapText="1"/>
      <protection hidden="1"/>
    </xf>
    <xf numFmtId="0" fontId="20" fillId="4" borderId="5" xfId="1" applyFont="1" applyFill="1" applyBorder="1" applyAlignment="1" applyProtection="1">
      <alignment vertical="center" wrapText="1"/>
      <protection hidden="1"/>
    </xf>
    <xf numFmtId="0" fontId="22" fillId="4" borderId="7" xfId="0" applyFont="1" applyFill="1" applyBorder="1" applyAlignment="1" applyProtection="1">
      <alignment vertical="center" wrapText="1"/>
      <protection hidden="1"/>
    </xf>
    <xf numFmtId="0" fontId="22" fillId="4" borderId="5" xfId="0" applyFont="1" applyFill="1" applyBorder="1" applyAlignment="1" applyProtection="1">
      <alignment vertical="center" wrapText="1"/>
      <protection hidden="1"/>
    </xf>
    <xf numFmtId="0" fontId="9" fillId="0" borderId="0" xfId="1" applyFont="1" applyBorder="1" applyAlignment="1" applyProtection="1">
      <alignment horizontal="center" vertical="center"/>
      <protection hidden="1"/>
    </xf>
    <xf numFmtId="0" fontId="20" fillId="4" borderId="4" xfId="1" applyFont="1" applyFill="1" applyBorder="1" applyAlignment="1" applyProtection="1">
      <alignment vertical="center"/>
      <protection hidden="1"/>
    </xf>
    <xf numFmtId="0" fontId="22" fillId="4" borderId="4" xfId="0" applyFont="1" applyFill="1" applyBorder="1" applyAlignment="1" applyProtection="1">
      <alignment vertical="center"/>
      <protection hidden="1"/>
    </xf>
    <xf numFmtId="0" fontId="18" fillId="0" borderId="4" xfId="1" applyFont="1" applyBorder="1" applyAlignment="1" applyProtection="1">
      <alignment horizontal="center" vertical="center"/>
      <protection hidden="1"/>
    </xf>
    <xf numFmtId="0" fontId="20" fillId="4" borderId="1" xfId="1" applyFont="1" applyFill="1" applyBorder="1" applyAlignment="1" applyProtection="1">
      <alignment vertical="center"/>
      <protection hidden="1"/>
    </xf>
    <xf numFmtId="164" fontId="22" fillId="0" borderId="4" xfId="0" applyNumberFormat="1" applyFont="1" applyFill="1" applyBorder="1" applyAlignment="1" applyProtection="1">
      <alignment horizontal="center" vertical="center"/>
      <protection hidden="1"/>
    </xf>
    <xf numFmtId="0" fontId="22" fillId="4" borderId="1" xfId="0" applyFont="1" applyFill="1" applyBorder="1" applyAlignment="1" applyProtection="1">
      <alignment vertical="center"/>
      <protection hidden="1"/>
    </xf>
    <xf numFmtId="0" fontId="22" fillId="0" borderId="1" xfId="0" applyFont="1" applyFill="1" applyBorder="1" applyAlignment="1" applyProtection="1">
      <alignment vertical="center"/>
      <protection hidden="1"/>
    </xf>
    <xf numFmtId="0" fontId="18" fillId="0" borderId="0" xfId="1" applyFont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0" fillId="0" borderId="0" xfId="0" applyProtection="1">
      <protection hidden="1"/>
    </xf>
    <xf numFmtId="0" fontId="0" fillId="0" borderId="0" xfId="0" applyBorder="1"/>
    <xf numFmtId="0" fontId="27" fillId="0" borderId="0" xfId="0" applyFont="1" applyBorder="1" applyAlignment="1">
      <alignment horizontal="center" vertical="center"/>
    </xf>
    <xf numFmtId="2" fontId="28" fillId="0" borderId="0" xfId="0" applyNumberFormat="1" applyFont="1" applyBorder="1" applyAlignment="1">
      <alignment horizontal="center" vertical="center"/>
    </xf>
    <xf numFmtId="0" fontId="29" fillId="0" borderId="0" xfId="0" applyFont="1" applyBorder="1" applyAlignment="1">
      <alignment horizontal="right" vertical="top"/>
    </xf>
    <xf numFmtId="0" fontId="29" fillId="0" borderId="0" xfId="0" applyFont="1" applyBorder="1" applyAlignment="1">
      <alignment horizontal="center" vertical="top"/>
    </xf>
    <xf numFmtId="0" fontId="26" fillId="0" borderId="0" xfId="0" applyFont="1" applyBorder="1" applyAlignment="1">
      <alignment horizontal="right" vertical="top"/>
    </xf>
    <xf numFmtId="0" fontId="26" fillId="0" borderId="0" xfId="0" applyFont="1" applyBorder="1" applyAlignment="1">
      <alignment horizontal="center" vertical="top"/>
    </xf>
    <xf numFmtId="0" fontId="30" fillId="0" borderId="0" xfId="0" applyFont="1" applyBorder="1" applyAlignment="1">
      <alignment horizontal="right" vertical="top"/>
    </xf>
    <xf numFmtId="0" fontId="31" fillId="0" borderId="0" xfId="0" applyFont="1" applyBorder="1" applyAlignment="1">
      <alignment horizontal="right" vertical="top" wrapText="1"/>
    </xf>
    <xf numFmtId="0" fontId="30" fillId="0" borderId="0" xfId="0" applyFont="1" applyBorder="1" applyAlignment="1">
      <alignment horizontal="center" vertical="top"/>
    </xf>
    <xf numFmtId="0" fontId="0" fillId="0" borderId="0" xfId="0" applyBorder="1" applyAlignment="1">
      <alignment horizontal="right" vertical="top" wrapText="1"/>
    </xf>
    <xf numFmtId="0" fontId="0" fillId="0" borderId="0" xfId="0" applyBorder="1" applyAlignment="1">
      <alignment horizontal="left" vertical="top" wrapText="1"/>
    </xf>
    <xf numFmtId="0" fontId="0" fillId="0" borderId="0" xfId="0" applyBorder="1" applyAlignment="1">
      <alignment horizontal="center" vertical="top"/>
    </xf>
    <xf numFmtId="0" fontId="29" fillId="0" borderId="0" xfId="0" applyFont="1" applyBorder="1" applyAlignment="1">
      <alignment vertical="top"/>
    </xf>
    <xf numFmtId="0" fontId="0" fillId="0" borderId="0" xfId="0" applyBorder="1" applyAlignment="1">
      <alignment horizontal="center" vertical="center"/>
    </xf>
    <xf numFmtId="0" fontId="32" fillId="0" borderId="0" xfId="0" applyFont="1" applyBorder="1" applyAlignment="1">
      <alignment horizontal="center" vertical="top"/>
    </xf>
    <xf numFmtId="0" fontId="30" fillId="0" borderId="0" xfId="0" applyFont="1" applyBorder="1" applyAlignment="1">
      <alignment horizontal="center" vertical="top" wrapText="1"/>
    </xf>
    <xf numFmtId="49" fontId="30" fillId="0" borderId="0" xfId="0" applyNumberFormat="1" applyFont="1" applyBorder="1" applyAlignment="1">
      <alignment horizontal="center" vertical="top" wrapText="1"/>
    </xf>
    <xf numFmtId="0" fontId="29" fillId="0" borderId="0" xfId="0" applyFont="1" applyBorder="1" applyAlignment="1">
      <alignment horizontal="center" vertical="top" wrapText="1"/>
    </xf>
    <xf numFmtId="0" fontId="32" fillId="0" borderId="0" xfId="0" applyFont="1" applyBorder="1" applyAlignment="1">
      <alignment horizontal="center" vertical="center"/>
    </xf>
    <xf numFmtId="0" fontId="33" fillId="0" borderId="0" xfId="0" applyFont="1" applyBorder="1" applyAlignment="1">
      <alignment horizontal="right" vertical="top"/>
    </xf>
    <xf numFmtId="0" fontId="0" fillId="0" borderId="0" xfId="0" applyBorder="1" applyAlignment="1">
      <alignment horizontal="center"/>
    </xf>
    <xf numFmtId="0" fontId="31" fillId="0" borderId="0" xfId="0" applyFont="1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30" fillId="0" borderId="0" xfId="0" applyFont="1" applyBorder="1" applyAlignment="1">
      <alignment horizontal="center" wrapText="1"/>
    </xf>
    <xf numFmtId="0" fontId="26" fillId="0" borderId="0" xfId="0" applyFont="1" applyBorder="1" applyAlignment="1">
      <alignment horizontal="center"/>
    </xf>
    <xf numFmtId="2" fontId="22" fillId="4" borderId="4" xfId="0" applyNumberFormat="1" applyFont="1" applyFill="1" applyBorder="1" applyAlignment="1" applyProtection="1">
      <alignment horizontal="center" vertical="center"/>
      <protection hidden="1"/>
    </xf>
    <xf numFmtId="2" fontId="22" fillId="0" borderId="4" xfId="0" applyNumberFormat="1" applyFont="1" applyBorder="1" applyAlignment="1" applyProtection="1">
      <alignment horizontal="center" vertical="center"/>
      <protection hidden="1"/>
    </xf>
    <xf numFmtId="2" fontId="22" fillId="0" borderId="4" xfId="0" applyNumberFormat="1" applyFont="1" applyFill="1" applyBorder="1" applyAlignment="1" applyProtection="1">
      <alignment horizontal="center" vertical="center"/>
      <protection hidden="1"/>
    </xf>
    <xf numFmtId="0" fontId="21" fillId="4" borderId="6" xfId="0" applyFont="1" applyFill="1" applyBorder="1" applyAlignment="1" applyProtection="1">
      <protection hidden="1"/>
    </xf>
    <xf numFmtId="0" fontId="21" fillId="4" borderId="11" xfId="0" applyFont="1" applyFill="1" applyBorder="1" applyAlignment="1" applyProtection="1">
      <protection hidden="1"/>
    </xf>
    <xf numFmtId="0" fontId="22" fillId="0" borderId="7" xfId="0" applyFont="1" applyFill="1" applyBorder="1" applyAlignment="1" applyProtection="1">
      <alignment vertical="center"/>
      <protection hidden="1"/>
    </xf>
    <xf numFmtId="0" fontId="22" fillId="0" borderId="5" xfId="0" applyFont="1" applyFill="1" applyBorder="1" applyAlignment="1" applyProtection="1">
      <alignment vertical="center"/>
      <protection hidden="1"/>
    </xf>
    <xf numFmtId="0" fontId="22" fillId="0" borderId="7" xfId="0" applyFont="1" applyFill="1" applyBorder="1" applyAlignment="1" applyProtection="1">
      <protection hidden="1"/>
    </xf>
    <xf numFmtId="0" fontId="22" fillId="0" borderId="5" xfId="0" applyFont="1" applyFill="1" applyBorder="1" applyAlignment="1" applyProtection="1">
      <protection hidden="1"/>
    </xf>
    <xf numFmtId="164" fontId="22" fillId="4" borderId="1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Border="1" applyProtection="1">
      <protection hidden="1"/>
    </xf>
    <xf numFmtId="0" fontId="22" fillId="4" borderId="0" xfId="0" applyFont="1" applyFill="1" applyBorder="1" applyAlignment="1" applyProtection="1">
      <alignment vertical="center"/>
      <protection hidden="1"/>
    </xf>
    <xf numFmtId="0" fontId="21" fillId="4" borderId="0" xfId="0" applyFont="1" applyFill="1" applyProtection="1">
      <protection hidden="1"/>
    </xf>
    <xf numFmtId="0" fontId="23" fillId="4" borderId="8" xfId="0" applyFont="1" applyFill="1" applyBorder="1" applyAlignment="1" applyProtection="1">
      <alignment vertical="center" wrapText="1"/>
      <protection hidden="1"/>
    </xf>
    <xf numFmtId="0" fontId="23" fillId="4" borderId="4" xfId="0" applyFont="1" applyFill="1" applyBorder="1" applyAlignment="1" applyProtection="1">
      <alignment vertical="center" wrapText="1"/>
      <protection hidden="1"/>
    </xf>
    <xf numFmtId="2" fontId="22" fillId="5" borderId="4" xfId="0" applyNumberFormat="1" applyFont="1" applyFill="1" applyBorder="1" applyAlignment="1" applyProtection="1">
      <alignment horizontal="center" vertical="center"/>
      <protection hidden="1"/>
    </xf>
    <xf numFmtId="0" fontId="21" fillId="5" borderId="6" xfId="0" applyFont="1" applyFill="1" applyBorder="1" applyAlignment="1" applyProtection="1">
      <protection hidden="1"/>
    </xf>
    <xf numFmtId="0" fontId="21" fillId="5" borderId="11" xfId="0" applyFont="1" applyFill="1" applyBorder="1" applyAlignment="1" applyProtection="1">
      <protection hidden="1"/>
    </xf>
    <xf numFmtId="0" fontId="22" fillId="5" borderId="4" xfId="0" applyFont="1" applyFill="1" applyBorder="1" applyAlignment="1" applyProtection="1">
      <alignment vertical="center"/>
      <protection hidden="1"/>
    </xf>
    <xf numFmtId="0" fontId="25" fillId="0" borderId="0" xfId="0" applyFont="1" applyFill="1" applyBorder="1" applyAlignment="1" applyProtection="1">
      <alignment vertical="center"/>
      <protection hidden="1"/>
    </xf>
    <xf numFmtId="0" fontId="32" fillId="0" borderId="0" xfId="0" applyFont="1" applyProtection="1">
      <protection hidden="1"/>
    </xf>
    <xf numFmtId="2" fontId="4" fillId="0" borderId="0" xfId="1" applyNumberFormat="1" applyFont="1" applyFill="1" applyBorder="1" applyAlignment="1" applyProtection="1">
      <alignment horizontal="center" vertical="center" wrapText="1"/>
      <protection hidden="1"/>
    </xf>
    <xf numFmtId="165" fontId="26" fillId="0" borderId="0" xfId="0" applyNumberFormat="1" applyFont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vertical="center"/>
      <protection hidden="1"/>
    </xf>
    <xf numFmtId="0" fontId="44" fillId="0" borderId="9" xfId="1" applyFont="1" applyFill="1" applyBorder="1" applyAlignment="1" applyProtection="1">
      <alignment horizontal="center" vertical="center"/>
      <protection hidden="1"/>
    </xf>
    <xf numFmtId="0" fontId="45" fillId="0" borderId="0" xfId="0" applyFont="1" applyFill="1" applyBorder="1" applyAlignment="1" applyProtection="1">
      <alignment horizontal="center" vertical="center"/>
      <protection hidden="1"/>
    </xf>
    <xf numFmtId="0" fontId="46" fillId="0" borderId="0" xfId="0" applyFont="1" applyFill="1" applyBorder="1" applyAlignment="1" applyProtection="1">
      <alignment horizontal="center" vertical="center"/>
      <protection hidden="1"/>
    </xf>
    <xf numFmtId="0" fontId="47" fillId="0" borderId="0" xfId="0" applyFont="1" applyFill="1" applyBorder="1" applyAlignment="1" applyProtection="1">
      <alignment horizontal="center" vertical="center"/>
      <protection hidden="1"/>
    </xf>
    <xf numFmtId="0" fontId="18" fillId="2" borderId="0" xfId="1" applyFont="1" applyFill="1" applyBorder="1" applyAlignment="1" applyProtection="1">
      <alignment vertical="center" wrapText="1"/>
      <protection hidden="1"/>
    </xf>
    <xf numFmtId="164" fontId="49" fillId="0" borderId="0" xfId="0" applyNumberFormat="1" applyFont="1" applyBorder="1" applyAlignment="1">
      <alignment vertical="center" wrapText="1"/>
    </xf>
    <xf numFmtId="164" fontId="49" fillId="0" borderId="0" xfId="0" applyNumberFormat="1" applyFont="1" applyFill="1" applyBorder="1" applyAlignment="1">
      <alignment vertical="center"/>
    </xf>
    <xf numFmtId="0" fontId="50" fillId="5" borderId="0" xfId="0" applyFont="1" applyFill="1" applyProtection="1">
      <protection hidden="1"/>
    </xf>
    <xf numFmtId="0" fontId="3" fillId="3" borderId="4" xfId="1" applyFont="1" applyFill="1" applyBorder="1" applyAlignment="1" applyProtection="1">
      <alignment horizontal="center" vertical="center"/>
      <protection hidden="1"/>
    </xf>
    <xf numFmtId="0" fontId="3" fillId="2" borderId="1" xfId="1" applyFont="1" applyFill="1" applyBorder="1" applyAlignment="1" applyProtection="1">
      <alignment horizontal="center" vertical="center"/>
      <protection hidden="1"/>
    </xf>
    <xf numFmtId="0" fontId="3" fillId="0" borderId="0" xfId="1" applyFont="1" applyFill="1" applyBorder="1" applyAlignment="1" applyProtection="1">
      <alignment horizontal="center" vertical="center"/>
      <protection hidden="1"/>
    </xf>
    <xf numFmtId="2" fontId="2" fillId="0" borderId="0" xfId="1" applyNumberFormat="1" applyFont="1" applyFill="1" applyBorder="1" applyAlignment="1" applyProtection="1">
      <alignment horizontal="center" vertical="center"/>
      <protection hidden="1"/>
    </xf>
    <xf numFmtId="0" fontId="3" fillId="3" borderId="4" xfId="1" applyFont="1" applyFill="1" applyBorder="1" applyAlignment="1" applyProtection="1">
      <alignment horizontal="center" vertical="center"/>
      <protection hidden="1"/>
    </xf>
    <xf numFmtId="0" fontId="2" fillId="0" borderId="0" xfId="1" applyFont="1" applyFill="1" applyBorder="1" applyAlignment="1" applyProtection="1">
      <alignment horizontal="center" vertical="center"/>
      <protection hidden="1"/>
    </xf>
    <xf numFmtId="0" fontId="21" fillId="5" borderId="13" xfId="0" applyFont="1" applyFill="1" applyBorder="1" applyAlignment="1" applyProtection="1">
      <protection hidden="1"/>
    </xf>
    <xf numFmtId="0" fontId="52" fillId="0" borderId="0" xfId="0" applyFont="1" applyFill="1" applyBorder="1" applyAlignment="1" applyProtection="1">
      <alignment vertical="center"/>
      <protection hidden="1"/>
    </xf>
    <xf numFmtId="164" fontId="52" fillId="0" borderId="0" xfId="0" applyNumberFormat="1" applyFont="1" applyFill="1" applyBorder="1" applyAlignment="1" applyProtection="1">
      <alignment horizontal="center" vertical="center"/>
      <protection hidden="1"/>
    </xf>
    <xf numFmtId="164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24" fillId="0" borderId="0" xfId="0" applyFont="1" applyFill="1" applyBorder="1" applyAlignment="1" applyProtection="1">
      <alignment vertical="center" wrapText="1"/>
      <protection hidden="1"/>
    </xf>
    <xf numFmtId="164" fontId="25" fillId="0" borderId="0" xfId="0" applyNumberFormat="1" applyFont="1" applyFill="1" applyBorder="1" applyAlignment="1" applyProtection="1">
      <alignment vertical="center"/>
      <protection hidden="1"/>
    </xf>
    <xf numFmtId="0" fontId="24" fillId="0" borderId="0" xfId="0" applyFont="1" applyFill="1" applyBorder="1" applyAlignment="1" applyProtection="1">
      <alignment vertical="center"/>
      <protection hidden="1"/>
    </xf>
    <xf numFmtId="0" fontId="42" fillId="0" borderId="0" xfId="0" applyFont="1" applyFill="1" applyBorder="1" applyAlignment="1" applyProtection="1">
      <alignment vertical="center" wrapText="1"/>
      <protection hidden="1"/>
    </xf>
    <xf numFmtId="164" fontId="52" fillId="0" borderId="0" xfId="0" applyNumberFormat="1" applyFont="1" applyFill="1" applyBorder="1" applyAlignment="1" applyProtection="1">
      <alignment horizontal="center" vertical="center" wrapText="1"/>
      <protection hidden="1"/>
    </xf>
    <xf numFmtId="164" fontId="25" fillId="0" borderId="0" xfId="0" applyNumberFormat="1" applyFont="1" applyFill="1" applyBorder="1" applyAlignment="1" applyProtection="1">
      <alignment horizontal="center" vertical="center" wrapText="1"/>
      <protection hidden="1"/>
    </xf>
    <xf numFmtId="164" fontId="25" fillId="0" borderId="0" xfId="0" applyNumberFormat="1" applyFont="1" applyFill="1" applyBorder="1" applyAlignment="1" applyProtection="1">
      <alignment vertical="center" wrapText="1"/>
      <protection hidden="1"/>
    </xf>
    <xf numFmtId="0" fontId="25" fillId="0" borderId="0" xfId="0" applyFont="1" applyFill="1" applyBorder="1" applyAlignment="1" applyProtection="1">
      <alignment vertical="center" wrapText="1"/>
      <protection hidden="1"/>
    </xf>
    <xf numFmtId="0" fontId="39" fillId="0" borderId="0" xfId="0" applyFont="1" applyFill="1" applyBorder="1" applyAlignment="1" applyProtection="1">
      <alignment vertical="center"/>
      <protection hidden="1"/>
    </xf>
    <xf numFmtId="2" fontId="3" fillId="2" borderId="7" xfId="1" applyNumberFormat="1" applyFont="1" applyFill="1" applyBorder="1" applyAlignment="1" applyProtection="1">
      <alignment horizontal="left" vertical="center"/>
      <protection hidden="1"/>
    </xf>
    <xf numFmtId="0" fontId="5" fillId="4" borderId="6" xfId="1" applyFont="1" applyFill="1" applyBorder="1" applyAlignment="1" applyProtection="1">
      <alignment horizontal="center" vertical="center" wrapText="1"/>
      <protection locked="0"/>
    </xf>
    <xf numFmtId="0" fontId="10" fillId="0" borderId="0" xfId="1" applyFont="1" applyBorder="1" applyAlignment="1" applyProtection="1">
      <alignment horizontal="center" vertical="center"/>
      <protection hidden="1"/>
    </xf>
    <xf numFmtId="0" fontId="21" fillId="0" borderId="4" xfId="0" applyFont="1" applyBorder="1" applyProtection="1">
      <protection hidden="1"/>
    </xf>
    <xf numFmtId="0" fontId="23" fillId="0" borderId="0" xfId="0" applyFont="1" applyProtection="1">
      <protection hidden="1"/>
    </xf>
    <xf numFmtId="0" fontId="23" fillId="0" borderId="0" xfId="0" applyFont="1" applyFill="1" applyBorder="1" applyProtection="1">
      <protection hidden="1"/>
    </xf>
    <xf numFmtId="0" fontId="23" fillId="0" borderId="0" xfId="0" applyFont="1" applyBorder="1" applyProtection="1">
      <protection hidden="1"/>
    </xf>
    <xf numFmtId="0" fontId="23" fillId="2" borderId="0" xfId="0" applyFont="1" applyFill="1" applyBorder="1" applyAlignment="1" applyProtection="1">
      <alignment horizontal="center" vertical="center"/>
      <protection hidden="1"/>
    </xf>
    <xf numFmtId="0" fontId="32" fillId="0" borderId="0" xfId="0" applyFont="1" applyBorder="1" applyProtection="1">
      <protection hidden="1"/>
    </xf>
    <xf numFmtId="0" fontId="34" fillId="0" borderId="4" xfId="0" applyFont="1" applyBorder="1" applyAlignment="1" applyProtection="1">
      <alignment horizontal="center" vertical="center"/>
      <protection hidden="1"/>
    </xf>
    <xf numFmtId="2" fontId="22" fillId="5" borderId="5" xfId="0" applyNumberFormat="1" applyFont="1" applyFill="1" applyBorder="1" applyAlignment="1" applyProtection="1">
      <alignment horizontal="center" vertical="center"/>
      <protection hidden="1"/>
    </xf>
    <xf numFmtId="0" fontId="33" fillId="0" borderId="0" xfId="0" applyFont="1" applyBorder="1" applyAlignment="1">
      <alignment horizontal="left"/>
    </xf>
    <xf numFmtId="0" fontId="33" fillId="0" borderId="0" xfId="0" applyFont="1" applyBorder="1" applyAlignment="1">
      <alignment horizontal="left" vertical="center"/>
    </xf>
    <xf numFmtId="0" fontId="0" fillId="0" borderId="0" xfId="0" applyFill="1"/>
    <xf numFmtId="164" fontId="39" fillId="0" borderId="4" xfId="0" applyNumberFormat="1" applyFont="1" applyBorder="1" applyAlignment="1" applyProtection="1">
      <alignment horizontal="left" vertical="center"/>
      <protection hidden="1"/>
    </xf>
    <xf numFmtId="0" fontId="60" fillId="2" borderId="4" xfId="0" applyFont="1" applyFill="1" applyBorder="1" applyAlignment="1">
      <alignment horizontal="center" vertical="center" wrapText="1"/>
    </xf>
    <xf numFmtId="164" fontId="39" fillId="2" borderId="4" xfId="0" applyNumberFormat="1" applyFont="1" applyFill="1" applyBorder="1" applyAlignment="1" applyProtection="1">
      <alignment horizontal="left" vertical="center"/>
      <protection hidden="1"/>
    </xf>
    <xf numFmtId="164" fontId="24" fillId="2" borderId="4" xfId="0" applyNumberFormat="1" applyFont="1" applyFill="1" applyBorder="1" applyAlignment="1" applyProtection="1">
      <alignment horizontal="left" vertical="center"/>
      <protection hidden="1"/>
    </xf>
    <xf numFmtId="0" fontId="60" fillId="0" borderId="4" xfId="0" applyFont="1" applyBorder="1" applyAlignment="1">
      <alignment horizontal="center" vertical="center" wrapText="1"/>
    </xf>
    <xf numFmtId="164" fontId="24" fillId="0" borderId="4" xfId="0" applyNumberFormat="1" applyFont="1" applyBorder="1" applyAlignment="1" applyProtection="1">
      <alignment horizontal="left" vertical="center"/>
      <protection hidden="1"/>
    </xf>
    <xf numFmtId="164" fontId="39" fillId="2" borderId="4" xfId="0" applyNumberFormat="1" applyFont="1" applyFill="1" applyBorder="1" applyAlignment="1" applyProtection="1">
      <alignment horizontal="left" vertical="center" wrapText="1"/>
      <protection hidden="1"/>
    </xf>
    <xf numFmtId="164" fontId="24" fillId="2" borderId="4" xfId="0" applyNumberFormat="1" applyFont="1" applyFill="1" applyBorder="1" applyAlignment="1" applyProtection="1">
      <alignment horizontal="left" vertical="center" wrapText="1"/>
      <protection hidden="1"/>
    </xf>
    <xf numFmtId="164" fontId="39" fillId="0" borderId="4" xfId="0" applyNumberFormat="1" applyFont="1" applyBorder="1" applyAlignment="1" applyProtection="1">
      <alignment horizontal="left" vertical="center" wrapText="1"/>
      <protection hidden="1"/>
    </xf>
    <xf numFmtId="164" fontId="24" fillId="0" borderId="4" xfId="0" applyNumberFormat="1" applyFont="1" applyBorder="1" applyAlignment="1" applyProtection="1">
      <alignment horizontal="left" vertical="center" wrapText="1"/>
      <protection hidden="1"/>
    </xf>
    <xf numFmtId="164" fontId="24" fillId="0" borderId="4" xfId="0" applyNumberFormat="1" applyFont="1" applyBorder="1" applyAlignment="1" applyProtection="1">
      <alignment horizontal="center" vertical="center" wrapText="1"/>
      <protection hidden="1"/>
    </xf>
    <xf numFmtId="0" fontId="56" fillId="0" borderId="4" xfId="0" applyFont="1" applyFill="1" applyBorder="1" applyAlignment="1" applyProtection="1">
      <alignment horizontal="center" vertical="center" wrapText="1"/>
      <protection hidden="1"/>
    </xf>
    <xf numFmtId="0" fontId="2" fillId="0" borderId="0" xfId="1" applyFont="1" applyAlignment="1" applyProtection="1">
      <alignment horizontal="center" vertical="top" wrapText="1"/>
      <protection hidden="1"/>
    </xf>
    <xf numFmtId="0" fontId="2" fillId="0" borderId="12" xfId="1" applyFont="1" applyBorder="1" applyAlignment="1" applyProtection="1">
      <alignment horizontal="center" vertical="top" wrapText="1"/>
      <protection hidden="1"/>
    </xf>
    <xf numFmtId="0" fontId="2" fillId="0" borderId="14" xfId="1" applyFont="1" applyBorder="1" applyAlignment="1" applyProtection="1">
      <alignment horizontal="center" vertical="top" wrapText="1"/>
      <protection hidden="1"/>
    </xf>
    <xf numFmtId="0" fontId="2" fillId="0" borderId="15" xfId="1" applyFont="1" applyBorder="1" applyAlignment="1" applyProtection="1">
      <alignment horizontal="center" vertical="top" wrapText="1"/>
      <protection hidden="1"/>
    </xf>
    <xf numFmtId="0" fontId="23" fillId="4" borderId="1" xfId="0" applyFont="1" applyFill="1" applyBorder="1" applyAlignment="1" applyProtection="1">
      <alignment vertical="center" wrapText="1"/>
      <protection hidden="1"/>
    </xf>
    <xf numFmtId="0" fontId="23" fillId="4" borderId="7" xfId="0" applyFont="1" applyFill="1" applyBorder="1" applyAlignment="1" applyProtection="1">
      <alignment vertical="center" wrapText="1"/>
      <protection hidden="1"/>
    </xf>
    <xf numFmtId="0" fontId="23" fillId="4" borderId="5" xfId="0" applyFont="1" applyFill="1" applyBorder="1" applyAlignment="1" applyProtection="1">
      <alignment vertical="center" wrapText="1"/>
      <protection hidden="1"/>
    </xf>
    <xf numFmtId="0" fontId="0" fillId="0" borderId="4" xfId="0" applyFill="1" applyBorder="1" applyAlignment="1" applyProtection="1">
      <alignment horizontal="center"/>
      <protection hidden="1"/>
    </xf>
    <xf numFmtId="0" fontId="0" fillId="0" borderId="20" xfId="0" applyFill="1" applyBorder="1" applyAlignment="1" applyProtection="1">
      <alignment horizontal="center"/>
      <protection hidden="1"/>
    </xf>
    <xf numFmtId="0" fontId="0" fillId="0" borderId="22" xfId="0" applyFill="1" applyBorder="1" applyAlignment="1" applyProtection="1">
      <alignment horizontal="center"/>
      <protection hidden="1"/>
    </xf>
    <xf numFmtId="0" fontId="0" fillId="0" borderId="23" xfId="0" applyFill="1" applyBorder="1" applyAlignment="1" applyProtection="1">
      <alignment horizontal="center"/>
      <protection hidden="1"/>
    </xf>
    <xf numFmtId="0" fontId="18" fillId="3" borderId="4" xfId="1" applyFont="1" applyFill="1" applyBorder="1" applyAlignment="1" applyProtection="1">
      <alignment horizontal="center" vertical="center"/>
      <protection hidden="1"/>
    </xf>
    <xf numFmtId="0" fontId="3" fillId="3" borderId="4" xfId="1" applyFont="1" applyFill="1" applyBorder="1" applyAlignment="1" applyProtection="1">
      <alignment horizontal="center" vertical="center" wrapText="1"/>
      <protection hidden="1"/>
    </xf>
    <xf numFmtId="0" fontId="9" fillId="0" borderId="4" xfId="1" applyFont="1" applyBorder="1" applyAlignment="1" applyProtection="1">
      <alignment horizontal="center" vertical="center"/>
      <protection locked="0"/>
    </xf>
    <xf numFmtId="0" fontId="6" fillId="4" borderId="4" xfId="1" applyFont="1" applyFill="1" applyBorder="1" applyAlignment="1" applyProtection="1">
      <alignment horizontal="center" vertical="center" textRotation="90" wrapText="1"/>
      <protection hidden="1"/>
    </xf>
    <xf numFmtId="164" fontId="23" fillId="4" borderId="4" xfId="0" applyNumberFormat="1" applyFont="1" applyFill="1" applyBorder="1" applyAlignment="1" applyProtection="1">
      <alignment horizontal="center" vertical="center"/>
      <protection hidden="1"/>
    </xf>
    <xf numFmtId="2" fontId="2" fillId="0" borderId="9" xfId="1" applyNumberFormat="1" applyFont="1" applyBorder="1" applyAlignment="1" applyProtection="1">
      <alignment horizontal="center" vertical="center"/>
      <protection hidden="1"/>
    </xf>
    <xf numFmtId="2" fontId="2" fillId="0" borderId="16" xfId="1" applyNumberFormat="1" applyFont="1" applyBorder="1" applyAlignment="1" applyProtection="1">
      <alignment horizontal="center" vertical="center"/>
      <protection hidden="1"/>
    </xf>
    <xf numFmtId="2" fontId="2" fillId="0" borderId="3" xfId="1" applyNumberFormat="1" applyFont="1" applyBorder="1" applyAlignment="1" applyProtection="1">
      <alignment horizontal="center" vertical="center"/>
      <protection hidden="1"/>
    </xf>
    <xf numFmtId="2" fontId="2" fillId="0" borderId="12" xfId="1" applyNumberFormat="1" applyFont="1" applyBorder="1" applyAlignment="1" applyProtection="1">
      <alignment horizontal="center" vertical="center"/>
      <protection hidden="1"/>
    </xf>
    <xf numFmtId="2" fontId="2" fillId="0" borderId="13" xfId="1" applyNumberFormat="1" applyFont="1" applyBorder="1" applyAlignment="1" applyProtection="1">
      <alignment horizontal="center" vertical="center"/>
      <protection hidden="1"/>
    </xf>
    <xf numFmtId="2" fontId="2" fillId="0" borderId="15" xfId="1" applyNumberFormat="1" applyFont="1" applyBorder="1" applyAlignment="1" applyProtection="1">
      <alignment horizontal="center" vertical="center"/>
      <protection hidden="1"/>
    </xf>
    <xf numFmtId="0" fontId="8" fillId="3" borderId="6" xfId="1" applyFont="1" applyFill="1" applyBorder="1" applyAlignment="1" applyProtection="1">
      <alignment horizontal="right" vertical="center"/>
      <protection hidden="1"/>
    </xf>
    <xf numFmtId="0" fontId="22" fillId="4" borderId="4" xfId="0" applyFont="1" applyFill="1" applyBorder="1" applyAlignment="1" applyProtection="1">
      <alignment horizontal="center" vertical="center" wrapText="1"/>
      <protection hidden="1"/>
    </xf>
    <xf numFmtId="2" fontId="2" fillId="0" borderId="4" xfId="1" applyNumberFormat="1" applyFont="1" applyBorder="1" applyAlignment="1" applyProtection="1">
      <alignment horizontal="center" vertical="center"/>
      <protection hidden="1"/>
    </xf>
    <xf numFmtId="2" fontId="2" fillId="0" borderId="1" xfId="1" applyNumberFormat="1" applyFont="1" applyBorder="1" applyAlignment="1" applyProtection="1">
      <alignment horizontal="center" vertical="center"/>
      <protection hidden="1"/>
    </xf>
    <xf numFmtId="0" fontId="22" fillId="0" borderId="4" xfId="0" applyFont="1" applyFill="1" applyBorder="1" applyAlignment="1" applyProtection="1">
      <alignment horizontal="center" vertical="center"/>
      <protection hidden="1"/>
    </xf>
    <xf numFmtId="0" fontId="21" fillId="0" borderId="1" xfId="0" applyFont="1" applyBorder="1" applyAlignment="1" applyProtection="1">
      <alignment horizontal="center"/>
      <protection hidden="1"/>
    </xf>
    <xf numFmtId="0" fontId="21" fillId="0" borderId="5" xfId="0" applyFont="1" applyBorder="1" applyAlignment="1" applyProtection="1">
      <alignment horizontal="center"/>
      <protection hidden="1"/>
    </xf>
    <xf numFmtId="0" fontId="51" fillId="8" borderId="1" xfId="0" applyFont="1" applyFill="1" applyBorder="1" applyAlignment="1" applyProtection="1">
      <alignment horizontal="center" vertical="center"/>
      <protection hidden="1"/>
    </xf>
    <xf numFmtId="0" fontId="51" fillId="8" borderId="5" xfId="0" applyFont="1" applyFill="1" applyBorder="1" applyAlignment="1" applyProtection="1">
      <alignment horizontal="center" vertical="center"/>
      <protection hidden="1"/>
    </xf>
    <xf numFmtId="0" fontId="60" fillId="2" borderId="4" xfId="0" applyFont="1" applyFill="1" applyBorder="1" applyAlignment="1">
      <alignment horizontal="center" vertical="center" wrapText="1"/>
    </xf>
    <xf numFmtId="14" fontId="54" fillId="0" borderId="4" xfId="1" applyNumberFormat="1" applyFont="1" applyBorder="1" applyAlignment="1" applyProtection="1">
      <alignment horizontal="center" vertical="center"/>
      <protection hidden="1"/>
    </xf>
    <xf numFmtId="0" fontId="54" fillId="0" borderId="4" xfId="1" applyFont="1" applyBorder="1" applyAlignment="1" applyProtection="1">
      <alignment horizontal="center" vertical="center"/>
      <protection hidden="1"/>
    </xf>
    <xf numFmtId="0" fontId="56" fillId="0" borderId="19" xfId="0" applyFont="1" applyFill="1" applyBorder="1" applyAlignment="1" applyProtection="1">
      <alignment horizontal="center" vertical="center" wrapText="1"/>
      <protection hidden="1"/>
    </xf>
    <xf numFmtId="0" fontId="56" fillId="0" borderId="21" xfId="0" applyFont="1" applyFill="1" applyBorder="1" applyAlignment="1" applyProtection="1">
      <alignment horizontal="center" vertical="center" wrapText="1"/>
      <protection hidden="1"/>
    </xf>
    <xf numFmtId="165" fontId="44" fillId="0" borderId="1" xfId="0" applyNumberFormat="1" applyFont="1" applyFill="1" applyBorder="1" applyAlignment="1" applyProtection="1">
      <alignment horizontal="center" vertical="center"/>
      <protection hidden="1"/>
    </xf>
    <xf numFmtId="165" fontId="44" fillId="0" borderId="5" xfId="0" applyNumberFormat="1" applyFont="1" applyFill="1" applyBorder="1" applyAlignment="1" applyProtection="1">
      <alignment horizontal="center" vertical="center"/>
      <protection hidden="1"/>
    </xf>
    <xf numFmtId="0" fontId="23" fillId="0" borderId="1" xfId="0" applyFont="1" applyBorder="1" applyAlignment="1" applyProtection="1">
      <alignment horizontal="center" vertical="center"/>
      <protection hidden="1"/>
    </xf>
    <xf numFmtId="0" fontId="23" fillId="0" borderId="7" xfId="0" applyFont="1" applyBorder="1" applyAlignment="1" applyProtection="1">
      <alignment horizontal="center" vertical="center"/>
      <protection hidden="1"/>
    </xf>
    <xf numFmtId="0" fontId="23" fillId="0" borderId="5" xfId="0" applyFont="1" applyBorder="1" applyAlignment="1" applyProtection="1">
      <alignment horizontal="center" vertical="center"/>
      <protection hidden="1"/>
    </xf>
    <xf numFmtId="165" fontId="44" fillId="0" borderId="7" xfId="0" applyNumberFormat="1" applyFont="1" applyFill="1" applyBorder="1" applyAlignment="1" applyProtection="1">
      <alignment horizontal="center" vertical="center"/>
      <protection hidden="1"/>
    </xf>
    <xf numFmtId="0" fontId="3" fillId="3" borderId="6" xfId="1" applyFont="1" applyFill="1" applyBorder="1" applyAlignment="1" applyProtection="1">
      <alignment horizontal="center" vertical="center" wrapText="1"/>
      <protection hidden="1"/>
    </xf>
    <xf numFmtId="0" fontId="54" fillId="0" borderId="4" xfId="1" applyFont="1" applyBorder="1" applyAlignment="1" applyProtection="1">
      <alignment horizontal="left" vertical="center"/>
      <protection hidden="1"/>
    </xf>
    <xf numFmtId="0" fontId="54" fillId="0" borderId="4" xfId="1" applyFont="1" applyBorder="1" applyAlignment="1" applyProtection="1">
      <alignment horizontal="center" vertical="center"/>
      <protection locked="0"/>
    </xf>
    <xf numFmtId="0" fontId="6" fillId="3" borderId="4" xfId="1" applyFont="1" applyFill="1" applyBorder="1" applyAlignment="1" applyProtection="1">
      <alignment horizontal="center" vertical="center"/>
      <protection hidden="1"/>
    </xf>
    <xf numFmtId="0" fontId="43" fillId="9" borderId="4" xfId="0" applyFont="1" applyFill="1" applyBorder="1" applyAlignment="1" applyProtection="1">
      <alignment horizontal="center" vertical="center"/>
      <protection hidden="1"/>
    </xf>
    <xf numFmtId="0" fontId="12" fillId="10" borderId="15" xfId="1" applyFont="1" applyFill="1" applyBorder="1" applyAlignment="1" applyProtection="1">
      <alignment horizontal="center" vertical="center" wrapText="1"/>
      <protection hidden="1"/>
    </xf>
    <xf numFmtId="0" fontId="12" fillId="10" borderId="10" xfId="1" applyFont="1" applyFill="1" applyBorder="1" applyAlignment="1" applyProtection="1">
      <alignment horizontal="center" vertical="center" wrapText="1"/>
      <protection hidden="1"/>
    </xf>
    <xf numFmtId="0" fontId="12" fillId="10" borderId="24" xfId="1" applyFont="1" applyFill="1" applyBorder="1" applyAlignment="1" applyProtection="1">
      <alignment horizontal="center" vertical="center" wrapText="1"/>
      <protection hidden="1"/>
    </xf>
    <xf numFmtId="0" fontId="12" fillId="10" borderId="5" xfId="1" applyFont="1" applyFill="1" applyBorder="1" applyAlignment="1" applyProtection="1">
      <alignment horizontal="center" vertical="center" wrapText="1"/>
      <protection hidden="1"/>
    </xf>
    <xf numFmtId="0" fontId="12" fillId="10" borderId="4" xfId="1" applyFont="1" applyFill="1" applyBorder="1" applyAlignment="1" applyProtection="1">
      <alignment horizontal="center" vertical="center" wrapText="1"/>
      <protection hidden="1"/>
    </xf>
    <xf numFmtId="0" fontId="12" fillId="10" borderId="20" xfId="1" applyFont="1" applyFill="1" applyBorder="1" applyAlignment="1" applyProtection="1">
      <alignment horizontal="center" vertical="center" wrapText="1"/>
      <protection hidden="1"/>
    </xf>
    <xf numFmtId="0" fontId="22" fillId="5" borderId="10" xfId="0" applyFont="1" applyFill="1" applyBorder="1" applyAlignment="1" applyProtection="1">
      <alignment horizontal="center" vertical="center"/>
      <protection hidden="1"/>
    </xf>
    <xf numFmtId="0" fontId="22" fillId="0" borderId="4" xfId="0" applyFont="1" applyBorder="1" applyAlignment="1" applyProtection="1">
      <alignment horizontal="left" vertical="center" wrapText="1"/>
      <protection hidden="1"/>
    </xf>
    <xf numFmtId="0" fontId="22" fillId="4" borderId="1" xfId="0" applyFont="1" applyFill="1" applyBorder="1" applyAlignment="1" applyProtection="1">
      <alignment horizontal="left" vertical="center" wrapText="1"/>
      <protection hidden="1"/>
    </xf>
    <xf numFmtId="0" fontId="22" fillId="4" borderId="7" xfId="0" applyFont="1" applyFill="1" applyBorder="1" applyAlignment="1" applyProtection="1">
      <alignment horizontal="left" vertical="center" wrapText="1"/>
      <protection hidden="1"/>
    </xf>
    <xf numFmtId="0" fontId="22" fillId="4" borderId="5" xfId="0" applyFont="1" applyFill="1" applyBorder="1" applyAlignment="1" applyProtection="1">
      <alignment horizontal="left" vertical="center" wrapText="1"/>
      <protection hidden="1"/>
    </xf>
    <xf numFmtId="0" fontId="22" fillId="5" borderId="4" xfId="0" applyFont="1" applyFill="1" applyBorder="1" applyAlignment="1" applyProtection="1">
      <alignment horizontal="center" vertical="center"/>
      <protection hidden="1"/>
    </xf>
    <xf numFmtId="0" fontId="21" fillId="0" borderId="4" xfId="0" applyFont="1" applyBorder="1" applyAlignment="1" applyProtection="1">
      <alignment horizontal="center"/>
      <protection hidden="1"/>
    </xf>
    <xf numFmtId="0" fontId="6" fillId="5" borderId="4" xfId="1" applyFont="1" applyFill="1" applyBorder="1" applyAlignment="1" applyProtection="1">
      <alignment horizontal="center" vertical="center" textRotation="90" wrapText="1"/>
      <protection hidden="1"/>
    </xf>
    <xf numFmtId="0" fontId="6" fillId="5" borderId="1" xfId="1" applyFont="1" applyFill="1" applyBorder="1" applyAlignment="1" applyProtection="1">
      <alignment horizontal="center" vertical="center" textRotation="90" wrapText="1"/>
      <protection hidden="1"/>
    </xf>
    <xf numFmtId="0" fontId="22" fillId="5" borderId="9" xfId="0" applyFont="1" applyFill="1" applyBorder="1" applyAlignment="1" applyProtection="1">
      <alignment horizontal="center" vertical="center"/>
      <protection hidden="1"/>
    </xf>
    <xf numFmtId="0" fontId="22" fillId="5" borderId="8" xfId="0" applyFont="1" applyFill="1" applyBorder="1" applyAlignment="1" applyProtection="1">
      <alignment horizontal="center" vertical="center"/>
      <protection hidden="1"/>
    </xf>
    <xf numFmtId="0" fontId="22" fillId="5" borderId="16" xfId="0" applyFont="1" applyFill="1" applyBorder="1" applyAlignment="1" applyProtection="1">
      <alignment horizontal="center" vertical="center"/>
      <protection hidden="1"/>
    </xf>
    <xf numFmtId="0" fontId="36" fillId="0" borderId="6" xfId="0" applyFont="1" applyFill="1" applyBorder="1" applyAlignment="1" applyProtection="1">
      <alignment horizontal="center" vertical="center" textRotation="90" wrapText="1"/>
      <protection hidden="1"/>
    </xf>
    <xf numFmtId="0" fontId="36" fillId="0" borderId="11" xfId="0" applyFont="1" applyFill="1" applyBorder="1" applyAlignment="1" applyProtection="1">
      <alignment horizontal="center" vertical="center" textRotation="90" wrapText="1"/>
      <protection hidden="1"/>
    </xf>
    <xf numFmtId="0" fontId="36" fillId="0" borderId="10" xfId="0" applyFont="1" applyFill="1" applyBorder="1" applyAlignment="1" applyProtection="1">
      <alignment horizontal="center" vertical="center" textRotation="90" wrapText="1"/>
      <protection hidden="1"/>
    </xf>
    <xf numFmtId="0" fontId="36" fillId="4" borderId="4" xfId="0" applyFont="1" applyFill="1" applyBorder="1" applyAlignment="1" applyProtection="1">
      <alignment horizontal="center" vertical="center" textRotation="90" wrapText="1"/>
      <protection hidden="1"/>
    </xf>
    <xf numFmtId="0" fontId="22" fillId="4" borderId="4" xfId="0" applyFont="1" applyFill="1" applyBorder="1" applyAlignment="1" applyProtection="1">
      <alignment horizontal="left" vertical="center" wrapText="1"/>
      <protection hidden="1"/>
    </xf>
    <xf numFmtId="0" fontId="36" fillId="0" borderId="4" xfId="0" applyFont="1" applyFill="1" applyBorder="1" applyAlignment="1" applyProtection="1">
      <alignment horizontal="center" vertical="center" textRotation="90" wrapText="1"/>
      <protection hidden="1"/>
    </xf>
    <xf numFmtId="0" fontId="9" fillId="0" borderId="6" xfId="1" applyFont="1" applyBorder="1" applyAlignment="1" applyProtection="1">
      <alignment horizontal="center" vertical="center"/>
      <protection hidden="1"/>
    </xf>
    <xf numFmtId="0" fontId="9" fillId="0" borderId="10" xfId="1" applyFont="1" applyBorder="1" applyAlignment="1" applyProtection="1">
      <alignment horizontal="center" vertical="center"/>
      <protection hidden="1"/>
    </xf>
    <xf numFmtId="0" fontId="3" fillId="3" borderId="10" xfId="1" applyFont="1" applyFill="1" applyBorder="1" applyAlignment="1" applyProtection="1">
      <alignment horizontal="center" vertical="center" wrapText="1"/>
      <protection hidden="1"/>
    </xf>
    <xf numFmtId="0" fontId="6" fillId="3" borderId="1" xfId="1" applyFont="1" applyFill="1" applyBorder="1" applyAlignment="1" applyProtection="1">
      <alignment horizontal="center" vertical="center"/>
      <protection hidden="1"/>
    </xf>
    <xf numFmtId="0" fontId="6" fillId="3" borderId="5" xfId="1" applyFont="1" applyFill="1" applyBorder="1" applyAlignment="1" applyProtection="1">
      <alignment horizontal="center" vertical="center"/>
      <protection hidden="1"/>
    </xf>
    <xf numFmtId="0" fontId="55" fillId="6" borderId="1" xfId="0" applyFont="1" applyFill="1" applyBorder="1" applyAlignment="1" applyProtection="1">
      <alignment horizontal="center" vertical="center"/>
      <protection hidden="1"/>
    </xf>
    <xf numFmtId="0" fontId="55" fillId="6" borderId="7" xfId="0" applyFont="1" applyFill="1" applyBorder="1" applyAlignment="1" applyProtection="1">
      <alignment horizontal="center" vertical="center"/>
      <protection hidden="1"/>
    </xf>
    <xf numFmtId="0" fontId="55" fillId="6" borderId="5" xfId="0" applyFont="1" applyFill="1" applyBorder="1" applyAlignment="1" applyProtection="1">
      <alignment horizontal="center" vertical="center"/>
      <protection hidden="1"/>
    </xf>
    <xf numFmtId="0" fontId="57" fillId="0" borderId="1" xfId="1" applyFont="1" applyBorder="1" applyAlignment="1" applyProtection="1">
      <alignment horizontal="left" vertical="center"/>
      <protection hidden="1"/>
    </xf>
    <xf numFmtId="0" fontId="57" fillId="0" borderId="7" xfId="1" applyFont="1" applyBorder="1" applyAlignment="1" applyProtection="1">
      <alignment horizontal="left" vertical="center"/>
      <protection hidden="1"/>
    </xf>
    <xf numFmtId="0" fontId="57" fillId="0" borderId="5" xfId="1" applyFont="1" applyBorder="1" applyAlignment="1" applyProtection="1">
      <alignment horizontal="left" vertical="center"/>
      <protection hidden="1"/>
    </xf>
    <xf numFmtId="0" fontId="57" fillId="0" borderId="1" xfId="1" applyFont="1" applyBorder="1" applyAlignment="1" applyProtection="1">
      <alignment horizontal="center" vertical="center"/>
      <protection hidden="1"/>
    </xf>
    <xf numFmtId="0" fontId="57" fillId="0" borderId="7" xfId="1" applyFont="1" applyBorder="1" applyAlignment="1" applyProtection="1">
      <alignment horizontal="center" vertical="center"/>
      <protection hidden="1"/>
    </xf>
    <xf numFmtId="0" fontId="57" fillId="0" borderId="5" xfId="1" applyFont="1" applyBorder="1" applyAlignment="1" applyProtection="1">
      <alignment horizontal="center" vertical="center"/>
      <protection hidden="1"/>
    </xf>
    <xf numFmtId="0" fontId="3" fillId="2" borderId="9" xfId="1" applyFont="1" applyFill="1" applyBorder="1" applyAlignment="1" applyProtection="1">
      <alignment horizontal="center" vertical="center"/>
      <protection locked="0"/>
    </xf>
    <xf numFmtId="0" fontId="3" fillId="2" borderId="3" xfId="1" applyFont="1" applyFill="1" applyBorder="1" applyAlignment="1" applyProtection="1">
      <alignment horizontal="center" vertical="center"/>
      <protection locked="0"/>
    </xf>
    <xf numFmtId="0" fontId="3" fillId="2" borderId="13" xfId="1" applyFont="1" applyFill="1" applyBorder="1" applyAlignment="1" applyProtection="1">
      <alignment horizontal="center" vertical="center"/>
      <protection locked="0"/>
    </xf>
    <xf numFmtId="165" fontId="44" fillId="0" borderId="1" xfId="0" applyNumberFormat="1" applyFont="1" applyBorder="1" applyAlignment="1" applyProtection="1">
      <alignment horizontal="center" vertical="center"/>
      <protection hidden="1"/>
    </xf>
    <xf numFmtId="165" fontId="44" fillId="0" borderId="5" xfId="0" applyNumberFormat="1" applyFont="1" applyBorder="1" applyAlignment="1" applyProtection="1">
      <alignment horizontal="center" vertical="center"/>
      <protection hidden="1"/>
    </xf>
    <xf numFmtId="0" fontId="8" fillId="0" borderId="0" xfId="1" applyFont="1" applyBorder="1" applyAlignment="1" applyProtection="1">
      <alignment horizontal="center" vertical="center" wrapText="1"/>
      <protection hidden="1"/>
    </xf>
    <xf numFmtId="0" fontId="8" fillId="0" borderId="12" xfId="1" applyFont="1" applyBorder="1" applyAlignment="1" applyProtection="1">
      <alignment horizontal="center" vertical="center" wrapText="1"/>
      <protection hidden="1"/>
    </xf>
    <xf numFmtId="0" fontId="8" fillId="0" borderId="14" xfId="1" applyFont="1" applyBorder="1" applyAlignment="1" applyProtection="1">
      <alignment horizontal="center" vertical="center" wrapText="1"/>
      <protection hidden="1"/>
    </xf>
    <xf numFmtId="0" fontId="8" fillId="0" borderId="15" xfId="1" applyFont="1" applyBorder="1" applyAlignment="1" applyProtection="1">
      <alignment horizontal="center" vertical="center" wrapText="1"/>
      <protection hidden="1"/>
    </xf>
    <xf numFmtId="0" fontId="3" fillId="3" borderId="11" xfId="1" applyFont="1" applyFill="1" applyBorder="1" applyAlignment="1" applyProtection="1">
      <alignment horizontal="center" vertical="center" wrapText="1"/>
      <protection hidden="1"/>
    </xf>
    <xf numFmtId="0" fontId="54" fillId="0" borderId="1" xfId="1" applyFont="1" applyBorder="1" applyAlignment="1" applyProtection="1">
      <alignment horizontal="center" vertical="center"/>
      <protection hidden="1"/>
    </xf>
    <xf numFmtId="0" fontId="54" fillId="0" borderId="7" xfId="1" applyFont="1" applyBorder="1" applyAlignment="1" applyProtection="1">
      <alignment horizontal="center" vertical="center"/>
      <protection hidden="1"/>
    </xf>
    <xf numFmtId="0" fontId="54" fillId="0" borderId="5" xfId="1" applyFont="1" applyBorder="1" applyAlignment="1" applyProtection="1">
      <alignment horizontal="center" vertical="center"/>
      <protection hidden="1"/>
    </xf>
    <xf numFmtId="0" fontId="7" fillId="3" borderId="1" xfId="1" applyFont="1" applyFill="1" applyBorder="1" applyAlignment="1" applyProtection="1">
      <alignment horizontal="center" vertical="center"/>
      <protection hidden="1"/>
    </xf>
    <xf numFmtId="0" fontId="7" fillId="3" borderId="5" xfId="1" applyFont="1" applyFill="1" applyBorder="1" applyAlignment="1" applyProtection="1">
      <alignment horizontal="center" vertical="center"/>
      <protection hidden="1"/>
    </xf>
    <xf numFmtId="0" fontId="12" fillId="0" borderId="0" xfId="1" applyFont="1" applyBorder="1" applyAlignment="1" applyProtection="1">
      <alignment horizontal="center" vertical="center" wrapText="1"/>
      <protection hidden="1"/>
    </xf>
    <xf numFmtId="0" fontId="12" fillId="0" borderId="12" xfId="1" applyFont="1" applyBorder="1" applyAlignment="1" applyProtection="1">
      <alignment horizontal="center" vertical="center" wrapText="1"/>
      <protection hidden="1"/>
    </xf>
    <xf numFmtId="0" fontId="12" fillId="0" borderId="14" xfId="1" applyFont="1" applyBorder="1" applyAlignment="1" applyProtection="1">
      <alignment horizontal="center" vertical="center" wrapText="1"/>
      <protection hidden="1"/>
    </xf>
    <xf numFmtId="0" fontId="12" fillId="0" borderId="15" xfId="1" applyFont="1" applyBorder="1" applyAlignment="1" applyProtection="1">
      <alignment horizontal="center" vertical="center" wrapText="1"/>
      <protection hidden="1"/>
    </xf>
    <xf numFmtId="0" fontId="3" fillId="2" borderId="4" xfId="1" applyFont="1" applyFill="1" applyBorder="1" applyAlignment="1" applyProtection="1">
      <alignment horizontal="center" vertical="center"/>
      <protection hidden="1"/>
    </xf>
    <xf numFmtId="0" fontId="3" fillId="2" borderId="6" xfId="1" applyFont="1" applyFill="1" applyBorder="1" applyAlignment="1" applyProtection="1">
      <alignment horizontal="center" vertical="center"/>
      <protection locked="0"/>
    </xf>
    <xf numFmtId="0" fontId="3" fillId="2" borderId="11" xfId="1" applyFont="1" applyFill="1" applyBorder="1" applyAlignment="1" applyProtection="1">
      <alignment horizontal="center" vertical="center"/>
      <protection locked="0"/>
    </xf>
    <xf numFmtId="0" fontId="3" fillId="2" borderId="10" xfId="1" applyFont="1" applyFill="1" applyBorder="1" applyAlignment="1" applyProtection="1">
      <alignment horizontal="center" vertical="center"/>
      <protection locked="0"/>
    </xf>
    <xf numFmtId="0" fontId="3" fillId="2" borderId="1" xfId="1" applyFont="1" applyFill="1" applyBorder="1" applyAlignment="1" applyProtection="1">
      <alignment horizontal="center" vertical="center"/>
      <protection hidden="1"/>
    </xf>
    <xf numFmtId="0" fontId="3" fillId="2" borderId="5" xfId="1" applyFont="1" applyFill="1" applyBorder="1" applyAlignment="1" applyProtection="1">
      <alignment horizontal="center" vertical="center"/>
      <protection hidden="1"/>
    </xf>
    <xf numFmtId="14" fontId="54" fillId="0" borderId="4" xfId="1" applyNumberFormat="1" applyFont="1" applyBorder="1" applyAlignment="1" applyProtection="1">
      <alignment horizontal="center" vertical="center"/>
      <protection locked="0"/>
    </xf>
    <xf numFmtId="0" fontId="8" fillId="3" borderId="4" xfId="1" applyFont="1" applyFill="1" applyBorder="1" applyAlignment="1" applyProtection="1">
      <alignment horizontal="right" vertical="center"/>
      <protection hidden="1"/>
    </xf>
    <xf numFmtId="0" fontId="54" fillId="0" borderId="6" xfId="1" applyFont="1" applyBorder="1" applyAlignment="1" applyProtection="1">
      <alignment horizontal="left" vertical="center"/>
      <protection locked="0"/>
    </xf>
    <xf numFmtId="0" fontId="54" fillId="0" borderId="9" xfId="1" applyFont="1" applyBorder="1" applyAlignment="1" applyProtection="1">
      <alignment horizontal="left" vertical="center"/>
      <protection locked="0"/>
    </xf>
    <xf numFmtId="0" fontId="54" fillId="0" borderId="4" xfId="1" applyFont="1" applyBorder="1" applyAlignment="1" applyProtection="1">
      <alignment horizontal="left" vertical="center"/>
      <protection locked="0"/>
    </xf>
    <xf numFmtId="0" fontId="54" fillId="0" borderId="1" xfId="1" applyFont="1" applyBorder="1" applyAlignment="1" applyProtection="1">
      <alignment horizontal="left" vertical="center"/>
      <protection locked="0"/>
    </xf>
    <xf numFmtId="14" fontId="19" fillId="0" borderId="1" xfId="1" applyNumberFormat="1" applyFont="1" applyBorder="1" applyAlignment="1" applyProtection="1">
      <alignment horizontal="center" vertical="center"/>
      <protection hidden="1"/>
    </xf>
    <xf numFmtId="14" fontId="19" fillId="0" borderId="5" xfId="1" applyNumberFormat="1" applyFont="1" applyBorder="1" applyAlignment="1" applyProtection="1">
      <alignment horizontal="center" vertical="center"/>
      <protection hidden="1"/>
    </xf>
    <xf numFmtId="0" fontId="7" fillId="0" borderId="1" xfId="1" applyFont="1" applyBorder="1" applyAlignment="1" applyProtection="1">
      <alignment horizontal="center" vertical="center"/>
      <protection hidden="1"/>
    </xf>
    <xf numFmtId="0" fontId="7" fillId="0" borderId="5" xfId="1" applyFont="1" applyBorder="1" applyAlignment="1" applyProtection="1">
      <alignment horizontal="center" vertical="center"/>
      <protection hidden="1"/>
    </xf>
    <xf numFmtId="0" fontId="20" fillId="0" borderId="1" xfId="1" applyFont="1" applyBorder="1" applyAlignment="1" applyProtection="1">
      <alignment horizontal="center" vertical="center"/>
      <protection hidden="1"/>
    </xf>
    <xf numFmtId="0" fontId="20" fillId="0" borderId="5" xfId="1" applyFont="1" applyBorder="1" applyAlignment="1" applyProtection="1">
      <alignment horizontal="center" vertical="center"/>
      <protection hidden="1"/>
    </xf>
    <xf numFmtId="0" fontId="7" fillId="3" borderId="7" xfId="1" applyFont="1" applyFill="1" applyBorder="1" applyAlignment="1" applyProtection="1">
      <alignment horizontal="center" vertical="center"/>
      <protection hidden="1"/>
    </xf>
    <xf numFmtId="0" fontId="6" fillId="0" borderId="6" xfId="1" applyFont="1" applyFill="1" applyBorder="1" applyAlignment="1" applyProtection="1">
      <alignment horizontal="center" vertical="center" textRotation="90" wrapText="1"/>
      <protection hidden="1"/>
    </xf>
    <xf numFmtId="0" fontId="6" fillId="0" borderId="11" xfId="1" applyFont="1" applyFill="1" applyBorder="1" applyAlignment="1" applyProtection="1">
      <alignment horizontal="center" vertical="center" textRotation="90" wrapText="1"/>
      <protection hidden="1"/>
    </xf>
    <xf numFmtId="164" fontId="23" fillId="0" borderId="4" xfId="0" applyNumberFormat="1" applyFont="1" applyBorder="1" applyAlignment="1" applyProtection="1">
      <alignment horizontal="center" vertical="center"/>
      <protection hidden="1"/>
    </xf>
    <xf numFmtId="0" fontId="18" fillId="3" borderId="9" xfId="1" applyFont="1" applyFill="1" applyBorder="1" applyAlignment="1" applyProtection="1">
      <alignment horizontal="center" vertical="center"/>
      <protection hidden="1"/>
    </xf>
    <xf numFmtId="0" fontId="18" fillId="3" borderId="8" xfId="1" applyFont="1" applyFill="1" applyBorder="1" applyAlignment="1" applyProtection="1">
      <alignment horizontal="center" vertical="center"/>
      <protection hidden="1"/>
    </xf>
    <xf numFmtId="0" fontId="18" fillId="3" borderId="16" xfId="1" applyFont="1" applyFill="1" applyBorder="1" applyAlignment="1" applyProtection="1">
      <alignment horizontal="center" vertical="center"/>
      <protection hidden="1"/>
    </xf>
    <xf numFmtId="0" fontId="18" fillId="3" borderId="13" xfId="1" applyFont="1" applyFill="1" applyBorder="1" applyAlignment="1" applyProtection="1">
      <alignment horizontal="center" vertical="center"/>
      <protection hidden="1"/>
    </xf>
    <xf numFmtId="0" fontId="18" fillId="3" borderId="14" xfId="1" applyFont="1" applyFill="1" applyBorder="1" applyAlignment="1" applyProtection="1">
      <alignment horizontal="center" vertical="center"/>
      <protection hidden="1"/>
    </xf>
    <xf numFmtId="0" fontId="18" fillId="3" borderId="15" xfId="1" applyFont="1" applyFill="1" applyBorder="1" applyAlignment="1" applyProtection="1">
      <alignment horizontal="center" vertical="center"/>
      <protection hidden="1"/>
    </xf>
    <xf numFmtId="0" fontId="8" fillId="3" borderId="6" xfId="1" applyFont="1" applyFill="1" applyBorder="1" applyAlignment="1" applyProtection="1">
      <alignment horizontal="center" vertical="center"/>
      <protection hidden="1"/>
    </xf>
    <xf numFmtId="0" fontId="8" fillId="3" borderId="10" xfId="1" applyFont="1" applyFill="1" applyBorder="1" applyAlignment="1" applyProtection="1">
      <alignment horizontal="center" vertical="center"/>
      <protection hidden="1"/>
    </xf>
    <xf numFmtId="0" fontId="58" fillId="8" borderId="4" xfId="0" applyFont="1" applyFill="1" applyBorder="1" applyAlignment="1" applyProtection="1">
      <alignment horizontal="center" vertical="center"/>
      <protection hidden="1"/>
    </xf>
    <xf numFmtId="0" fontId="60" fillId="0" borderId="4" xfId="0" applyFont="1" applyBorder="1" applyAlignment="1">
      <alignment horizontal="center" vertical="center" wrapText="1"/>
    </xf>
    <xf numFmtId="164" fontId="24" fillId="0" borderId="4" xfId="0" applyNumberFormat="1" applyFont="1" applyBorder="1" applyAlignment="1" applyProtection="1">
      <alignment horizontal="center" vertical="center"/>
      <protection hidden="1"/>
    </xf>
    <xf numFmtId="0" fontId="6" fillId="4" borderId="10" xfId="1" applyFont="1" applyFill="1" applyBorder="1" applyAlignment="1" applyProtection="1">
      <alignment horizontal="center" vertical="center" textRotation="90" wrapText="1"/>
      <protection hidden="1"/>
    </xf>
    <xf numFmtId="0" fontId="2" fillId="4" borderId="4" xfId="1" applyFont="1" applyFill="1" applyBorder="1" applyAlignment="1" applyProtection="1">
      <alignment horizontal="center" vertical="center"/>
      <protection hidden="1"/>
    </xf>
    <xf numFmtId="0" fontId="19" fillId="4" borderId="13" xfId="1" applyFont="1" applyFill="1" applyBorder="1" applyAlignment="1" applyProtection="1">
      <alignment vertical="center"/>
      <protection hidden="1"/>
    </xf>
    <xf numFmtId="0" fontId="19" fillId="4" borderId="14" xfId="1" applyFont="1" applyFill="1" applyBorder="1" applyAlignment="1" applyProtection="1">
      <alignment vertical="center"/>
      <protection hidden="1"/>
    </xf>
    <xf numFmtId="0" fontId="19" fillId="4" borderId="15" xfId="1" applyFont="1" applyFill="1" applyBorder="1" applyAlignment="1" applyProtection="1">
      <alignment vertical="center"/>
      <protection hidden="1"/>
    </xf>
    <xf numFmtId="0" fontId="23" fillId="4" borderId="1" xfId="0" applyFont="1" applyFill="1" applyBorder="1" applyAlignment="1" applyProtection="1">
      <alignment vertical="center"/>
      <protection hidden="1"/>
    </xf>
    <xf numFmtId="0" fontId="23" fillId="4" borderId="7" xfId="0" applyFont="1" applyFill="1" applyBorder="1" applyAlignment="1" applyProtection="1">
      <alignment vertical="center"/>
      <protection hidden="1"/>
    </xf>
    <xf numFmtId="0" fontId="23" fillId="4" borderId="5" xfId="0" applyFont="1" applyFill="1" applyBorder="1" applyAlignment="1" applyProtection="1">
      <alignment vertical="center"/>
      <protection hidden="1"/>
    </xf>
    <xf numFmtId="0" fontId="54" fillId="0" borderId="6" xfId="1" applyFont="1" applyBorder="1" applyAlignment="1" applyProtection="1">
      <alignment horizontal="center" vertical="center"/>
      <protection locked="0"/>
    </xf>
    <xf numFmtId="0" fontId="35" fillId="0" borderId="0" xfId="0" applyFont="1" applyFill="1" applyAlignment="1" applyProtection="1">
      <alignment horizontal="center" vertical="center" textRotation="90"/>
      <protection hidden="1"/>
    </xf>
    <xf numFmtId="0" fontId="22" fillId="0" borderId="1" xfId="0" applyFont="1" applyBorder="1" applyAlignment="1" applyProtection="1">
      <alignment horizontal="left" vertical="center" wrapText="1"/>
      <protection hidden="1"/>
    </xf>
    <xf numFmtId="0" fontId="22" fillId="0" borderId="7" xfId="0" applyFont="1" applyBorder="1" applyAlignment="1" applyProtection="1">
      <alignment horizontal="left" vertical="center" wrapText="1"/>
      <protection hidden="1"/>
    </xf>
    <xf numFmtId="0" fontId="22" fillId="0" borderId="5" xfId="0" applyFont="1" applyBorder="1" applyAlignment="1" applyProtection="1">
      <alignment horizontal="left" vertical="center" wrapText="1"/>
      <protection hidden="1"/>
    </xf>
    <xf numFmtId="0" fontId="34" fillId="4" borderId="15" xfId="0" applyFont="1" applyFill="1" applyBorder="1" applyAlignment="1" applyProtection="1">
      <alignment horizontal="center" vertical="center"/>
      <protection hidden="1"/>
    </xf>
    <xf numFmtId="0" fontId="34" fillId="4" borderId="10" xfId="0" applyFont="1" applyFill="1" applyBorder="1" applyAlignment="1" applyProtection="1">
      <alignment horizontal="center" vertical="center"/>
      <protection hidden="1"/>
    </xf>
    <xf numFmtId="0" fontId="34" fillId="4" borderId="5" xfId="0" applyFont="1" applyFill="1" applyBorder="1" applyAlignment="1" applyProtection="1">
      <alignment horizontal="center" vertical="center"/>
      <protection hidden="1"/>
    </xf>
    <xf numFmtId="0" fontId="34" fillId="4" borderId="4" xfId="0" applyFont="1" applyFill="1" applyBorder="1" applyAlignment="1" applyProtection="1">
      <alignment horizontal="center" vertical="center"/>
      <protection hidden="1"/>
    </xf>
    <xf numFmtId="2" fontId="37" fillId="0" borderId="3" xfId="0" applyNumberFormat="1" applyFont="1" applyBorder="1" applyAlignment="1" applyProtection="1">
      <alignment horizontal="center" vertical="center"/>
      <protection hidden="1"/>
    </xf>
    <xf numFmtId="0" fontId="37" fillId="0" borderId="12" xfId="0" applyFont="1" applyBorder="1" applyAlignment="1" applyProtection="1">
      <alignment horizontal="center" vertical="center"/>
      <protection hidden="1"/>
    </xf>
    <xf numFmtId="0" fontId="37" fillId="0" borderId="13" xfId="0" applyFont="1" applyBorder="1" applyAlignment="1" applyProtection="1">
      <alignment horizontal="center" vertical="center"/>
      <protection hidden="1"/>
    </xf>
    <xf numFmtId="0" fontId="37" fillId="0" borderId="15" xfId="0" applyFont="1" applyBorder="1" applyAlignment="1" applyProtection="1">
      <alignment horizontal="center" vertical="center"/>
      <protection hidden="1"/>
    </xf>
    <xf numFmtId="0" fontId="38" fillId="4" borderId="10" xfId="0" applyFont="1" applyFill="1" applyBorder="1" applyAlignment="1" applyProtection="1">
      <alignment horizontal="center" vertical="center"/>
      <protection hidden="1"/>
    </xf>
    <xf numFmtId="0" fontId="38" fillId="4" borderId="4" xfId="0" applyFont="1" applyFill="1" applyBorder="1" applyAlignment="1" applyProtection="1">
      <alignment horizontal="center" vertical="center"/>
      <protection hidden="1"/>
    </xf>
    <xf numFmtId="0" fontId="21" fillId="0" borderId="10" xfId="0" applyFont="1" applyBorder="1" applyAlignment="1" applyProtection="1">
      <alignment horizontal="center"/>
      <protection hidden="1"/>
    </xf>
    <xf numFmtId="0" fontId="21" fillId="0" borderId="13" xfId="0" applyFont="1" applyBorder="1" applyAlignment="1" applyProtection="1">
      <alignment horizontal="center"/>
      <protection hidden="1"/>
    </xf>
    <xf numFmtId="0" fontId="7" fillId="3" borderId="4" xfId="1" applyFont="1" applyFill="1" applyBorder="1" applyAlignment="1" applyProtection="1">
      <alignment horizontal="center" vertical="center"/>
      <protection hidden="1"/>
    </xf>
    <xf numFmtId="0" fontId="54" fillId="0" borderId="6" xfId="1" applyFont="1" applyBorder="1" applyAlignment="1" applyProtection="1">
      <alignment horizontal="left" vertical="center"/>
      <protection hidden="1"/>
    </xf>
    <xf numFmtId="0" fontId="43" fillId="7" borderId="4" xfId="0" applyFont="1" applyFill="1" applyBorder="1" applyAlignment="1" applyProtection="1">
      <alignment horizontal="center" vertical="center"/>
      <protection hidden="1"/>
    </xf>
    <xf numFmtId="0" fontId="43" fillId="7" borderId="10" xfId="0" applyFont="1" applyFill="1" applyBorder="1" applyAlignment="1" applyProtection="1">
      <alignment horizontal="center" vertical="center"/>
      <protection hidden="1"/>
    </xf>
    <xf numFmtId="0" fontId="43" fillId="7" borderId="13" xfId="0" applyFont="1" applyFill="1" applyBorder="1" applyAlignment="1" applyProtection="1">
      <alignment horizontal="center" vertical="center"/>
      <protection hidden="1"/>
    </xf>
    <xf numFmtId="0" fontId="43" fillId="7" borderId="1" xfId="0" applyFont="1" applyFill="1" applyBorder="1" applyAlignment="1" applyProtection="1">
      <alignment horizontal="center" vertical="center"/>
      <protection hidden="1"/>
    </xf>
    <xf numFmtId="0" fontId="2" fillId="0" borderId="4" xfId="1" applyFont="1" applyFill="1" applyBorder="1" applyAlignment="1" applyProtection="1">
      <alignment horizontal="center" vertical="center"/>
      <protection hidden="1"/>
    </xf>
    <xf numFmtId="0" fontId="6" fillId="0" borderId="4" xfId="1" applyFont="1" applyFill="1" applyBorder="1" applyAlignment="1" applyProtection="1">
      <alignment horizontal="center" vertical="center" textRotation="90" wrapText="1"/>
      <protection hidden="1"/>
    </xf>
    <xf numFmtId="0" fontId="21" fillId="0" borderId="6" xfId="0" applyFont="1" applyBorder="1" applyAlignment="1" applyProtection="1">
      <alignment horizontal="center"/>
      <protection hidden="1"/>
    </xf>
    <xf numFmtId="0" fontId="21" fillId="0" borderId="11" xfId="0" applyFont="1" applyBorder="1" applyAlignment="1" applyProtection="1">
      <alignment horizontal="center"/>
      <protection hidden="1"/>
    </xf>
    <xf numFmtId="0" fontId="17" fillId="3" borderId="4" xfId="1" applyFont="1" applyFill="1" applyBorder="1" applyAlignment="1" applyProtection="1">
      <alignment horizontal="center" vertical="center"/>
      <protection hidden="1"/>
    </xf>
    <xf numFmtId="0" fontId="23" fillId="0" borderId="1" xfId="0" applyFont="1" applyBorder="1" applyAlignment="1" applyProtection="1">
      <alignment vertical="center" wrapText="1"/>
      <protection hidden="1"/>
    </xf>
    <xf numFmtId="0" fontId="23" fillId="0" borderId="7" xfId="0" applyFont="1" applyBorder="1" applyAlignment="1" applyProtection="1">
      <alignment vertical="center" wrapText="1"/>
      <protection hidden="1"/>
    </xf>
    <xf numFmtId="0" fontId="23" fillId="0" borderId="5" xfId="0" applyFont="1" applyBorder="1" applyAlignment="1" applyProtection="1">
      <alignment vertical="center" wrapText="1"/>
      <protection hidden="1"/>
    </xf>
    <xf numFmtId="0" fontId="36" fillId="4" borderId="6" xfId="0" applyFont="1" applyFill="1" applyBorder="1" applyAlignment="1" applyProtection="1">
      <alignment horizontal="center" vertical="center" textRotation="90" wrapText="1"/>
      <protection hidden="1"/>
    </xf>
    <xf numFmtId="0" fontId="36" fillId="4" borderId="11" xfId="0" applyFont="1" applyFill="1" applyBorder="1" applyAlignment="1" applyProtection="1">
      <alignment horizontal="center" vertical="center" textRotation="90" wrapText="1"/>
      <protection hidden="1"/>
    </xf>
    <xf numFmtId="0" fontId="36" fillId="4" borderId="10" xfId="0" applyFont="1" applyFill="1" applyBorder="1" applyAlignment="1" applyProtection="1">
      <alignment horizontal="center" vertical="center" textRotation="90" wrapText="1"/>
      <protection hidden="1"/>
    </xf>
    <xf numFmtId="0" fontId="2" fillId="4" borderId="6" xfId="1" applyFont="1" applyFill="1" applyBorder="1" applyAlignment="1" applyProtection="1">
      <alignment horizontal="center" vertical="center"/>
      <protection hidden="1"/>
    </xf>
    <xf numFmtId="0" fontId="2" fillId="4" borderId="11" xfId="1" applyFont="1" applyFill="1" applyBorder="1" applyAlignment="1" applyProtection="1">
      <alignment horizontal="center" vertical="center"/>
      <protection hidden="1"/>
    </xf>
    <xf numFmtId="0" fontId="2" fillId="4" borderId="10" xfId="1" applyFont="1" applyFill="1" applyBorder="1" applyAlignment="1" applyProtection="1">
      <alignment horizontal="center" vertical="center"/>
      <protection hidden="1"/>
    </xf>
    <xf numFmtId="0" fontId="23" fillId="0" borderId="1" xfId="0" applyFont="1" applyBorder="1" applyAlignment="1" applyProtection="1">
      <alignment vertical="center"/>
      <protection hidden="1"/>
    </xf>
    <xf numFmtId="0" fontId="23" fillId="0" borderId="7" xfId="0" applyFont="1" applyBorder="1" applyAlignment="1" applyProtection="1">
      <alignment vertical="center"/>
      <protection hidden="1"/>
    </xf>
    <xf numFmtId="0" fontId="23" fillId="0" borderId="5" xfId="0" applyFont="1" applyBorder="1" applyAlignment="1" applyProtection="1">
      <alignment vertical="center"/>
      <protection hidden="1"/>
    </xf>
    <xf numFmtId="0" fontId="25" fillId="0" borderId="9" xfId="0" applyFont="1" applyBorder="1" applyAlignment="1" applyProtection="1">
      <alignment horizontal="center" vertical="center" wrapText="1"/>
      <protection hidden="1"/>
    </xf>
    <xf numFmtId="0" fontId="25" fillId="0" borderId="8" xfId="0" applyFont="1" applyBorder="1" applyAlignment="1" applyProtection="1">
      <alignment horizontal="center" vertical="center" wrapText="1"/>
      <protection hidden="1"/>
    </xf>
    <xf numFmtId="0" fontId="25" fillId="0" borderId="16" xfId="0" applyFont="1" applyBorder="1" applyAlignment="1" applyProtection="1">
      <alignment horizontal="center" vertical="center" wrapText="1"/>
      <protection hidden="1"/>
    </xf>
    <xf numFmtId="0" fontId="25" fillId="0" borderId="13" xfId="0" applyFont="1" applyBorder="1" applyAlignment="1" applyProtection="1">
      <alignment horizontal="center" vertical="center" wrapText="1"/>
      <protection hidden="1"/>
    </xf>
    <xf numFmtId="0" fontId="25" fillId="0" borderId="14" xfId="0" applyFont="1" applyBorder="1" applyAlignment="1" applyProtection="1">
      <alignment horizontal="center" vertical="center" wrapText="1"/>
      <protection hidden="1"/>
    </xf>
    <xf numFmtId="0" fontId="25" fillId="0" borderId="15" xfId="0" applyFont="1" applyBorder="1" applyAlignment="1" applyProtection="1">
      <alignment horizontal="center" vertical="center" wrapText="1"/>
      <protection hidden="1"/>
    </xf>
    <xf numFmtId="0" fontId="8" fillId="3" borderId="4" xfId="1" applyFont="1" applyFill="1" applyBorder="1" applyAlignment="1" applyProtection="1">
      <alignment horizontal="center" vertical="center"/>
      <protection hidden="1"/>
    </xf>
    <xf numFmtId="0" fontId="60" fillId="2" borderId="4" xfId="0" applyFont="1" applyFill="1" applyBorder="1" applyAlignment="1">
      <alignment vertical="center" wrapText="1"/>
    </xf>
    <xf numFmtId="0" fontId="60" fillId="0" borderId="4" xfId="0" applyFont="1" applyBorder="1" applyAlignment="1">
      <alignment vertical="center" wrapText="1"/>
    </xf>
    <xf numFmtId="0" fontId="60" fillId="2" borderId="4" xfId="0" applyFont="1" applyFill="1" applyBorder="1" applyAlignment="1">
      <alignment horizontal="left" vertical="center" wrapText="1"/>
    </xf>
    <xf numFmtId="0" fontId="60" fillId="0" borderId="4" xfId="0" applyFont="1" applyBorder="1" applyAlignment="1">
      <alignment horizontal="left" vertical="center" wrapText="1"/>
    </xf>
    <xf numFmtId="0" fontId="12" fillId="11" borderId="10" xfId="1" applyFont="1" applyFill="1" applyBorder="1" applyAlignment="1" applyProtection="1">
      <alignment horizontal="center" vertical="center" wrapText="1"/>
      <protection hidden="1"/>
    </xf>
    <xf numFmtId="0" fontId="12" fillId="11" borderId="4" xfId="1" applyFont="1" applyFill="1" applyBorder="1" applyAlignment="1" applyProtection="1">
      <alignment horizontal="center" vertical="center" wrapText="1"/>
      <protection hidden="1"/>
    </xf>
    <xf numFmtId="0" fontId="18" fillId="0" borderId="4" xfId="1" applyFont="1" applyBorder="1" applyAlignment="1" applyProtection="1">
      <alignment horizontal="center" vertical="center"/>
      <protection hidden="1"/>
    </xf>
    <xf numFmtId="0" fontId="9" fillId="0" borderId="4" xfId="1" applyFont="1" applyBorder="1" applyAlignment="1" applyProtection="1">
      <alignment horizontal="center" vertical="center"/>
      <protection hidden="1"/>
    </xf>
    <xf numFmtId="0" fontId="57" fillId="0" borderId="4" xfId="1" applyFont="1" applyBorder="1" applyAlignment="1" applyProtection="1">
      <alignment horizontal="center" vertical="center"/>
      <protection hidden="1"/>
    </xf>
    <xf numFmtId="164" fontId="24" fillId="2" borderId="4" xfId="0" applyNumberFormat="1" applyFont="1" applyFill="1" applyBorder="1" applyAlignment="1" applyProtection="1">
      <alignment horizontal="center" vertical="center"/>
      <protection hidden="1"/>
    </xf>
    <xf numFmtId="0" fontId="43" fillId="8" borderId="4" xfId="0" applyFont="1" applyFill="1" applyBorder="1" applyAlignment="1" applyProtection="1">
      <alignment horizontal="center" vertical="center"/>
      <protection hidden="1"/>
    </xf>
    <xf numFmtId="0" fontId="58" fillId="8" borderId="4" xfId="0" applyFont="1" applyFill="1" applyBorder="1" applyAlignment="1" applyProtection="1">
      <alignment horizontal="center" vertical="center" textRotation="90"/>
      <protection hidden="1"/>
    </xf>
    <xf numFmtId="0" fontId="40" fillId="0" borderId="0" xfId="0" applyFont="1" applyAlignment="1">
      <alignment horizontal="center" vertical="center"/>
    </xf>
    <xf numFmtId="0" fontId="59" fillId="8" borderId="25" xfId="0" applyFont="1" applyFill="1" applyBorder="1" applyAlignment="1" applyProtection="1">
      <alignment horizontal="left" vertical="center" wrapText="1"/>
      <protection hidden="1"/>
    </xf>
    <xf numFmtId="0" fontId="59" fillId="8" borderId="26" xfId="0" applyFont="1" applyFill="1" applyBorder="1" applyAlignment="1" applyProtection="1">
      <alignment horizontal="left" vertical="center" wrapText="1"/>
      <protection hidden="1"/>
    </xf>
    <xf numFmtId="0" fontId="59" fillId="8" borderId="27" xfId="0" applyFont="1" applyFill="1" applyBorder="1" applyAlignment="1" applyProtection="1">
      <alignment horizontal="left" vertical="center" wrapText="1"/>
      <protection hidden="1"/>
    </xf>
    <xf numFmtId="0" fontId="59" fillId="8" borderId="28" xfId="0" applyFont="1" applyFill="1" applyBorder="1" applyAlignment="1" applyProtection="1">
      <alignment horizontal="left" vertical="center" wrapText="1"/>
      <protection hidden="1"/>
    </xf>
    <xf numFmtId="0" fontId="59" fillId="8" borderId="17" xfId="0" applyFont="1" applyFill="1" applyBorder="1" applyAlignment="1" applyProtection="1">
      <alignment horizontal="left" vertical="center" wrapText="1"/>
      <protection hidden="1"/>
    </xf>
    <xf numFmtId="0" fontId="59" fillId="8" borderId="29" xfId="0" applyFont="1" applyFill="1" applyBorder="1" applyAlignment="1" applyProtection="1">
      <alignment horizontal="left" vertical="center" wrapText="1"/>
      <protection hidden="1"/>
    </xf>
    <xf numFmtId="0" fontId="41" fillId="0" borderId="8" xfId="0" applyFont="1" applyBorder="1" applyAlignment="1">
      <alignment horizontal="left" vertical="center" wrapText="1"/>
    </xf>
    <xf numFmtId="0" fontId="41" fillId="0" borderId="0" xfId="0" applyFont="1" applyBorder="1" applyAlignment="1">
      <alignment horizontal="left" vertical="center" wrapText="1"/>
    </xf>
    <xf numFmtId="0" fontId="41" fillId="0" borderId="17" xfId="0" applyFont="1" applyBorder="1" applyAlignment="1">
      <alignment horizontal="left" vertical="center" wrapText="1"/>
    </xf>
    <xf numFmtId="0" fontId="41" fillId="0" borderId="18" xfId="0" applyFont="1" applyBorder="1" applyAlignment="1">
      <alignment horizontal="left" vertical="center" wrapText="1"/>
    </xf>
    <xf numFmtId="0" fontId="41" fillId="0" borderId="7" xfId="0" applyFont="1" applyBorder="1" applyAlignment="1">
      <alignment horizontal="left" vertical="center" wrapText="1"/>
    </xf>
    <xf numFmtId="0" fontId="5" fillId="2" borderId="1" xfId="1" applyFont="1" applyFill="1" applyBorder="1" applyAlignment="1" applyProtection="1">
      <alignment horizontal="center" vertical="center"/>
      <protection hidden="1"/>
    </xf>
    <xf numFmtId="0" fontId="5" fillId="2" borderId="5" xfId="1" applyFont="1" applyFill="1" applyBorder="1" applyAlignment="1" applyProtection="1">
      <alignment horizontal="center" vertical="center"/>
      <protection hidden="1"/>
    </xf>
    <xf numFmtId="0" fontId="5" fillId="2" borderId="6" xfId="1" applyFont="1" applyFill="1" applyBorder="1" applyAlignment="1" applyProtection="1">
      <alignment horizontal="center" vertical="center"/>
      <protection locked="0"/>
    </xf>
    <xf numFmtId="0" fontId="5" fillId="2" borderId="11" xfId="1" applyFont="1" applyFill="1" applyBorder="1" applyAlignment="1" applyProtection="1">
      <alignment horizontal="center" vertical="center"/>
      <protection locked="0"/>
    </xf>
    <xf numFmtId="0" fontId="5" fillId="2" borderId="10" xfId="1" applyFont="1" applyFill="1" applyBorder="1" applyAlignment="1" applyProtection="1">
      <alignment horizontal="center" vertical="center"/>
      <protection locked="0"/>
    </xf>
    <xf numFmtId="0" fontId="41" fillId="0" borderId="6" xfId="0" applyFont="1" applyBorder="1" applyAlignment="1">
      <alignment horizontal="center" vertical="center" wrapText="1"/>
    </xf>
    <xf numFmtId="0" fontId="41" fillId="0" borderId="16" xfId="0" applyFont="1" applyBorder="1" applyAlignment="1">
      <alignment horizontal="center" vertical="center" wrapText="1"/>
    </xf>
    <xf numFmtId="0" fontId="41" fillId="0" borderId="11" xfId="0" applyFont="1" applyBorder="1" applyAlignment="1">
      <alignment horizontal="center" vertical="center" wrapText="1"/>
    </xf>
    <xf numFmtId="0" fontId="41" fillId="0" borderId="12" xfId="0" applyFont="1" applyBorder="1" applyAlignment="1">
      <alignment horizontal="center" vertical="center" wrapText="1"/>
    </xf>
    <xf numFmtId="0" fontId="41" fillId="0" borderId="10" xfId="0" applyFont="1" applyBorder="1" applyAlignment="1">
      <alignment horizontal="center" vertical="center" wrapText="1"/>
    </xf>
    <xf numFmtId="0" fontId="41" fillId="0" borderId="15" xfId="0" applyFont="1" applyBorder="1" applyAlignment="1">
      <alignment horizontal="center" vertical="center" wrapText="1"/>
    </xf>
    <xf numFmtId="0" fontId="41" fillId="0" borderId="9" xfId="0" applyFont="1" applyBorder="1" applyAlignment="1">
      <alignment horizontal="center" vertical="center" wrapText="1"/>
    </xf>
    <xf numFmtId="0" fontId="41" fillId="0" borderId="8" xfId="0" applyFont="1" applyBorder="1" applyAlignment="1">
      <alignment horizontal="center" vertical="center" wrapText="1"/>
    </xf>
    <xf numFmtId="0" fontId="41" fillId="0" borderId="3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center" vertical="center" wrapText="1"/>
    </xf>
    <xf numFmtId="0" fontId="41" fillId="0" borderId="13" xfId="0" applyFont="1" applyBorder="1" applyAlignment="1">
      <alignment horizontal="center" vertical="center" wrapText="1"/>
    </xf>
    <xf numFmtId="0" fontId="41" fillId="0" borderId="14" xfId="0" applyFont="1" applyBorder="1" applyAlignment="1">
      <alignment horizontal="center" vertical="center" wrapText="1"/>
    </xf>
    <xf numFmtId="0" fontId="53" fillId="0" borderId="0" xfId="0" applyFont="1" applyAlignment="1">
      <alignment horizontal="center" vertical="center" textRotation="90"/>
    </xf>
    <xf numFmtId="0" fontId="6" fillId="4" borderId="4" xfId="1" applyFont="1" applyFill="1" applyBorder="1" applyAlignment="1" applyProtection="1">
      <alignment horizontal="center" vertical="center"/>
      <protection hidden="1"/>
    </xf>
    <xf numFmtId="0" fontId="6" fillId="4" borderId="6" xfId="1" applyFont="1" applyFill="1" applyBorder="1" applyAlignment="1" applyProtection="1">
      <alignment horizontal="center" vertical="center"/>
      <protection hidden="1"/>
    </xf>
    <xf numFmtId="0" fontId="6" fillId="4" borderId="9" xfId="1" applyFont="1" applyFill="1" applyBorder="1" applyAlignment="1" applyProtection="1">
      <alignment horizontal="center" vertical="center"/>
      <protection hidden="1"/>
    </xf>
    <xf numFmtId="0" fontId="6" fillId="4" borderId="8" xfId="1" applyFont="1" applyFill="1" applyBorder="1" applyAlignment="1" applyProtection="1">
      <alignment horizontal="center" vertical="center"/>
      <protection hidden="1"/>
    </xf>
    <xf numFmtId="0" fontId="6" fillId="4" borderId="13" xfId="1" applyFont="1" applyFill="1" applyBorder="1" applyAlignment="1" applyProtection="1">
      <alignment horizontal="center" vertical="center"/>
      <protection hidden="1"/>
    </xf>
    <xf numFmtId="0" fontId="6" fillId="4" borderId="14" xfId="1" applyFont="1" applyFill="1" applyBorder="1" applyAlignment="1" applyProtection="1">
      <alignment horizontal="center" vertical="center"/>
      <protection hidden="1"/>
    </xf>
    <xf numFmtId="0" fontId="46" fillId="0" borderId="0" xfId="0" applyFont="1" applyFill="1" applyBorder="1" applyAlignment="1" applyProtection="1">
      <alignment horizontal="center" vertical="center"/>
      <protection hidden="1"/>
    </xf>
    <xf numFmtId="0" fontId="48" fillId="0" borderId="0" xfId="0" applyFont="1" applyFill="1" applyBorder="1" applyAlignment="1" applyProtection="1">
      <alignment horizontal="center" vertical="center"/>
      <protection hidden="1"/>
    </xf>
  </cellXfs>
  <cellStyles count="2">
    <cellStyle name="Normal" xfId="0" builtinId="0"/>
    <cellStyle name="Normal 2" xfId="1" xr:uid="{00000000-0005-0000-0000-000001000000}"/>
  </cellStyles>
  <dxfs count="35"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auto="1"/>
      </font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  <dxf>
      <font>
        <color theme="0"/>
      </font>
    </dxf>
    <dxf>
      <font>
        <color theme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3" Type="http://schemas.openxmlformats.org/officeDocument/2006/relationships/image" Target="../media/image2.emf"/><Relationship Id="rId7" Type="http://schemas.openxmlformats.org/officeDocument/2006/relationships/image" Target="../media/image6.emf"/><Relationship Id="rId2" Type="http://schemas.openxmlformats.org/officeDocument/2006/relationships/hyperlink" Target="#instru&#231;&#245;es!A1"/><Relationship Id="rId1" Type="http://schemas.openxmlformats.org/officeDocument/2006/relationships/image" Target="../media/image1.emf"/><Relationship Id="rId6" Type="http://schemas.openxmlformats.org/officeDocument/2006/relationships/image" Target="../media/image5.jpeg"/><Relationship Id="rId5" Type="http://schemas.openxmlformats.org/officeDocument/2006/relationships/image" Target="../media/image4.png"/><Relationship Id="rId4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carta de competi&#231;&#227;o n&#237;vel 3'!A1"/></Relationships>
</file>

<file path=xl/drawings/_rels/drawing3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32.png"/><Relationship Id="rId21" Type="http://schemas.openxmlformats.org/officeDocument/2006/relationships/image" Target="../media/image36.png"/><Relationship Id="rId42" Type="http://schemas.openxmlformats.org/officeDocument/2006/relationships/image" Target="../media/image57.png"/><Relationship Id="rId63" Type="http://schemas.openxmlformats.org/officeDocument/2006/relationships/image" Target="../media/image78.png"/><Relationship Id="rId84" Type="http://schemas.openxmlformats.org/officeDocument/2006/relationships/image" Target="../media/image99.png"/><Relationship Id="rId138" Type="http://schemas.openxmlformats.org/officeDocument/2006/relationships/image" Target="../media/image153.png"/><Relationship Id="rId159" Type="http://schemas.openxmlformats.org/officeDocument/2006/relationships/image" Target="../media/image174.emf"/><Relationship Id="rId107" Type="http://schemas.openxmlformats.org/officeDocument/2006/relationships/image" Target="../media/image122.png"/><Relationship Id="rId11" Type="http://schemas.openxmlformats.org/officeDocument/2006/relationships/image" Target="../media/image26.png"/><Relationship Id="rId32" Type="http://schemas.openxmlformats.org/officeDocument/2006/relationships/image" Target="../media/image47.png"/><Relationship Id="rId53" Type="http://schemas.openxmlformats.org/officeDocument/2006/relationships/image" Target="../media/image68.png"/><Relationship Id="rId74" Type="http://schemas.openxmlformats.org/officeDocument/2006/relationships/image" Target="../media/image89.png"/><Relationship Id="rId128" Type="http://schemas.openxmlformats.org/officeDocument/2006/relationships/image" Target="../media/image143.png"/><Relationship Id="rId149" Type="http://schemas.openxmlformats.org/officeDocument/2006/relationships/image" Target="../media/image164.png"/><Relationship Id="rId5" Type="http://schemas.openxmlformats.org/officeDocument/2006/relationships/image" Target="../media/image20.png"/><Relationship Id="rId95" Type="http://schemas.openxmlformats.org/officeDocument/2006/relationships/image" Target="../media/image110.png"/><Relationship Id="rId160" Type="http://schemas.openxmlformats.org/officeDocument/2006/relationships/image" Target="../media/image175.emf"/><Relationship Id="rId22" Type="http://schemas.openxmlformats.org/officeDocument/2006/relationships/image" Target="../media/image37.png"/><Relationship Id="rId43" Type="http://schemas.openxmlformats.org/officeDocument/2006/relationships/image" Target="../media/image58.png"/><Relationship Id="rId64" Type="http://schemas.openxmlformats.org/officeDocument/2006/relationships/image" Target="../media/image79.png"/><Relationship Id="rId118" Type="http://schemas.openxmlformats.org/officeDocument/2006/relationships/image" Target="../media/image133.png"/><Relationship Id="rId139" Type="http://schemas.openxmlformats.org/officeDocument/2006/relationships/image" Target="../media/image154.png"/><Relationship Id="rId85" Type="http://schemas.openxmlformats.org/officeDocument/2006/relationships/image" Target="../media/image100.png"/><Relationship Id="rId150" Type="http://schemas.openxmlformats.org/officeDocument/2006/relationships/image" Target="../media/image165.png"/><Relationship Id="rId12" Type="http://schemas.openxmlformats.org/officeDocument/2006/relationships/image" Target="../media/image27.png"/><Relationship Id="rId33" Type="http://schemas.openxmlformats.org/officeDocument/2006/relationships/image" Target="../media/image48.png"/><Relationship Id="rId108" Type="http://schemas.openxmlformats.org/officeDocument/2006/relationships/image" Target="../media/image123.png"/><Relationship Id="rId129" Type="http://schemas.openxmlformats.org/officeDocument/2006/relationships/image" Target="../media/image144.png"/><Relationship Id="rId54" Type="http://schemas.openxmlformats.org/officeDocument/2006/relationships/image" Target="../media/image69.png"/><Relationship Id="rId70" Type="http://schemas.openxmlformats.org/officeDocument/2006/relationships/image" Target="../media/image85.png"/><Relationship Id="rId75" Type="http://schemas.openxmlformats.org/officeDocument/2006/relationships/image" Target="../media/image90.png"/><Relationship Id="rId91" Type="http://schemas.openxmlformats.org/officeDocument/2006/relationships/image" Target="../media/image106.png"/><Relationship Id="rId96" Type="http://schemas.openxmlformats.org/officeDocument/2006/relationships/image" Target="../media/image111.png"/><Relationship Id="rId140" Type="http://schemas.openxmlformats.org/officeDocument/2006/relationships/image" Target="../media/image155.emf"/><Relationship Id="rId145" Type="http://schemas.openxmlformats.org/officeDocument/2006/relationships/image" Target="../media/image160.png"/><Relationship Id="rId161" Type="http://schemas.openxmlformats.org/officeDocument/2006/relationships/image" Target="../media/image176.emf"/><Relationship Id="rId166" Type="http://schemas.openxmlformats.org/officeDocument/2006/relationships/image" Target="../media/image181.png"/><Relationship Id="rId1" Type="http://schemas.openxmlformats.org/officeDocument/2006/relationships/image" Target="../media/image16.emf"/><Relationship Id="rId6" Type="http://schemas.openxmlformats.org/officeDocument/2006/relationships/image" Target="../media/image21.png"/><Relationship Id="rId23" Type="http://schemas.openxmlformats.org/officeDocument/2006/relationships/image" Target="../media/image38.png"/><Relationship Id="rId28" Type="http://schemas.openxmlformats.org/officeDocument/2006/relationships/image" Target="../media/image43.png"/><Relationship Id="rId49" Type="http://schemas.openxmlformats.org/officeDocument/2006/relationships/image" Target="../media/image64.png"/><Relationship Id="rId114" Type="http://schemas.openxmlformats.org/officeDocument/2006/relationships/image" Target="../media/image129.emf"/><Relationship Id="rId119" Type="http://schemas.openxmlformats.org/officeDocument/2006/relationships/image" Target="../media/image134.png"/><Relationship Id="rId44" Type="http://schemas.openxmlformats.org/officeDocument/2006/relationships/image" Target="../media/image59.png"/><Relationship Id="rId60" Type="http://schemas.openxmlformats.org/officeDocument/2006/relationships/image" Target="../media/image75.png"/><Relationship Id="rId65" Type="http://schemas.openxmlformats.org/officeDocument/2006/relationships/image" Target="../media/image80.png"/><Relationship Id="rId81" Type="http://schemas.openxmlformats.org/officeDocument/2006/relationships/image" Target="../media/image96.png"/><Relationship Id="rId86" Type="http://schemas.openxmlformats.org/officeDocument/2006/relationships/image" Target="../media/image101.png"/><Relationship Id="rId130" Type="http://schemas.openxmlformats.org/officeDocument/2006/relationships/image" Target="../media/image145.png"/><Relationship Id="rId135" Type="http://schemas.openxmlformats.org/officeDocument/2006/relationships/image" Target="../media/image150.png"/><Relationship Id="rId151" Type="http://schemas.openxmlformats.org/officeDocument/2006/relationships/image" Target="../media/image166.png"/><Relationship Id="rId156" Type="http://schemas.openxmlformats.org/officeDocument/2006/relationships/image" Target="../media/image171.png"/><Relationship Id="rId13" Type="http://schemas.openxmlformats.org/officeDocument/2006/relationships/image" Target="../media/image28.png"/><Relationship Id="rId18" Type="http://schemas.openxmlformats.org/officeDocument/2006/relationships/image" Target="../media/image33.png"/><Relationship Id="rId39" Type="http://schemas.openxmlformats.org/officeDocument/2006/relationships/image" Target="../media/image54.png"/><Relationship Id="rId109" Type="http://schemas.openxmlformats.org/officeDocument/2006/relationships/image" Target="../media/image124.emf"/><Relationship Id="rId34" Type="http://schemas.openxmlformats.org/officeDocument/2006/relationships/image" Target="../media/image49.png"/><Relationship Id="rId50" Type="http://schemas.openxmlformats.org/officeDocument/2006/relationships/image" Target="../media/image65.png"/><Relationship Id="rId55" Type="http://schemas.openxmlformats.org/officeDocument/2006/relationships/image" Target="../media/image70.png"/><Relationship Id="rId76" Type="http://schemas.openxmlformats.org/officeDocument/2006/relationships/image" Target="../media/image91.png"/><Relationship Id="rId97" Type="http://schemas.openxmlformats.org/officeDocument/2006/relationships/image" Target="../media/image112.png"/><Relationship Id="rId104" Type="http://schemas.openxmlformats.org/officeDocument/2006/relationships/image" Target="../media/image119.png"/><Relationship Id="rId120" Type="http://schemas.openxmlformats.org/officeDocument/2006/relationships/image" Target="../media/image135.png"/><Relationship Id="rId125" Type="http://schemas.openxmlformats.org/officeDocument/2006/relationships/image" Target="../media/image140.png"/><Relationship Id="rId141" Type="http://schemas.openxmlformats.org/officeDocument/2006/relationships/image" Target="../media/image156.emf"/><Relationship Id="rId146" Type="http://schemas.openxmlformats.org/officeDocument/2006/relationships/image" Target="../media/image161.png"/><Relationship Id="rId167" Type="http://schemas.openxmlformats.org/officeDocument/2006/relationships/image" Target="../media/image182.png"/><Relationship Id="rId7" Type="http://schemas.openxmlformats.org/officeDocument/2006/relationships/image" Target="../media/image22.png"/><Relationship Id="rId71" Type="http://schemas.openxmlformats.org/officeDocument/2006/relationships/image" Target="../media/image86.png"/><Relationship Id="rId92" Type="http://schemas.openxmlformats.org/officeDocument/2006/relationships/image" Target="../media/image107.png"/><Relationship Id="rId162" Type="http://schemas.openxmlformats.org/officeDocument/2006/relationships/image" Target="../media/image177.emf"/><Relationship Id="rId2" Type="http://schemas.openxmlformats.org/officeDocument/2006/relationships/image" Target="../media/image17.png"/><Relationship Id="rId29" Type="http://schemas.openxmlformats.org/officeDocument/2006/relationships/image" Target="../media/image44.png"/><Relationship Id="rId24" Type="http://schemas.openxmlformats.org/officeDocument/2006/relationships/image" Target="../media/image39.png"/><Relationship Id="rId40" Type="http://schemas.openxmlformats.org/officeDocument/2006/relationships/image" Target="../media/image55.png"/><Relationship Id="rId45" Type="http://schemas.openxmlformats.org/officeDocument/2006/relationships/image" Target="../media/image60.png"/><Relationship Id="rId66" Type="http://schemas.openxmlformats.org/officeDocument/2006/relationships/image" Target="../media/image81.png"/><Relationship Id="rId87" Type="http://schemas.openxmlformats.org/officeDocument/2006/relationships/image" Target="../media/image102.png"/><Relationship Id="rId110" Type="http://schemas.openxmlformats.org/officeDocument/2006/relationships/image" Target="../media/image125.emf"/><Relationship Id="rId115" Type="http://schemas.openxmlformats.org/officeDocument/2006/relationships/image" Target="../media/image130.emf"/><Relationship Id="rId131" Type="http://schemas.openxmlformats.org/officeDocument/2006/relationships/image" Target="../media/image146.png"/><Relationship Id="rId136" Type="http://schemas.openxmlformats.org/officeDocument/2006/relationships/image" Target="../media/image151.png"/><Relationship Id="rId157" Type="http://schemas.openxmlformats.org/officeDocument/2006/relationships/image" Target="../media/image172.png"/><Relationship Id="rId61" Type="http://schemas.openxmlformats.org/officeDocument/2006/relationships/image" Target="../media/image76.png"/><Relationship Id="rId82" Type="http://schemas.openxmlformats.org/officeDocument/2006/relationships/image" Target="../media/image97.png"/><Relationship Id="rId152" Type="http://schemas.openxmlformats.org/officeDocument/2006/relationships/image" Target="../media/image167.png"/><Relationship Id="rId19" Type="http://schemas.openxmlformats.org/officeDocument/2006/relationships/image" Target="../media/image34.png"/><Relationship Id="rId14" Type="http://schemas.openxmlformats.org/officeDocument/2006/relationships/image" Target="../media/image29.png"/><Relationship Id="rId30" Type="http://schemas.openxmlformats.org/officeDocument/2006/relationships/image" Target="../media/image45.png"/><Relationship Id="rId35" Type="http://schemas.openxmlformats.org/officeDocument/2006/relationships/image" Target="../media/image50.png"/><Relationship Id="rId56" Type="http://schemas.openxmlformats.org/officeDocument/2006/relationships/image" Target="../media/image71.png"/><Relationship Id="rId77" Type="http://schemas.openxmlformats.org/officeDocument/2006/relationships/image" Target="../media/image92.png"/><Relationship Id="rId100" Type="http://schemas.openxmlformats.org/officeDocument/2006/relationships/image" Target="../media/image115.png"/><Relationship Id="rId105" Type="http://schemas.openxmlformats.org/officeDocument/2006/relationships/image" Target="../media/image120.png"/><Relationship Id="rId126" Type="http://schemas.openxmlformats.org/officeDocument/2006/relationships/image" Target="../media/image141.png"/><Relationship Id="rId147" Type="http://schemas.openxmlformats.org/officeDocument/2006/relationships/image" Target="../media/image162.png"/><Relationship Id="rId168" Type="http://schemas.openxmlformats.org/officeDocument/2006/relationships/image" Target="../media/image183.png"/><Relationship Id="rId8" Type="http://schemas.openxmlformats.org/officeDocument/2006/relationships/image" Target="../media/image23.emf"/><Relationship Id="rId51" Type="http://schemas.openxmlformats.org/officeDocument/2006/relationships/image" Target="../media/image66.png"/><Relationship Id="rId72" Type="http://schemas.openxmlformats.org/officeDocument/2006/relationships/image" Target="../media/image87.png"/><Relationship Id="rId93" Type="http://schemas.openxmlformats.org/officeDocument/2006/relationships/image" Target="../media/image108.png"/><Relationship Id="rId98" Type="http://schemas.openxmlformats.org/officeDocument/2006/relationships/image" Target="../media/image113.png"/><Relationship Id="rId121" Type="http://schemas.openxmlformats.org/officeDocument/2006/relationships/image" Target="../media/image136.png"/><Relationship Id="rId142" Type="http://schemas.openxmlformats.org/officeDocument/2006/relationships/image" Target="../media/image157.png"/><Relationship Id="rId163" Type="http://schemas.openxmlformats.org/officeDocument/2006/relationships/image" Target="../media/image178.emf"/><Relationship Id="rId3" Type="http://schemas.openxmlformats.org/officeDocument/2006/relationships/image" Target="../media/image18.png"/><Relationship Id="rId25" Type="http://schemas.openxmlformats.org/officeDocument/2006/relationships/image" Target="../media/image40.png"/><Relationship Id="rId46" Type="http://schemas.openxmlformats.org/officeDocument/2006/relationships/image" Target="../media/image61.png"/><Relationship Id="rId67" Type="http://schemas.openxmlformats.org/officeDocument/2006/relationships/image" Target="../media/image82.png"/><Relationship Id="rId116" Type="http://schemas.openxmlformats.org/officeDocument/2006/relationships/image" Target="../media/image131.emf"/><Relationship Id="rId137" Type="http://schemas.openxmlformats.org/officeDocument/2006/relationships/image" Target="../media/image152.png"/><Relationship Id="rId158" Type="http://schemas.openxmlformats.org/officeDocument/2006/relationships/image" Target="../media/image173.emf"/><Relationship Id="rId20" Type="http://schemas.openxmlformats.org/officeDocument/2006/relationships/image" Target="../media/image35.png"/><Relationship Id="rId41" Type="http://schemas.openxmlformats.org/officeDocument/2006/relationships/image" Target="../media/image56.png"/><Relationship Id="rId62" Type="http://schemas.openxmlformats.org/officeDocument/2006/relationships/image" Target="../media/image77.png"/><Relationship Id="rId83" Type="http://schemas.openxmlformats.org/officeDocument/2006/relationships/image" Target="../media/image98.png"/><Relationship Id="rId88" Type="http://schemas.openxmlformats.org/officeDocument/2006/relationships/image" Target="../media/image103.png"/><Relationship Id="rId111" Type="http://schemas.openxmlformats.org/officeDocument/2006/relationships/image" Target="../media/image126.emf"/><Relationship Id="rId132" Type="http://schemas.openxmlformats.org/officeDocument/2006/relationships/image" Target="../media/image147.png"/><Relationship Id="rId153" Type="http://schemas.openxmlformats.org/officeDocument/2006/relationships/image" Target="../media/image168.png"/><Relationship Id="rId15" Type="http://schemas.openxmlformats.org/officeDocument/2006/relationships/image" Target="../media/image30.png"/><Relationship Id="rId36" Type="http://schemas.openxmlformats.org/officeDocument/2006/relationships/image" Target="../media/image51.png"/><Relationship Id="rId57" Type="http://schemas.openxmlformats.org/officeDocument/2006/relationships/image" Target="../media/image72.png"/><Relationship Id="rId106" Type="http://schemas.openxmlformats.org/officeDocument/2006/relationships/image" Target="../media/image121.png"/><Relationship Id="rId127" Type="http://schemas.openxmlformats.org/officeDocument/2006/relationships/image" Target="../media/image142.png"/><Relationship Id="rId10" Type="http://schemas.openxmlformats.org/officeDocument/2006/relationships/image" Target="../media/image25.png"/><Relationship Id="rId31" Type="http://schemas.openxmlformats.org/officeDocument/2006/relationships/image" Target="../media/image46.png"/><Relationship Id="rId52" Type="http://schemas.openxmlformats.org/officeDocument/2006/relationships/image" Target="../media/image67.png"/><Relationship Id="rId73" Type="http://schemas.openxmlformats.org/officeDocument/2006/relationships/image" Target="../media/image88.png"/><Relationship Id="rId78" Type="http://schemas.openxmlformats.org/officeDocument/2006/relationships/image" Target="../media/image93.png"/><Relationship Id="rId94" Type="http://schemas.openxmlformats.org/officeDocument/2006/relationships/image" Target="../media/image109.png"/><Relationship Id="rId99" Type="http://schemas.openxmlformats.org/officeDocument/2006/relationships/image" Target="../media/image114.png"/><Relationship Id="rId101" Type="http://schemas.openxmlformats.org/officeDocument/2006/relationships/image" Target="../media/image116.png"/><Relationship Id="rId122" Type="http://schemas.openxmlformats.org/officeDocument/2006/relationships/image" Target="../media/image137.png"/><Relationship Id="rId143" Type="http://schemas.openxmlformats.org/officeDocument/2006/relationships/image" Target="../media/image158.png"/><Relationship Id="rId148" Type="http://schemas.openxmlformats.org/officeDocument/2006/relationships/image" Target="../media/image163.png"/><Relationship Id="rId164" Type="http://schemas.openxmlformats.org/officeDocument/2006/relationships/image" Target="../media/image179.png"/><Relationship Id="rId169" Type="http://schemas.openxmlformats.org/officeDocument/2006/relationships/image" Target="../media/image184.emf"/><Relationship Id="rId4" Type="http://schemas.openxmlformats.org/officeDocument/2006/relationships/image" Target="../media/image19.png"/><Relationship Id="rId9" Type="http://schemas.openxmlformats.org/officeDocument/2006/relationships/image" Target="../media/image24.emf"/><Relationship Id="rId26" Type="http://schemas.openxmlformats.org/officeDocument/2006/relationships/image" Target="../media/image41.png"/><Relationship Id="rId47" Type="http://schemas.openxmlformats.org/officeDocument/2006/relationships/image" Target="../media/image62.png"/><Relationship Id="rId68" Type="http://schemas.openxmlformats.org/officeDocument/2006/relationships/image" Target="../media/image83.png"/><Relationship Id="rId89" Type="http://schemas.openxmlformats.org/officeDocument/2006/relationships/image" Target="../media/image104.png"/><Relationship Id="rId112" Type="http://schemas.openxmlformats.org/officeDocument/2006/relationships/image" Target="../media/image127.emf"/><Relationship Id="rId133" Type="http://schemas.openxmlformats.org/officeDocument/2006/relationships/image" Target="../media/image148.png"/><Relationship Id="rId154" Type="http://schemas.openxmlformats.org/officeDocument/2006/relationships/image" Target="../media/image169.png"/><Relationship Id="rId16" Type="http://schemas.openxmlformats.org/officeDocument/2006/relationships/image" Target="../media/image31.png"/><Relationship Id="rId37" Type="http://schemas.openxmlformats.org/officeDocument/2006/relationships/image" Target="../media/image52.png"/><Relationship Id="rId58" Type="http://schemas.openxmlformats.org/officeDocument/2006/relationships/image" Target="../media/image73.png"/><Relationship Id="rId79" Type="http://schemas.openxmlformats.org/officeDocument/2006/relationships/image" Target="../media/image94.png"/><Relationship Id="rId102" Type="http://schemas.openxmlformats.org/officeDocument/2006/relationships/image" Target="../media/image117.png"/><Relationship Id="rId123" Type="http://schemas.openxmlformats.org/officeDocument/2006/relationships/image" Target="../media/image138.png"/><Relationship Id="rId144" Type="http://schemas.openxmlformats.org/officeDocument/2006/relationships/image" Target="../media/image159.png"/><Relationship Id="rId90" Type="http://schemas.openxmlformats.org/officeDocument/2006/relationships/image" Target="../media/image105.png"/><Relationship Id="rId165" Type="http://schemas.openxmlformats.org/officeDocument/2006/relationships/image" Target="../media/image180.png"/><Relationship Id="rId27" Type="http://schemas.openxmlformats.org/officeDocument/2006/relationships/image" Target="../media/image42.png"/><Relationship Id="rId48" Type="http://schemas.openxmlformats.org/officeDocument/2006/relationships/image" Target="../media/image63.png"/><Relationship Id="rId69" Type="http://schemas.openxmlformats.org/officeDocument/2006/relationships/image" Target="../media/image84.png"/><Relationship Id="rId113" Type="http://schemas.openxmlformats.org/officeDocument/2006/relationships/image" Target="../media/image128.emf"/><Relationship Id="rId134" Type="http://schemas.openxmlformats.org/officeDocument/2006/relationships/image" Target="../media/image149.png"/><Relationship Id="rId80" Type="http://schemas.openxmlformats.org/officeDocument/2006/relationships/image" Target="../media/image95.png"/><Relationship Id="rId155" Type="http://schemas.openxmlformats.org/officeDocument/2006/relationships/image" Target="../media/image170.png"/><Relationship Id="rId17" Type="http://schemas.openxmlformats.org/officeDocument/2006/relationships/image" Target="../media/image32.png"/><Relationship Id="rId38" Type="http://schemas.openxmlformats.org/officeDocument/2006/relationships/image" Target="../media/image53.png"/><Relationship Id="rId59" Type="http://schemas.openxmlformats.org/officeDocument/2006/relationships/image" Target="../media/image74.png"/><Relationship Id="rId103" Type="http://schemas.openxmlformats.org/officeDocument/2006/relationships/image" Target="../media/image118.png"/><Relationship Id="rId124" Type="http://schemas.openxmlformats.org/officeDocument/2006/relationships/image" Target="../media/image139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9.emf"/><Relationship Id="rId1" Type="http://schemas.openxmlformats.org/officeDocument/2006/relationships/image" Target="../media/image8.emf"/><Relationship Id="rId5" Type="http://schemas.openxmlformats.org/officeDocument/2006/relationships/image" Target="../media/image12.emf"/><Relationship Id="rId4" Type="http://schemas.openxmlformats.org/officeDocument/2006/relationships/image" Target="../media/image1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20</xdr:row>
          <xdr:rowOff>133350</xdr:rowOff>
        </xdr:from>
        <xdr:to>
          <xdr:col>10</xdr:col>
          <xdr:colOff>1009650</xdr:colOff>
          <xdr:row>24</xdr:row>
          <xdr:rowOff>276225</xdr:rowOff>
        </xdr:to>
        <xdr:pic>
          <xdr:nvPicPr>
            <xdr:cNvPr id="1894" name="Picture 23">
              <a:extLst>
                <a:ext uri="{FF2B5EF4-FFF2-40B4-BE49-F238E27FC236}">
                  <a16:creationId xmlns:a16="http://schemas.microsoft.com/office/drawing/2014/main" id="{00000000-0008-0000-0000-000066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8" spid="_x0000_s113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76752450" y="7372350"/>
              <a:ext cx="2076450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19</xdr:row>
          <xdr:rowOff>38100</xdr:rowOff>
        </xdr:from>
        <xdr:to>
          <xdr:col>9</xdr:col>
          <xdr:colOff>851535</xdr:colOff>
          <xdr:row>23</xdr:row>
          <xdr:rowOff>180975</xdr:rowOff>
        </xdr:to>
        <xdr:pic>
          <xdr:nvPicPr>
            <xdr:cNvPr id="1893" name="Picture 22">
              <a:extLst>
                <a:ext uri="{FF2B5EF4-FFF2-40B4-BE49-F238E27FC236}">
                  <a16:creationId xmlns:a16="http://schemas.microsoft.com/office/drawing/2014/main" id="{00000000-0008-0000-0000-000065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7" spid="_x0000_s113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75428475" y="6972300"/>
              <a:ext cx="2023110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18</xdr:row>
          <xdr:rowOff>190500</xdr:rowOff>
        </xdr:from>
        <xdr:to>
          <xdr:col>11</xdr:col>
          <xdr:colOff>885825</xdr:colOff>
          <xdr:row>23</xdr:row>
          <xdr:rowOff>28575</xdr:rowOff>
        </xdr:to>
        <xdr:pic>
          <xdr:nvPicPr>
            <xdr:cNvPr id="1897" name="Picture 27">
              <a:extLst>
                <a:ext uri="{FF2B5EF4-FFF2-40B4-BE49-F238E27FC236}">
                  <a16:creationId xmlns:a16="http://schemas.microsoft.com/office/drawing/2014/main" id="{00000000-0008-0000-0000-000069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1" spid="_x0000_s113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77857350" y="6819900"/>
              <a:ext cx="2066925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19</xdr:row>
          <xdr:rowOff>7791</xdr:rowOff>
        </xdr:from>
        <xdr:to>
          <xdr:col>1</xdr:col>
          <xdr:colOff>809625</xdr:colOff>
          <xdr:row>23</xdr:row>
          <xdr:rowOff>167119</xdr:rowOff>
        </xdr:to>
        <xdr:pic>
          <xdr:nvPicPr>
            <xdr:cNvPr id="1870" name="Picture 4">
              <a:extLst>
                <a:ext uri="{FF2B5EF4-FFF2-40B4-BE49-F238E27FC236}">
                  <a16:creationId xmlns:a16="http://schemas.microsoft.com/office/drawing/2014/main" id="{00000000-0008-0000-0000-00004E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" spid="_x0000_s113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78798" y="7021655"/>
              <a:ext cx="1977736" cy="1406237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27</xdr:row>
          <xdr:rowOff>104775</xdr:rowOff>
        </xdr:from>
        <xdr:to>
          <xdr:col>3</xdr:col>
          <xdr:colOff>1038225</xdr:colOff>
          <xdr:row>31</xdr:row>
          <xdr:rowOff>238125</xdr:rowOff>
        </xdr:to>
        <xdr:pic>
          <xdr:nvPicPr>
            <xdr:cNvPr id="1871" name="Picture 34">
              <a:extLst>
                <a:ext uri="{FF2B5EF4-FFF2-40B4-BE49-F238E27FC236}">
                  <a16:creationId xmlns:a16="http://schemas.microsoft.com/office/drawing/2014/main" id="{00000000-0008-0000-0000-00004F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0" spid="_x0000_s113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2657475" y="9486900"/>
              <a:ext cx="1971675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1123950</xdr:colOff>
          <xdr:row>28</xdr:row>
          <xdr:rowOff>161925</xdr:rowOff>
        </xdr:from>
        <xdr:to>
          <xdr:col>2</xdr:col>
          <xdr:colOff>762000</xdr:colOff>
          <xdr:row>33</xdr:row>
          <xdr:rowOff>9525</xdr:rowOff>
        </xdr:to>
        <xdr:pic>
          <xdr:nvPicPr>
            <xdr:cNvPr id="1872" name="Picture 32">
              <a:extLst>
                <a:ext uri="{FF2B5EF4-FFF2-40B4-BE49-F238E27FC236}">
                  <a16:creationId xmlns:a16="http://schemas.microsoft.com/office/drawing/2014/main" id="{00000000-0008-0000-0000-000050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6" spid="_x0000_s1136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200150" y="9848850"/>
              <a:ext cx="1981200" cy="13716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26</xdr:row>
          <xdr:rowOff>114300</xdr:rowOff>
        </xdr:from>
        <xdr:to>
          <xdr:col>3</xdr:col>
          <xdr:colOff>838200</xdr:colOff>
          <xdr:row>30</xdr:row>
          <xdr:rowOff>247650</xdr:rowOff>
        </xdr:to>
        <xdr:pic>
          <xdr:nvPicPr>
            <xdr:cNvPr id="1873" name="Picture 37">
              <a:extLst>
                <a:ext uri="{FF2B5EF4-FFF2-40B4-BE49-F238E27FC236}">
                  <a16:creationId xmlns:a16="http://schemas.microsoft.com/office/drawing/2014/main" id="{00000000-0008-0000-0000-000051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3" spid="_x0000_s113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2457450" y="9191625"/>
              <a:ext cx="1971675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30</xdr:row>
          <xdr:rowOff>0</xdr:rowOff>
        </xdr:from>
        <xdr:to>
          <xdr:col>3</xdr:col>
          <xdr:colOff>838200</xdr:colOff>
          <xdr:row>34</xdr:row>
          <xdr:rowOff>142875</xdr:rowOff>
        </xdr:to>
        <xdr:pic>
          <xdr:nvPicPr>
            <xdr:cNvPr id="1874" name="Picture 35">
              <a:extLst>
                <a:ext uri="{FF2B5EF4-FFF2-40B4-BE49-F238E27FC236}">
                  <a16:creationId xmlns:a16="http://schemas.microsoft.com/office/drawing/2014/main" id="{00000000-0008-0000-0000-000052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1" spid="_x0000_s1138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2447925" y="10296525"/>
              <a:ext cx="1981200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238125</xdr:colOff>
          <xdr:row>19</xdr:row>
          <xdr:rowOff>228600</xdr:rowOff>
        </xdr:from>
        <xdr:to>
          <xdr:col>7</xdr:col>
          <xdr:colOff>1038225</xdr:colOff>
          <xdr:row>24</xdr:row>
          <xdr:rowOff>66675</xdr:rowOff>
        </xdr:to>
        <xdr:pic>
          <xdr:nvPicPr>
            <xdr:cNvPr id="1875" name="Picture 16">
              <a:extLst>
                <a:ext uri="{FF2B5EF4-FFF2-40B4-BE49-F238E27FC236}">
                  <a16:creationId xmlns:a16="http://schemas.microsoft.com/office/drawing/2014/main" id="{00000000-0008-0000-0000-000053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2" spid="_x0000_s113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7343775" y="7172325"/>
              <a:ext cx="1971675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18</xdr:row>
          <xdr:rowOff>161925</xdr:rowOff>
        </xdr:from>
        <xdr:to>
          <xdr:col>7</xdr:col>
          <xdr:colOff>819150</xdr:colOff>
          <xdr:row>23</xdr:row>
          <xdr:rowOff>0</xdr:rowOff>
        </xdr:to>
        <xdr:pic>
          <xdr:nvPicPr>
            <xdr:cNvPr id="1876" name="Picture 17">
              <a:extLst>
                <a:ext uri="{FF2B5EF4-FFF2-40B4-BE49-F238E27FC236}">
                  <a16:creationId xmlns:a16="http://schemas.microsoft.com/office/drawing/2014/main" id="{00000000-0008-0000-0000-000054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3" spid="_x0000_s114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7417377" y="6936798"/>
              <a:ext cx="2033155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1057275</xdr:colOff>
          <xdr:row>20</xdr:row>
          <xdr:rowOff>114300</xdr:rowOff>
        </xdr:from>
        <xdr:to>
          <xdr:col>8</xdr:col>
          <xdr:colOff>699135</xdr:colOff>
          <xdr:row>24</xdr:row>
          <xdr:rowOff>247650</xdr:rowOff>
        </xdr:to>
        <xdr:pic>
          <xdr:nvPicPr>
            <xdr:cNvPr id="1877" name="Picture 18">
              <a:extLst>
                <a:ext uri="{FF2B5EF4-FFF2-40B4-BE49-F238E27FC236}">
                  <a16:creationId xmlns:a16="http://schemas.microsoft.com/office/drawing/2014/main" id="{00000000-0008-0000-0000-000055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4" spid="_x0000_s114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162925" y="7362825"/>
              <a:ext cx="1981200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18</xdr:row>
          <xdr:rowOff>200025</xdr:rowOff>
        </xdr:from>
        <xdr:to>
          <xdr:col>5</xdr:col>
          <xdr:colOff>857250</xdr:colOff>
          <xdr:row>23</xdr:row>
          <xdr:rowOff>38100</xdr:rowOff>
        </xdr:to>
        <xdr:pic>
          <xdr:nvPicPr>
            <xdr:cNvPr id="1878" name="Picture 13">
              <a:extLst>
                <a:ext uri="{FF2B5EF4-FFF2-40B4-BE49-F238E27FC236}">
                  <a16:creationId xmlns:a16="http://schemas.microsoft.com/office/drawing/2014/main" id="{00000000-0008-0000-0000-000056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9" spid="_x0000_s114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810125" y="6838950"/>
              <a:ext cx="1981200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>
    <xdr:from>
      <xdr:col>7</xdr:col>
      <xdr:colOff>911678</xdr:colOff>
      <xdr:row>0</xdr:row>
      <xdr:rowOff>67716</xdr:rowOff>
    </xdr:from>
    <xdr:to>
      <xdr:col>12</xdr:col>
      <xdr:colOff>1142999</xdr:colOff>
      <xdr:row>0</xdr:row>
      <xdr:rowOff>1152445</xdr:rowOff>
    </xdr:to>
    <xdr:sp macro="" textlink="">
      <xdr:nvSpPr>
        <xdr:cNvPr id="17" name="CaixaDeTexto 1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9103178" y="67716"/>
          <a:ext cx="4966607" cy="1084729"/>
        </a:xfrm>
        <a:prstGeom prst="rect">
          <a:avLst/>
        </a:prstGeom>
        <a:solidFill>
          <a:schemeClr val="tx2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pt-PT" sz="4000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Instruções</a:t>
          </a:r>
          <a:r>
            <a:rPr lang="pt-PT" sz="4000" baseline="0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 (clicar aqui)</a:t>
          </a:r>
          <a:endParaRPr lang="pt-PT" sz="4000">
            <a:solidFill>
              <a:schemeClr val="bg1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13607</xdr:colOff>
      <xdr:row>0</xdr:row>
      <xdr:rowOff>68035</xdr:rowOff>
    </xdr:from>
    <xdr:to>
      <xdr:col>7</xdr:col>
      <xdr:colOff>816429</xdr:colOff>
      <xdr:row>0</xdr:row>
      <xdr:rowOff>1170214</xdr:rowOff>
    </xdr:to>
    <xdr:sp macro="" textlink="">
      <xdr:nvSpPr>
        <xdr:cNvPr id="35" name="CaixaDeTexto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13607" y="68035"/>
          <a:ext cx="8994322" cy="1102179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pt-PT" sz="3200">
              <a:latin typeface="Times New Roman" pitchFamily="18" charset="0"/>
              <a:cs typeface="Times New Roman" pitchFamily="18" charset="0"/>
            </a:rPr>
            <a:t>Quadro de figuras - </a:t>
          </a:r>
          <a:r>
            <a:rPr lang="pt-PT" sz="1400">
              <a:latin typeface="Times New Roman" pitchFamily="18" charset="0"/>
              <a:cs typeface="Times New Roman" pitchFamily="18" charset="0"/>
            </a:rPr>
            <a:t>Colocar diretamente a figura que pretende (1 a 133) nos espaços respectivos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123825</xdr:colOff>
          <xdr:row>19</xdr:row>
          <xdr:rowOff>180975</xdr:rowOff>
        </xdr:from>
        <xdr:to>
          <xdr:col>1</xdr:col>
          <xdr:colOff>923925</xdr:colOff>
          <xdr:row>24</xdr:row>
          <xdr:rowOff>19050</xdr:rowOff>
        </xdr:to>
        <xdr:pic>
          <xdr:nvPicPr>
            <xdr:cNvPr id="1881" name="Picture 3">
              <a:extLst>
                <a:ext uri="{FF2B5EF4-FFF2-40B4-BE49-F238E27FC236}">
                  <a16:creationId xmlns:a16="http://schemas.microsoft.com/office/drawing/2014/main" id="{00000000-0008-0000-0000-000059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" spid="_x0000_s114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200025" y="7124700"/>
              <a:ext cx="1971675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952500</xdr:colOff>
          <xdr:row>20</xdr:row>
          <xdr:rowOff>133350</xdr:rowOff>
        </xdr:from>
        <xdr:to>
          <xdr:col>2</xdr:col>
          <xdr:colOff>581025</xdr:colOff>
          <xdr:row>24</xdr:row>
          <xdr:rowOff>276225</xdr:rowOff>
        </xdr:to>
        <xdr:pic>
          <xdr:nvPicPr>
            <xdr:cNvPr id="1882" name="Picture 5">
              <a:extLst>
                <a:ext uri="{FF2B5EF4-FFF2-40B4-BE49-F238E27FC236}">
                  <a16:creationId xmlns:a16="http://schemas.microsoft.com/office/drawing/2014/main" id="{00000000-0008-0000-0000-00005A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" spid="_x0000_s114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028700" y="7381875"/>
              <a:ext cx="1971675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22</xdr:row>
          <xdr:rowOff>9525</xdr:rowOff>
        </xdr:from>
        <xdr:to>
          <xdr:col>1</xdr:col>
          <xdr:colOff>838200</xdr:colOff>
          <xdr:row>26</xdr:row>
          <xdr:rowOff>142875</xdr:rowOff>
        </xdr:to>
        <xdr:pic>
          <xdr:nvPicPr>
            <xdr:cNvPr id="1883" name="Picture 6">
              <a:extLst>
                <a:ext uri="{FF2B5EF4-FFF2-40B4-BE49-F238E27FC236}">
                  <a16:creationId xmlns:a16="http://schemas.microsoft.com/office/drawing/2014/main" id="{00000000-0008-0000-0000-00005B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" spid="_x0000_s114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04775" y="7867650"/>
              <a:ext cx="1981200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19</xdr:row>
          <xdr:rowOff>133350</xdr:rowOff>
        </xdr:from>
        <xdr:to>
          <xdr:col>3</xdr:col>
          <xdr:colOff>838200</xdr:colOff>
          <xdr:row>23</xdr:row>
          <xdr:rowOff>276225</xdr:rowOff>
        </xdr:to>
        <xdr:pic>
          <xdr:nvPicPr>
            <xdr:cNvPr id="1884" name="Picture 7">
              <a:extLst>
                <a:ext uri="{FF2B5EF4-FFF2-40B4-BE49-F238E27FC236}">
                  <a16:creationId xmlns:a16="http://schemas.microsoft.com/office/drawing/2014/main" id="{00000000-0008-0000-0000-00005C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4" spid="_x0000_s1146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2447925" y="7077075"/>
              <a:ext cx="1981200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18</xdr:row>
          <xdr:rowOff>219075</xdr:rowOff>
        </xdr:from>
        <xdr:to>
          <xdr:col>3</xdr:col>
          <xdr:colOff>838200</xdr:colOff>
          <xdr:row>23</xdr:row>
          <xdr:rowOff>57150</xdr:rowOff>
        </xdr:to>
        <xdr:pic>
          <xdr:nvPicPr>
            <xdr:cNvPr id="1885" name="Picture 8">
              <a:extLst>
                <a:ext uri="{FF2B5EF4-FFF2-40B4-BE49-F238E27FC236}">
                  <a16:creationId xmlns:a16="http://schemas.microsoft.com/office/drawing/2014/main" id="{00000000-0008-0000-0000-00005D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5" spid="_x0000_s114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2457450" y="6858000"/>
              <a:ext cx="1971675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1085850</xdr:colOff>
          <xdr:row>20</xdr:row>
          <xdr:rowOff>180975</xdr:rowOff>
        </xdr:from>
        <xdr:to>
          <xdr:col>4</xdr:col>
          <xdr:colOff>714375</xdr:colOff>
          <xdr:row>25</xdr:row>
          <xdr:rowOff>19050</xdr:rowOff>
        </xdr:to>
        <xdr:pic>
          <xdr:nvPicPr>
            <xdr:cNvPr id="1886" name="Picture 9">
              <a:extLst>
                <a:ext uri="{FF2B5EF4-FFF2-40B4-BE49-F238E27FC236}">
                  <a16:creationId xmlns:a16="http://schemas.microsoft.com/office/drawing/2014/main" id="{00000000-0008-0000-0000-00005E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6" spid="_x0000_s1148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3505200" y="7429500"/>
              <a:ext cx="1971675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21</xdr:row>
          <xdr:rowOff>238125</xdr:rowOff>
        </xdr:from>
        <xdr:to>
          <xdr:col>3</xdr:col>
          <xdr:colOff>847725</xdr:colOff>
          <xdr:row>26</xdr:row>
          <xdr:rowOff>76200</xdr:rowOff>
        </xdr:to>
        <xdr:pic>
          <xdr:nvPicPr>
            <xdr:cNvPr id="1887" name="Picture 10">
              <a:extLst>
                <a:ext uri="{FF2B5EF4-FFF2-40B4-BE49-F238E27FC236}">
                  <a16:creationId xmlns:a16="http://schemas.microsoft.com/office/drawing/2014/main" id="{00000000-0008-0000-0000-00005F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7" spid="_x0000_s114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2567940" y="7705725"/>
              <a:ext cx="2028825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238125</xdr:colOff>
          <xdr:row>19</xdr:row>
          <xdr:rowOff>171450</xdr:rowOff>
        </xdr:from>
        <xdr:to>
          <xdr:col>5</xdr:col>
          <xdr:colOff>1038225</xdr:colOff>
          <xdr:row>24</xdr:row>
          <xdr:rowOff>9525</xdr:rowOff>
        </xdr:to>
        <xdr:pic>
          <xdr:nvPicPr>
            <xdr:cNvPr id="1888" name="Picture 12">
              <a:extLst>
                <a:ext uri="{FF2B5EF4-FFF2-40B4-BE49-F238E27FC236}">
                  <a16:creationId xmlns:a16="http://schemas.microsoft.com/office/drawing/2014/main" id="{00000000-0008-0000-0000-000060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8" spid="_x0000_s115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5000625" y="7115175"/>
              <a:ext cx="1971675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1000125</xdr:colOff>
          <xdr:row>20</xdr:row>
          <xdr:rowOff>209550</xdr:rowOff>
        </xdr:from>
        <xdr:to>
          <xdr:col>6</xdr:col>
          <xdr:colOff>628650</xdr:colOff>
          <xdr:row>25</xdr:row>
          <xdr:rowOff>47625</xdr:rowOff>
        </xdr:to>
        <xdr:pic>
          <xdr:nvPicPr>
            <xdr:cNvPr id="1889" name="Picture 14">
              <a:extLst>
                <a:ext uri="{FF2B5EF4-FFF2-40B4-BE49-F238E27FC236}">
                  <a16:creationId xmlns:a16="http://schemas.microsoft.com/office/drawing/2014/main" id="{00000000-0008-0000-0000-000061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0" spid="_x0000_s115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5762625" y="7458075"/>
              <a:ext cx="1971675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21</xdr:row>
          <xdr:rowOff>209550</xdr:rowOff>
        </xdr:from>
        <xdr:to>
          <xdr:col>5</xdr:col>
          <xdr:colOff>809625</xdr:colOff>
          <xdr:row>26</xdr:row>
          <xdr:rowOff>47625</xdr:rowOff>
        </xdr:to>
        <xdr:pic>
          <xdr:nvPicPr>
            <xdr:cNvPr id="1890" name="Picture 15">
              <a:extLst>
                <a:ext uri="{FF2B5EF4-FFF2-40B4-BE49-F238E27FC236}">
                  <a16:creationId xmlns:a16="http://schemas.microsoft.com/office/drawing/2014/main" id="{00000000-0008-0000-0000-000062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1" spid="_x0000_s115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772025" y="7762875"/>
              <a:ext cx="1971675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22</xdr:row>
          <xdr:rowOff>19050</xdr:rowOff>
        </xdr:from>
        <xdr:to>
          <xdr:col>7</xdr:col>
          <xdr:colOff>828675</xdr:colOff>
          <xdr:row>26</xdr:row>
          <xdr:rowOff>152400</xdr:rowOff>
        </xdr:to>
        <xdr:pic>
          <xdr:nvPicPr>
            <xdr:cNvPr id="1891" name="Picture 19">
              <a:extLst>
                <a:ext uri="{FF2B5EF4-FFF2-40B4-BE49-F238E27FC236}">
                  <a16:creationId xmlns:a16="http://schemas.microsoft.com/office/drawing/2014/main" id="{00000000-0008-0000-0000-000063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5" spid="_x0000_s115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7124700" y="7877175"/>
              <a:ext cx="1981200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342900</xdr:colOff>
          <xdr:row>19</xdr:row>
          <xdr:rowOff>123825</xdr:rowOff>
        </xdr:from>
        <xdr:to>
          <xdr:col>9</xdr:col>
          <xdr:colOff>1152525</xdr:colOff>
          <xdr:row>23</xdr:row>
          <xdr:rowOff>266700</xdr:rowOff>
        </xdr:to>
        <xdr:pic>
          <xdr:nvPicPr>
            <xdr:cNvPr id="1892" name="Picture 21">
              <a:extLst>
                <a:ext uri="{FF2B5EF4-FFF2-40B4-BE49-F238E27FC236}">
                  <a16:creationId xmlns:a16="http://schemas.microsoft.com/office/drawing/2014/main" id="{00000000-0008-0000-0000-000064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6" spid="_x0000_s115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75723750" y="7058025"/>
              <a:ext cx="2028825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22</xdr:row>
          <xdr:rowOff>95250</xdr:rowOff>
        </xdr:from>
        <xdr:to>
          <xdr:col>9</xdr:col>
          <xdr:colOff>838200</xdr:colOff>
          <xdr:row>26</xdr:row>
          <xdr:rowOff>238125</xdr:rowOff>
        </xdr:to>
        <xdr:pic>
          <xdr:nvPicPr>
            <xdr:cNvPr id="1895" name="Picture 24">
              <a:extLst>
                <a:ext uri="{FF2B5EF4-FFF2-40B4-BE49-F238E27FC236}">
                  <a16:creationId xmlns:a16="http://schemas.microsoft.com/office/drawing/2014/main" id="{00000000-0008-0000-0000-000067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9" spid="_x0000_s115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75418950" y="7943850"/>
              <a:ext cx="2019300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209550</xdr:colOff>
          <xdr:row>19</xdr:row>
          <xdr:rowOff>142875</xdr:rowOff>
        </xdr:from>
        <xdr:to>
          <xdr:col>11</xdr:col>
          <xdr:colOff>1019175</xdr:colOff>
          <xdr:row>23</xdr:row>
          <xdr:rowOff>276225</xdr:rowOff>
        </xdr:to>
        <xdr:pic>
          <xdr:nvPicPr>
            <xdr:cNvPr id="1896" name="Picture 26">
              <a:extLst>
                <a:ext uri="{FF2B5EF4-FFF2-40B4-BE49-F238E27FC236}">
                  <a16:creationId xmlns:a16="http://schemas.microsoft.com/office/drawing/2014/main" id="{00000000-0008-0000-0000-000068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0" spid="_x0000_s1156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78028800" y="7077075"/>
              <a:ext cx="2028825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1057275</xdr:colOff>
          <xdr:row>20</xdr:row>
          <xdr:rowOff>180975</xdr:rowOff>
        </xdr:from>
        <xdr:to>
          <xdr:col>12</xdr:col>
          <xdr:colOff>695325</xdr:colOff>
          <xdr:row>25</xdr:row>
          <xdr:rowOff>19050</xdr:rowOff>
        </xdr:to>
        <xdr:pic>
          <xdr:nvPicPr>
            <xdr:cNvPr id="1898" name="Picture 28">
              <a:extLst>
                <a:ext uri="{FF2B5EF4-FFF2-40B4-BE49-F238E27FC236}">
                  <a16:creationId xmlns:a16="http://schemas.microsoft.com/office/drawing/2014/main" id="{00000000-0008-0000-0000-00006A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2" spid="_x0000_s115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2906375" y="7429500"/>
              <a:ext cx="1981200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28575</xdr:colOff>
          <xdr:row>22</xdr:row>
          <xdr:rowOff>9525</xdr:rowOff>
        </xdr:from>
        <xdr:to>
          <xdr:col>11</xdr:col>
          <xdr:colOff>828675</xdr:colOff>
          <xdr:row>26</xdr:row>
          <xdr:rowOff>142875</xdr:rowOff>
        </xdr:to>
        <xdr:pic>
          <xdr:nvPicPr>
            <xdr:cNvPr id="1899" name="Picture 29">
              <a:extLst>
                <a:ext uri="{FF2B5EF4-FFF2-40B4-BE49-F238E27FC236}">
                  <a16:creationId xmlns:a16="http://schemas.microsoft.com/office/drawing/2014/main" id="{00000000-0008-0000-0000-00006B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3" spid="_x0000_s1158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1877675" y="7867650"/>
              <a:ext cx="1971675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27</xdr:row>
          <xdr:rowOff>285750</xdr:rowOff>
        </xdr:from>
        <xdr:to>
          <xdr:col>1</xdr:col>
          <xdr:colOff>942975</xdr:colOff>
          <xdr:row>32</xdr:row>
          <xdr:rowOff>123825</xdr:rowOff>
        </xdr:to>
        <xdr:pic>
          <xdr:nvPicPr>
            <xdr:cNvPr id="1900" name="Picture 30">
              <a:extLst>
                <a:ext uri="{FF2B5EF4-FFF2-40B4-BE49-F238E27FC236}">
                  <a16:creationId xmlns:a16="http://schemas.microsoft.com/office/drawing/2014/main" id="{00000000-0008-0000-0000-00006C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4" spid="_x0000_s115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219075" y="9667875"/>
              <a:ext cx="1971675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26</xdr:row>
          <xdr:rowOff>171450</xdr:rowOff>
        </xdr:from>
        <xdr:to>
          <xdr:col>1</xdr:col>
          <xdr:colOff>809625</xdr:colOff>
          <xdr:row>31</xdr:row>
          <xdr:rowOff>9525</xdr:rowOff>
        </xdr:to>
        <xdr:pic>
          <xdr:nvPicPr>
            <xdr:cNvPr id="1901" name="Picture 31">
              <a:extLst>
                <a:ext uri="{FF2B5EF4-FFF2-40B4-BE49-F238E27FC236}">
                  <a16:creationId xmlns:a16="http://schemas.microsoft.com/office/drawing/2014/main" id="{00000000-0008-0000-0000-00006D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5" spid="_x0000_s116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5725" y="9248775"/>
              <a:ext cx="1971675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30</xdr:row>
          <xdr:rowOff>9525</xdr:rowOff>
        </xdr:from>
        <xdr:to>
          <xdr:col>1</xdr:col>
          <xdr:colOff>809625</xdr:colOff>
          <xdr:row>34</xdr:row>
          <xdr:rowOff>152400</xdr:rowOff>
        </xdr:to>
        <xdr:pic>
          <xdr:nvPicPr>
            <xdr:cNvPr id="1902" name="Picture 33">
              <a:extLst>
                <a:ext uri="{FF2B5EF4-FFF2-40B4-BE49-F238E27FC236}">
                  <a16:creationId xmlns:a16="http://schemas.microsoft.com/office/drawing/2014/main" id="{00000000-0008-0000-0000-00006E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7" spid="_x0000_s116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66364485" y="10220325"/>
              <a:ext cx="2019300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1028700</xdr:colOff>
          <xdr:row>28</xdr:row>
          <xdr:rowOff>114300</xdr:rowOff>
        </xdr:from>
        <xdr:to>
          <xdr:col>4</xdr:col>
          <xdr:colOff>657225</xdr:colOff>
          <xdr:row>32</xdr:row>
          <xdr:rowOff>247650</xdr:rowOff>
        </xdr:to>
        <xdr:pic>
          <xdr:nvPicPr>
            <xdr:cNvPr id="1903" name="Picture 36">
              <a:extLst>
                <a:ext uri="{FF2B5EF4-FFF2-40B4-BE49-F238E27FC236}">
                  <a16:creationId xmlns:a16="http://schemas.microsoft.com/office/drawing/2014/main" id="{00000000-0008-0000-0000-00006F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2" spid="_x0000_s116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3448050" y="9801225"/>
              <a:ext cx="1971675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27</xdr:row>
          <xdr:rowOff>133350</xdr:rowOff>
        </xdr:from>
        <xdr:to>
          <xdr:col>5</xdr:col>
          <xdr:colOff>1019175</xdr:colOff>
          <xdr:row>31</xdr:row>
          <xdr:rowOff>266700</xdr:rowOff>
        </xdr:to>
        <xdr:pic>
          <xdr:nvPicPr>
            <xdr:cNvPr id="1904" name="Picture 38">
              <a:extLst>
                <a:ext uri="{FF2B5EF4-FFF2-40B4-BE49-F238E27FC236}">
                  <a16:creationId xmlns:a16="http://schemas.microsoft.com/office/drawing/2014/main" id="{00000000-0008-0000-0000-000070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4" spid="_x0000_s116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972050" y="9515475"/>
              <a:ext cx="1981200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26</xdr:row>
          <xdr:rowOff>180975</xdr:rowOff>
        </xdr:from>
        <xdr:to>
          <xdr:col>5</xdr:col>
          <xdr:colOff>838200</xdr:colOff>
          <xdr:row>31</xdr:row>
          <xdr:rowOff>19050</xdr:rowOff>
        </xdr:to>
        <xdr:pic>
          <xdr:nvPicPr>
            <xdr:cNvPr id="1905" name="Picture 39">
              <a:extLst>
                <a:ext uri="{FF2B5EF4-FFF2-40B4-BE49-F238E27FC236}">
                  <a16:creationId xmlns:a16="http://schemas.microsoft.com/office/drawing/2014/main" id="{00000000-0008-0000-0000-000071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5" spid="_x0000_s116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791075" y="9258300"/>
              <a:ext cx="1981200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1123950</xdr:colOff>
          <xdr:row>28</xdr:row>
          <xdr:rowOff>152400</xdr:rowOff>
        </xdr:from>
        <xdr:to>
          <xdr:col>6</xdr:col>
          <xdr:colOff>762000</xdr:colOff>
          <xdr:row>33</xdr:row>
          <xdr:rowOff>0</xdr:rowOff>
        </xdr:to>
        <xdr:pic>
          <xdr:nvPicPr>
            <xdr:cNvPr id="1906" name="Picture 40">
              <a:extLst>
                <a:ext uri="{FF2B5EF4-FFF2-40B4-BE49-F238E27FC236}">
                  <a16:creationId xmlns:a16="http://schemas.microsoft.com/office/drawing/2014/main" id="{00000000-0008-0000-0000-000072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6" spid="_x0000_s116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5886450" y="9839325"/>
              <a:ext cx="1981200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30</xdr:row>
          <xdr:rowOff>28575</xdr:rowOff>
        </xdr:from>
        <xdr:to>
          <xdr:col>5</xdr:col>
          <xdr:colOff>828675</xdr:colOff>
          <xdr:row>34</xdr:row>
          <xdr:rowOff>161925</xdr:rowOff>
        </xdr:to>
        <xdr:pic>
          <xdr:nvPicPr>
            <xdr:cNvPr id="1907" name="Picture 41">
              <a:extLst>
                <a:ext uri="{FF2B5EF4-FFF2-40B4-BE49-F238E27FC236}">
                  <a16:creationId xmlns:a16="http://schemas.microsoft.com/office/drawing/2014/main" id="{00000000-0008-0000-0000-000073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7" spid="_x0000_s1166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987290" y="10239375"/>
              <a:ext cx="2028825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27</xdr:row>
          <xdr:rowOff>76200</xdr:rowOff>
        </xdr:from>
        <xdr:to>
          <xdr:col>7</xdr:col>
          <xdr:colOff>963930</xdr:colOff>
          <xdr:row>31</xdr:row>
          <xdr:rowOff>219075</xdr:rowOff>
        </xdr:to>
        <xdr:pic>
          <xdr:nvPicPr>
            <xdr:cNvPr id="1908" name="Picture 173">
              <a:extLst>
                <a:ext uri="{FF2B5EF4-FFF2-40B4-BE49-F238E27FC236}">
                  <a16:creationId xmlns:a16="http://schemas.microsoft.com/office/drawing/2014/main" id="{00000000-0008-0000-0000-000074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igura1" spid="_x0000_s116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7277100" y="9458325"/>
              <a:ext cx="1971675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26</xdr:row>
          <xdr:rowOff>95250</xdr:rowOff>
        </xdr:from>
        <xdr:to>
          <xdr:col>7</xdr:col>
          <xdr:colOff>847725</xdr:colOff>
          <xdr:row>30</xdr:row>
          <xdr:rowOff>228600</xdr:rowOff>
        </xdr:to>
        <xdr:pic>
          <xdr:nvPicPr>
            <xdr:cNvPr id="1909" name="Picture 174">
              <a:extLst>
                <a:ext uri="{FF2B5EF4-FFF2-40B4-BE49-F238E27FC236}">
                  <a16:creationId xmlns:a16="http://schemas.microsoft.com/office/drawing/2014/main" id="{00000000-0008-0000-0000-000075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igura2" spid="_x0000_s1168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7153275" y="9172575"/>
              <a:ext cx="1971675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1038225</xdr:colOff>
          <xdr:row>28</xdr:row>
          <xdr:rowOff>133350</xdr:rowOff>
        </xdr:from>
        <xdr:to>
          <xdr:col>8</xdr:col>
          <xdr:colOff>680085</xdr:colOff>
          <xdr:row>32</xdr:row>
          <xdr:rowOff>276225</xdr:rowOff>
        </xdr:to>
        <xdr:pic>
          <xdr:nvPicPr>
            <xdr:cNvPr id="1910" name="Picture 175">
              <a:extLst>
                <a:ext uri="{FF2B5EF4-FFF2-40B4-BE49-F238E27FC236}">
                  <a16:creationId xmlns:a16="http://schemas.microsoft.com/office/drawing/2014/main" id="{00000000-0008-0000-0000-000076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igura3" spid="_x0000_s116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143875" y="9820275"/>
              <a:ext cx="1981200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29</xdr:row>
          <xdr:rowOff>295275</xdr:rowOff>
        </xdr:from>
        <xdr:to>
          <xdr:col>7</xdr:col>
          <xdr:colOff>847725</xdr:colOff>
          <xdr:row>34</xdr:row>
          <xdr:rowOff>133350</xdr:rowOff>
        </xdr:to>
        <xdr:pic>
          <xdr:nvPicPr>
            <xdr:cNvPr id="1911" name="Picture 176">
              <a:extLst>
                <a:ext uri="{FF2B5EF4-FFF2-40B4-BE49-F238E27FC236}">
                  <a16:creationId xmlns:a16="http://schemas.microsoft.com/office/drawing/2014/main" id="{00000000-0008-0000-0000-000077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igura4" spid="_x0000_s117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73708260" y="10201275"/>
              <a:ext cx="2028825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28</xdr:row>
          <xdr:rowOff>133350</xdr:rowOff>
        </xdr:from>
        <xdr:to>
          <xdr:col>9</xdr:col>
          <xdr:colOff>1076325</xdr:colOff>
          <xdr:row>32</xdr:row>
          <xdr:rowOff>276225</xdr:rowOff>
        </xdr:to>
        <xdr:pic>
          <xdr:nvPicPr>
            <xdr:cNvPr id="1912" name="Picture 177">
              <a:extLst>
                <a:ext uri="{FF2B5EF4-FFF2-40B4-BE49-F238E27FC236}">
                  <a16:creationId xmlns:a16="http://schemas.microsoft.com/office/drawing/2014/main" id="{00000000-0008-0000-0000-000078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igura5" spid="_x0000_s117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75647550" y="9810750"/>
              <a:ext cx="2028825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238125</xdr:colOff>
          <xdr:row>26</xdr:row>
          <xdr:rowOff>266700</xdr:rowOff>
        </xdr:from>
        <xdr:to>
          <xdr:col>9</xdr:col>
          <xdr:colOff>1042035</xdr:colOff>
          <xdr:row>31</xdr:row>
          <xdr:rowOff>104775</xdr:rowOff>
        </xdr:to>
        <xdr:pic>
          <xdr:nvPicPr>
            <xdr:cNvPr id="1913" name="Picture 178">
              <a:extLst>
                <a:ext uri="{FF2B5EF4-FFF2-40B4-BE49-F238E27FC236}">
                  <a16:creationId xmlns:a16="http://schemas.microsoft.com/office/drawing/2014/main" id="{00000000-0008-0000-0000-000079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igura6" spid="_x0000_s117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75618975" y="9334500"/>
              <a:ext cx="2023110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247650</xdr:colOff>
          <xdr:row>28</xdr:row>
          <xdr:rowOff>180975</xdr:rowOff>
        </xdr:from>
        <xdr:to>
          <xdr:col>10</xdr:col>
          <xdr:colOff>1095375</xdr:colOff>
          <xdr:row>33</xdr:row>
          <xdr:rowOff>19050</xdr:rowOff>
        </xdr:to>
        <xdr:pic>
          <xdr:nvPicPr>
            <xdr:cNvPr id="1914" name="Picture 179">
              <a:extLst>
                <a:ext uri="{FF2B5EF4-FFF2-40B4-BE49-F238E27FC236}">
                  <a16:creationId xmlns:a16="http://schemas.microsoft.com/office/drawing/2014/main" id="{00000000-0008-0000-0000-00007A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igura7" spid="_x0000_s117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76847700" y="9858375"/>
              <a:ext cx="2066925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30</xdr:row>
          <xdr:rowOff>95250</xdr:rowOff>
        </xdr:from>
        <xdr:to>
          <xdr:col>9</xdr:col>
          <xdr:colOff>861060</xdr:colOff>
          <xdr:row>34</xdr:row>
          <xdr:rowOff>228600</xdr:rowOff>
        </xdr:to>
        <xdr:pic>
          <xdr:nvPicPr>
            <xdr:cNvPr id="1915" name="Picture 180">
              <a:extLst>
                <a:ext uri="{FF2B5EF4-FFF2-40B4-BE49-F238E27FC236}">
                  <a16:creationId xmlns:a16="http://schemas.microsoft.com/office/drawing/2014/main" id="{00000000-0008-0000-0000-00007B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igura8" spid="_x0000_s117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75438000" y="10382250"/>
              <a:ext cx="2023110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180975</xdr:rowOff>
        </xdr:from>
        <xdr:to>
          <xdr:col>11</xdr:col>
          <xdr:colOff>1000125</xdr:colOff>
          <xdr:row>32</xdr:row>
          <xdr:rowOff>19050</xdr:rowOff>
        </xdr:to>
        <xdr:pic>
          <xdr:nvPicPr>
            <xdr:cNvPr id="1916" name="Picture 181">
              <a:extLst>
                <a:ext uri="{FF2B5EF4-FFF2-40B4-BE49-F238E27FC236}">
                  <a16:creationId xmlns:a16="http://schemas.microsoft.com/office/drawing/2014/main" id="{00000000-0008-0000-0000-00007C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igura9" spid="_x0000_s117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2049125" y="9563100"/>
              <a:ext cx="1971675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26</xdr:row>
          <xdr:rowOff>142875</xdr:rowOff>
        </xdr:from>
        <xdr:to>
          <xdr:col>11</xdr:col>
          <xdr:colOff>857250</xdr:colOff>
          <xdr:row>30</xdr:row>
          <xdr:rowOff>276225</xdr:rowOff>
        </xdr:to>
        <xdr:pic>
          <xdr:nvPicPr>
            <xdr:cNvPr id="1917" name="Picture 182">
              <a:extLst>
                <a:ext uri="{FF2B5EF4-FFF2-40B4-BE49-F238E27FC236}">
                  <a16:creationId xmlns:a16="http://schemas.microsoft.com/office/drawing/2014/main" id="{00000000-0008-0000-0000-00007D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igura10" spid="_x0000_s1176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1896725" y="9220200"/>
              <a:ext cx="1981200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66675</xdr:colOff>
          <xdr:row>28</xdr:row>
          <xdr:rowOff>104775</xdr:rowOff>
        </xdr:from>
        <xdr:to>
          <xdr:col>12</xdr:col>
          <xdr:colOff>923925</xdr:colOff>
          <xdr:row>32</xdr:row>
          <xdr:rowOff>247650</xdr:rowOff>
        </xdr:to>
        <xdr:pic>
          <xdr:nvPicPr>
            <xdr:cNvPr id="1918" name="Picture 183">
              <a:extLst>
                <a:ext uri="{FF2B5EF4-FFF2-40B4-BE49-F238E27FC236}">
                  <a16:creationId xmlns:a16="http://schemas.microsoft.com/office/drawing/2014/main" id="{00000000-0008-0000-0000-00007E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igura11" spid="_x0000_s117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79105125" y="9782175"/>
              <a:ext cx="2076450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29</xdr:row>
          <xdr:rowOff>219075</xdr:rowOff>
        </xdr:from>
        <xdr:to>
          <xdr:col>11</xdr:col>
          <xdr:colOff>809625</xdr:colOff>
          <xdr:row>34</xdr:row>
          <xdr:rowOff>57150</xdr:rowOff>
        </xdr:to>
        <xdr:pic>
          <xdr:nvPicPr>
            <xdr:cNvPr id="1919" name="Picture 184">
              <a:extLst>
                <a:ext uri="{FF2B5EF4-FFF2-40B4-BE49-F238E27FC236}">
                  <a16:creationId xmlns:a16="http://schemas.microsoft.com/office/drawing/2014/main" id="{00000000-0008-0000-0000-00007F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igura12" spid="_x0000_s1178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77828775" y="10201275"/>
              <a:ext cx="2019300" cy="13620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106</xdr:col>
          <xdr:colOff>927</xdr:colOff>
          <xdr:row>16</xdr:row>
          <xdr:rowOff>0</xdr:rowOff>
        </xdr:from>
        <xdr:to>
          <xdr:col>120</xdr:col>
          <xdr:colOff>1670</xdr:colOff>
          <xdr:row>31</xdr:row>
          <xdr:rowOff>293110</xdr:rowOff>
        </xdr:to>
        <xdr:pic>
          <xdr:nvPicPr>
            <xdr:cNvPr id="1920" name="Picture 190">
              <a:extLst>
                <a:ext uri="{FF2B5EF4-FFF2-40B4-BE49-F238E27FC236}">
                  <a16:creationId xmlns:a16="http://schemas.microsoft.com/office/drawing/2014/main" id="{00000000-0008-0000-0000-000080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A$19:$L$34" spid="_x0000_s1179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362877" y="6737266"/>
              <a:ext cx="14612092" cy="488416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18</xdr:row>
          <xdr:rowOff>0</xdr:rowOff>
        </xdr:from>
        <xdr:to>
          <xdr:col>29</xdr:col>
          <xdr:colOff>0</xdr:colOff>
          <xdr:row>33</xdr:row>
          <xdr:rowOff>276410</xdr:rowOff>
        </xdr:to>
        <xdr:pic>
          <xdr:nvPicPr>
            <xdr:cNvPr id="1921" name="Picture 191">
              <a:extLst>
                <a:ext uri="{FF2B5EF4-FFF2-40B4-BE49-F238E27FC236}">
                  <a16:creationId xmlns:a16="http://schemas.microsoft.com/office/drawing/2014/main" id="{00000000-0008-0000-0000-00008107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A$19:$L$34" spid="_x0000_s1180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18922711" y="6774873"/>
              <a:ext cx="14646853" cy="484841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xdr:twoCellAnchor editAs="oneCell">
    <xdr:from>
      <xdr:col>106</xdr:col>
      <xdr:colOff>299297</xdr:colOff>
      <xdr:row>9</xdr:row>
      <xdr:rowOff>152400</xdr:rowOff>
    </xdr:from>
    <xdr:to>
      <xdr:col>107</xdr:col>
      <xdr:colOff>996102</xdr:colOff>
      <xdr:row>11</xdr:row>
      <xdr:rowOff>326780</xdr:rowOff>
    </xdr:to>
    <xdr:pic>
      <xdr:nvPicPr>
        <xdr:cNvPr id="1936" name="Imagem 70">
          <a:extLst>
            <a:ext uri="{FF2B5EF4-FFF2-40B4-BE49-F238E27FC236}">
              <a16:creationId xmlns:a16="http://schemas.microsoft.com/office/drawing/2014/main" id="{00000000-0008-0000-0000-00009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2539879" y="3629891"/>
          <a:ext cx="1902150" cy="1393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69276</xdr:colOff>
      <xdr:row>9</xdr:row>
      <xdr:rowOff>156482</xdr:rowOff>
    </xdr:from>
    <xdr:to>
      <xdr:col>17</xdr:col>
      <xdr:colOff>63481</xdr:colOff>
      <xdr:row>11</xdr:row>
      <xdr:rowOff>41565</xdr:rowOff>
    </xdr:to>
    <xdr:sp macro="" textlink="">
      <xdr:nvSpPr>
        <xdr:cNvPr id="78" name="CaixaDeTexto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 txBox="1"/>
      </xdr:nvSpPr>
      <xdr:spPr>
        <a:xfrm rot="5400000">
          <a:off x="18439546" y="3759521"/>
          <a:ext cx="688647" cy="4375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2400">
              <a:latin typeface="Wingdings" panose="05000000000000000000" pitchFamily="2" charset="2"/>
            </a:rPr>
            <a:t>#</a:t>
          </a:r>
        </a:p>
      </xdr:txBody>
    </xdr:sp>
    <xdr:clientData/>
  </xdr:twoCellAnchor>
  <xdr:oneCellAnchor>
    <xdr:from>
      <xdr:col>1</xdr:col>
      <xdr:colOff>383598</xdr:colOff>
      <xdr:row>57</xdr:row>
      <xdr:rowOff>159326</xdr:rowOff>
    </xdr:from>
    <xdr:ext cx="2790564" cy="2736273"/>
    <xdr:pic>
      <xdr:nvPicPr>
        <xdr:cNvPr id="80" name="Imagem 30" descr="Graphic1.JPG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6653" y="25028235"/>
          <a:ext cx="2790564" cy="2736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1221377</xdr:colOff>
          <xdr:row>9</xdr:row>
          <xdr:rowOff>10886</xdr:rowOff>
        </xdr:from>
        <xdr:to>
          <xdr:col>7</xdr:col>
          <xdr:colOff>576943</xdr:colOff>
          <xdr:row>12</xdr:row>
          <xdr:rowOff>351508</xdr:rowOff>
        </xdr:to>
        <xdr:pic>
          <xdr:nvPicPr>
            <xdr:cNvPr id="73" name="Imagem 72">
              <a:extLst>
                <a:ext uri="{FF2B5EF4-FFF2-40B4-BE49-F238E27FC236}">
                  <a16:creationId xmlns:a16="http://schemas.microsoft.com/office/drawing/2014/main" id="{00000000-0008-0000-0000-000049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olha2!W7" spid="_x0000_s1181"/>
                </a:ext>
              </a:extLst>
            </xdr:cNvPicPr>
          </xdr:nvPicPr>
          <xdr:blipFill>
            <a:blip xmlns:r="http://schemas.openxmlformats.org/officeDocument/2006/relationships" r:embed="rId7"/>
            <a:srcRect/>
            <a:stretch>
              <a:fillRect/>
            </a:stretch>
          </xdr:blipFill>
          <xdr:spPr bwMode="auto">
            <a:xfrm>
              <a:off x="74601977" y="3494315"/>
              <a:ext cx="585652" cy="194626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xdr:oneCellAnchor>
    <xdr:from>
      <xdr:col>0</xdr:col>
      <xdr:colOff>432737</xdr:colOff>
      <xdr:row>9</xdr:row>
      <xdr:rowOff>124691</xdr:rowOff>
    </xdr:from>
    <xdr:ext cx="1902150" cy="1393580"/>
    <xdr:pic>
      <xdr:nvPicPr>
        <xdr:cNvPr id="71" name="Imagem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32737" y="3602182"/>
          <a:ext cx="1902150" cy="1393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1037710</xdr:colOff>
          <xdr:row>40</xdr:row>
          <xdr:rowOff>494265</xdr:rowOff>
        </xdr:from>
        <xdr:to>
          <xdr:col>14</xdr:col>
          <xdr:colOff>961510</xdr:colOff>
          <xdr:row>64</xdr:row>
          <xdr:rowOff>570465</xdr:rowOff>
        </xdr:to>
        <xdr:pic>
          <xdr:nvPicPr>
            <xdr:cNvPr id="76" name="Imagem 75">
              <a:extLst>
                <a:ext uri="{FF2B5EF4-FFF2-40B4-BE49-F238E27FC236}">
                  <a16:creationId xmlns:a16="http://schemas.microsoft.com/office/drawing/2014/main" id="{00000000-0008-0000-0000-00004C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DC$10:$DP$35" spid="_x0000_s1182"/>
                </a:ext>
              </a:extLst>
            </xdr:cNvPicPr>
          </xdr:nvPicPr>
          <xdr:blipFill>
            <a:blip xmlns:r="http://schemas.openxmlformats.org/officeDocument/2006/relationships" r:embed="rId8"/>
            <a:srcRect/>
            <a:stretch>
              <a:fillRect/>
            </a:stretch>
          </xdr:blipFill>
          <xdr:spPr bwMode="auto">
            <a:xfrm rot="16200000">
              <a:off x="6759637" y="18144956"/>
              <a:ext cx="14374091" cy="8555182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7</xdr:col>
      <xdr:colOff>595745</xdr:colOff>
      <xdr:row>40</xdr:row>
      <xdr:rowOff>213360</xdr:rowOff>
    </xdr:from>
    <xdr:to>
      <xdr:col>15</xdr:col>
      <xdr:colOff>182880</xdr:colOff>
      <xdr:row>40</xdr:row>
      <xdr:rowOff>249382</xdr:rowOff>
    </xdr:to>
    <xdr:cxnSp macro="">
      <xdr:nvCxnSpPr>
        <xdr:cNvPr id="3" name="Conexão reta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CxnSpPr/>
      </xdr:nvCxnSpPr>
      <xdr:spPr>
        <a:xfrm flipH="1">
          <a:off x="9227127" y="14954596"/>
          <a:ext cx="9451571" cy="36022"/>
        </a:xfrm>
        <a:prstGeom prst="line">
          <a:avLst/>
        </a:prstGeom>
        <a:ln w="38100">
          <a:solidFill>
            <a:sysClr val="windowText" lastClr="000000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590204</xdr:colOff>
      <xdr:row>40</xdr:row>
      <xdr:rowOff>163484</xdr:rowOff>
    </xdr:from>
    <xdr:to>
      <xdr:col>7</xdr:col>
      <xdr:colOff>609600</xdr:colOff>
      <xdr:row>64</xdr:row>
      <xdr:rowOff>471055</xdr:rowOff>
    </xdr:to>
    <xdr:cxnSp macro="">
      <xdr:nvCxnSpPr>
        <xdr:cNvPr id="79" name="Conexão reta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CxnSpPr/>
      </xdr:nvCxnSpPr>
      <xdr:spPr>
        <a:xfrm flipH="1" flipV="1">
          <a:off x="9221586" y="14904720"/>
          <a:ext cx="19396" cy="14605462"/>
        </a:xfrm>
        <a:prstGeom prst="line">
          <a:avLst/>
        </a:prstGeom>
        <a:ln w="38100">
          <a:solidFill>
            <a:sysClr val="windowText" lastClr="000000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457200</xdr:colOff>
      <xdr:row>39</xdr:row>
      <xdr:rowOff>498763</xdr:rowOff>
    </xdr:from>
    <xdr:to>
      <xdr:col>7</xdr:col>
      <xdr:colOff>894751</xdr:colOff>
      <xdr:row>40</xdr:row>
      <xdr:rowOff>591665</xdr:rowOff>
    </xdr:to>
    <xdr:sp macro="" textlink="">
      <xdr:nvSpPr>
        <xdr:cNvPr id="84" name="CaixaDeTexto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 txBox="1"/>
      </xdr:nvSpPr>
      <xdr:spPr>
        <a:xfrm rot="5400000">
          <a:off x="8963034" y="14769802"/>
          <a:ext cx="688647" cy="4375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2400">
              <a:latin typeface="Wingdings" panose="05000000000000000000" pitchFamily="2" charset="2"/>
            </a:rPr>
            <a:t>#</a:t>
          </a:r>
        </a:p>
      </xdr:txBody>
    </xdr:sp>
    <xdr:clientData/>
  </xdr:twoCellAnchor>
  <xdr:oneCellAnchor>
    <xdr:from>
      <xdr:col>17</xdr:col>
      <xdr:colOff>321900</xdr:colOff>
      <xdr:row>9</xdr:row>
      <xdr:rowOff>138545</xdr:rowOff>
    </xdr:from>
    <xdr:ext cx="1902150" cy="1393580"/>
    <xdr:pic>
      <xdr:nvPicPr>
        <xdr:cNvPr id="85" name="Imagem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9261064" y="3616036"/>
          <a:ext cx="1902150" cy="1393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1149928</xdr:colOff>
      <xdr:row>14</xdr:row>
      <xdr:rowOff>326967</xdr:rowOff>
    </xdr:from>
    <xdr:to>
      <xdr:col>10</xdr:col>
      <xdr:colOff>1219200</xdr:colOff>
      <xdr:row>16</xdr:row>
      <xdr:rowOff>214745</xdr:rowOff>
    </xdr:to>
    <xdr:cxnSp macro="">
      <xdr:nvCxnSpPr>
        <xdr:cNvPr id="11" name="Conexão reta unidirecional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>
          <a:off x="13418128" y="5752407"/>
          <a:ext cx="69272" cy="550718"/>
        </a:xfrm>
        <a:prstGeom prst="straightConnector1">
          <a:avLst/>
        </a:prstGeom>
        <a:ln w="762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28574</xdr:colOff>
      <xdr:row>0</xdr:row>
      <xdr:rowOff>28574</xdr:rowOff>
    </xdr:from>
    <xdr:to>
      <xdr:col>12</xdr:col>
      <xdr:colOff>598713</xdr:colOff>
      <xdr:row>4</xdr:row>
      <xdr:rowOff>38099</xdr:rowOff>
    </xdr:to>
    <xdr:sp macro="" textlink="">
      <xdr:nvSpPr>
        <xdr:cNvPr id="2" name="Cortar e Arredondar Rectângulo de Canto Simple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28574" y="28574"/>
          <a:ext cx="9591675" cy="771525"/>
        </a:xfrm>
        <a:prstGeom prst="snipRoundRect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PT" sz="3600" b="1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Cartas de Competição</a:t>
          </a:r>
          <a:r>
            <a:rPr lang="pt-PT" sz="3600" b="1" baseline="0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 </a:t>
          </a:r>
          <a:r>
            <a:rPr lang="pt-PT" sz="2000" b="1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(Clicar aqui)</a:t>
          </a:r>
        </a:p>
      </xdr:txBody>
    </xdr:sp>
    <xdr:clientData/>
  </xdr:twoCellAnchor>
  <xdr:twoCellAnchor>
    <xdr:from>
      <xdr:col>1</xdr:col>
      <xdr:colOff>481853</xdr:colOff>
      <xdr:row>16</xdr:row>
      <xdr:rowOff>224118</xdr:rowOff>
    </xdr:from>
    <xdr:to>
      <xdr:col>4</xdr:col>
      <xdr:colOff>123266</xdr:colOff>
      <xdr:row>18</xdr:row>
      <xdr:rowOff>78442</xdr:rowOff>
    </xdr:to>
    <xdr:cxnSp macro="">
      <xdr:nvCxnSpPr>
        <xdr:cNvPr id="4" name="Conexão recta unidireccional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 flipH="1" flipV="1">
          <a:off x="2767853" y="3944471"/>
          <a:ext cx="1456766" cy="336177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522194</xdr:colOff>
      <xdr:row>17</xdr:row>
      <xdr:rowOff>78441</xdr:rowOff>
    </xdr:from>
    <xdr:to>
      <xdr:col>8</xdr:col>
      <xdr:colOff>168087</xdr:colOff>
      <xdr:row>17</xdr:row>
      <xdr:rowOff>85168</xdr:rowOff>
    </xdr:to>
    <xdr:cxnSp macro="">
      <xdr:nvCxnSpPr>
        <xdr:cNvPr id="6" name="Conexão recta unidireccional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CxnSpPr/>
      </xdr:nvCxnSpPr>
      <xdr:spPr>
        <a:xfrm flipV="1">
          <a:off x="5228665" y="4090147"/>
          <a:ext cx="1461246" cy="6727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528918</xdr:colOff>
      <xdr:row>18</xdr:row>
      <xdr:rowOff>107575</xdr:rowOff>
    </xdr:from>
    <xdr:to>
      <xdr:col>8</xdr:col>
      <xdr:colOff>174811</xdr:colOff>
      <xdr:row>18</xdr:row>
      <xdr:rowOff>114302</xdr:rowOff>
    </xdr:to>
    <xdr:cxnSp macro="">
      <xdr:nvCxnSpPr>
        <xdr:cNvPr id="11" name="Conexão recta unidireccional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CxnSpPr/>
      </xdr:nvCxnSpPr>
      <xdr:spPr>
        <a:xfrm flipV="1">
          <a:off x="5235389" y="4309781"/>
          <a:ext cx="1461246" cy="6727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524436</xdr:colOff>
      <xdr:row>19</xdr:row>
      <xdr:rowOff>114299</xdr:rowOff>
    </xdr:from>
    <xdr:to>
      <xdr:col>8</xdr:col>
      <xdr:colOff>170329</xdr:colOff>
      <xdr:row>19</xdr:row>
      <xdr:rowOff>121026</xdr:rowOff>
    </xdr:to>
    <xdr:cxnSp macro="">
      <xdr:nvCxnSpPr>
        <xdr:cNvPr id="12" name="Conexão recta unidireccional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CxnSpPr/>
      </xdr:nvCxnSpPr>
      <xdr:spPr>
        <a:xfrm flipV="1">
          <a:off x="5230907" y="4551828"/>
          <a:ext cx="1461246" cy="6727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68</xdr:row>
      <xdr:rowOff>266700</xdr:rowOff>
    </xdr:from>
    <xdr:to>
      <xdr:col>0</xdr:col>
      <xdr:colOff>1123950</xdr:colOff>
      <xdr:row>68</xdr:row>
      <xdr:rowOff>781050</xdr:rowOff>
    </xdr:to>
    <xdr:pic>
      <xdr:nvPicPr>
        <xdr:cNvPr id="205" name="Imagem 323">
          <a:extLst>
            <a:ext uri="{FF2B5EF4-FFF2-40B4-BE49-F238E27FC236}">
              <a16:creationId xmlns:a16="http://schemas.microsoft.com/office/drawing/2014/main" id="{00000000-0008-0000-02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281700"/>
          <a:ext cx="11239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790575</xdr:colOff>
      <xdr:row>33</xdr:row>
      <xdr:rowOff>38100</xdr:rowOff>
    </xdr:from>
    <xdr:to>
      <xdr:col>1</xdr:col>
      <xdr:colOff>104775</xdr:colOff>
      <xdr:row>33</xdr:row>
      <xdr:rowOff>1800225</xdr:rowOff>
    </xdr:to>
    <xdr:pic>
      <xdr:nvPicPr>
        <xdr:cNvPr id="206" name="Picture 16">
          <a:extLst>
            <a:ext uri="{FF2B5EF4-FFF2-40B4-BE49-F238E27FC236}">
              <a16:creationId xmlns:a16="http://schemas.microsoft.com/office/drawing/2014/main" id="{00000000-0008-0000-02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61112400"/>
          <a:ext cx="1363980" cy="176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32</xdr:row>
      <xdr:rowOff>514350</xdr:rowOff>
    </xdr:from>
    <xdr:to>
      <xdr:col>0</xdr:col>
      <xdr:colOff>1009650</xdr:colOff>
      <xdr:row>32</xdr:row>
      <xdr:rowOff>1800225</xdr:rowOff>
    </xdr:to>
    <xdr:pic>
      <xdr:nvPicPr>
        <xdr:cNvPr id="207" name="Picture 13">
          <a:extLst>
            <a:ext uri="{FF2B5EF4-FFF2-40B4-BE49-F238E27FC236}">
              <a16:creationId xmlns:a16="http://schemas.microsoft.com/office/drawing/2014/main" id="{00000000-0008-0000-0200-0000C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9721750"/>
          <a:ext cx="876300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44</xdr:row>
      <xdr:rowOff>447675</xdr:rowOff>
    </xdr:from>
    <xdr:to>
      <xdr:col>0</xdr:col>
      <xdr:colOff>1800225</xdr:colOff>
      <xdr:row>44</xdr:row>
      <xdr:rowOff>1485900</xdr:rowOff>
    </xdr:to>
    <xdr:pic>
      <xdr:nvPicPr>
        <xdr:cNvPr id="208" name="Picture 30">
          <a:extLst>
            <a:ext uri="{FF2B5EF4-FFF2-40B4-BE49-F238E27FC236}">
              <a16:creationId xmlns:a16="http://schemas.microsoft.com/office/drawing/2014/main" id="{00000000-0008-0000-02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82057875"/>
          <a:ext cx="152400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21</xdr:row>
      <xdr:rowOff>38100</xdr:rowOff>
    </xdr:from>
    <xdr:to>
      <xdr:col>0</xdr:col>
      <xdr:colOff>1485900</xdr:colOff>
      <xdr:row>21</xdr:row>
      <xdr:rowOff>1819275</xdr:rowOff>
    </xdr:to>
    <xdr:pic>
      <xdr:nvPicPr>
        <xdr:cNvPr id="209" name="Picture 1">
          <a:extLst>
            <a:ext uri="{FF2B5EF4-FFF2-40B4-BE49-F238E27FC236}">
              <a16:creationId xmlns:a16="http://schemas.microsoft.com/office/drawing/2014/main" id="{00000000-0008-0000-02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8709600"/>
          <a:ext cx="112395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22</xdr:row>
      <xdr:rowOff>47625</xdr:rowOff>
    </xdr:from>
    <xdr:to>
      <xdr:col>0</xdr:col>
      <xdr:colOff>1209675</xdr:colOff>
      <xdr:row>22</xdr:row>
      <xdr:rowOff>1800225</xdr:rowOff>
    </xdr:to>
    <xdr:pic>
      <xdr:nvPicPr>
        <xdr:cNvPr id="210" name="Picture 2">
          <a:extLst>
            <a:ext uri="{FF2B5EF4-FFF2-40B4-BE49-F238E27FC236}">
              <a16:creationId xmlns:a16="http://schemas.microsoft.com/office/drawing/2014/main" id="{00000000-0008-0000-02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0586025"/>
          <a:ext cx="914400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23</xdr:row>
      <xdr:rowOff>38100</xdr:rowOff>
    </xdr:from>
    <xdr:to>
      <xdr:col>0</xdr:col>
      <xdr:colOff>1485900</xdr:colOff>
      <xdr:row>23</xdr:row>
      <xdr:rowOff>1809750</xdr:rowOff>
    </xdr:to>
    <xdr:pic>
      <xdr:nvPicPr>
        <xdr:cNvPr id="211" name="Picture 3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42443400"/>
          <a:ext cx="1238250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24</xdr:row>
      <xdr:rowOff>9525</xdr:rowOff>
    </xdr:from>
    <xdr:to>
      <xdr:col>0</xdr:col>
      <xdr:colOff>1362075</xdr:colOff>
      <xdr:row>24</xdr:row>
      <xdr:rowOff>981075</xdr:rowOff>
    </xdr:to>
    <xdr:pic>
      <xdr:nvPicPr>
        <xdr:cNvPr id="212" name="Picture 5">
          <a:extLst>
            <a:ext uri="{FF2B5EF4-FFF2-40B4-BE49-F238E27FC236}">
              <a16:creationId xmlns:a16="http://schemas.microsoft.com/office/drawing/2014/main" id="{00000000-0008-0000-02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81725"/>
          <a:ext cx="13620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685800</xdr:colOff>
      <xdr:row>24</xdr:row>
      <xdr:rowOff>800100</xdr:rowOff>
    </xdr:from>
    <xdr:to>
      <xdr:col>0</xdr:col>
      <xdr:colOff>1857375</xdr:colOff>
      <xdr:row>24</xdr:row>
      <xdr:rowOff>1819275</xdr:rowOff>
    </xdr:to>
    <xdr:pic>
      <xdr:nvPicPr>
        <xdr:cNvPr id="213" name="Picture 4">
          <a:extLst>
            <a:ext uri="{FF2B5EF4-FFF2-40B4-BE49-F238E27FC236}">
              <a16:creationId xmlns:a16="http://schemas.microsoft.com/office/drawing/2014/main" id="{00000000-0008-0000-02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45072300"/>
          <a:ext cx="11715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25</xdr:row>
      <xdr:rowOff>95250</xdr:rowOff>
    </xdr:from>
    <xdr:to>
      <xdr:col>0</xdr:col>
      <xdr:colOff>1457325</xdr:colOff>
      <xdr:row>25</xdr:row>
      <xdr:rowOff>1790700</xdr:rowOff>
    </xdr:to>
    <xdr:pic>
      <xdr:nvPicPr>
        <xdr:cNvPr id="214" name="Picture 6"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46234350"/>
          <a:ext cx="12001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26</xdr:row>
      <xdr:rowOff>123825</xdr:rowOff>
    </xdr:from>
    <xdr:to>
      <xdr:col>0</xdr:col>
      <xdr:colOff>1514475</xdr:colOff>
      <xdr:row>26</xdr:row>
      <xdr:rowOff>1828800</xdr:rowOff>
    </xdr:to>
    <xdr:pic>
      <xdr:nvPicPr>
        <xdr:cNvPr id="215" name="Picture 7">
          <a:extLst>
            <a:ext uri="{FF2B5EF4-FFF2-40B4-BE49-F238E27FC236}">
              <a16:creationId xmlns:a16="http://schemas.microsoft.com/office/drawing/2014/main" id="{00000000-0008-0000-02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48129825"/>
          <a:ext cx="1295400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27</xdr:row>
      <xdr:rowOff>66675</xdr:rowOff>
    </xdr:from>
    <xdr:to>
      <xdr:col>0</xdr:col>
      <xdr:colOff>1466850</xdr:colOff>
      <xdr:row>28</xdr:row>
      <xdr:rowOff>9525</xdr:rowOff>
    </xdr:to>
    <xdr:pic>
      <xdr:nvPicPr>
        <xdr:cNvPr id="216" name="Picture 8"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49939575"/>
          <a:ext cx="1190625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504825</xdr:colOff>
      <xdr:row>28</xdr:row>
      <xdr:rowOff>38100</xdr:rowOff>
    </xdr:from>
    <xdr:to>
      <xdr:col>0</xdr:col>
      <xdr:colOff>1238250</xdr:colOff>
      <xdr:row>28</xdr:row>
      <xdr:rowOff>1819275</xdr:rowOff>
    </xdr:to>
    <xdr:pic>
      <xdr:nvPicPr>
        <xdr:cNvPr id="217" name="Picture 9"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51777900"/>
          <a:ext cx="73342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29</xdr:row>
      <xdr:rowOff>85725</xdr:rowOff>
    </xdr:from>
    <xdr:to>
      <xdr:col>0</xdr:col>
      <xdr:colOff>1228725</xdr:colOff>
      <xdr:row>29</xdr:row>
      <xdr:rowOff>1828800</xdr:rowOff>
    </xdr:to>
    <xdr:pic>
      <xdr:nvPicPr>
        <xdr:cNvPr id="218" name="Picture 10"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53692425"/>
          <a:ext cx="828675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30</xdr:row>
      <xdr:rowOff>285750</xdr:rowOff>
    </xdr:from>
    <xdr:to>
      <xdr:col>0</xdr:col>
      <xdr:colOff>1971675</xdr:colOff>
      <xdr:row>30</xdr:row>
      <xdr:rowOff>1552575</xdr:rowOff>
    </xdr:to>
    <xdr:pic>
      <xdr:nvPicPr>
        <xdr:cNvPr id="219" name="Picture 11">
          <a:extLst>
            <a:ext uri="{FF2B5EF4-FFF2-40B4-BE49-F238E27FC236}">
              <a16:creationId xmlns:a16="http://schemas.microsoft.com/office/drawing/2014/main" id="{00000000-0008-0000-02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5759350"/>
          <a:ext cx="193357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31</xdr:row>
      <xdr:rowOff>76200</xdr:rowOff>
    </xdr:from>
    <xdr:to>
      <xdr:col>0</xdr:col>
      <xdr:colOff>1933575</xdr:colOff>
      <xdr:row>31</xdr:row>
      <xdr:rowOff>1676400</xdr:rowOff>
    </xdr:to>
    <xdr:pic>
      <xdr:nvPicPr>
        <xdr:cNvPr id="220" name="Picture 12">
          <a:extLst>
            <a:ext uri="{FF2B5EF4-FFF2-40B4-BE49-F238E27FC236}">
              <a16:creationId xmlns:a16="http://schemas.microsoft.com/office/drawing/2014/main" id="{00000000-0008-0000-0200-0000D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57416700"/>
          <a:ext cx="180975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1104900</xdr:colOff>
      <xdr:row>32</xdr:row>
      <xdr:rowOff>9525</xdr:rowOff>
    </xdr:from>
    <xdr:to>
      <xdr:col>1</xdr:col>
      <xdr:colOff>133350</xdr:colOff>
      <xdr:row>32</xdr:row>
      <xdr:rowOff>1323975</xdr:rowOff>
    </xdr:to>
    <xdr:pic>
      <xdr:nvPicPr>
        <xdr:cNvPr id="221" name="Picture 14">
          <a:extLst>
            <a:ext uri="{FF2B5EF4-FFF2-40B4-BE49-F238E27FC236}">
              <a16:creationId xmlns:a16="http://schemas.microsoft.com/office/drawing/2014/main" id="{00000000-0008-0000-0200-0000D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59216925"/>
          <a:ext cx="107823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33</xdr:row>
      <xdr:rowOff>85725</xdr:rowOff>
    </xdr:from>
    <xdr:to>
      <xdr:col>0</xdr:col>
      <xdr:colOff>1057275</xdr:colOff>
      <xdr:row>33</xdr:row>
      <xdr:rowOff>1685925</xdr:rowOff>
    </xdr:to>
    <xdr:pic>
      <xdr:nvPicPr>
        <xdr:cNvPr id="222" name="Picture 15">
          <a:extLs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1160025"/>
          <a:ext cx="962025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34</xdr:row>
      <xdr:rowOff>114300</xdr:rowOff>
    </xdr:from>
    <xdr:to>
      <xdr:col>0</xdr:col>
      <xdr:colOff>1924050</xdr:colOff>
      <xdr:row>34</xdr:row>
      <xdr:rowOff>1714500</xdr:rowOff>
    </xdr:to>
    <xdr:pic>
      <xdr:nvPicPr>
        <xdr:cNvPr id="223" name="Picture 17">
          <a:extLs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63055500"/>
          <a:ext cx="1819275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35</xdr:row>
      <xdr:rowOff>66675</xdr:rowOff>
    </xdr:from>
    <xdr:to>
      <xdr:col>0</xdr:col>
      <xdr:colOff>857250</xdr:colOff>
      <xdr:row>35</xdr:row>
      <xdr:rowOff>1781175</xdr:rowOff>
    </xdr:to>
    <xdr:pic>
      <xdr:nvPicPr>
        <xdr:cNvPr id="224" name="Picture 18"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4874775"/>
          <a:ext cx="70485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1028700</xdr:colOff>
      <xdr:row>35</xdr:row>
      <xdr:rowOff>152400</xdr:rowOff>
    </xdr:from>
    <xdr:to>
      <xdr:col>0</xdr:col>
      <xdr:colOff>1504950</xdr:colOff>
      <xdr:row>35</xdr:row>
      <xdr:rowOff>1171575</xdr:rowOff>
    </xdr:to>
    <xdr:pic>
      <xdr:nvPicPr>
        <xdr:cNvPr id="225" name="Picture 19">
          <a:extLs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64960500"/>
          <a:ext cx="47625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36</xdr:row>
      <xdr:rowOff>57150</xdr:rowOff>
    </xdr:from>
    <xdr:to>
      <xdr:col>0</xdr:col>
      <xdr:colOff>1619250</xdr:colOff>
      <xdr:row>37</xdr:row>
      <xdr:rowOff>9525</xdr:rowOff>
    </xdr:to>
    <xdr:pic>
      <xdr:nvPicPr>
        <xdr:cNvPr id="226" name="Picture 20">
          <a:extLst>
            <a:ext uri="{FF2B5EF4-FFF2-40B4-BE49-F238E27FC236}">
              <a16:creationId xmlns:a16="http://schemas.microsoft.com/office/drawing/2014/main" id="{00000000-0008-0000-02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66732150"/>
          <a:ext cx="1323975" cy="181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37</xdr:row>
      <xdr:rowOff>66675</xdr:rowOff>
    </xdr:from>
    <xdr:to>
      <xdr:col>0</xdr:col>
      <xdr:colOff>1228725</xdr:colOff>
      <xdr:row>38</xdr:row>
      <xdr:rowOff>0</xdr:rowOff>
    </xdr:to>
    <xdr:pic>
      <xdr:nvPicPr>
        <xdr:cNvPr id="227" name="Picture 21">
          <a:extLst>
            <a:ext uri="{FF2B5EF4-FFF2-40B4-BE49-F238E27FC236}">
              <a16:creationId xmlns:a16="http://schemas.microsoft.com/office/drawing/2014/main" id="{00000000-0008-0000-02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68608575"/>
          <a:ext cx="93345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38</xdr:row>
      <xdr:rowOff>47625</xdr:rowOff>
    </xdr:from>
    <xdr:to>
      <xdr:col>0</xdr:col>
      <xdr:colOff>1019175</xdr:colOff>
      <xdr:row>38</xdr:row>
      <xdr:rowOff>1838325</xdr:rowOff>
    </xdr:to>
    <xdr:pic>
      <xdr:nvPicPr>
        <xdr:cNvPr id="228" name="Picture 22">
          <a:extLs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70456425"/>
          <a:ext cx="552450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39</xdr:row>
      <xdr:rowOff>85725</xdr:rowOff>
    </xdr:from>
    <xdr:to>
      <xdr:col>0</xdr:col>
      <xdr:colOff>1457325</xdr:colOff>
      <xdr:row>39</xdr:row>
      <xdr:rowOff>1857375</xdr:rowOff>
    </xdr:to>
    <xdr:pic>
      <xdr:nvPicPr>
        <xdr:cNvPr id="229" name="Picture 23">
          <a:extLst>
            <a:ext uri="{FF2B5EF4-FFF2-40B4-BE49-F238E27FC236}">
              <a16:creationId xmlns:a16="http://schemas.microsoft.com/office/drawing/2014/main" id="{00000000-0008-0000-02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72361425"/>
          <a:ext cx="1114425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41</xdr:row>
      <xdr:rowOff>104775</xdr:rowOff>
    </xdr:from>
    <xdr:to>
      <xdr:col>0</xdr:col>
      <xdr:colOff>1600200</xdr:colOff>
      <xdr:row>41</xdr:row>
      <xdr:rowOff>1819275</xdr:rowOff>
    </xdr:to>
    <xdr:pic>
      <xdr:nvPicPr>
        <xdr:cNvPr id="230" name="Picture 25">
          <a:extLst>
            <a:ext uri="{FF2B5EF4-FFF2-40B4-BE49-F238E27FC236}">
              <a16:creationId xmlns:a16="http://schemas.microsoft.com/office/drawing/2014/main" id="{00000000-0008-0000-02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76114275"/>
          <a:ext cx="1381125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42</xdr:row>
      <xdr:rowOff>57150</xdr:rowOff>
    </xdr:from>
    <xdr:to>
      <xdr:col>0</xdr:col>
      <xdr:colOff>1485900</xdr:colOff>
      <xdr:row>42</xdr:row>
      <xdr:rowOff>1838325</xdr:rowOff>
    </xdr:to>
    <xdr:pic>
      <xdr:nvPicPr>
        <xdr:cNvPr id="231" name="Picture 26">
          <a:extLst>
            <a:ext uri="{FF2B5EF4-FFF2-40B4-BE49-F238E27FC236}">
              <a16:creationId xmlns:a16="http://schemas.microsoft.com/office/drawing/2014/main" id="{00000000-0008-0000-02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77933550"/>
          <a:ext cx="118110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43</xdr:row>
      <xdr:rowOff>447675</xdr:rowOff>
    </xdr:from>
    <xdr:to>
      <xdr:col>0</xdr:col>
      <xdr:colOff>1847850</xdr:colOff>
      <xdr:row>43</xdr:row>
      <xdr:rowOff>1647825</xdr:rowOff>
    </xdr:to>
    <xdr:pic>
      <xdr:nvPicPr>
        <xdr:cNvPr id="232" name="Picture 28">
          <a:extLs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80190975"/>
          <a:ext cx="154305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43</xdr:row>
      <xdr:rowOff>9525</xdr:rowOff>
    </xdr:from>
    <xdr:to>
      <xdr:col>0</xdr:col>
      <xdr:colOff>1828800</xdr:colOff>
      <xdr:row>43</xdr:row>
      <xdr:rowOff>790575</xdr:rowOff>
    </xdr:to>
    <xdr:pic>
      <xdr:nvPicPr>
        <xdr:cNvPr id="233" name="Picture 27">
          <a:extLs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79752825"/>
          <a:ext cx="16668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44</xdr:row>
      <xdr:rowOff>114300</xdr:rowOff>
    </xdr:from>
    <xdr:to>
      <xdr:col>0</xdr:col>
      <xdr:colOff>904875</xdr:colOff>
      <xdr:row>44</xdr:row>
      <xdr:rowOff>1838325</xdr:rowOff>
    </xdr:to>
    <xdr:pic>
      <xdr:nvPicPr>
        <xdr:cNvPr id="234" name="Picture 29">
          <a:extLst>
            <a:ext uri="{FF2B5EF4-FFF2-40B4-BE49-F238E27FC236}">
              <a16:creationId xmlns:a16="http://schemas.microsoft.com/office/drawing/2014/main" id="{00000000-0008-0000-0200-0000E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1724500"/>
          <a:ext cx="78105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45</xdr:row>
      <xdr:rowOff>76200</xdr:rowOff>
    </xdr:from>
    <xdr:to>
      <xdr:col>0</xdr:col>
      <xdr:colOff>1771650</xdr:colOff>
      <xdr:row>45</xdr:row>
      <xdr:rowOff>1819275</xdr:rowOff>
    </xdr:to>
    <xdr:pic>
      <xdr:nvPicPr>
        <xdr:cNvPr id="235" name="Picture 31">
          <a:extLst>
            <a:ext uri="{FF2B5EF4-FFF2-40B4-BE49-F238E27FC236}">
              <a16:creationId xmlns:a16="http://schemas.microsoft.com/office/drawing/2014/main" id="{00000000-0008-0000-02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3553300"/>
          <a:ext cx="158115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657225</xdr:colOff>
      <xdr:row>48</xdr:row>
      <xdr:rowOff>552450</xdr:rowOff>
    </xdr:from>
    <xdr:to>
      <xdr:col>1</xdr:col>
      <xdr:colOff>9525</xdr:colOff>
      <xdr:row>49</xdr:row>
      <xdr:rowOff>28575</xdr:rowOff>
    </xdr:to>
    <xdr:pic>
      <xdr:nvPicPr>
        <xdr:cNvPr id="236" name="Picture 36">
          <a:extLst>
            <a:ext uri="{FF2B5EF4-FFF2-40B4-BE49-F238E27FC236}">
              <a16:creationId xmlns:a16="http://schemas.microsoft.com/office/drawing/2014/main" id="{00000000-0008-0000-02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89630250"/>
          <a:ext cx="140208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48</xdr:row>
      <xdr:rowOff>333375</xdr:rowOff>
    </xdr:from>
    <xdr:to>
      <xdr:col>0</xdr:col>
      <xdr:colOff>1647825</xdr:colOff>
      <xdr:row>48</xdr:row>
      <xdr:rowOff>923925</xdr:rowOff>
    </xdr:to>
    <xdr:pic>
      <xdr:nvPicPr>
        <xdr:cNvPr id="237" name="Picture 37">
          <a:extLst>
            <a:ext uri="{FF2B5EF4-FFF2-40B4-BE49-F238E27FC236}">
              <a16:creationId xmlns:a16="http://schemas.microsoft.com/office/drawing/2014/main" id="{00000000-0008-0000-0200-0000E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9411175"/>
          <a:ext cx="15049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49</xdr:row>
      <xdr:rowOff>1028700</xdr:rowOff>
    </xdr:from>
    <xdr:to>
      <xdr:col>0</xdr:col>
      <xdr:colOff>1714500</xdr:colOff>
      <xdr:row>50</xdr:row>
      <xdr:rowOff>9525</xdr:rowOff>
    </xdr:to>
    <xdr:pic>
      <xdr:nvPicPr>
        <xdr:cNvPr id="238" name="Picture 38">
          <a:extLst>
            <a:ext uri="{FF2B5EF4-FFF2-40B4-BE49-F238E27FC236}">
              <a16:creationId xmlns:a16="http://schemas.microsoft.com/office/drawing/2014/main" id="{00000000-0008-0000-02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1973400"/>
          <a:ext cx="16287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981075</xdr:colOff>
      <xdr:row>49</xdr:row>
      <xdr:rowOff>57150</xdr:rowOff>
    </xdr:from>
    <xdr:to>
      <xdr:col>0</xdr:col>
      <xdr:colOff>1371600</xdr:colOff>
      <xdr:row>49</xdr:row>
      <xdr:rowOff>1228725</xdr:rowOff>
    </xdr:to>
    <xdr:pic>
      <xdr:nvPicPr>
        <xdr:cNvPr id="239" name="Picture 39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91001850"/>
          <a:ext cx="3905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50</xdr:row>
      <xdr:rowOff>85725</xdr:rowOff>
    </xdr:from>
    <xdr:to>
      <xdr:col>0</xdr:col>
      <xdr:colOff>1724025</xdr:colOff>
      <xdr:row>50</xdr:row>
      <xdr:rowOff>1800225</xdr:rowOff>
    </xdr:to>
    <xdr:pic>
      <xdr:nvPicPr>
        <xdr:cNvPr id="240" name="Picture 41">
          <a:extLst>
            <a:ext uri="{FF2B5EF4-FFF2-40B4-BE49-F238E27FC236}">
              <a16:creationId xmlns:a16="http://schemas.microsoft.com/office/drawing/2014/main" id="{00000000-0008-0000-02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92897325"/>
          <a:ext cx="154305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514350</xdr:colOff>
      <xdr:row>51</xdr:row>
      <xdr:rowOff>76200</xdr:rowOff>
    </xdr:from>
    <xdr:to>
      <xdr:col>0</xdr:col>
      <xdr:colOff>1114425</xdr:colOff>
      <xdr:row>52</xdr:row>
      <xdr:rowOff>28575</xdr:rowOff>
    </xdr:to>
    <xdr:pic>
      <xdr:nvPicPr>
        <xdr:cNvPr id="241" name="Picture 42">
          <a:extLst>
            <a:ext uri="{FF2B5EF4-FFF2-40B4-BE49-F238E27FC236}">
              <a16:creationId xmlns:a16="http://schemas.microsoft.com/office/drawing/2014/main" id="{00000000-0008-0000-02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94754700"/>
          <a:ext cx="600075" cy="181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52</xdr:row>
      <xdr:rowOff>19050</xdr:rowOff>
    </xdr:from>
    <xdr:to>
      <xdr:col>0</xdr:col>
      <xdr:colOff>1209675</xdr:colOff>
      <xdr:row>52</xdr:row>
      <xdr:rowOff>1828800</xdr:rowOff>
    </xdr:to>
    <xdr:pic>
      <xdr:nvPicPr>
        <xdr:cNvPr id="242" name="Picture 43">
          <a:extLst>
            <a:ext uri="{FF2B5EF4-FFF2-40B4-BE49-F238E27FC236}">
              <a16:creationId xmlns:a16="http://schemas.microsoft.com/office/drawing/2014/main" id="{00000000-0008-0000-0200-0000F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96564450"/>
          <a:ext cx="847725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53</xdr:row>
      <xdr:rowOff>38100</xdr:rowOff>
    </xdr:from>
    <xdr:to>
      <xdr:col>0</xdr:col>
      <xdr:colOff>1238250</xdr:colOff>
      <xdr:row>53</xdr:row>
      <xdr:rowOff>1847850</xdr:rowOff>
    </xdr:to>
    <xdr:pic>
      <xdr:nvPicPr>
        <xdr:cNvPr id="243" name="Picture 44">
          <a:extLst>
            <a:ext uri="{FF2B5EF4-FFF2-40B4-BE49-F238E27FC236}">
              <a16:creationId xmlns:a16="http://schemas.microsoft.com/office/drawing/2014/main" id="{00000000-0008-0000-0200-0000F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98450400"/>
          <a:ext cx="838200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54</xdr:row>
      <xdr:rowOff>76200</xdr:rowOff>
    </xdr:from>
    <xdr:to>
      <xdr:col>0</xdr:col>
      <xdr:colOff>1133475</xdr:colOff>
      <xdr:row>54</xdr:row>
      <xdr:rowOff>685800</xdr:rowOff>
    </xdr:to>
    <xdr:pic>
      <xdr:nvPicPr>
        <xdr:cNvPr id="244" name="Picture 46">
          <a:extLst>
            <a:ext uri="{FF2B5EF4-FFF2-40B4-BE49-F238E27FC236}">
              <a16:creationId xmlns:a16="http://schemas.microsoft.com/office/drawing/2014/main" id="{00000000-0008-0000-0200-0000F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00355400"/>
          <a:ext cx="9810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1162050</xdr:colOff>
      <xdr:row>54</xdr:row>
      <xdr:rowOff>542925</xdr:rowOff>
    </xdr:from>
    <xdr:to>
      <xdr:col>0</xdr:col>
      <xdr:colOff>1743075</xdr:colOff>
      <xdr:row>54</xdr:row>
      <xdr:rowOff>1514475</xdr:rowOff>
    </xdr:to>
    <xdr:pic>
      <xdr:nvPicPr>
        <xdr:cNvPr id="245" name="Picture 47">
          <a:extLst>
            <a:ext uri="{FF2B5EF4-FFF2-40B4-BE49-F238E27FC236}">
              <a16:creationId xmlns:a16="http://schemas.microsoft.com/office/drawing/2014/main" id="{00000000-0008-0000-0200-0000F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100822125"/>
          <a:ext cx="5810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54</xdr:row>
      <xdr:rowOff>571500</xdr:rowOff>
    </xdr:from>
    <xdr:to>
      <xdr:col>0</xdr:col>
      <xdr:colOff>857250</xdr:colOff>
      <xdr:row>54</xdr:row>
      <xdr:rowOff>1819275</xdr:rowOff>
    </xdr:to>
    <xdr:pic>
      <xdr:nvPicPr>
        <xdr:cNvPr id="246" name="Picture 45"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00850700"/>
          <a:ext cx="457200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101</xdr:row>
      <xdr:rowOff>47625</xdr:rowOff>
    </xdr:from>
    <xdr:to>
      <xdr:col>0</xdr:col>
      <xdr:colOff>704850</xdr:colOff>
      <xdr:row>101</xdr:row>
      <xdr:rowOff>1762125</xdr:rowOff>
    </xdr:to>
    <xdr:pic>
      <xdr:nvPicPr>
        <xdr:cNvPr id="247" name="Picture 99">
          <a:extLst>
            <a:ext uri="{FF2B5EF4-FFF2-40B4-BE49-F238E27FC236}">
              <a16:creationId xmlns:a16="http://schemas.microsoft.com/office/drawing/2014/main" id="{00000000-0008-0000-0200-0000F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74736125"/>
          <a:ext cx="68580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1400175</xdr:colOff>
      <xdr:row>101</xdr:row>
      <xdr:rowOff>123825</xdr:rowOff>
    </xdr:from>
    <xdr:to>
      <xdr:col>0</xdr:col>
      <xdr:colOff>1838325</xdr:colOff>
      <xdr:row>101</xdr:row>
      <xdr:rowOff>1781175</xdr:rowOff>
    </xdr:to>
    <xdr:pic>
      <xdr:nvPicPr>
        <xdr:cNvPr id="248" name="Picture 100"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174812325"/>
          <a:ext cx="438150" cy="165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600075</xdr:colOff>
      <xdr:row>101</xdr:row>
      <xdr:rowOff>238125</xdr:rowOff>
    </xdr:from>
    <xdr:to>
      <xdr:col>0</xdr:col>
      <xdr:colOff>1495425</xdr:colOff>
      <xdr:row>101</xdr:row>
      <xdr:rowOff>600075</xdr:rowOff>
    </xdr:to>
    <xdr:pic>
      <xdr:nvPicPr>
        <xdr:cNvPr id="249" name="Picture 101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74926625"/>
          <a:ext cx="8953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102</xdr:row>
      <xdr:rowOff>38100</xdr:rowOff>
    </xdr:from>
    <xdr:to>
      <xdr:col>0</xdr:col>
      <xdr:colOff>1743075</xdr:colOff>
      <xdr:row>102</xdr:row>
      <xdr:rowOff>1781175</xdr:rowOff>
    </xdr:to>
    <xdr:pic>
      <xdr:nvPicPr>
        <xdr:cNvPr id="250" name="Picture 102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76593500"/>
          <a:ext cx="160020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103</xdr:row>
      <xdr:rowOff>1819275</xdr:rowOff>
    </xdr:from>
    <xdr:to>
      <xdr:col>0</xdr:col>
      <xdr:colOff>1933575</xdr:colOff>
      <xdr:row>105</xdr:row>
      <xdr:rowOff>133350</xdr:rowOff>
    </xdr:to>
    <xdr:pic>
      <xdr:nvPicPr>
        <xdr:cNvPr id="251" name="Picture 104"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80241575"/>
          <a:ext cx="1866900" cy="204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105</xdr:row>
      <xdr:rowOff>942975</xdr:rowOff>
    </xdr:from>
    <xdr:to>
      <xdr:col>0</xdr:col>
      <xdr:colOff>1905000</xdr:colOff>
      <xdr:row>106</xdr:row>
      <xdr:rowOff>133350</xdr:rowOff>
    </xdr:to>
    <xdr:pic>
      <xdr:nvPicPr>
        <xdr:cNvPr id="252" name="Picture 106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83099075"/>
          <a:ext cx="18954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105</xdr:row>
      <xdr:rowOff>66675</xdr:rowOff>
    </xdr:from>
    <xdr:to>
      <xdr:col>0</xdr:col>
      <xdr:colOff>1038225</xdr:colOff>
      <xdr:row>105</xdr:row>
      <xdr:rowOff>1209675</xdr:rowOff>
    </xdr:to>
    <xdr:pic>
      <xdr:nvPicPr>
        <xdr:cNvPr id="253" name="Picture 105"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82222775"/>
          <a:ext cx="10191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103</xdr:row>
      <xdr:rowOff>95250</xdr:rowOff>
    </xdr:from>
    <xdr:to>
      <xdr:col>1</xdr:col>
      <xdr:colOff>190500</xdr:colOff>
      <xdr:row>103</xdr:row>
      <xdr:rowOff>1714500</xdr:rowOff>
    </xdr:to>
    <xdr:pic>
      <xdr:nvPicPr>
        <xdr:cNvPr id="254" name="Picture 103"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8517550"/>
          <a:ext cx="224028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108</xdr:row>
      <xdr:rowOff>676275</xdr:rowOff>
    </xdr:from>
    <xdr:to>
      <xdr:col>0</xdr:col>
      <xdr:colOff>1647825</xdr:colOff>
      <xdr:row>109</xdr:row>
      <xdr:rowOff>28575</xdr:rowOff>
    </xdr:to>
    <xdr:pic>
      <xdr:nvPicPr>
        <xdr:cNvPr id="255" name="Picture 107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88433075"/>
          <a:ext cx="146685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108</xdr:row>
      <xdr:rowOff>123825</xdr:rowOff>
    </xdr:from>
    <xdr:to>
      <xdr:col>0</xdr:col>
      <xdr:colOff>1685925</xdr:colOff>
      <xdr:row>108</xdr:row>
      <xdr:rowOff>695325</xdr:rowOff>
    </xdr:to>
    <xdr:pic>
      <xdr:nvPicPr>
        <xdr:cNvPr id="256" name="Picture 108"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87880625"/>
          <a:ext cx="1362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109</xdr:row>
      <xdr:rowOff>76200</xdr:rowOff>
    </xdr:from>
    <xdr:to>
      <xdr:col>0</xdr:col>
      <xdr:colOff>1943100</xdr:colOff>
      <xdr:row>109</xdr:row>
      <xdr:rowOff>1743075</xdr:rowOff>
    </xdr:to>
    <xdr:pic>
      <xdr:nvPicPr>
        <xdr:cNvPr id="257" name="Picture 109">
          <a:extLs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89699900"/>
          <a:ext cx="1876425" cy="166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110</xdr:row>
      <xdr:rowOff>76200</xdr:rowOff>
    </xdr:from>
    <xdr:to>
      <xdr:col>0</xdr:col>
      <xdr:colOff>1495425</xdr:colOff>
      <xdr:row>110</xdr:row>
      <xdr:rowOff>1809750</xdr:rowOff>
    </xdr:to>
    <xdr:pic>
      <xdr:nvPicPr>
        <xdr:cNvPr id="258" name="Picture 110">
          <a:extLst>
            <a:ext uri="{FF2B5EF4-FFF2-40B4-BE49-F238E27FC236}">
              <a16:creationId xmlns:a16="http://schemas.microsoft.com/office/drawing/2014/main" id="{00000000-0008-0000-0200-00000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91566800"/>
          <a:ext cx="1238250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85725</xdr:rowOff>
    </xdr:from>
    <xdr:to>
      <xdr:col>1</xdr:col>
      <xdr:colOff>190500</xdr:colOff>
      <xdr:row>111</xdr:row>
      <xdr:rowOff>1752600</xdr:rowOff>
    </xdr:to>
    <xdr:pic>
      <xdr:nvPicPr>
        <xdr:cNvPr id="259" name="Picture 111"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443225"/>
          <a:ext cx="2240280" cy="166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112</xdr:row>
      <xdr:rowOff>0</xdr:rowOff>
    </xdr:from>
    <xdr:to>
      <xdr:col>0</xdr:col>
      <xdr:colOff>1790700</xdr:colOff>
      <xdr:row>112</xdr:row>
      <xdr:rowOff>1047750</xdr:rowOff>
    </xdr:to>
    <xdr:pic>
      <xdr:nvPicPr>
        <xdr:cNvPr id="260" name="Picture 112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95224400"/>
          <a:ext cx="14287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339090</xdr:colOff>
      <xdr:row>112</xdr:row>
      <xdr:rowOff>876300</xdr:rowOff>
    </xdr:from>
    <xdr:to>
      <xdr:col>0</xdr:col>
      <xdr:colOff>1844040</xdr:colOff>
      <xdr:row>113</xdr:row>
      <xdr:rowOff>66675</xdr:rowOff>
    </xdr:to>
    <xdr:pic>
      <xdr:nvPicPr>
        <xdr:cNvPr id="261" name="Picture 113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090" y="196100700"/>
          <a:ext cx="150495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115</xdr:row>
      <xdr:rowOff>19050</xdr:rowOff>
    </xdr:from>
    <xdr:to>
      <xdr:col>0</xdr:col>
      <xdr:colOff>1152525</xdr:colOff>
      <xdr:row>115</xdr:row>
      <xdr:rowOff>1828800</xdr:rowOff>
    </xdr:to>
    <xdr:pic>
      <xdr:nvPicPr>
        <xdr:cNvPr id="262" name="Picture 114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00844150"/>
          <a:ext cx="781050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116</xdr:row>
      <xdr:rowOff>66675</xdr:rowOff>
    </xdr:from>
    <xdr:to>
      <xdr:col>0</xdr:col>
      <xdr:colOff>1419225</xdr:colOff>
      <xdr:row>116</xdr:row>
      <xdr:rowOff>1847850</xdr:rowOff>
    </xdr:to>
    <xdr:pic>
      <xdr:nvPicPr>
        <xdr:cNvPr id="263" name="Picture 115"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02758675"/>
          <a:ext cx="106680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117</xdr:row>
      <xdr:rowOff>38100</xdr:rowOff>
    </xdr:from>
    <xdr:to>
      <xdr:col>0</xdr:col>
      <xdr:colOff>1676400</xdr:colOff>
      <xdr:row>117</xdr:row>
      <xdr:rowOff>1800225</xdr:rowOff>
    </xdr:to>
    <xdr:pic>
      <xdr:nvPicPr>
        <xdr:cNvPr id="264" name="Picture 116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04597000"/>
          <a:ext cx="1524000" cy="176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118</xdr:row>
      <xdr:rowOff>904875</xdr:rowOff>
    </xdr:from>
    <xdr:to>
      <xdr:col>0</xdr:col>
      <xdr:colOff>1895475</xdr:colOff>
      <xdr:row>118</xdr:row>
      <xdr:rowOff>1724025</xdr:rowOff>
    </xdr:to>
    <xdr:pic>
      <xdr:nvPicPr>
        <xdr:cNvPr id="265" name="Picture 118"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207330675"/>
          <a:ext cx="11620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104775</xdr:rowOff>
    </xdr:from>
    <xdr:to>
      <xdr:col>0</xdr:col>
      <xdr:colOff>1181100</xdr:colOff>
      <xdr:row>118</xdr:row>
      <xdr:rowOff>1200150</xdr:rowOff>
    </xdr:to>
    <xdr:pic>
      <xdr:nvPicPr>
        <xdr:cNvPr id="266" name="Picture 117"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6530575"/>
          <a:ext cx="118110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119</xdr:row>
      <xdr:rowOff>57150</xdr:rowOff>
    </xdr:from>
    <xdr:to>
      <xdr:col>0</xdr:col>
      <xdr:colOff>1981200</xdr:colOff>
      <xdr:row>119</xdr:row>
      <xdr:rowOff>1847850</xdr:rowOff>
    </xdr:to>
    <xdr:pic>
      <xdr:nvPicPr>
        <xdr:cNvPr id="267" name="Picture 119"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08349850"/>
          <a:ext cx="1905000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122</xdr:row>
      <xdr:rowOff>47625</xdr:rowOff>
    </xdr:from>
    <xdr:to>
      <xdr:col>0</xdr:col>
      <xdr:colOff>762000</xdr:colOff>
      <xdr:row>122</xdr:row>
      <xdr:rowOff>1790700</xdr:rowOff>
    </xdr:to>
    <xdr:pic>
      <xdr:nvPicPr>
        <xdr:cNvPr id="268" name="Picture 122"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13941025"/>
          <a:ext cx="70485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800100</xdr:colOff>
      <xdr:row>122</xdr:row>
      <xdr:rowOff>104775</xdr:rowOff>
    </xdr:from>
    <xdr:to>
      <xdr:col>0</xdr:col>
      <xdr:colOff>1714500</xdr:colOff>
      <xdr:row>122</xdr:row>
      <xdr:rowOff>1247775</xdr:rowOff>
    </xdr:to>
    <xdr:pic>
      <xdr:nvPicPr>
        <xdr:cNvPr id="269" name="Picture 123"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3998175"/>
          <a:ext cx="9144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123</xdr:row>
      <xdr:rowOff>9525</xdr:rowOff>
    </xdr:from>
    <xdr:to>
      <xdr:col>0</xdr:col>
      <xdr:colOff>1333500</xdr:colOff>
      <xdr:row>123</xdr:row>
      <xdr:rowOff>1828800</xdr:rowOff>
    </xdr:to>
    <xdr:pic>
      <xdr:nvPicPr>
        <xdr:cNvPr id="270" name="Picture 124"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15769825"/>
          <a:ext cx="990600" cy="181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123</xdr:row>
      <xdr:rowOff>1866900</xdr:rowOff>
    </xdr:from>
    <xdr:to>
      <xdr:col>0</xdr:col>
      <xdr:colOff>1390650</xdr:colOff>
      <xdr:row>124</xdr:row>
      <xdr:rowOff>1857375</xdr:rowOff>
    </xdr:to>
    <xdr:pic>
      <xdr:nvPicPr>
        <xdr:cNvPr id="271" name="Picture 125"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17627200"/>
          <a:ext cx="1019175" cy="185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125</xdr:row>
      <xdr:rowOff>57150</xdr:rowOff>
    </xdr:from>
    <xdr:to>
      <xdr:col>0</xdr:col>
      <xdr:colOff>1485900</xdr:colOff>
      <xdr:row>126</xdr:row>
      <xdr:rowOff>133350</xdr:rowOff>
    </xdr:to>
    <xdr:pic>
      <xdr:nvPicPr>
        <xdr:cNvPr id="272" name="Picture 126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19551250"/>
          <a:ext cx="144780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590550</xdr:colOff>
      <xdr:row>126</xdr:row>
      <xdr:rowOff>723900</xdr:rowOff>
    </xdr:from>
    <xdr:to>
      <xdr:col>0</xdr:col>
      <xdr:colOff>1628775</xdr:colOff>
      <xdr:row>126</xdr:row>
      <xdr:rowOff>1847850</xdr:rowOff>
    </xdr:to>
    <xdr:pic>
      <xdr:nvPicPr>
        <xdr:cNvPr id="273" name="Picture 129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222084900"/>
          <a:ext cx="10382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126</xdr:row>
      <xdr:rowOff>342900</xdr:rowOff>
    </xdr:from>
    <xdr:to>
      <xdr:col>0</xdr:col>
      <xdr:colOff>895350</xdr:colOff>
      <xdr:row>126</xdr:row>
      <xdr:rowOff>1638300</xdr:rowOff>
    </xdr:to>
    <xdr:pic>
      <xdr:nvPicPr>
        <xdr:cNvPr id="274" name="Picture 130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778803">
          <a:off x="342900" y="221703900"/>
          <a:ext cx="55245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847725</xdr:colOff>
      <xdr:row>126</xdr:row>
      <xdr:rowOff>76200</xdr:rowOff>
    </xdr:from>
    <xdr:to>
      <xdr:col>0</xdr:col>
      <xdr:colOff>1724025</xdr:colOff>
      <xdr:row>126</xdr:row>
      <xdr:rowOff>762000</xdr:rowOff>
    </xdr:to>
    <xdr:pic>
      <xdr:nvPicPr>
        <xdr:cNvPr id="275" name="Picture 128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221437200"/>
          <a:ext cx="876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438150</xdr:colOff>
      <xdr:row>128</xdr:row>
      <xdr:rowOff>1123950</xdr:rowOff>
    </xdr:from>
    <xdr:to>
      <xdr:col>0</xdr:col>
      <xdr:colOff>1304925</xdr:colOff>
      <xdr:row>128</xdr:row>
      <xdr:rowOff>1838325</xdr:rowOff>
    </xdr:to>
    <xdr:pic>
      <xdr:nvPicPr>
        <xdr:cNvPr id="276" name="Picture 120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226218750"/>
          <a:ext cx="8667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657225</xdr:colOff>
      <xdr:row>128</xdr:row>
      <xdr:rowOff>66675</xdr:rowOff>
    </xdr:from>
    <xdr:to>
      <xdr:col>0</xdr:col>
      <xdr:colOff>904875</xdr:colOff>
      <xdr:row>128</xdr:row>
      <xdr:rowOff>1114425</xdr:rowOff>
    </xdr:to>
    <xdr:pic>
      <xdr:nvPicPr>
        <xdr:cNvPr id="277" name="Picture 121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225161475"/>
          <a:ext cx="2476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129</xdr:row>
      <xdr:rowOff>47625</xdr:rowOff>
    </xdr:from>
    <xdr:to>
      <xdr:col>0</xdr:col>
      <xdr:colOff>1390650</xdr:colOff>
      <xdr:row>129</xdr:row>
      <xdr:rowOff>1819275</xdr:rowOff>
    </xdr:to>
    <xdr:pic>
      <xdr:nvPicPr>
        <xdr:cNvPr id="278" name="Picture 131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27009325"/>
          <a:ext cx="1047750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390525</xdr:colOff>
      <xdr:row>130</xdr:row>
      <xdr:rowOff>47625</xdr:rowOff>
    </xdr:from>
    <xdr:to>
      <xdr:col>0</xdr:col>
      <xdr:colOff>1171575</xdr:colOff>
      <xdr:row>130</xdr:row>
      <xdr:rowOff>1809750</xdr:rowOff>
    </xdr:to>
    <xdr:pic>
      <xdr:nvPicPr>
        <xdr:cNvPr id="279" name="Picture 132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28876225"/>
          <a:ext cx="781050" cy="176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131</xdr:row>
      <xdr:rowOff>676275</xdr:rowOff>
    </xdr:from>
    <xdr:to>
      <xdr:col>0</xdr:col>
      <xdr:colOff>1371600</xdr:colOff>
      <xdr:row>131</xdr:row>
      <xdr:rowOff>1809750</xdr:rowOff>
    </xdr:to>
    <xdr:pic>
      <xdr:nvPicPr>
        <xdr:cNvPr id="280" name="Picture 134"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31371775"/>
          <a:ext cx="11525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132</xdr:row>
      <xdr:rowOff>28575</xdr:rowOff>
    </xdr:from>
    <xdr:to>
      <xdr:col>0</xdr:col>
      <xdr:colOff>1552575</xdr:colOff>
      <xdr:row>132</xdr:row>
      <xdr:rowOff>1800225</xdr:rowOff>
    </xdr:to>
    <xdr:pic>
      <xdr:nvPicPr>
        <xdr:cNvPr id="281" name="Picture 135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32590975"/>
          <a:ext cx="1228725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866775</xdr:colOff>
      <xdr:row>106</xdr:row>
      <xdr:rowOff>76200</xdr:rowOff>
    </xdr:from>
    <xdr:to>
      <xdr:col>0</xdr:col>
      <xdr:colOff>1819275</xdr:colOff>
      <xdr:row>106</xdr:row>
      <xdr:rowOff>314325</xdr:rowOff>
    </xdr:to>
    <xdr:pic>
      <xdr:nvPicPr>
        <xdr:cNvPr id="282" name="Picture 137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84099200"/>
          <a:ext cx="952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106</xdr:row>
      <xdr:rowOff>209550</xdr:rowOff>
    </xdr:from>
    <xdr:to>
      <xdr:col>0</xdr:col>
      <xdr:colOff>981075</xdr:colOff>
      <xdr:row>106</xdr:row>
      <xdr:rowOff>1743075</xdr:rowOff>
    </xdr:to>
    <xdr:pic>
      <xdr:nvPicPr>
        <xdr:cNvPr id="283" name="Picture 136">
          <a:extLst>
            <a:ext uri="{FF2B5EF4-FFF2-40B4-BE49-F238E27FC236}">
              <a16:creationId xmlns:a16="http://schemas.microsoft.com/office/drawing/2014/main" id="{00000000-0008-0000-0200-00001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84232550"/>
          <a:ext cx="96202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1209675</xdr:colOff>
      <xdr:row>107</xdr:row>
      <xdr:rowOff>942975</xdr:rowOff>
    </xdr:to>
    <xdr:pic>
      <xdr:nvPicPr>
        <xdr:cNvPr id="284" name="Picture 138"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889900"/>
          <a:ext cx="12096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942975</xdr:rowOff>
    </xdr:from>
    <xdr:to>
      <xdr:col>1</xdr:col>
      <xdr:colOff>19050</xdr:colOff>
      <xdr:row>107</xdr:row>
      <xdr:rowOff>1847850</xdr:rowOff>
    </xdr:to>
    <xdr:pic>
      <xdr:nvPicPr>
        <xdr:cNvPr id="285" name="Picture 139">
          <a:extLst>
            <a:ext uri="{FF2B5EF4-FFF2-40B4-BE49-F238E27FC236}">
              <a16:creationId xmlns:a16="http://schemas.microsoft.com/office/drawing/2014/main" id="{00000000-0008-0000-0200-00001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832875"/>
          <a:ext cx="206883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113</xdr:row>
      <xdr:rowOff>38100</xdr:rowOff>
    </xdr:from>
    <xdr:to>
      <xdr:col>1</xdr:col>
      <xdr:colOff>85725</xdr:colOff>
      <xdr:row>114</xdr:row>
      <xdr:rowOff>228600</xdr:rowOff>
    </xdr:to>
    <xdr:pic>
      <xdr:nvPicPr>
        <xdr:cNvPr id="286" name="Picture 140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97129400"/>
          <a:ext cx="2059305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114</xdr:row>
      <xdr:rowOff>28575</xdr:rowOff>
    </xdr:from>
    <xdr:to>
      <xdr:col>1</xdr:col>
      <xdr:colOff>9525</xdr:colOff>
      <xdr:row>114</xdr:row>
      <xdr:rowOff>1800225</xdr:rowOff>
    </xdr:to>
    <xdr:pic>
      <xdr:nvPicPr>
        <xdr:cNvPr id="287" name="Picture 141"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8986775"/>
          <a:ext cx="1906905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291465</xdr:colOff>
      <xdr:row>120</xdr:row>
      <xdr:rowOff>203835</xdr:rowOff>
    </xdr:from>
    <xdr:to>
      <xdr:col>0</xdr:col>
      <xdr:colOff>1967865</xdr:colOff>
      <xdr:row>120</xdr:row>
      <xdr:rowOff>1432560</xdr:rowOff>
    </xdr:to>
    <xdr:pic>
      <xdr:nvPicPr>
        <xdr:cNvPr id="288" name="Picture 142">
          <a:extLst>
            <a:ext uri="{FF2B5EF4-FFF2-40B4-BE49-F238E27FC236}">
              <a16:creationId xmlns:a16="http://schemas.microsoft.com/office/drawing/2014/main" id="{00000000-0008-0000-0200-00002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" y="210363435"/>
          <a:ext cx="167640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121</xdr:row>
      <xdr:rowOff>47625</xdr:rowOff>
    </xdr:from>
    <xdr:to>
      <xdr:col>0</xdr:col>
      <xdr:colOff>1619250</xdr:colOff>
      <xdr:row>121</xdr:row>
      <xdr:rowOff>1847850</xdr:rowOff>
    </xdr:to>
    <xdr:pic>
      <xdr:nvPicPr>
        <xdr:cNvPr id="289" name="Picture 144"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12074125"/>
          <a:ext cx="1419225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127</xdr:row>
      <xdr:rowOff>771525</xdr:rowOff>
    </xdr:from>
    <xdr:to>
      <xdr:col>0</xdr:col>
      <xdr:colOff>1562100</xdr:colOff>
      <xdr:row>127</xdr:row>
      <xdr:rowOff>1800225</xdr:rowOff>
    </xdr:to>
    <xdr:pic>
      <xdr:nvPicPr>
        <xdr:cNvPr id="290" name="Picture 145">
          <a:extLst>
            <a:ext uri="{FF2B5EF4-FFF2-40B4-BE49-F238E27FC236}">
              <a16:creationId xmlns:a16="http://schemas.microsoft.com/office/drawing/2014/main" id="{00000000-0008-0000-0200-00002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223999425"/>
          <a:ext cx="122872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127</xdr:row>
      <xdr:rowOff>104775</xdr:rowOff>
    </xdr:from>
    <xdr:to>
      <xdr:col>0</xdr:col>
      <xdr:colOff>1343025</xdr:colOff>
      <xdr:row>127</xdr:row>
      <xdr:rowOff>819150</xdr:rowOff>
    </xdr:to>
    <xdr:pic>
      <xdr:nvPicPr>
        <xdr:cNvPr id="291" name="Picture 146">
          <a:extLst>
            <a:ext uri="{FF2B5EF4-FFF2-40B4-BE49-F238E27FC236}">
              <a16:creationId xmlns:a16="http://schemas.microsoft.com/office/drawing/2014/main" id="{00000000-0008-0000-0200-00002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223332675"/>
          <a:ext cx="10096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133</xdr:row>
      <xdr:rowOff>76200</xdr:rowOff>
    </xdr:from>
    <xdr:to>
      <xdr:col>0</xdr:col>
      <xdr:colOff>1533525</xdr:colOff>
      <xdr:row>133</xdr:row>
      <xdr:rowOff>1743075</xdr:rowOff>
    </xdr:to>
    <xdr:pic>
      <xdr:nvPicPr>
        <xdr:cNvPr id="292" name="Picture 147">
          <a:extLst>
            <a:ext uri="{FF2B5EF4-FFF2-40B4-BE49-F238E27FC236}">
              <a16:creationId xmlns:a16="http://schemas.microsoft.com/office/drawing/2014/main" id="{00000000-0008-0000-0200-00002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34505500"/>
          <a:ext cx="1285875" cy="166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</xdr:row>
      <xdr:rowOff>219075</xdr:rowOff>
    </xdr:from>
    <xdr:to>
      <xdr:col>0</xdr:col>
      <xdr:colOff>885825</xdr:colOff>
      <xdr:row>120</xdr:row>
      <xdr:rowOff>1466850</xdr:rowOff>
    </xdr:to>
    <xdr:pic>
      <xdr:nvPicPr>
        <xdr:cNvPr id="293" name="Picture 143">
          <a:extLst>
            <a:ext uri="{FF2B5EF4-FFF2-40B4-BE49-F238E27FC236}">
              <a16:creationId xmlns:a16="http://schemas.microsoft.com/office/drawing/2014/main" id="{00000000-0008-0000-0200-00002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0378675"/>
          <a:ext cx="88582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1019175</xdr:colOff>
      <xdr:row>1</xdr:row>
      <xdr:rowOff>695325</xdr:rowOff>
    </xdr:from>
    <xdr:to>
      <xdr:col>0</xdr:col>
      <xdr:colOff>1962150</xdr:colOff>
      <xdr:row>1</xdr:row>
      <xdr:rowOff>1771650</xdr:rowOff>
    </xdr:to>
    <xdr:pic>
      <xdr:nvPicPr>
        <xdr:cNvPr id="294" name="Picture 51">
          <a:extLst>
            <a:ext uri="{FF2B5EF4-FFF2-40B4-BE49-F238E27FC236}">
              <a16:creationId xmlns:a16="http://schemas.microsoft.com/office/drawing/2014/main" id="{00000000-0008-0000-0200-00002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028825"/>
          <a:ext cx="9429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</xdr:row>
      <xdr:rowOff>114300</xdr:rowOff>
    </xdr:from>
    <xdr:to>
      <xdr:col>0</xdr:col>
      <xdr:colOff>1181100</xdr:colOff>
      <xdr:row>2</xdr:row>
      <xdr:rowOff>1219200</xdr:rowOff>
    </xdr:to>
    <xdr:pic>
      <xdr:nvPicPr>
        <xdr:cNvPr id="295" name="Picture 53">
          <a:extLst>
            <a:ext uri="{FF2B5EF4-FFF2-40B4-BE49-F238E27FC236}">
              <a16:creationId xmlns:a16="http://schemas.microsoft.com/office/drawing/2014/main" id="{00000000-0008-0000-0200-00002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314700"/>
          <a:ext cx="101917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3</xdr:row>
      <xdr:rowOff>180975</xdr:rowOff>
    </xdr:from>
    <xdr:to>
      <xdr:col>0</xdr:col>
      <xdr:colOff>1905000</xdr:colOff>
      <xdr:row>3</xdr:row>
      <xdr:rowOff>1781175</xdr:rowOff>
    </xdr:to>
    <xdr:pic>
      <xdr:nvPicPr>
        <xdr:cNvPr id="296" name="Picture 54">
          <a:extLst>
            <a:ext uri="{FF2B5EF4-FFF2-40B4-BE49-F238E27FC236}">
              <a16:creationId xmlns:a16="http://schemas.microsoft.com/office/drawing/2014/main" id="{00000000-0008-0000-0200-00002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248275"/>
          <a:ext cx="184785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4</xdr:row>
      <xdr:rowOff>209550</xdr:rowOff>
    </xdr:from>
    <xdr:to>
      <xdr:col>0</xdr:col>
      <xdr:colOff>704850</xdr:colOff>
      <xdr:row>4</xdr:row>
      <xdr:rowOff>1390650</xdr:rowOff>
    </xdr:to>
    <xdr:pic>
      <xdr:nvPicPr>
        <xdr:cNvPr id="297" name="Picture 55">
          <a:extLst>
            <a:ext uri="{FF2B5EF4-FFF2-40B4-BE49-F238E27FC236}">
              <a16:creationId xmlns:a16="http://schemas.microsoft.com/office/drawing/2014/main" id="{00000000-0008-0000-0200-00002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143750"/>
          <a:ext cx="66675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762000</xdr:colOff>
      <xdr:row>4</xdr:row>
      <xdr:rowOff>390525</xdr:rowOff>
    </xdr:from>
    <xdr:to>
      <xdr:col>0</xdr:col>
      <xdr:colOff>1285875</xdr:colOff>
      <xdr:row>4</xdr:row>
      <xdr:rowOff>1714500</xdr:rowOff>
    </xdr:to>
    <xdr:pic>
      <xdr:nvPicPr>
        <xdr:cNvPr id="298" name="Picture 56">
          <a:extLst>
            <a:ext uri="{FF2B5EF4-FFF2-40B4-BE49-F238E27FC236}">
              <a16:creationId xmlns:a16="http://schemas.microsoft.com/office/drawing/2014/main" id="{00000000-0008-0000-0200-00002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324725"/>
          <a:ext cx="5238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1304925</xdr:colOff>
      <xdr:row>4</xdr:row>
      <xdr:rowOff>619125</xdr:rowOff>
    </xdr:from>
    <xdr:to>
      <xdr:col>0</xdr:col>
      <xdr:colOff>1866900</xdr:colOff>
      <xdr:row>4</xdr:row>
      <xdr:rowOff>1771650</xdr:rowOff>
    </xdr:to>
    <xdr:pic>
      <xdr:nvPicPr>
        <xdr:cNvPr id="299" name="Picture 57">
          <a:extLst>
            <a:ext uri="{FF2B5EF4-FFF2-40B4-BE49-F238E27FC236}">
              <a16:creationId xmlns:a16="http://schemas.microsoft.com/office/drawing/2014/main" id="{00000000-0008-0000-0200-00002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" y="7553325"/>
          <a:ext cx="56197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5</xdr:row>
      <xdr:rowOff>323850</xdr:rowOff>
    </xdr:from>
    <xdr:to>
      <xdr:col>0</xdr:col>
      <xdr:colOff>600075</xdr:colOff>
      <xdr:row>5</xdr:row>
      <xdr:rowOff>1752600</xdr:rowOff>
    </xdr:to>
    <xdr:pic>
      <xdr:nvPicPr>
        <xdr:cNvPr id="300" name="Picture 58">
          <a:extLst>
            <a:ext uri="{FF2B5EF4-FFF2-40B4-BE49-F238E27FC236}">
              <a16:creationId xmlns:a16="http://schemas.microsoft.com/office/drawing/2014/main" id="{00000000-0008-0000-0200-00002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124950"/>
          <a:ext cx="45720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819150</xdr:colOff>
      <xdr:row>5</xdr:row>
      <xdr:rowOff>485775</xdr:rowOff>
    </xdr:from>
    <xdr:to>
      <xdr:col>0</xdr:col>
      <xdr:colOff>1914525</xdr:colOff>
      <xdr:row>5</xdr:row>
      <xdr:rowOff>1781175</xdr:rowOff>
    </xdr:to>
    <xdr:pic>
      <xdr:nvPicPr>
        <xdr:cNvPr id="301" name="Picture 59">
          <a:extLst>
            <a:ext uri="{FF2B5EF4-FFF2-40B4-BE49-F238E27FC236}">
              <a16:creationId xmlns:a16="http://schemas.microsoft.com/office/drawing/2014/main" id="{00000000-0008-0000-0200-00002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9286875"/>
          <a:ext cx="10953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6</xdr:row>
      <xdr:rowOff>438150</xdr:rowOff>
    </xdr:from>
    <xdr:to>
      <xdr:col>0</xdr:col>
      <xdr:colOff>914400</xdr:colOff>
      <xdr:row>6</xdr:row>
      <xdr:rowOff>1724025</xdr:rowOff>
    </xdr:to>
    <xdr:pic>
      <xdr:nvPicPr>
        <xdr:cNvPr id="302" name="Picture 60">
          <a:extLst>
            <a:ext uri="{FF2B5EF4-FFF2-40B4-BE49-F238E27FC236}">
              <a16:creationId xmlns:a16="http://schemas.microsoft.com/office/drawing/2014/main" id="{00000000-0008-0000-0200-00002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1106150"/>
          <a:ext cx="86677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9</xdr:row>
      <xdr:rowOff>76200</xdr:rowOff>
    </xdr:from>
    <xdr:to>
      <xdr:col>0</xdr:col>
      <xdr:colOff>1790700</xdr:colOff>
      <xdr:row>9</xdr:row>
      <xdr:rowOff>1657350</xdr:rowOff>
    </xdr:to>
    <xdr:pic>
      <xdr:nvPicPr>
        <xdr:cNvPr id="303" name="Picture 68">
          <a:extLst>
            <a:ext uri="{FF2B5EF4-FFF2-40B4-BE49-F238E27FC236}">
              <a16:creationId xmlns:a16="http://schemas.microsoft.com/office/drawing/2014/main" id="{00000000-0008-0000-0200-00002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6344900"/>
          <a:ext cx="1466850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9</xdr:row>
      <xdr:rowOff>123825</xdr:rowOff>
    </xdr:from>
    <xdr:to>
      <xdr:col>0</xdr:col>
      <xdr:colOff>457200</xdr:colOff>
      <xdr:row>9</xdr:row>
      <xdr:rowOff>1181100</xdr:rowOff>
    </xdr:to>
    <xdr:pic>
      <xdr:nvPicPr>
        <xdr:cNvPr id="304" name="Picture 69">
          <a:extLst>
            <a:ext uri="{FF2B5EF4-FFF2-40B4-BE49-F238E27FC236}">
              <a16:creationId xmlns:a16="http://schemas.microsoft.com/office/drawing/2014/main" id="{00000000-0008-0000-0200-00003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6392525"/>
          <a:ext cx="3714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10</xdr:row>
      <xdr:rowOff>247650</xdr:rowOff>
    </xdr:from>
    <xdr:to>
      <xdr:col>0</xdr:col>
      <xdr:colOff>885825</xdr:colOff>
      <xdr:row>10</xdr:row>
      <xdr:rowOff>1809750</xdr:rowOff>
    </xdr:to>
    <xdr:pic>
      <xdr:nvPicPr>
        <xdr:cNvPr id="305" name="Picture 70">
          <a:extLst>
            <a:ext uri="{FF2B5EF4-FFF2-40B4-BE49-F238E27FC236}">
              <a16:creationId xmlns:a16="http://schemas.microsoft.com/office/drawing/2014/main" id="{00000000-0008-0000-0200-00003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8383250"/>
          <a:ext cx="81915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1038225</xdr:colOff>
      <xdr:row>10</xdr:row>
      <xdr:rowOff>371475</xdr:rowOff>
    </xdr:from>
    <xdr:to>
      <xdr:col>0</xdr:col>
      <xdr:colOff>1724025</xdr:colOff>
      <xdr:row>10</xdr:row>
      <xdr:rowOff>1800225</xdr:rowOff>
    </xdr:to>
    <xdr:pic>
      <xdr:nvPicPr>
        <xdr:cNvPr id="306" name="Picture 71">
          <a:extLst>
            <a:ext uri="{FF2B5EF4-FFF2-40B4-BE49-F238E27FC236}">
              <a16:creationId xmlns:a16="http://schemas.microsoft.com/office/drawing/2014/main" id="{00000000-0008-0000-0200-00003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18507075"/>
          <a:ext cx="68580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14</xdr:row>
      <xdr:rowOff>180975</xdr:rowOff>
    </xdr:from>
    <xdr:to>
      <xdr:col>0</xdr:col>
      <xdr:colOff>981075</xdr:colOff>
      <xdr:row>15</xdr:row>
      <xdr:rowOff>0</xdr:rowOff>
    </xdr:to>
    <xdr:pic>
      <xdr:nvPicPr>
        <xdr:cNvPr id="307" name="Picture 82">
          <a:extLst>
            <a:ext uri="{FF2B5EF4-FFF2-40B4-BE49-F238E27FC236}">
              <a16:creationId xmlns:a16="http://schemas.microsoft.com/office/drawing/2014/main" id="{00000000-0008-0000-0200-00003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784175"/>
          <a:ext cx="885825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1171575</xdr:colOff>
      <xdr:row>14</xdr:row>
      <xdr:rowOff>390525</xdr:rowOff>
    </xdr:from>
    <xdr:to>
      <xdr:col>0</xdr:col>
      <xdr:colOff>1866900</xdr:colOff>
      <xdr:row>14</xdr:row>
      <xdr:rowOff>1828800</xdr:rowOff>
    </xdr:to>
    <xdr:pic>
      <xdr:nvPicPr>
        <xdr:cNvPr id="308" name="Picture 83">
          <a:extLst>
            <a:ext uri="{FF2B5EF4-FFF2-40B4-BE49-F238E27FC236}">
              <a16:creationId xmlns:a16="http://schemas.microsoft.com/office/drawing/2014/main" id="{00000000-0008-0000-0200-00003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25993725"/>
          <a:ext cx="6953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1066800</xdr:colOff>
      <xdr:row>17</xdr:row>
      <xdr:rowOff>238125</xdr:rowOff>
    </xdr:from>
    <xdr:to>
      <xdr:col>0</xdr:col>
      <xdr:colOff>1876425</xdr:colOff>
      <xdr:row>17</xdr:row>
      <xdr:rowOff>1809750</xdr:rowOff>
    </xdr:to>
    <xdr:pic>
      <xdr:nvPicPr>
        <xdr:cNvPr id="309" name="Picture 91">
          <a:extLst>
            <a:ext uri="{FF2B5EF4-FFF2-40B4-BE49-F238E27FC236}">
              <a16:creationId xmlns:a16="http://schemas.microsoft.com/office/drawing/2014/main" id="{00000000-0008-0000-0200-00003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31442025"/>
          <a:ext cx="809625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17</xdr:row>
      <xdr:rowOff>381000</xdr:rowOff>
    </xdr:from>
    <xdr:to>
      <xdr:col>0</xdr:col>
      <xdr:colOff>952500</xdr:colOff>
      <xdr:row>17</xdr:row>
      <xdr:rowOff>1724025</xdr:rowOff>
    </xdr:to>
    <xdr:pic>
      <xdr:nvPicPr>
        <xdr:cNvPr id="310" name="Picture 92">
          <a:extLst>
            <a:ext uri="{FF2B5EF4-FFF2-40B4-BE49-F238E27FC236}">
              <a16:creationId xmlns:a16="http://schemas.microsoft.com/office/drawing/2014/main" id="{00000000-0008-0000-0200-00003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1584900"/>
          <a:ext cx="76200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971550</xdr:colOff>
      <xdr:row>18</xdr:row>
      <xdr:rowOff>295275</xdr:rowOff>
    </xdr:from>
    <xdr:to>
      <xdr:col>0</xdr:col>
      <xdr:colOff>1657350</xdr:colOff>
      <xdr:row>18</xdr:row>
      <xdr:rowOff>1733550</xdr:rowOff>
    </xdr:to>
    <xdr:pic>
      <xdr:nvPicPr>
        <xdr:cNvPr id="311" name="Picture 93">
          <a:extLst>
            <a:ext uri="{FF2B5EF4-FFF2-40B4-BE49-F238E27FC236}">
              <a16:creationId xmlns:a16="http://schemas.microsoft.com/office/drawing/2014/main" id="{00000000-0008-0000-0200-00003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33366075"/>
          <a:ext cx="68580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18</xdr:row>
      <xdr:rowOff>257175</xdr:rowOff>
    </xdr:from>
    <xdr:to>
      <xdr:col>0</xdr:col>
      <xdr:colOff>723900</xdr:colOff>
      <xdr:row>18</xdr:row>
      <xdr:rowOff>1714500</xdr:rowOff>
    </xdr:to>
    <xdr:pic>
      <xdr:nvPicPr>
        <xdr:cNvPr id="312" name="Picture 94">
          <a:extLst>
            <a:ext uri="{FF2B5EF4-FFF2-40B4-BE49-F238E27FC236}">
              <a16:creationId xmlns:a16="http://schemas.microsoft.com/office/drawing/2014/main" id="{00000000-0008-0000-0200-00003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3327975"/>
          <a:ext cx="51435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914400</xdr:colOff>
      <xdr:row>19</xdr:row>
      <xdr:rowOff>200025</xdr:rowOff>
    </xdr:from>
    <xdr:to>
      <xdr:col>0</xdr:col>
      <xdr:colOff>1943100</xdr:colOff>
      <xdr:row>19</xdr:row>
      <xdr:rowOff>1771650</xdr:rowOff>
    </xdr:to>
    <xdr:pic>
      <xdr:nvPicPr>
        <xdr:cNvPr id="313" name="Picture 96">
          <a:extLst>
            <a:ext uri="{FF2B5EF4-FFF2-40B4-BE49-F238E27FC236}">
              <a16:creationId xmlns:a16="http://schemas.microsoft.com/office/drawing/2014/main" id="{00000000-0008-0000-0200-00003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35137725"/>
          <a:ext cx="1028700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19</xdr:row>
      <xdr:rowOff>228600</xdr:rowOff>
    </xdr:from>
    <xdr:to>
      <xdr:col>0</xdr:col>
      <xdr:colOff>923925</xdr:colOff>
      <xdr:row>19</xdr:row>
      <xdr:rowOff>1676400</xdr:rowOff>
    </xdr:to>
    <xdr:pic>
      <xdr:nvPicPr>
        <xdr:cNvPr id="314" name="Picture 95">
          <a:extLst>
            <a:ext uri="{FF2B5EF4-FFF2-40B4-BE49-F238E27FC236}">
              <a16:creationId xmlns:a16="http://schemas.microsoft.com/office/drawing/2014/main" id="{00000000-0008-0000-0200-00003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5166300"/>
          <a:ext cx="91440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20</xdr:row>
      <xdr:rowOff>381000</xdr:rowOff>
    </xdr:from>
    <xdr:to>
      <xdr:col>0</xdr:col>
      <xdr:colOff>923925</xdr:colOff>
      <xdr:row>20</xdr:row>
      <xdr:rowOff>1809750</xdr:rowOff>
    </xdr:to>
    <xdr:pic>
      <xdr:nvPicPr>
        <xdr:cNvPr id="315" name="Picture 97">
          <a:extLst>
            <a:ext uri="{FF2B5EF4-FFF2-40B4-BE49-F238E27FC236}">
              <a16:creationId xmlns:a16="http://schemas.microsoft.com/office/drawing/2014/main" id="{00000000-0008-0000-0200-00003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37185600"/>
          <a:ext cx="81915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1400175</xdr:colOff>
      <xdr:row>20</xdr:row>
      <xdr:rowOff>9525</xdr:rowOff>
    </xdr:from>
    <xdr:to>
      <xdr:col>0</xdr:col>
      <xdr:colOff>1933575</xdr:colOff>
      <xdr:row>20</xdr:row>
      <xdr:rowOff>1771650</xdr:rowOff>
    </xdr:to>
    <xdr:pic>
      <xdr:nvPicPr>
        <xdr:cNvPr id="316" name="Picture 98">
          <a:extLst>
            <a:ext uri="{FF2B5EF4-FFF2-40B4-BE49-F238E27FC236}">
              <a16:creationId xmlns:a16="http://schemas.microsoft.com/office/drawing/2014/main" id="{00000000-0008-0000-0200-00003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36814125"/>
          <a:ext cx="533400" cy="176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971550</xdr:colOff>
      <xdr:row>6</xdr:row>
      <xdr:rowOff>514350</xdr:rowOff>
    </xdr:from>
    <xdr:to>
      <xdr:col>0</xdr:col>
      <xdr:colOff>1952625</xdr:colOff>
      <xdr:row>6</xdr:row>
      <xdr:rowOff>1714500</xdr:rowOff>
    </xdr:to>
    <xdr:pic>
      <xdr:nvPicPr>
        <xdr:cNvPr id="317" name="Picture 61">
          <a:extLst>
            <a:ext uri="{FF2B5EF4-FFF2-40B4-BE49-F238E27FC236}">
              <a16:creationId xmlns:a16="http://schemas.microsoft.com/office/drawing/2014/main" id="{00000000-0008-0000-0200-00003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182350"/>
          <a:ext cx="98107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7</xdr:row>
      <xdr:rowOff>38100</xdr:rowOff>
    </xdr:from>
    <xdr:to>
      <xdr:col>0</xdr:col>
      <xdr:colOff>1743075</xdr:colOff>
      <xdr:row>7</xdr:row>
      <xdr:rowOff>1809750</xdr:rowOff>
    </xdr:to>
    <xdr:pic>
      <xdr:nvPicPr>
        <xdr:cNvPr id="318" name="Imagem 281">
          <a:extLst>
            <a:ext uri="{FF2B5EF4-FFF2-40B4-BE49-F238E27FC236}">
              <a16:creationId xmlns:a16="http://schemas.microsoft.com/office/drawing/2014/main" id="{00000000-0008-0000-0200-00003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2573000"/>
          <a:ext cx="1581150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8</xdr:row>
      <xdr:rowOff>38100</xdr:rowOff>
    </xdr:from>
    <xdr:to>
      <xdr:col>0</xdr:col>
      <xdr:colOff>1800225</xdr:colOff>
      <xdr:row>8</xdr:row>
      <xdr:rowOff>1847850</xdr:rowOff>
    </xdr:to>
    <xdr:pic>
      <xdr:nvPicPr>
        <xdr:cNvPr id="319" name="Imagem 282">
          <a:extLst>
            <a:ext uri="{FF2B5EF4-FFF2-40B4-BE49-F238E27FC236}">
              <a16:creationId xmlns:a16="http://schemas.microsoft.com/office/drawing/2014/main" id="{00000000-0008-0000-0200-00003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4439900"/>
          <a:ext cx="1724025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11</xdr:row>
      <xdr:rowOff>228600</xdr:rowOff>
    </xdr:from>
    <xdr:to>
      <xdr:col>0</xdr:col>
      <xdr:colOff>1685925</xdr:colOff>
      <xdr:row>11</xdr:row>
      <xdr:rowOff>1781175</xdr:rowOff>
    </xdr:to>
    <xdr:pic>
      <xdr:nvPicPr>
        <xdr:cNvPr id="320" name="Imagem 283">
          <a:extLst>
            <a:ext uri="{FF2B5EF4-FFF2-40B4-BE49-F238E27FC236}">
              <a16:creationId xmlns:a16="http://schemas.microsoft.com/office/drawing/2014/main" id="{00000000-0008-0000-0200-00004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0231100"/>
          <a:ext cx="1485900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12</xdr:row>
      <xdr:rowOff>76200</xdr:rowOff>
    </xdr:from>
    <xdr:to>
      <xdr:col>0</xdr:col>
      <xdr:colOff>1714500</xdr:colOff>
      <xdr:row>12</xdr:row>
      <xdr:rowOff>1847850</xdr:rowOff>
    </xdr:to>
    <xdr:pic>
      <xdr:nvPicPr>
        <xdr:cNvPr id="321" name="Imagem 285">
          <a:extLst>
            <a:ext uri="{FF2B5EF4-FFF2-40B4-BE49-F238E27FC236}">
              <a16:creationId xmlns:a16="http://schemas.microsoft.com/office/drawing/2014/main" id="{00000000-0008-0000-0200-00004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1945600"/>
          <a:ext cx="1447800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13</xdr:row>
      <xdr:rowOff>47625</xdr:rowOff>
    </xdr:from>
    <xdr:to>
      <xdr:col>0</xdr:col>
      <xdr:colOff>1847850</xdr:colOff>
      <xdr:row>13</xdr:row>
      <xdr:rowOff>1819275</xdr:rowOff>
    </xdr:to>
    <xdr:pic>
      <xdr:nvPicPr>
        <xdr:cNvPr id="322" name="Imagem 286">
          <a:extLst>
            <a:ext uri="{FF2B5EF4-FFF2-40B4-BE49-F238E27FC236}">
              <a16:creationId xmlns:a16="http://schemas.microsoft.com/office/drawing/2014/main" id="{00000000-0008-0000-0200-00004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3783925"/>
          <a:ext cx="1666875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15</xdr:row>
      <xdr:rowOff>238125</xdr:rowOff>
    </xdr:from>
    <xdr:to>
      <xdr:col>0</xdr:col>
      <xdr:colOff>1828800</xdr:colOff>
      <xdr:row>15</xdr:row>
      <xdr:rowOff>1847850</xdr:rowOff>
    </xdr:to>
    <xdr:pic>
      <xdr:nvPicPr>
        <xdr:cNvPr id="323" name="Imagem 287">
          <a:extLst>
            <a:ext uri="{FF2B5EF4-FFF2-40B4-BE49-F238E27FC236}">
              <a16:creationId xmlns:a16="http://schemas.microsoft.com/office/drawing/2014/main" id="{00000000-0008-0000-0200-00004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7708225"/>
          <a:ext cx="1685925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16</xdr:row>
      <xdr:rowOff>228600</xdr:rowOff>
    </xdr:from>
    <xdr:to>
      <xdr:col>0</xdr:col>
      <xdr:colOff>1628775</xdr:colOff>
      <xdr:row>16</xdr:row>
      <xdr:rowOff>1819275</xdr:rowOff>
    </xdr:to>
    <xdr:pic>
      <xdr:nvPicPr>
        <xdr:cNvPr id="324" name="Imagem 288">
          <a:extLst>
            <a:ext uri="{FF2B5EF4-FFF2-40B4-BE49-F238E27FC236}">
              <a16:creationId xmlns:a16="http://schemas.microsoft.com/office/drawing/2014/main" id="{00000000-0008-0000-0200-00004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9565600"/>
          <a:ext cx="140017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274320</xdr:colOff>
          <xdr:row>40</xdr:row>
          <xdr:rowOff>68580</xdr:rowOff>
        </xdr:from>
        <xdr:to>
          <xdr:col>0</xdr:col>
          <xdr:colOff>1699260</xdr:colOff>
          <xdr:row>40</xdr:row>
          <xdr:rowOff>1821180</xdr:rowOff>
        </xdr:to>
        <xdr:sp macro="" textlink="">
          <xdr:nvSpPr>
            <xdr:cNvPr id="7177" name="Object 9" hidden="1">
              <a:extLst>
                <a:ext uri="{63B3BB69-23CF-44E3-9099-C40C66FF867C}">
                  <a14:compatExt spid="_x0000_s7177"/>
                </a:ext>
                <a:ext uri="{FF2B5EF4-FFF2-40B4-BE49-F238E27FC236}">
                  <a16:creationId xmlns:a16="http://schemas.microsoft.com/office/drawing/2014/main" id="{00000000-0008-0000-0200-00000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60960</xdr:colOff>
          <xdr:row>46</xdr:row>
          <xdr:rowOff>114300</xdr:rowOff>
        </xdr:from>
        <xdr:to>
          <xdr:col>0</xdr:col>
          <xdr:colOff>1950720</xdr:colOff>
          <xdr:row>46</xdr:row>
          <xdr:rowOff>1661160</xdr:rowOff>
        </xdr:to>
        <xdr:sp macro="" textlink="">
          <xdr:nvSpPr>
            <xdr:cNvPr id="7178" name="Object 10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00000000-0008-0000-0200-00000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180975</xdr:colOff>
      <xdr:row>47</xdr:row>
      <xdr:rowOff>28575</xdr:rowOff>
    </xdr:from>
    <xdr:to>
      <xdr:col>0</xdr:col>
      <xdr:colOff>1666875</xdr:colOff>
      <xdr:row>48</xdr:row>
      <xdr:rowOff>28575</xdr:rowOff>
    </xdr:to>
    <xdr:pic>
      <xdr:nvPicPr>
        <xdr:cNvPr id="327" name="Imagem 292">
          <a:extLst>
            <a:ext uri="{FF2B5EF4-FFF2-40B4-BE49-F238E27FC236}">
              <a16:creationId xmlns:a16="http://schemas.microsoft.com/office/drawing/2014/main" id="{00000000-0008-0000-0200-00004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87239475"/>
          <a:ext cx="1485900" cy="186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55</xdr:row>
      <xdr:rowOff>57150</xdr:rowOff>
    </xdr:from>
    <xdr:to>
      <xdr:col>0</xdr:col>
      <xdr:colOff>1619250</xdr:colOff>
      <xdr:row>55</xdr:row>
      <xdr:rowOff>1800225</xdr:rowOff>
    </xdr:to>
    <xdr:pic>
      <xdr:nvPicPr>
        <xdr:cNvPr id="328" name="Imagem 293">
          <a:extLst>
            <a:ext uri="{FF2B5EF4-FFF2-40B4-BE49-F238E27FC236}">
              <a16:creationId xmlns:a16="http://schemas.microsoft.com/office/drawing/2014/main" id="{00000000-0008-0000-0200-00004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02203250"/>
          <a:ext cx="139065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276225</xdr:rowOff>
    </xdr:from>
    <xdr:to>
      <xdr:col>0</xdr:col>
      <xdr:colOff>695325</xdr:colOff>
      <xdr:row>56</xdr:row>
      <xdr:rowOff>1076325</xdr:rowOff>
    </xdr:to>
    <xdr:pic>
      <xdr:nvPicPr>
        <xdr:cNvPr id="329" name="Picture 46">
          <a:extLst>
            <a:ext uri="{FF2B5EF4-FFF2-40B4-BE49-F238E27FC236}">
              <a16:creationId xmlns:a16="http://schemas.microsoft.com/office/drawing/2014/main" id="{00000000-0008-0000-0200-00004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89225"/>
          <a:ext cx="6953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57</xdr:row>
      <xdr:rowOff>314325</xdr:rowOff>
    </xdr:from>
    <xdr:to>
      <xdr:col>0</xdr:col>
      <xdr:colOff>371475</xdr:colOff>
      <xdr:row>57</xdr:row>
      <xdr:rowOff>1019175</xdr:rowOff>
    </xdr:to>
    <xdr:pic>
      <xdr:nvPicPr>
        <xdr:cNvPr id="330" name="Picture 47">
          <a:extLst>
            <a:ext uri="{FF2B5EF4-FFF2-40B4-BE49-F238E27FC236}">
              <a16:creationId xmlns:a16="http://schemas.microsoft.com/office/drawing/2014/main" id="{00000000-0008-0000-0200-00004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660825"/>
          <a:ext cx="3714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57</xdr:row>
      <xdr:rowOff>142875</xdr:rowOff>
    </xdr:from>
    <xdr:to>
      <xdr:col>0</xdr:col>
      <xdr:colOff>1123950</xdr:colOff>
      <xdr:row>58</xdr:row>
      <xdr:rowOff>9525</xdr:rowOff>
    </xdr:to>
    <xdr:pic>
      <xdr:nvPicPr>
        <xdr:cNvPr id="331" name="Picture 48">
          <a:extLst>
            <a:ext uri="{FF2B5EF4-FFF2-40B4-BE49-F238E27FC236}">
              <a16:creationId xmlns:a16="http://schemas.microsoft.com/office/drawing/2014/main" id="{00000000-0008-0000-0200-00004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05489375"/>
          <a:ext cx="75247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58</xdr:row>
      <xdr:rowOff>266700</xdr:rowOff>
    </xdr:from>
    <xdr:to>
      <xdr:col>0</xdr:col>
      <xdr:colOff>295275</xdr:colOff>
      <xdr:row>58</xdr:row>
      <xdr:rowOff>1047750</xdr:rowOff>
    </xdr:to>
    <xdr:pic>
      <xdr:nvPicPr>
        <xdr:cNvPr id="332" name="Picture 49">
          <a:extLst>
            <a:ext uri="{FF2B5EF4-FFF2-40B4-BE49-F238E27FC236}">
              <a16:creationId xmlns:a16="http://schemas.microsoft.com/office/drawing/2014/main" id="{00000000-0008-0000-0200-00004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946700"/>
          <a:ext cx="2952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59</xdr:row>
      <xdr:rowOff>238125</xdr:rowOff>
    </xdr:from>
    <xdr:to>
      <xdr:col>0</xdr:col>
      <xdr:colOff>285750</xdr:colOff>
      <xdr:row>59</xdr:row>
      <xdr:rowOff>1123950</xdr:rowOff>
    </xdr:to>
    <xdr:pic>
      <xdr:nvPicPr>
        <xdr:cNvPr id="333" name="Picture 50">
          <a:extLst>
            <a:ext uri="{FF2B5EF4-FFF2-40B4-BE49-F238E27FC236}">
              <a16:creationId xmlns:a16="http://schemas.microsoft.com/office/drawing/2014/main" id="{00000000-0008-0000-0200-00004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251625"/>
          <a:ext cx="2857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171450</xdr:rowOff>
    </xdr:from>
    <xdr:to>
      <xdr:col>0</xdr:col>
      <xdr:colOff>342900</xdr:colOff>
      <xdr:row>60</xdr:row>
      <xdr:rowOff>1028700</xdr:rowOff>
    </xdr:to>
    <xdr:pic>
      <xdr:nvPicPr>
        <xdr:cNvPr id="334" name="Picture 51">
          <a:extLst>
            <a:ext uri="{FF2B5EF4-FFF2-40B4-BE49-F238E27FC236}">
              <a16:creationId xmlns:a16="http://schemas.microsoft.com/office/drawing/2014/main" id="{00000000-0008-0000-0200-00004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518450"/>
          <a:ext cx="3429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61</xdr:row>
      <xdr:rowOff>266700</xdr:rowOff>
    </xdr:from>
    <xdr:to>
      <xdr:col>0</xdr:col>
      <xdr:colOff>1219200</xdr:colOff>
      <xdr:row>61</xdr:row>
      <xdr:rowOff>866775</xdr:rowOff>
    </xdr:to>
    <xdr:pic>
      <xdr:nvPicPr>
        <xdr:cNvPr id="335" name="Picture 52">
          <a:extLst>
            <a:ext uri="{FF2B5EF4-FFF2-40B4-BE49-F238E27FC236}">
              <a16:creationId xmlns:a16="http://schemas.microsoft.com/office/drawing/2014/main" id="{00000000-0008-0000-0200-00004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947200"/>
          <a:ext cx="12192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63</xdr:row>
      <xdr:rowOff>295275</xdr:rowOff>
    </xdr:from>
    <xdr:to>
      <xdr:col>0</xdr:col>
      <xdr:colOff>904875</xdr:colOff>
      <xdr:row>63</xdr:row>
      <xdr:rowOff>923925</xdr:rowOff>
    </xdr:to>
    <xdr:pic>
      <xdr:nvPicPr>
        <xdr:cNvPr id="336" name="Picture 53">
          <a:extLst>
            <a:ext uri="{FF2B5EF4-FFF2-40B4-BE49-F238E27FC236}">
              <a16:creationId xmlns:a16="http://schemas.microsoft.com/office/drawing/2014/main" id="{00000000-0008-0000-0200-00005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642775"/>
          <a:ext cx="9048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64</xdr:row>
      <xdr:rowOff>476250</xdr:rowOff>
    </xdr:from>
    <xdr:to>
      <xdr:col>0</xdr:col>
      <xdr:colOff>952500</xdr:colOff>
      <xdr:row>64</xdr:row>
      <xdr:rowOff>866775</xdr:rowOff>
    </xdr:to>
    <xdr:pic>
      <xdr:nvPicPr>
        <xdr:cNvPr id="337" name="Picture 54">
          <a:extLst>
            <a:ext uri="{FF2B5EF4-FFF2-40B4-BE49-F238E27FC236}">
              <a16:creationId xmlns:a16="http://schemas.microsoft.com/office/drawing/2014/main" id="{00000000-0008-0000-0200-00005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157250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65</xdr:row>
      <xdr:rowOff>390525</xdr:rowOff>
    </xdr:from>
    <xdr:to>
      <xdr:col>0</xdr:col>
      <xdr:colOff>419100</xdr:colOff>
      <xdr:row>65</xdr:row>
      <xdr:rowOff>1000125</xdr:rowOff>
    </xdr:to>
    <xdr:pic>
      <xdr:nvPicPr>
        <xdr:cNvPr id="338" name="Picture 55">
          <a:extLst>
            <a:ext uri="{FF2B5EF4-FFF2-40B4-BE49-F238E27FC236}">
              <a16:creationId xmlns:a16="http://schemas.microsoft.com/office/drawing/2014/main" id="{00000000-0008-0000-0200-00005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16405025"/>
          <a:ext cx="3905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65</xdr:row>
      <xdr:rowOff>333375</xdr:rowOff>
    </xdr:from>
    <xdr:to>
      <xdr:col>0</xdr:col>
      <xdr:colOff>828675</xdr:colOff>
      <xdr:row>65</xdr:row>
      <xdr:rowOff>1019175</xdr:rowOff>
    </xdr:to>
    <xdr:pic>
      <xdr:nvPicPr>
        <xdr:cNvPr id="339" name="Picture 56">
          <a:extLst>
            <a:ext uri="{FF2B5EF4-FFF2-40B4-BE49-F238E27FC236}">
              <a16:creationId xmlns:a16="http://schemas.microsoft.com/office/drawing/2014/main" id="{00000000-0008-0000-0200-00005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16347875"/>
          <a:ext cx="371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66</xdr:row>
      <xdr:rowOff>438150</xdr:rowOff>
    </xdr:from>
    <xdr:to>
      <xdr:col>0</xdr:col>
      <xdr:colOff>981075</xdr:colOff>
      <xdr:row>66</xdr:row>
      <xdr:rowOff>962025</xdr:rowOff>
    </xdr:to>
    <xdr:pic>
      <xdr:nvPicPr>
        <xdr:cNvPr id="340" name="Picture 57">
          <a:extLst>
            <a:ext uri="{FF2B5EF4-FFF2-40B4-BE49-F238E27FC236}">
              <a16:creationId xmlns:a16="http://schemas.microsoft.com/office/drawing/2014/main" id="{00000000-0008-0000-0200-00005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786150"/>
          <a:ext cx="9810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457200</xdr:rowOff>
    </xdr:from>
    <xdr:to>
      <xdr:col>0</xdr:col>
      <xdr:colOff>828675</xdr:colOff>
      <xdr:row>67</xdr:row>
      <xdr:rowOff>1009650</xdr:rowOff>
    </xdr:to>
    <xdr:pic>
      <xdr:nvPicPr>
        <xdr:cNvPr id="341" name="Picture 58">
          <a:extLst>
            <a:ext uri="{FF2B5EF4-FFF2-40B4-BE49-F238E27FC236}">
              <a16:creationId xmlns:a16="http://schemas.microsoft.com/office/drawing/2014/main" id="{00000000-0008-0000-0200-00005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138700"/>
          <a:ext cx="8286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70</xdr:row>
      <xdr:rowOff>419100</xdr:rowOff>
    </xdr:from>
    <xdr:to>
      <xdr:col>0</xdr:col>
      <xdr:colOff>1076325</xdr:colOff>
      <xdr:row>70</xdr:row>
      <xdr:rowOff>971550</xdr:rowOff>
    </xdr:to>
    <xdr:pic>
      <xdr:nvPicPr>
        <xdr:cNvPr id="342" name="Picture 59">
          <a:extLst>
            <a:ext uri="{FF2B5EF4-FFF2-40B4-BE49-F238E27FC236}">
              <a16:creationId xmlns:a16="http://schemas.microsoft.com/office/drawing/2014/main" id="{00000000-0008-0000-0200-00005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101100"/>
          <a:ext cx="10763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71</xdr:row>
      <xdr:rowOff>390525</xdr:rowOff>
    </xdr:from>
    <xdr:to>
      <xdr:col>0</xdr:col>
      <xdr:colOff>1057275</xdr:colOff>
      <xdr:row>71</xdr:row>
      <xdr:rowOff>952500</xdr:rowOff>
    </xdr:to>
    <xdr:pic>
      <xdr:nvPicPr>
        <xdr:cNvPr id="343" name="Picture 60">
          <a:extLst>
            <a:ext uri="{FF2B5EF4-FFF2-40B4-BE49-F238E27FC236}">
              <a16:creationId xmlns:a16="http://schemas.microsoft.com/office/drawing/2014/main" id="{00000000-0008-0000-0200-00005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406025"/>
          <a:ext cx="10572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72</xdr:row>
      <xdr:rowOff>314325</xdr:rowOff>
    </xdr:from>
    <xdr:to>
      <xdr:col>0</xdr:col>
      <xdr:colOff>1190625</xdr:colOff>
      <xdr:row>72</xdr:row>
      <xdr:rowOff>914400</xdr:rowOff>
    </xdr:to>
    <xdr:pic>
      <xdr:nvPicPr>
        <xdr:cNvPr id="344" name="Picture 61">
          <a:extLst>
            <a:ext uri="{FF2B5EF4-FFF2-40B4-BE49-F238E27FC236}">
              <a16:creationId xmlns:a16="http://schemas.microsoft.com/office/drawing/2014/main" id="{00000000-0008-0000-0200-00005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663325"/>
          <a:ext cx="11906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73</xdr:row>
      <xdr:rowOff>238125</xdr:rowOff>
    </xdr:from>
    <xdr:to>
      <xdr:col>0</xdr:col>
      <xdr:colOff>990600</xdr:colOff>
      <xdr:row>73</xdr:row>
      <xdr:rowOff>752475</xdr:rowOff>
    </xdr:to>
    <xdr:pic>
      <xdr:nvPicPr>
        <xdr:cNvPr id="345" name="Picture 62">
          <a:extLst>
            <a:ext uri="{FF2B5EF4-FFF2-40B4-BE49-F238E27FC236}">
              <a16:creationId xmlns:a16="http://schemas.microsoft.com/office/drawing/2014/main" id="{00000000-0008-0000-0200-00005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920625"/>
          <a:ext cx="9906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74</xdr:row>
      <xdr:rowOff>438150</xdr:rowOff>
    </xdr:from>
    <xdr:to>
      <xdr:col>0</xdr:col>
      <xdr:colOff>1114425</xdr:colOff>
      <xdr:row>74</xdr:row>
      <xdr:rowOff>904875</xdr:rowOff>
    </xdr:to>
    <xdr:pic>
      <xdr:nvPicPr>
        <xdr:cNvPr id="346" name="Picture 63">
          <a:extLst>
            <a:ext uri="{FF2B5EF4-FFF2-40B4-BE49-F238E27FC236}">
              <a16:creationId xmlns:a16="http://schemas.microsoft.com/office/drawing/2014/main" id="{00000000-0008-0000-0200-00005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54150"/>
          <a:ext cx="11144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75</xdr:row>
      <xdr:rowOff>295275</xdr:rowOff>
    </xdr:from>
    <xdr:to>
      <xdr:col>0</xdr:col>
      <xdr:colOff>1066800</xdr:colOff>
      <xdr:row>75</xdr:row>
      <xdr:rowOff>866775</xdr:rowOff>
    </xdr:to>
    <xdr:pic>
      <xdr:nvPicPr>
        <xdr:cNvPr id="347" name="Picture 64">
          <a:extLst>
            <a:ext uri="{FF2B5EF4-FFF2-40B4-BE49-F238E27FC236}">
              <a16:creationId xmlns:a16="http://schemas.microsoft.com/office/drawing/2014/main" id="{00000000-0008-0000-0200-00005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9644775"/>
          <a:ext cx="10668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76</xdr:row>
      <xdr:rowOff>247650</xdr:rowOff>
    </xdr:from>
    <xdr:to>
      <xdr:col>0</xdr:col>
      <xdr:colOff>971550</xdr:colOff>
      <xdr:row>76</xdr:row>
      <xdr:rowOff>990600</xdr:rowOff>
    </xdr:to>
    <xdr:pic>
      <xdr:nvPicPr>
        <xdr:cNvPr id="348" name="Picture 65">
          <a:extLst>
            <a:ext uri="{FF2B5EF4-FFF2-40B4-BE49-F238E27FC236}">
              <a16:creationId xmlns:a16="http://schemas.microsoft.com/office/drawing/2014/main" id="{00000000-0008-0000-0200-00005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930650"/>
          <a:ext cx="9715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77</xdr:row>
      <xdr:rowOff>295275</xdr:rowOff>
    </xdr:from>
    <xdr:to>
      <xdr:col>0</xdr:col>
      <xdr:colOff>923925</xdr:colOff>
      <xdr:row>77</xdr:row>
      <xdr:rowOff>1057275</xdr:rowOff>
    </xdr:to>
    <xdr:pic>
      <xdr:nvPicPr>
        <xdr:cNvPr id="349" name="Picture 66">
          <a:extLst>
            <a:ext uri="{FF2B5EF4-FFF2-40B4-BE49-F238E27FC236}">
              <a16:creationId xmlns:a16="http://schemas.microsoft.com/office/drawing/2014/main" id="{00000000-0008-0000-0200-00005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311775"/>
          <a:ext cx="9239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78</xdr:row>
      <xdr:rowOff>438150</xdr:rowOff>
    </xdr:from>
    <xdr:to>
      <xdr:col>0</xdr:col>
      <xdr:colOff>838200</xdr:colOff>
      <xdr:row>78</xdr:row>
      <xdr:rowOff>914400</xdr:rowOff>
    </xdr:to>
    <xdr:pic>
      <xdr:nvPicPr>
        <xdr:cNvPr id="350" name="Picture 67">
          <a:extLst>
            <a:ext uri="{FF2B5EF4-FFF2-40B4-BE49-F238E27FC236}">
              <a16:creationId xmlns:a16="http://schemas.microsoft.com/office/drawing/2014/main" id="{00000000-0008-0000-0200-00005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788150"/>
          <a:ext cx="8382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80</xdr:row>
      <xdr:rowOff>295275</xdr:rowOff>
    </xdr:from>
    <xdr:to>
      <xdr:col>0</xdr:col>
      <xdr:colOff>828675</xdr:colOff>
      <xdr:row>80</xdr:row>
      <xdr:rowOff>1095375</xdr:rowOff>
    </xdr:to>
    <xdr:pic>
      <xdr:nvPicPr>
        <xdr:cNvPr id="351" name="Picture 69">
          <a:extLst>
            <a:ext uri="{FF2B5EF4-FFF2-40B4-BE49-F238E27FC236}">
              <a16:creationId xmlns:a16="http://schemas.microsoft.com/office/drawing/2014/main" id="{00000000-0008-0000-0200-00005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312275"/>
          <a:ext cx="8286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68</xdr:row>
      <xdr:rowOff>685800</xdr:rowOff>
    </xdr:from>
    <xdr:to>
      <xdr:col>0</xdr:col>
      <xdr:colOff>628650</xdr:colOff>
      <xdr:row>68</xdr:row>
      <xdr:rowOff>971550</xdr:rowOff>
    </xdr:to>
    <xdr:pic>
      <xdr:nvPicPr>
        <xdr:cNvPr id="352" name="Imagem 322">
          <a:extLst>
            <a:ext uri="{FF2B5EF4-FFF2-40B4-BE49-F238E27FC236}">
              <a16:creationId xmlns:a16="http://schemas.microsoft.com/office/drawing/2014/main" id="{00000000-0008-0000-0200-00006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20700800"/>
          <a:ext cx="4381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73</xdr:row>
      <xdr:rowOff>762000</xdr:rowOff>
    </xdr:from>
    <xdr:to>
      <xdr:col>0</xdr:col>
      <xdr:colOff>819150</xdr:colOff>
      <xdr:row>73</xdr:row>
      <xdr:rowOff>1133475</xdr:rowOff>
    </xdr:to>
    <xdr:pic>
      <xdr:nvPicPr>
        <xdr:cNvPr id="353" name="Imagem 324">
          <a:extLst>
            <a:ext uri="{FF2B5EF4-FFF2-40B4-BE49-F238E27FC236}">
              <a16:creationId xmlns:a16="http://schemas.microsoft.com/office/drawing/2014/main" id="{00000000-0008-0000-0200-00006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27444500"/>
          <a:ext cx="8096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81</xdr:row>
      <xdr:rowOff>438150</xdr:rowOff>
    </xdr:from>
    <xdr:to>
      <xdr:col>0</xdr:col>
      <xdr:colOff>1028700</xdr:colOff>
      <xdr:row>81</xdr:row>
      <xdr:rowOff>1562100</xdr:rowOff>
    </xdr:to>
    <xdr:pic>
      <xdr:nvPicPr>
        <xdr:cNvPr id="354" name="Picture 150">
          <a:extLst>
            <a:ext uri="{FF2B5EF4-FFF2-40B4-BE49-F238E27FC236}">
              <a16:creationId xmlns:a16="http://schemas.microsoft.com/office/drawing/2014/main" id="{00000000-0008-0000-0200-00006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788650"/>
          <a:ext cx="102870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82</xdr:row>
      <xdr:rowOff>428625</xdr:rowOff>
    </xdr:from>
    <xdr:to>
      <xdr:col>0</xdr:col>
      <xdr:colOff>1076325</xdr:colOff>
      <xdr:row>82</xdr:row>
      <xdr:rowOff>1485900</xdr:rowOff>
    </xdr:to>
    <xdr:pic>
      <xdr:nvPicPr>
        <xdr:cNvPr id="355" name="Picture 152">
          <a:extLst>
            <a:ext uri="{FF2B5EF4-FFF2-40B4-BE49-F238E27FC236}">
              <a16:creationId xmlns:a16="http://schemas.microsoft.com/office/drawing/2014/main" id="{00000000-0008-0000-0200-00006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9646025"/>
          <a:ext cx="107632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866775</xdr:colOff>
      <xdr:row>82</xdr:row>
      <xdr:rowOff>742950</xdr:rowOff>
    </xdr:from>
    <xdr:to>
      <xdr:col>0</xdr:col>
      <xdr:colOff>1990725</xdr:colOff>
      <xdr:row>82</xdr:row>
      <xdr:rowOff>1847850</xdr:rowOff>
    </xdr:to>
    <xdr:pic>
      <xdr:nvPicPr>
        <xdr:cNvPr id="356" name="Picture 153">
          <a:extLst>
            <a:ext uri="{FF2B5EF4-FFF2-40B4-BE49-F238E27FC236}">
              <a16:creationId xmlns:a16="http://schemas.microsoft.com/office/drawing/2014/main" id="{00000000-0008-0000-0200-00006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39960350"/>
          <a:ext cx="112395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84</xdr:row>
      <xdr:rowOff>733425</xdr:rowOff>
    </xdr:from>
    <xdr:to>
      <xdr:col>0</xdr:col>
      <xdr:colOff>1019175</xdr:colOff>
      <xdr:row>84</xdr:row>
      <xdr:rowOff>1828800</xdr:rowOff>
    </xdr:to>
    <xdr:pic>
      <xdr:nvPicPr>
        <xdr:cNvPr id="357" name="Picture 6">
          <a:extLst>
            <a:ext uri="{FF2B5EF4-FFF2-40B4-BE49-F238E27FC236}">
              <a16:creationId xmlns:a16="http://schemas.microsoft.com/office/drawing/2014/main" id="{00000000-0008-0000-0200-00006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43684625"/>
          <a:ext cx="8667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1000125</xdr:colOff>
      <xdr:row>84</xdr:row>
      <xdr:rowOff>762000</xdr:rowOff>
    </xdr:from>
    <xdr:to>
      <xdr:col>0</xdr:col>
      <xdr:colOff>1971675</xdr:colOff>
      <xdr:row>84</xdr:row>
      <xdr:rowOff>1847850</xdr:rowOff>
    </xdr:to>
    <xdr:pic>
      <xdr:nvPicPr>
        <xdr:cNvPr id="358" name="Picture 7">
          <a:extLst>
            <a:ext uri="{FF2B5EF4-FFF2-40B4-BE49-F238E27FC236}">
              <a16:creationId xmlns:a16="http://schemas.microsoft.com/office/drawing/2014/main" id="{00000000-0008-0000-0200-00006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143713200"/>
          <a:ext cx="9715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84</xdr:row>
      <xdr:rowOff>19050</xdr:rowOff>
    </xdr:from>
    <xdr:to>
      <xdr:col>0</xdr:col>
      <xdr:colOff>514350</xdr:colOff>
      <xdr:row>84</xdr:row>
      <xdr:rowOff>714375</xdr:rowOff>
    </xdr:to>
    <xdr:pic>
      <xdr:nvPicPr>
        <xdr:cNvPr id="359" name="Picture 8">
          <a:extLst>
            <a:ext uri="{FF2B5EF4-FFF2-40B4-BE49-F238E27FC236}">
              <a16:creationId xmlns:a16="http://schemas.microsoft.com/office/drawing/2014/main" id="{00000000-0008-0000-0200-00006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42970250"/>
          <a:ext cx="4667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87</xdr:row>
      <xdr:rowOff>400050</xdr:rowOff>
    </xdr:from>
    <xdr:to>
      <xdr:col>0</xdr:col>
      <xdr:colOff>666750</xdr:colOff>
      <xdr:row>87</xdr:row>
      <xdr:rowOff>1819275</xdr:rowOff>
    </xdr:to>
    <xdr:pic>
      <xdr:nvPicPr>
        <xdr:cNvPr id="360" name="Picture 12">
          <a:extLst>
            <a:ext uri="{FF2B5EF4-FFF2-40B4-BE49-F238E27FC236}">
              <a16:creationId xmlns:a16="http://schemas.microsoft.com/office/drawing/2014/main" id="{00000000-0008-0000-0200-00006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48951950"/>
          <a:ext cx="4286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942975</xdr:colOff>
      <xdr:row>87</xdr:row>
      <xdr:rowOff>542925</xdr:rowOff>
    </xdr:from>
    <xdr:to>
      <xdr:col>0</xdr:col>
      <xdr:colOff>1962150</xdr:colOff>
      <xdr:row>87</xdr:row>
      <xdr:rowOff>1819275</xdr:rowOff>
    </xdr:to>
    <xdr:pic>
      <xdr:nvPicPr>
        <xdr:cNvPr id="361" name="Picture 13">
          <a:extLst>
            <a:ext uri="{FF2B5EF4-FFF2-40B4-BE49-F238E27FC236}">
              <a16:creationId xmlns:a16="http://schemas.microsoft.com/office/drawing/2014/main" id="{00000000-0008-0000-0200-00006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149094825"/>
          <a:ext cx="101917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87</xdr:row>
      <xdr:rowOff>95250</xdr:rowOff>
    </xdr:from>
    <xdr:to>
      <xdr:col>0</xdr:col>
      <xdr:colOff>247650</xdr:colOff>
      <xdr:row>87</xdr:row>
      <xdr:rowOff>1076325</xdr:rowOff>
    </xdr:to>
    <xdr:pic>
      <xdr:nvPicPr>
        <xdr:cNvPr id="362" name="Picture 14">
          <a:extLst>
            <a:ext uri="{FF2B5EF4-FFF2-40B4-BE49-F238E27FC236}">
              <a16:creationId xmlns:a16="http://schemas.microsoft.com/office/drawing/2014/main" id="{00000000-0008-0000-0200-00006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8647150"/>
          <a:ext cx="2476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409575</xdr:rowOff>
    </xdr:from>
    <xdr:to>
      <xdr:col>0</xdr:col>
      <xdr:colOff>809625</xdr:colOff>
      <xdr:row>88</xdr:row>
      <xdr:rowOff>1685925</xdr:rowOff>
    </xdr:to>
    <xdr:pic>
      <xdr:nvPicPr>
        <xdr:cNvPr id="363" name="Picture 15">
          <a:extLst>
            <a:ext uri="{FF2B5EF4-FFF2-40B4-BE49-F238E27FC236}">
              <a16:creationId xmlns:a16="http://schemas.microsoft.com/office/drawing/2014/main" id="{00000000-0008-0000-0200-00006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0828375"/>
          <a:ext cx="80962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809625</xdr:colOff>
      <xdr:row>88</xdr:row>
      <xdr:rowOff>409575</xdr:rowOff>
    </xdr:from>
    <xdr:to>
      <xdr:col>0</xdr:col>
      <xdr:colOff>1895475</xdr:colOff>
      <xdr:row>88</xdr:row>
      <xdr:rowOff>1790700</xdr:rowOff>
    </xdr:to>
    <xdr:pic>
      <xdr:nvPicPr>
        <xdr:cNvPr id="364" name="Picture 16">
          <a:extLst>
            <a:ext uri="{FF2B5EF4-FFF2-40B4-BE49-F238E27FC236}">
              <a16:creationId xmlns:a16="http://schemas.microsoft.com/office/drawing/2014/main" id="{00000000-0008-0000-0200-00006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50828375"/>
          <a:ext cx="10858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89</xdr:row>
      <xdr:rowOff>247650</xdr:rowOff>
    </xdr:from>
    <xdr:to>
      <xdr:col>0</xdr:col>
      <xdr:colOff>581025</xdr:colOff>
      <xdr:row>90</xdr:row>
      <xdr:rowOff>9525</xdr:rowOff>
    </xdr:to>
    <xdr:pic>
      <xdr:nvPicPr>
        <xdr:cNvPr id="365" name="Picture 18">
          <a:extLst>
            <a:ext uri="{FF2B5EF4-FFF2-40B4-BE49-F238E27FC236}">
              <a16:creationId xmlns:a16="http://schemas.microsoft.com/office/drawing/2014/main" id="{00000000-0008-0000-0200-00006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2533350"/>
          <a:ext cx="476250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609600</xdr:colOff>
      <xdr:row>89</xdr:row>
      <xdr:rowOff>638175</xdr:rowOff>
    </xdr:from>
    <xdr:to>
      <xdr:col>0</xdr:col>
      <xdr:colOff>1962150</xdr:colOff>
      <xdr:row>89</xdr:row>
      <xdr:rowOff>1838325</xdr:rowOff>
    </xdr:to>
    <xdr:pic>
      <xdr:nvPicPr>
        <xdr:cNvPr id="366" name="Picture 19">
          <a:extLst>
            <a:ext uri="{FF2B5EF4-FFF2-40B4-BE49-F238E27FC236}">
              <a16:creationId xmlns:a16="http://schemas.microsoft.com/office/drawing/2014/main" id="{00000000-0008-0000-0200-00006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2923875"/>
          <a:ext cx="135255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91</xdr:row>
      <xdr:rowOff>238125</xdr:rowOff>
    </xdr:from>
    <xdr:to>
      <xdr:col>0</xdr:col>
      <xdr:colOff>533400</xdr:colOff>
      <xdr:row>91</xdr:row>
      <xdr:rowOff>1838325</xdr:rowOff>
    </xdr:to>
    <xdr:pic>
      <xdr:nvPicPr>
        <xdr:cNvPr id="367" name="Picture 24">
          <a:extLst>
            <a:ext uri="{FF2B5EF4-FFF2-40B4-BE49-F238E27FC236}">
              <a16:creationId xmlns:a16="http://schemas.microsoft.com/office/drawing/2014/main" id="{00000000-0008-0000-0200-00006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56257625"/>
          <a:ext cx="485775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638175</xdr:colOff>
      <xdr:row>91</xdr:row>
      <xdr:rowOff>485775</xdr:rowOff>
    </xdr:from>
    <xdr:to>
      <xdr:col>0</xdr:col>
      <xdr:colOff>1838325</xdr:colOff>
      <xdr:row>91</xdr:row>
      <xdr:rowOff>1838325</xdr:rowOff>
    </xdr:to>
    <xdr:pic>
      <xdr:nvPicPr>
        <xdr:cNvPr id="368" name="Picture 25">
          <a:extLst>
            <a:ext uri="{FF2B5EF4-FFF2-40B4-BE49-F238E27FC236}">
              <a16:creationId xmlns:a16="http://schemas.microsoft.com/office/drawing/2014/main" id="{00000000-0008-0000-0200-00007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56505275"/>
          <a:ext cx="12001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92</xdr:row>
      <xdr:rowOff>847725</xdr:rowOff>
    </xdr:from>
    <xdr:to>
      <xdr:col>0</xdr:col>
      <xdr:colOff>1019175</xdr:colOff>
      <xdr:row>92</xdr:row>
      <xdr:rowOff>1828800</xdr:rowOff>
    </xdr:to>
    <xdr:pic>
      <xdr:nvPicPr>
        <xdr:cNvPr id="369" name="Picture 9">
          <a:extLst>
            <a:ext uri="{FF2B5EF4-FFF2-40B4-BE49-F238E27FC236}">
              <a16:creationId xmlns:a16="http://schemas.microsoft.com/office/drawing/2014/main" id="{00000000-0008-0000-0200-00007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734125"/>
          <a:ext cx="10191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1000125</xdr:colOff>
      <xdr:row>92</xdr:row>
      <xdr:rowOff>914400</xdr:rowOff>
    </xdr:from>
    <xdr:to>
      <xdr:col>0</xdr:col>
      <xdr:colOff>1962150</xdr:colOff>
      <xdr:row>92</xdr:row>
      <xdr:rowOff>1847850</xdr:rowOff>
    </xdr:to>
    <xdr:pic>
      <xdr:nvPicPr>
        <xdr:cNvPr id="370" name="Picture 9">
          <a:extLst>
            <a:ext uri="{FF2B5EF4-FFF2-40B4-BE49-F238E27FC236}">
              <a16:creationId xmlns:a16="http://schemas.microsoft.com/office/drawing/2014/main" id="{00000000-0008-0000-0200-00007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158800800"/>
          <a:ext cx="9620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94</xdr:row>
      <xdr:rowOff>390525</xdr:rowOff>
    </xdr:from>
    <xdr:to>
      <xdr:col>0</xdr:col>
      <xdr:colOff>1076325</xdr:colOff>
      <xdr:row>94</xdr:row>
      <xdr:rowOff>1371600</xdr:rowOff>
    </xdr:to>
    <xdr:pic>
      <xdr:nvPicPr>
        <xdr:cNvPr id="371" name="Picture 31">
          <a:extLst>
            <a:ext uri="{FF2B5EF4-FFF2-40B4-BE49-F238E27FC236}">
              <a16:creationId xmlns:a16="http://schemas.microsoft.com/office/drawing/2014/main" id="{00000000-0008-0000-0200-00007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010725"/>
          <a:ext cx="10763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1019175</xdr:colOff>
      <xdr:row>94</xdr:row>
      <xdr:rowOff>752475</xdr:rowOff>
    </xdr:from>
    <xdr:to>
      <xdr:col>0</xdr:col>
      <xdr:colOff>1876425</xdr:colOff>
      <xdr:row>94</xdr:row>
      <xdr:rowOff>1809750</xdr:rowOff>
    </xdr:to>
    <xdr:pic>
      <xdr:nvPicPr>
        <xdr:cNvPr id="372" name="Picture 32">
          <a:extLst>
            <a:ext uri="{FF2B5EF4-FFF2-40B4-BE49-F238E27FC236}">
              <a16:creationId xmlns:a16="http://schemas.microsoft.com/office/drawing/2014/main" id="{00000000-0008-0000-0200-00007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162372675"/>
          <a:ext cx="85725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95</xdr:row>
      <xdr:rowOff>533400</xdr:rowOff>
    </xdr:from>
    <xdr:to>
      <xdr:col>0</xdr:col>
      <xdr:colOff>1038225</xdr:colOff>
      <xdr:row>95</xdr:row>
      <xdr:rowOff>1790700</xdr:rowOff>
    </xdr:to>
    <xdr:pic>
      <xdr:nvPicPr>
        <xdr:cNvPr id="373" name="Picture 33">
          <a:extLst>
            <a:ext uri="{FF2B5EF4-FFF2-40B4-BE49-F238E27FC236}">
              <a16:creationId xmlns:a16="http://schemas.microsoft.com/office/drawing/2014/main" id="{00000000-0008-0000-0200-00007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64020500"/>
          <a:ext cx="96202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1009650</xdr:colOff>
      <xdr:row>95</xdr:row>
      <xdr:rowOff>933450</xdr:rowOff>
    </xdr:from>
    <xdr:to>
      <xdr:col>0</xdr:col>
      <xdr:colOff>1971675</xdr:colOff>
      <xdr:row>95</xdr:row>
      <xdr:rowOff>1809750</xdr:rowOff>
    </xdr:to>
    <xdr:pic>
      <xdr:nvPicPr>
        <xdr:cNvPr id="374" name="Picture 34">
          <a:extLst>
            <a:ext uri="{FF2B5EF4-FFF2-40B4-BE49-F238E27FC236}">
              <a16:creationId xmlns:a16="http://schemas.microsoft.com/office/drawing/2014/main" id="{00000000-0008-0000-0200-00007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164420550"/>
          <a:ext cx="9620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96</xdr:row>
      <xdr:rowOff>676275</xdr:rowOff>
    </xdr:from>
    <xdr:to>
      <xdr:col>0</xdr:col>
      <xdr:colOff>952500</xdr:colOff>
      <xdr:row>96</xdr:row>
      <xdr:rowOff>1800225</xdr:rowOff>
    </xdr:to>
    <xdr:pic>
      <xdr:nvPicPr>
        <xdr:cNvPr id="375" name="Picture 36">
          <a:extLst>
            <a:ext uri="{FF2B5EF4-FFF2-40B4-BE49-F238E27FC236}">
              <a16:creationId xmlns:a16="http://schemas.microsoft.com/office/drawing/2014/main" id="{00000000-0008-0000-0200-00007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66030275"/>
          <a:ext cx="94297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895350</xdr:colOff>
      <xdr:row>96</xdr:row>
      <xdr:rowOff>657225</xdr:rowOff>
    </xdr:from>
    <xdr:to>
      <xdr:col>0</xdr:col>
      <xdr:colOff>1990725</xdr:colOff>
      <xdr:row>97</xdr:row>
      <xdr:rowOff>19050</xdr:rowOff>
    </xdr:to>
    <xdr:pic>
      <xdr:nvPicPr>
        <xdr:cNvPr id="376" name="Picture 37">
          <a:extLst>
            <a:ext uri="{FF2B5EF4-FFF2-40B4-BE49-F238E27FC236}">
              <a16:creationId xmlns:a16="http://schemas.microsoft.com/office/drawing/2014/main" id="{00000000-0008-0000-0200-00007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166011225"/>
          <a:ext cx="109537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97</xdr:row>
      <xdr:rowOff>438150</xdr:rowOff>
    </xdr:from>
    <xdr:to>
      <xdr:col>0</xdr:col>
      <xdr:colOff>447675</xdr:colOff>
      <xdr:row>98</xdr:row>
      <xdr:rowOff>9525</xdr:rowOff>
    </xdr:to>
    <xdr:pic>
      <xdr:nvPicPr>
        <xdr:cNvPr id="377" name="Picture 38">
          <a:extLst>
            <a:ext uri="{FF2B5EF4-FFF2-40B4-BE49-F238E27FC236}">
              <a16:creationId xmlns:a16="http://schemas.microsoft.com/office/drawing/2014/main" id="{00000000-0008-0000-0200-00007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67659050"/>
          <a:ext cx="4286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952500</xdr:colOff>
      <xdr:row>97</xdr:row>
      <xdr:rowOff>819150</xdr:rowOff>
    </xdr:from>
    <xdr:to>
      <xdr:col>0</xdr:col>
      <xdr:colOff>1943100</xdr:colOff>
      <xdr:row>97</xdr:row>
      <xdr:rowOff>1809750</xdr:rowOff>
    </xdr:to>
    <xdr:pic>
      <xdr:nvPicPr>
        <xdr:cNvPr id="378" name="Picture 39">
          <a:extLst>
            <a:ext uri="{FF2B5EF4-FFF2-40B4-BE49-F238E27FC236}">
              <a16:creationId xmlns:a16="http://schemas.microsoft.com/office/drawing/2014/main" id="{00000000-0008-0000-0200-00007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68040050"/>
          <a:ext cx="9906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1247775</xdr:colOff>
      <xdr:row>97</xdr:row>
      <xdr:rowOff>295275</xdr:rowOff>
    </xdr:from>
    <xdr:to>
      <xdr:col>0</xdr:col>
      <xdr:colOff>1876425</xdr:colOff>
      <xdr:row>97</xdr:row>
      <xdr:rowOff>762000</xdr:rowOff>
    </xdr:to>
    <xdr:pic>
      <xdr:nvPicPr>
        <xdr:cNvPr id="379" name="Picture 40">
          <a:extLst>
            <a:ext uri="{FF2B5EF4-FFF2-40B4-BE49-F238E27FC236}">
              <a16:creationId xmlns:a16="http://schemas.microsoft.com/office/drawing/2014/main" id="{00000000-0008-0000-0200-00007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67516175"/>
          <a:ext cx="6286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97</xdr:row>
      <xdr:rowOff>266700</xdr:rowOff>
    </xdr:from>
    <xdr:to>
      <xdr:col>0</xdr:col>
      <xdr:colOff>1019175</xdr:colOff>
      <xdr:row>97</xdr:row>
      <xdr:rowOff>933450</xdr:rowOff>
    </xdr:to>
    <xdr:pic>
      <xdr:nvPicPr>
        <xdr:cNvPr id="380" name="Picture 41">
          <a:extLst>
            <a:ext uri="{FF2B5EF4-FFF2-40B4-BE49-F238E27FC236}">
              <a16:creationId xmlns:a16="http://schemas.microsoft.com/office/drawing/2014/main" id="{00000000-0008-0000-0200-00007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67487600"/>
          <a:ext cx="6762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99</xdr:row>
      <xdr:rowOff>419100</xdr:rowOff>
    </xdr:from>
    <xdr:to>
      <xdr:col>0</xdr:col>
      <xdr:colOff>1038225</xdr:colOff>
      <xdr:row>99</xdr:row>
      <xdr:rowOff>1581150</xdr:rowOff>
    </xdr:to>
    <xdr:pic>
      <xdr:nvPicPr>
        <xdr:cNvPr id="381" name="Picture 44">
          <a:extLst>
            <a:ext uri="{FF2B5EF4-FFF2-40B4-BE49-F238E27FC236}">
              <a16:creationId xmlns:a16="http://schemas.microsoft.com/office/drawing/2014/main" id="{00000000-0008-0000-0200-00007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1373800"/>
          <a:ext cx="10382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885825</xdr:colOff>
      <xdr:row>99</xdr:row>
      <xdr:rowOff>647700</xdr:rowOff>
    </xdr:from>
    <xdr:to>
      <xdr:col>0</xdr:col>
      <xdr:colOff>1962150</xdr:colOff>
      <xdr:row>99</xdr:row>
      <xdr:rowOff>1847850</xdr:rowOff>
    </xdr:to>
    <xdr:pic>
      <xdr:nvPicPr>
        <xdr:cNvPr id="382" name="Picture 45">
          <a:extLst>
            <a:ext uri="{FF2B5EF4-FFF2-40B4-BE49-F238E27FC236}">
              <a16:creationId xmlns:a16="http://schemas.microsoft.com/office/drawing/2014/main" id="{00000000-0008-0000-0200-00007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171602400"/>
          <a:ext cx="107632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100</xdr:row>
      <xdr:rowOff>723900</xdr:rowOff>
    </xdr:from>
    <xdr:to>
      <xdr:col>0</xdr:col>
      <xdr:colOff>923925</xdr:colOff>
      <xdr:row>100</xdr:row>
      <xdr:rowOff>1819275</xdr:rowOff>
    </xdr:to>
    <xdr:pic>
      <xdr:nvPicPr>
        <xdr:cNvPr id="383" name="Picture 36">
          <a:extLst>
            <a:ext uri="{FF2B5EF4-FFF2-40B4-BE49-F238E27FC236}">
              <a16:creationId xmlns:a16="http://schemas.microsoft.com/office/drawing/2014/main" id="{00000000-0008-0000-0200-00007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545500"/>
          <a:ext cx="92392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962025</xdr:colOff>
      <xdr:row>100</xdr:row>
      <xdr:rowOff>714375</xdr:rowOff>
    </xdr:from>
    <xdr:to>
      <xdr:col>1</xdr:col>
      <xdr:colOff>0</xdr:colOff>
      <xdr:row>101</xdr:row>
      <xdr:rowOff>19050</xdr:rowOff>
    </xdr:to>
    <xdr:pic>
      <xdr:nvPicPr>
        <xdr:cNvPr id="384" name="Picture 37">
          <a:extLst>
            <a:ext uri="{FF2B5EF4-FFF2-40B4-BE49-F238E27FC236}">
              <a16:creationId xmlns:a16="http://schemas.microsoft.com/office/drawing/2014/main" id="{00000000-0008-0000-0200-00008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173535975"/>
          <a:ext cx="108775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81</xdr:row>
      <xdr:rowOff>19050</xdr:rowOff>
    </xdr:from>
    <xdr:to>
      <xdr:col>0</xdr:col>
      <xdr:colOff>381000</xdr:colOff>
      <xdr:row>81</xdr:row>
      <xdr:rowOff>657225</xdr:rowOff>
    </xdr:to>
    <xdr:pic>
      <xdr:nvPicPr>
        <xdr:cNvPr id="385" name="Picture 151">
          <a:extLst>
            <a:ext uri="{FF2B5EF4-FFF2-40B4-BE49-F238E27FC236}">
              <a16:creationId xmlns:a16="http://schemas.microsoft.com/office/drawing/2014/main" id="{00000000-0008-0000-0200-00008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37369550"/>
          <a:ext cx="2571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83</xdr:row>
      <xdr:rowOff>190500</xdr:rowOff>
    </xdr:from>
    <xdr:to>
      <xdr:col>0</xdr:col>
      <xdr:colOff>1981200</xdr:colOff>
      <xdr:row>83</xdr:row>
      <xdr:rowOff>1495425</xdr:rowOff>
    </xdr:to>
    <xdr:pic>
      <xdr:nvPicPr>
        <xdr:cNvPr id="386" name="Imagem 370">
          <a:extLst>
            <a:ext uri="{FF2B5EF4-FFF2-40B4-BE49-F238E27FC236}">
              <a16:creationId xmlns:a16="http://schemas.microsoft.com/office/drawing/2014/main" id="{00000000-0008-0000-0200-00008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41274800"/>
          <a:ext cx="19431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85</xdr:row>
      <xdr:rowOff>257175</xdr:rowOff>
    </xdr:from>
    <xdr:to>
      <xdr:col>0</xdr:col>
      <xdr:colOff>1971675</xdr:colOff>
      <xdr:row>85</xdr:row>
      <xdr:rowOff>1800225</xdr:rowOff>
    </xdr:to>
    <xdr:pic>
      <xdr:nvPicPr>
        <xdr:cNvPr id="387" name="Imagem 371">
          <a:extLst>
            <a:ext uri="{FF2B5EF4-FFF2-40B4-BE49-F238E27FC236}">
              <a16:creationId xmlns:a16="http://schemas.microsoft.com/office/drawing/2014/main" id="{00000000-0008-0000-0200-00008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45075275"/>
          <a:ext cx="1905000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90</xdr:row>
      <xdr:rowOff>257175</xdr:rowOff>
    </xdr:from>
    <xdr:to>
      <xdr:col>0</xdr:col>
      <xdr:colOff>1685925</xdr:colOff>
      <xdr:row>91</xdr:row>
      <xdr:rowOff>9525</xdr:rowOff>
    </xdr:to>
    <xdr:pic>
      <xdr:nvPicPr>
        <xdr:cNvPr id="388" name="Imagem 373">
          <a:extLst>
            <a:ext uri="{FF2B5EF4-FFF2-40B4-BE49-F238E27FC236}">
              <a16:creationId xmlns:a16="http://schemas.microsoft.com/office/drawing/2014/main" id="{00000000-0008-0000-0200-00008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54409775"/>
          <a:ext cx="15240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447675</xdr:colOff>
      <xdr:row>92</xdr:row>
      <xdr:rowOff>314325</xdr:rowOff>
    </xdr:from>
    <xdr:to>
      <xdr:col>0</xdr:col>
      <xdr:colOff>1504950</xdr:colOff>
      <xdr:row>92</xdr:row>
      <xdr:rowOff>657225</xdr:rowOff>
    </xdr:to>
    <xdr:pic>
      <xdr:nvPicPr>
        <xdr:cNvPr id="389" name="Imagem 374">
          <a:extLst>
            <a:ext uri="{FF2B5EF4-FFF2-40B4-BE49-F238E27FC236}">
              <a16:creationId xmlns:a16="http://schemas.microsoft.com/office/drawing/2014/main" id="{00000000-0008-0000-0200-00008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58200725"/>
          <a:ext cx="10572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93</xdr:row>
      <xdr:rowOff>219075</xdr:rowOff>
    </xdr:from>
    <xdr:to>
      <xdr:col>0</xdr:col>
      <xdr:colOff>1619250</xdr:colOff>
      <xdr:row>93</xdr:row>
      <xdr:rowOff>1828800</xdr:rowOff>
    </xdr:to>
    <xdr:pic>
      <xdr:nvPicPr>
        <xdr:cNvPr id="390" name="Imagem 375">
          <a:extLst>
            <a:ext uri="{FF2B5EF4-FFF2-40B4-BE49-F238E27FC236}">
              <a16:creationId xmlns:a16="http://schemas.microsoft.com/office/drawing/2014/main" id="{00000000-0008-0000-0200-00008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52400" y="159972375"/>
          <a:ext cx="1466850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95</xdr:row>
      <xdr:rowOff>247650</xdr:rowOff>
    </xdr:from>
    <xdr:to>
      <xdr:col>0</xdr:col>
      <xdr:colOff>1562100</xdr:colOff>
      <xdr:row>95</xdr:row>
      <xdr:rowOff>666750</xdr:rowOff>
    </xdr:to>
    <xdr:pic>
      <xdr:nvPicPr>
        <xdr:cNvPr id="391" name="Imagem 376">
          <a:extLst>
            <a:ext uri="{FF2B5EF4-FFF2-40B4-BE49-F238E27FC236}">
              <a16:creationId xmlns:a16="http://schemas.microsoft.com/office/drawing/2014/main" id="{00000000-0008-0000-0200-00008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63734750"/>
          <a:ext cx="12382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96</xdr:row>
      <xdr:rowOff>285750</xdr:rowOff>
    </xdr:from>
    <xdr:to>
      <xdr:col>0</xdr:col>
      <xdr:colOff>1447800</xdr:colOff>
      <xdr:row>96</xdr:row>
      <xdr:rowOff>657225</xdr:rowOff>
    </xdr:to>
    <xdr:pic>
      <xdr:nvPicPr>
        <xdr:cNvPr id="392" name="Imagem 377">
          <a:extLst>
            <a:ext uri="{FF2B5EF4-FFF2-40B4-BE49-F238E27FC236}">
              <a16:creationId xmlns:a16="http://schemas.microsoft.com/office/drawing/2014/main" id="{00000000-0008-0000-0200-00008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65639750"/>
          <a:ext cx="10858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98</xdr:row>
      <xdr:rowOff>257175</xdr:rowOff>
    </xdr:from>
    <xdr:to>
      <xdr:col>0</xdr:col>
      <xdr:colOff>1943100</xdr:colOff>
      <xdr:row>98</xdr:row>
      <xdr:rowOff>1809750</xdr:rowOff>
    </xdr:to>
    <xdr:pic>
      <xdr:nvPicPr>
        <xdr:cNvPr id="393" name="Imagem 378">
          <a:extLst>
            <a:ext uri="{FF2B5EF4-FFF2-40B4-BE49-F238E27FC236}">
              <a16:creationId xmlns:a16="http://schemas.microsoft.com/office/drawing/2014/main" id="{00000000-0008-0000-0200-00008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69344975"/>
          <a:ext cx="1847850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100</xdr:row>
      <xdr:rowOff>354330</xdr:rowOff>
    </xdr:from>
    <xdr:to>
      <xdr:col>0</xdr:col>
      <xdr:colOff>1514475</xdr:colOff>
      <xdr:row>100</xdr:row>
      <xdr:rowOff>763905</xdr:rowOff>
    </xdr:to>
    <xdr:pic>
      <xdr:nvPicPr>
        <xdr:cNvPr id="394" name="Imagem 379">
          <a:extLst>
            <a:ext uri="{FF2B5EF4-FFF2-40B4-BE49-F238E27FC236}">
              <a16:creationId xmlns:a16="http://schemas.microsoft.com/office/drawing/2014/main" id="{00000000-0008-0000-0200-00008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73175930"/>
          <a:ext cx="12001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79</xdr:row>
          <xdr:rowOff>259080</xdr:rowOff>
        </xdr:from>
        <xdr:to>
          <xdr:col>0</xdr:col>
          <xdr:colOff>845820</xdr:colOff>
          <xdr:row>79</xdr:row>
          <xdr:rowOff>1066800</xdr:rowOff>
        </xdr:to>
        <xdr:sp macro="" textlink="">
          <xdr:nvSpPr>
            <xdr:cNvPr id="7179" name="Object 11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00000000-0008-0000-02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228600</xdr:colOff>
      <xdr:row>1</xdr:row>
      <xdr:rowOff>523875</xdr:rowOff>
    </xdr:from>
    <xdr:to>
      <xdr:col>0</xdr:col>
      <xdr:colOff>1009650</xdr:colOff>
      <xdr:row>1</xdr:row>
      <xdr:rowOff>1790700</xdr:rowOff>
    </xdr:to>
    <xdr:pic>
      <xdr:nvPicPr>
        <xdr:cNvPr id="396" name="Picture 52">
          <a:extLst>
            <a:ext uri="{FF2B5EF4-FFF2-40B4-BE49-F238E27FC236}">
              <a16:creationId xmlns:a16="http://schemas.microsoft.com/office/drawing/2014/main" id="{00000000-0008-0000-0200-00008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857375"/>
          <a:ext cx="78105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1</xdr:row>
      <xdr:rowOff>95250</xdr:rowOff>
    </xdr:from>
    <xdr:to>
      <xdr:col>0</xdr:col>
      <xdr:colOff>371475</xdr:colOff>
      <xdr:row>1</xdr:row>
      <xdr:rowOff>933450</xdr:rowOff>
    </xdr:to>
    <xdr:pic>
      <xdr:nvPicPr>
        <xdr:cNvPr id="397" name="Picture 4">
          <a:extLst>
            <a:ext uri="{FF2B5EF4-FFF2-40B4-BE49-F238E27FC236}">
              <a16:creationId xmlns:a16="http://schemas.microsoft.com/office/drawing/2014/main" id="{00000000-0008-0000-0200-00008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428750"/>
          <a:ext cx="3048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131</xdr:row>
      <xdr:rowOff>95250</xdr:rowOff>
    </xdr:from>
    <xdr:to>
      <xdr:col>0</xdr:col>
      <xdr:colOff>1314450</xdr:colOff>
      <xdr:row>131</xdr:row>
      <xdr:rowOff>733425</xdr:rowOff>
    </xdr:to>
    <xdr:pic>
      <xdr:nvPicPr>
        <xdr:cNvPr id="398" name="Picture 133">
          <a:extLst>
            <a:ext uri="{FF2B5EF4-FFF2-40B4-BE49-F238E27FC236}">
              <a16:creationId xmlns:a16="http://schemas.microsoft.com/office/drawing/2014/main" id="{00000000-0008-0000-0200-00008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230790750"/>
          <a:ext cx="8858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638175</xdr:colOff>
      <xdr:row>101</xdr:row>
      <xdr:rowOff>1457325</xdr:rowOff>
    </xdr:from>
    <xdr:to>
      <xdr:col>0</xdr:col>
      <xdr:colOff>1485900</xdr:colOff>
      <xdr:row>101</xdr:row>
      <xdr:rowOff>1800225</xdr:rowOff>
    </xdr:to>
    <xdr:pic>
      <xdr:nvPicPr>
        <xdr:cNvPr id="399" name="Picture 101">
          <a:extLst>
            <a:ext uri="{FF2B5EF4-FFF2-40B4-BE49-F238E27FC236}">
              <a16:creationId xmlns:a16="http://schemas.microsoft.com/office/drawing/2014/main" id="{00000000-0008-0000-0200-00008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76145825"/>
          <a:ext cx="8477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828675</xdr:colOff>
      <xdr:row>81</xdr:row>
      <xdr:rowOff>800100</xdr:rowOff>
    </xdr:from>
    <xdr:to>
      <xdr:col>0</xdr:col>
      <xdr:colOff>1981200</xdr:colOff>
      <xdr:row>81</xdr:row>
      <xdr:rowOff>1847850</xdr:rowOff>
    </xdr:to>
    <xdr:pic>
      <xdr:nvPicPr>
        <xdr:cNvPr id="400" name="Picture 148">
          <a:extLst>
            <a:ext uri="{FF2B5EF4-FFF2-40B4-BE49-F238E27FC236}">
              <a16:creationId xmlns:a16="http://schemas.microsoft.com/office/drawing/2014/main" id="{00000000-0008-0000-0200-00009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38150600"/>
          <a:ext cx="11525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723900</xdr:colOff>
      <xdr:row>73</xdr:row>
      <xdr:rowOff>847725</xdr:rowOff>
    </xdr:from>
    <xdr:to>
      <xdr:col>0</xdr:col>
      <xdr:colOff>981075</xdr:colOff>
      <xdr:row>73</xdr:row>
      <xdr:rowOff>1123950</xdr:rowOff>
    </xdr:to>
    <xdr:pic>
      <xdr:nvPicPr>
        <xdr:cNvPr id="401" name="Imagem 1">
          <a:extLst>
            <a:ext uri="{FF2B5EF4-FFF2-40B4-BE49-F238E27FC236}">
              <a16:creationId xmlns:a16="http://schemas.microsoft.com/office/drawing/2014/main" id="{00000000-0008-0000-02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27530225"/>
          <a:ext cx="2571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75</xdr:row>
      <xdr:rowOff>895350</xdr:rowOff>
    </xdr:from>
    <xdr:to>
      <xdr:col>0</xdr:col>
      <xdr:colOff>657225</xdr:colOff>
      <xdr:row>75</xdr:row>
      <xdr:rowOff>1285875</xdr:rowOff>
    </xdr:to>
    <xdr:pic>
      <xdr:nvPicPr>
        <xdr:cNvPr id="402" name="Imagem 2">
          <a:extLst>
            <a:ext uri="{FF2B5EF4-FFF2-40B4-BE49-F238E27FC236}">
              <a16:creationId xmlns:a16="http://schemas.microsoft.com/office/drawing/2014/main" id="{00000000-0008-0000-02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30244850"/>
          <a:ext cx="3619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62</xdr:row>
      <xdr:rowOff>333375</xdr:rowOff>
    </xdr:from>
    <xdr:to>
      <xdr:col>0</xdr:col>
      <xdr:colOff>962025</xdr:colOff>
      <xdr:row>62</xdr:row>
      <xdr:rowOff>819150</xdr:rowOff>
    </xdr:to>
    <xdr:pic>
      <xdr:nvPicPr>
        <xdr:cNvPr id="403" name="Imagem 202">
          <a:extLst>
            <a:ext uri="{FF2B5EF4-FFF2-40B4-BE49-F238E27FC236}">
              <a16:creationId xmlns:a16="http://schemas.microsoft.com/office/drawing/2014/main" id="{00000000-0008-0000-02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347375"/>
          <a:ext cx="9620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69</xdr:row>
      <xdr:rowOff>333375</xdr:rowOff>
    </xdr:from>
    <xdr:to>
      <xdr:col>0</xdr:col>
      <xdr:colOff>1095375</xdr:colOff>
      <xdr:row>69</xdr:row>
      <xdr:rowOff>885825</xdr:rowOff>
    </xdr:to>
    <xdr:pic>
      <xdr:nvPicPr>
        <xdr:cNvPr id="404" name="Imagem 203">
          <a:extLst>
            <a:ext uri="{FF2B5EF4-FFF2-40B4-BE49-F238E27FC236}">
              <a16:creationId xmlns:a16="http://schemas.microsoft.com/office/drawing/2014/main" id="{00000000-0008-0000-02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681875"/>
          <a:ext cx="1095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139699</xdr:colOff>
      <xdr:row>85</xdr:row>
      <xdr:rowOff>1841501</xdr:rowOff>
    </xdr:from>
    <xdr:to>
      <xdr:col>0</xdr:col>
      <xdr:colOff>1866900</xdr:colOff>
      <xdr:row>87</xdr:row>
      <xdr:rowOff>39825</xdr:rowOff>
    </xdr:to>
    <xdr:pic>
      <xdr:nvPicPr>
        <xdr:cNvPr id="405" name="Imagem 404">
          <a:extLst>
            <a:ext uri="{FF2B5EF4-FFF2-40B4-BE49-F238E27FC236}">
              <a16:creationId xmlns:a16="http://schemas.microsoft.com/office/drawing/2014/main" id="{00000000-0008-0000-0200-000095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365"/>
        <a:stretch/>
      </xdr:blipFill>
      <xdr:spPr bwMode="auto">
        <a:xfrm>
          <a:off x="139699" y="146659601"/>
          <a:ext cx="1727201" cy="1932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2.vml"/><Relationship Id="rId7" Type="http://schemas.openxmlformats.org/officeDocument/2006/relationships/image" Target="../media/image14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3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15.emf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lha1"/>
  <dimension ref="A1:DQ88"/>
  <sheetViews>
    <sheetView showGridLines="0" tabSelected="1" view="pageBreakPreview" zoomScale="40" zoomScaleNormal="25" zoomScaleSheetLayoutView="40" workbookViewId="0">
      <selection activeCell="J10" sqref="J10:M10"/>
    </sheetView>
  </sheetViews>
  <sheetFormatPr defaultColWidth="9.109375" defaultRowHeight="24" customHeight="1"/>
  <cols>
    <col min="1" max="15" width="17.88671875" style="28" customWidth="1"/>
    <col min="16" max="16" width="3" style="22" customWidth="1"/>
    <col min="17" max="17" width="3.44140625" style="22" customWidth="1"/>
    <col min="18" max="31" width="17.77734375" style="28" customWidth="1"/>
    <col min="32" max="32" width="8.109375" style="2" customWidth="1"/>
    <col min="33" max="33" width="8.88671875" style="2" customWidth="1"/>
    <col min="34" max="38" width="9.109375" style="2" customWidth="1"/>
    <col min="39" max="88" width="9.109375" style="2"/>
    <col min="89" max="105" width="9.109375" style="51"/>
    <col min="106" max="106" width="2.6640625" style="51" customWidth="1"/>
    <col min="107" max="111" width="17.5546875" style="28" customWidth="1"/>
    <col min="112" max="112" width="9.33203125" style="28" customWidth="1"/>
    <col min="113" max="113" width="9.109375" style="28" customWidth="1"/>
    <col min="114" max="114" width="12.88671875" style="28" bestFit="1" customWidth="1"/>
    <col min="115" max="115" width="9.6640625" style="28" customWidth="1"/>
    <col min="116" max="116" width="12.5546875" style="28" customWidth="1"/>
    <col min="117" max="117" width="17.5546875" style="28" customWidth="1"/>
    <col min="118" max="118" width="19" style="28" customWidth="1"/>
    <col min="119" max="120" width="17.88671875" style="28" customWidth="1"/>
    <col min="121" max="121" width="2.6640625" style="51" customWidth="1"/>
    <col min="122" max="16384" width="9.109375" style="2"/>
  </cols>
  <sheetData>
    <row r="1" spans="1:121" ht="55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2"/>
      <c r="L1" s="2"/>
      <c r="M1" s="2"/>
      <c r="N1" s="3"/>
      <c r="CJ1" s="301" t="e">
        <f>IF(AND(#REF!&gt;0,#REF!+'carta de competição nível 3'!O8+'carta de competição nível 3'!P8+'carta de competição nível 3'!Q8+'carta de competição nível 3'!R8&lt;5),"falta preencher","")</f>
        <v>#REF!</v>
      </c>
    </row>
    <row r="2" spans="1:121" ht="27" customHeight="1">
      <c r="A2" s="263" t="s">
        <v>77</v>
      </c>
      <c r="B2" s="264"/>
      <c r="C2" s="263" t="s">
        <v>78</v>
      </c>
      <c r="D2" s="264"/>
      <c r="E2" s="263" t="s">
        <v>79</v>
      </c>
      <c r="F2" s="264"/>
      <c r="G2" s="263" t="s">
        <v>80</v>
      </c>
      <c r="H2" s="264"/>
      <c r="I2" s="263" t="s">
        <v>81</v>
      </c>
      <c r="J2" s="264"/>
      <c r="K2" s="259" t="s">
        <v>82</v>
      </c>
      <c r="L2" s="259"/>
      <c r="M2" s="8"/>
      <c r="CJ2" s="301"/>
    </row>
    <row r="3" spans="1:121" ht="27" customHeight="1">
      <c r="A3" s="240"/>
      <c r="B3" s="33"/>
      <c r="C3" s="240"/>
      <c r="D3" s="33"/>
      <c r="E3" s="240"/>
      <c r="F3" s="33"/>
      <c r="G3" s="260"/>
      <c r="H3" s="33"/>
      <c r="I3" s="240"/>
      <c r="J3" s="33"/>
      <c r="K3" s="260"/>
      <c r="L3" s="33"/>
      <c r="M3" s="9"/>
      <c r="CJ3" s="301"/>
    </row>
    <row r="4" spans="1:121" ht="27" customHeight="1">
      <c r="A4" s="241"/>
      <c r="B4" s="33"/>
      <c r="C4" s="241"/>
      <c r="D4" s="33"/>
      <c r="E4" s="241"/>
      <c r="F4" s="33"/>
      <c r="G4" s="261"/>
      <c r="H4" s="33"/>
      <c r="I4" s="241"/>
      <c r="J4" s="33"/>
      <c r="K4" s="261"/>
      <c r="L4" s="33"/>
      <c r="M4" s="9"/>
      <c r="CJ4" s="301"/>
    </row>
    <row r="5" spans="1:121" ht="27" customHeight="1">
      <c r="A5" s="242"/>
      <c r="B5" s="33"/>
      <c r="C5" s="242"/>
      <c r="D5" s="33"/>
      <c r="E5" s="242"/>
      <c r="F5" s="33"/>
      <c r="G5" s="262"/>
      <c r="H5" s="33"/>
      <c r="I5" s="242"/>
      <c r="J5" s="33"/>
      <c r="K5" s="262"/>
      <c r="L5" s="33"/>
      <c r="M5" s="9"/>
      <c r="CJ5" s="301"/>
    </row>
    <row r="6" spans="1:121" ht="27" customHeight="1">
      <c r="A6" s="263" t="s">
        <v>83</v>
      </c>
      <c r="B6" s="264"/>
      <c r="C6" s="263" t="s">
        <v>84</v>
      </c>
      <c r="D6" s="264"/>
      <c r="E6" s="263" t="s">
        <v>85</v>
      </c>
      <c r="F6" s="264"/>
      <c r="G6" s="263" t="s">
        <v>86</v>
      </c>
      <c r="H6" s="264"/>
      <c r="I6" s="263" t="s">
        <v>87</v>
      </c>
      <c r="J6" s="264"/>
      <c r="K6" s="263" t="s">
        <v>88</v>
      </c>
      <c r="L6" s="264"/>
      <c r="M6" s="3"/>
      <c r="T6" s="51"/>
      <c r="U6" s="51"/>
      <c r="V6" s="51"/>
      <c r="DE6" s="51"/>
      <c r="DF6" s="51"/>
      <c r="DG6" s="51"/>
      <c r="DH6" s="51"/>
      <c r="DI6" s="51"/>
      <c r="DJ6" s="51"/>
      <c r="DK6" s="51"/>
    </row>
    <row r="7" spans="1:121" ht="27" customHeight="1">
      <c r="A7" s="240"/>
      <c r="B7" s="33"/>
      <c r="C7" s="240"/>
      <c r="D7" s="33"/>
      <c r="E7" s="240"/>
      <c r="F7" s="33"/>
      <c r="G7" s="240"/>
      <c r="H7" s="33"/>
      <c r="I7" s="240"/>
      <c r="J7" s="33"/>
      <c r="K7" s="240"/>
      <c r="L7" s="33"/>
      <c r="M7" s="3"/>
      <c r="N7" s="51"/>
      <c r="T7" s="51"/>
      <c r="U7" s="51"/>
      <c r="V7" s="51"/>
      <c r="DE7" s="51"/>
      <c r="DF7" s="51"/>
      <c r="DG7" s="51"/>
      <c r="DH7" s="51"/>
      <c r="DI7" s="51"/>
      <c r="DJ7" s="51"/>
      <c r="DK7" s="51"/>
    </row>
    <row r="8" spans="1:121" ht="27" customHeight="1">
      <c r="A8" s="241"/>
      <c r="B8" s="33"/>
      <c r="C8" s="241"/>
      <c r="D8" s="33"/>
      <c r="E8" s="241"/>
      <c r="F8" s="33"/>
      <c r="G8" s="241"/>
      <c r="H8" s="33"/>
      <c r="I8" s="241"/>
      <c r="J8" s="33"/>
      <c r="K8" s="241"/>
      <c r="L8" s="33"/>
      <c r="M8" s="3"/>
      <c r="N8" s="51"/>
    </row>
    <row r="9" spans="1:121" ht="27" customHeight="1">
      <c r="A9" s="242"/>
      <c r="B9" s="33"/>
      <c r="C9" s="242"/>
      <c r="D9" s="33"/>
      <c r="E9" s="242"/>
      <c r="F9" s="33"/>
      <c r="G9" s="242"/>
      <c r="H9" s="33"/>
      <c r="I9" s="242"/>
      <c r="J9" s="130"/>
      <c r="K9" s="241"/>
      <c r="L9" s="130"/>
      <c r="M9" s="109"/>
    </row>
    <row r="10" spans="1:121" ht="48" customHeight="1">
      <c r="A10" s="1"/>
      <c r="B10" s="1"/>
      <c r="C10" s="255" t="s">
        <v>74</v>
      </c>
      <c r="D10" s="255"/>
      <c r="E10" s="255"/>
      <c r="F10" s="255"/>
      <c r="G10" s="255"/>
      <c r="H10" s="266" t="s">
        <v>0</v>
      </c>
      <c r="I10" s="266"/>
      <c r="J10" s="265"/>
      <c r="K10" s="265"/>
      <c r="L10" s="265"/>
      <c r="M10" s="265"/>
      <c r="N10" s="110" t="s">
        <v>1</v>
      </c>
      <c r="O10" s="44">
        <v>3</v>
      </c>
      <c r="P10" s="13"/>
      <c r="Q10" s="23"/>
      <c r="R10" s="1"/>
      <c r="S10" s="1"/>
      <c r="T10" s="255" t="s">
        <v>74</v>
      </c>
      <c r="U10" s="255"/>
      <c r="V10" s="255"/>
      <c r="W10" s="255"/>
      <c r="X10" s="255"/>
      <c r="Y10" s="256"/>
      <c r="Z10" s="200" t="s">
        <v>0</v>
      </c>
      <c r="AA10" s="200"/>
      <c r="AB10" s="187">
        <f>$J$10</f>
        <v>0</v>
      </c>
      <c r="AC10" s="187"/>
      <c r="AD10" s="187"/>
      <c r="AE10" s="114" t="s">
        <v>1</v>
      </c>
      <c r="AF10" s="353">
        <f>$O$10</f>
        <v>3</v>
      </c>
      <c r="AG10" s="353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DB10" s="49"/>
      <c r="DC10" s="1"/>
      <c r="DD10" s="1"/>
      <c r="DE10" s="245" t="s">
        <v>74</v>
      </c>
      <c r="DF10" s="245"/>
      <c r="DG10" s="245"/>
      <c r="DH10" s="245"/>
      <c r="DI10" s="245"/>
      <c r="DJ10" s="246"/>
      <c r="DK10" s="229" t="s">
        <v>0</v>
      </c>
      <c r="DL10" s="230"/>
      <c r="DM10" s="271">
        <f>$J$10</f>
        <v>0</v>
      </c>
      <c r="DN10" s="272"/>
      <c r="DO10" s="114" t="s">
        <v>1</v>
      </c>
      <c r="DP10" s="44">
        <f>$O$10</f>
        <v>3</v>
      </c>
      <c r="DQ10" s="49"/>
    </row>
    <row r="11" spans="1:121" ht="48" customHeight="1">
      <c r="A11" s="1"/>
      <c r="B11" s="1"/>
      <c r="C11" s="255"/>
      <c r="D11" s="255"/>
      <c r="E11" s="255"/>
      <c r="F11" s="255"/>
      <c r="G11" s="255"/>
      <c r="H11" s="266" t="s">
        <v>2</v>
      </c>
      <c r="I11" s="266"/>
      <c r="J11" s="199"/>
      <c r="K11" s="199"/>
      <c r="L11" s="199"/>
      <c r="M11" s="199"/>
      <c r="N11" s="167" t="s">
        <v>3</v>
      </c>
      <c r="O11" s="168"/>
      <c r="P11" s="13"/>
      <c r="Q11" s="23"/>
      <c r="R11" s="1"/>
      <c r="S11" s="1"/>
      <c r="T11" s="257"/>
      <c r="U11" s="257"/>
      <c r="V11" s="257"/>
      <c r="W11" s="257"/>
      <c r="X11" s="257"/>
      <c r="Y11" s="258"/>
      <c r="Z11" s="200" t="s">
        <v>2</v>
      </c>
      <c r="AA11" s="200"/>
      <c r="AB11" s="188">
        <f>$J$11</f>
        <v>0</v>
      </c>
      <c r="AC11" s="188"/>
      <c r="AD11" s="188"/>
      <c r="AE11" s="167" t="s">
        <v>3</v>
      </c>
      <c r="AF11" s="354">
        <f>$O$11</f>
        <v>0</v>
      </c>
      <c r="AG11" s="354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DB11" s="41"/>
      <c r="DC11" s="1"/>
      <c r="DD11" s="1"/>
      <c r="DE11" s="247"/>
      <c r="DF11" s="247"/>
      <c r="DG11" s="247"/>
      <c r="DH11" s="247"/>
      <c r="DI11" s="247"/>
      <c r="DJ11" s="248"/>
      <c r="DK11" s="229" t="s">
        <v>2</v>
      </c>
      <c r="DL11" s="230"/>
      <c r="DM11" s="273">
        <f>$J$11</f>
        <v>0</v>
      </c>
      <c r="DN11" s="274"/>
      <c r="DO11" s="197" t="s">
        <v>3</v>
      </c>
      <c r="DP11" s="226">
        <f>$O$11</f>
        <v>0</v>
      </c>
      <c r="DQ11" s="41"/>
    </row>
    <row r="12" spans="1:121" ht="33" customHeight="1">
      <c r="A12" s="1"/>
      <c r="B12" s="1"/>
      <c r="C12" s="167" t="s">
        <v>4</v>
      </c>
      <c r="D12" s="269"/>
      <c r="E12" s="269"/>
      <c r="F12" s="269"/>
      <c r="G12" s="270"/>
      <c r="H12" s="266" t="s">
        <v>5</v>
      </c>
      <c r="I12" s="266"/>
      <c r="J12" s="199"/>
      <c r="K12" s="199"/>
      <c r="L12" s="199"/>
      <c r="M12" s="199"/>
      <c r="N12" s="167"/>
      <c r="O12" s="168"/>
      <c r="P12" s="13"/>
      <c r="Q12" s="23"/>
      <c r="R12" s="1"/>
      <c r="S12" s="1"/>
      <c r="T12" s="167" t="s">
        <v>4</v>
      </c>
      <c r="U12" s="198">
        <f>$D$12</f>
        <v>0</v>
      </c>
      <c r="V12" s="198"/>
      <c r="W12" s="198"/>
      <c r="X12" s="198"/>
      <c r="Y12" s="198"/>
      <c r="Z12" s="200" t="s">
        <v>5</v>
      </c>
      <c r="AA12" s="200"/>
      <c r="AB12" s="188">
        <f>$J$12</f>
        <v>0</v>
      </c>
      <c r="AC12" s="188"/>
      <c r="AD12" s="188"/>
      <c r="AE12" s="167"/>
      <c r="AF12" s="354"/>
      <c r="AG12" s="354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DB12" s="41"/>
      <c r="DC12" s="1"/>
      <c r="DD12" s="1"/>
      <c r="DE12" s="197" t="s">
        <v>4</v>
      </c>
      <c r="DF12" s="234">
        <f>$D$12</f>
        <v>0</v>
      </c>
      <c r="DG12" s="235"/>
      <c r="DH12" s="235"/>
      <c r="DI12" s="235"/>
      <c r="DJ12" s="236"/>
      <c r="DK12" s="229" t="s">
        <v>5</v>
      </c>
      <c r="DL12" s="230"/>
      <c r="DM12" s="275">
        <f>$J$12</f>
        <v>0</v>
      </c>
      <c r="DN12" s="276"/>
      <c r="DO12" s="228"/>
      <c r="DP12" s="227"/>
      <c r="DQ12" s="41"/>
    </row>
    <row r="13" spans="1:121" ht="33" customHeight="1">
      <c r="A13" s="155" t="s">
        <v>232</v>
      </c>
      <c r="B13" s="156"/>
      <c r="C13" s="167"/>
      <c r="D13" s="269"/>
      <c r="E13" s="269"/>
      <c r="F13" s="269"/>
      <c r="G13" s="270"/>
      <c r="H13" s="266" t="s">
        <v>6</v>
      </c>
      <c r="I13" s="266"/>
      <c r="J13" s="266"/>
      <c r="K13" s="199"/>
      <c r="L13" s="199"/>
      <c r="M13" s="199"/>
      <c r="N13" s="167"/>
      <c r="O13" s="168"/>
      <c r="P13" s="13"/>
      <c r="Q13" s="23"/>
      <c r="R13" s="155" t="str">
        <f>A13</f>
        <v>José Emanuel Rocha 2011-2020</v>
      </c>
      <c r="S13" s="156"/>
      <c r="T13" s="167"/>
      <c r="U13" s="198">
        <f>$D$13</f>
        <v>0</v>
      </c>
      <c r="V13" s="198"/>
      <c r="W13" s="198"/>
      <c r="X13" s="198"/>
      <c r="Y13" s="198"/>
      <c r="Z13" s="317" t="s">
        <v>6</v>
      </c>
      <c r="AA13" s="317"/>
      <c r="AB13" s="317"/>
      <c r="AC13" s="355">
        <f>$K$13</f>
        <v>0</v>
      </c>
      <c r="AD13" s="355"/>
      <c r="AE13" s="355"/>
      <c r="AF13" s="355"/>
      <c r="AG13" s="355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DB13" s="131"/>
      <c r="DC13" s="1"/>
      <c r="DD13" s="1"/>
      <c r="DE13" s="249"/>
      <c r="DF13" s="234">
        <f>$D$13</f>
        <v>0</v>
      </c>
      <c r="DG13" s="235"/>
      <c r="DH13" s="235"/>
      <c r="DI13" s="235"/>
      <c r="DJ13" s="236"/>
      <c r="DK13" s="253" t="s">
        <v>6</v>
      </c>
      <c r="DL13" s="277"/>
      <c r="DM13" s="254"/>
      <c r="DN13" s="237">
        <f>$K$13</f>
        <v>0</v>
      </c>
      <c r="DO13" s="238"/>
      <c r="DP13" s="239"/>
      <c r="DQ13" s="131"/>
    </row>
    <row r="14" spans="1:121" ht="33" customHeight="1">
      <c r="A14" s="157"/>
      <c r="B14" s="158"/>
      <c r="C14" s="197"/>
      <c r="D14" s="267"/>
      <c r="E14" s="267"/>
      <c r="F14" s="267"/>
      <c r="G14" s="268"/>
      <c r="H14" s="177" t="s">
        <v>7</v>
      </c>
      <c r="I14" s="177"/>
      <c r="J14" s="300"/>
      <c r="K14" s="300"/>
      <c r="L14" s="300"/>
      <c r="M14" s="199"/>
      <c r="N14" s="199"/>
      <c r="O14" s="199"/>
      <c r="P14" s="13"/>
      <c r="Q14" s="23"/>
      <c r="R14" s="157"/>
      <c r="S14" s="158"/>
      <c r="T14" s="197"/>
      <c r="U14" s="318">
        <f>$D$14</f>
        <v>0</v>
      </c>
      <c r="V14" s="318"/>
      <c r="W14" s="318"/>
      <c r="X14" s="318"/>
      <c r="Y14" s="318"/>
      <c r="Z14" s="317" t="s">
        <v>7</v>
      </c>
      <c r="AA14" s="317"/>
      <c r="AB14" s="355">
        <f>$J$14</f>
        <v>0</v>
      </c>
      <c r="AC14" s="355"/>
      <c r="AD14" s="355"/>
      <c r="AE14" s="355"/>
      <c r="AF14" s="355"/>
      <c r="AG14" s="355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DB14" s="131"/>
      <c r="DC14" s="157" t="str">
        <f>A13</f>
        <v>José Emanuel Rocha 2011-2020</v>
      </c>
      <c r="DD14" s="158"/>
      <c r="DE14" s="228"/>
      <c r="DF14" s="234">
        <f>$D$14</f>
        <v>0</v>
      </c>
      <c r="DG14" s="235"/>
      <c r="DH14" s="235"/>
      <c r="DI14" s="235"/>
      <c r="DJ14" s="236"/>
      <c r="DK14" s="253" t="s">
        <v>7</v>
      </c>
      <c r="DL14" s="254"/>
      <c r="DM14" s="250">
        <f>$J$14</f>
        <v>0</v>
      </c>
      <c r="DN14" s="251"/>
      <c r="DO14" s="251"/>
      <c r="DP14" s="252"/>
      <c r="DQ14" s="131"/>
    </row>
    <row r="15" spans="1:121" s="30" customFormat="1" ht="27" customHeight="1">
      <c r="A15" s="201" t="s">
        <v>173</v>
      </c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2" t="s">
        <v>187</v>
      </c>
      <c r="N15" s="203"/>
      <c r="O15" s="204"/>
      <c r="P15" s="15"/>
      <c r="Q15" s="16"/>
      <c r="R15" s="319" t="s">
        <v>178</v>
      </c>
      <c r="S15" s="319"/>
      <c r="T15" s="319"/>
      <c r="U15" s="319"/>
      <c r="V15" s="319"/>
      <c r="W15" s="319"/>
      <c r="X15" s="319"/>
      <c r="Y15" s="319"/>
      <c r="Z15" s="320"/>
      <c r="AA15" s="320"/>
      <c r="AB15" s="320"/>
      <c r="AC15" s="321"/>
      <c r="AD15" s="351" t="s">
        <v>182</v>
      </c>
      <c r="AE15" s="351"/>
      <c r="AF15" s="351"/>
      <c r="AG15" s="351"/>
      <c r="CY15" s="50"/>
      <c r="CZ15" s="50"/>
      <c r="DA15" s="50"/>
      <c r="DB15" s="131"/>
      <c r="DC15" s="231" t="s">
        <v>140</v>
      </c>
      <c r="DD15" s="232"/>
      <c r="DE15" s="232"/>
      <c r="DF15" s="232"/>
      <c r="DG15" s="232"/>
      <c r="DH15" s="232"/>
      <c r="DI15" s="232"/>
      <c r="DJ15" s="232"/>
      <c r="DK15" s="232"/>
      <c r="DL15" s="232"/>
      <c r="DM15" s="232"/>
      <c r="DN15" s="232"/>
      <c r="DO15" s="232"/>
      <c r="DP15" s="233"/>
      <c r="DQ15" s="131"/>
    </row>
    <row r="16" spans="1:121" s="30" customFormat="1" ht="25.5" customHeight="1">
      <c r="A16" s="201"/>
      <c r="B16" s="201"/>
      <c r="C16" s="201"/>
      <c r="D16" s="201"/>
      <c r="E16" s="201"/>
      <c r="F16" s="201"/>
      <c r="G16" s="201"/>
      <c r="H16" s="201"/>
      <c r="I16" s="201"/>
      <c r="J16" s="201"/>
      <c r="K16" s="201"/>
      <c r="L16" s="201"/>
      <c r="M16" s="205"/>
      <c r="N16" s="206"/>
      <c r="O16" s="207"/>
      <c r="P16" s="15"/>
      <c r="Q16" s="16"/>
      <c r="R16" s="319"/>
      <c r="S16" s="319"/>
      <c r="T16" s="319"/>
      <c r="U16" s="319"/>
      <c r="V16" s="319"/>
      <c r="W16" s="319"/>
      <c r="X16" s="319"/>
      <c r="Y16" s="319"/>
      <c r="Z16" s="319"/>
      <c r="AA16" s="319"/>
      <c r="AB16" s="319"/>
      <c r="AC16" s="322"/>
      <c r="AD16" s="352"/>
      <c r="AE16" s="352"/>
      <c r="AF16" s="352"/>
      <c r="AG16" s="352"/>
      <c r="CY16" s="50"/>
      <c r="CZ16" s="50"/>
      <c r="DA16" s="50"/>
      <c r="DB16" s="131"/>
      <c r="DC16" s="191">
        <f>IF(Folha2!F12="",0,Folha2!F12)</f>
        <v>0</v>
      </c>
      <c r="DD16" s="192"/>
      <c r="DE16" s="191">
        <f>IF(Folha2!H12="",0,Folha2!H12)</f>
        <v>0</v>
      </c>
      <c r="DF16" s="192"/>
      <c r="DG16" s="191">
        <f>IF(Folha2!J12="",0,Folha2!J12)</f>
        <v>0</v>
      </c>
      <c r="DH16" s="196"/>
      <c r="DI16" s="192"/>
      <c r="DJ16" s="191">
        <f>IF(Folha2!L12="",0,Folha2!L12)</f>
        <v>0</v>
      </c>
      <c r="DK16" s="196"/>
      <c r="DL16" s="192"/>
      <c r="DM16" s="243">
        <f>IF(Folha2!N12="",0,Folha2!N12)</f>
        <v>0</v>
      </c>
      <c r="DN16" s="244"/>
      <c r="DO16" s="243">
        <f>IF(Folha2!P12="",0,Folha2!P12)</f>
        <v>0</v>
      </c>
      <c r="DP16" s="244"/>
      <c r="DQ16" s="131"/>
    </row>
    <row r="17" spans="1:121" s="30" customFormat="1" ht="25.5" customHeight="1">
      <c r="A17" s="305" t="s">
        <v>35</v>
      </c>
      <c r="B17" s="306"/>
      <c r="C17" s="309">
        <f>IF(Folha2!$I$7=0,0,Folha2!$I$7)</f>
        <v>0</v>
      </c>
      <c r="D17" s="310"/>
      <c r="E17" s="50"/>
      <c r="I17" s="313" t="s">
        <v>36</v>
      </c>
      <c r="J17" s="313"/>
      <c r="K17" s="315"/>
      <c r="L17" s="316"/>
      <c r="M17" s="189" t="s">
        <v>174</v>
      </c>
      <c r="N17" s="162"/>
      <c r="O17" s="163"/>
      <c r="P17" s="13"/>
      <c r="Q17" s="23"/>
      <c r="R17" s="306" t="s">
        <v>35</v>
      </c>
      <c r="S17" s="306"/>
      <c r="T17" s="309">
        <f>IF(Folha2!$I$7=0,0,Folha2!$I$7)</f>
        <v>0</v>
      </c>
      <c r="U17" s="310"/>
      <c r="V17" s="50"/>
      <c r="W17" s="50"/>
      <c r="X17" s="50"/>
      <c r="Y17" s="50"/>
      <c r="Z17" s="50"/>
      <c r="AA17" s="50"/>
      <c r="AB17" s="50"/>
      <c r="AC17" s="50"/>
      <c r="AD17" s="154" t="s">
        <v>179</v>
      </c>
      <c r="AE17" s="162"/>
      <c r="AF17" s="162"/>
      <c r="AG17" s="162"/>
      <c r="CY17" s="50"/>
      <c r="CZ17" s="50"/>
      <c r="DA17" s="50"/>
      <c r="DB17" s="131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131"/>
    </row>
    <row r="18" spans="1:121" ht="24" customHeight="1">
      <c r="A18" s="307"/>
      <c r="B18" s="308"/>
      <c r="C18" s="311"/>
      <c r="D18" s="312"/>
      <c r="E18" s="5"/>
      <c r="I18" s="314"/>
      <c r="J18" s="314"/>
      <c r="K18" s="214"/>
      <c r="L18" s="182"/>
      <c r="M18" s="189"/>
      <c r="N18" s="162"/>
      <c r="O18" s="163"/>
      <c r="P18" s="13"/>
      <c r="Q18" s="23"/>
      <c r="R18" s="308"/>
      <c r="S18" s="308"/>
      <c r="T18" s="311"/>
      <c r="U18" s="312"/>
      <c r="V18" s="5"/>
      <c r="W18" s="5"/>
      <c r="X18" s="5"/>
      <c r="Y18" s="50"/>
      <c r="Z18" s="50"/>
      <c r="AA18" s="50"/>
      <c r="AB18" s="50"/>
      <c r="AC18" s="50"/>
      <c r="AD18" s="154"/>
      <c r="AE18" s="162"/>
      <c r="AF18" s="162"/>
      <c r="AG18" s="16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DB18" s="5"/>
      <c r="DQ18" s="5"/>
    </row>
    <row r="19" spans="1:121" ht="24" customHeight="1">
      <c r="A19" s="6" t="s">
        <v>71</v>
      </c>
      <c r="B19" s="34">
        <f>INDEX(Folha1!$D:$D,MATCH(A3,lista,0))</f>
        <v>0</v>
      </c>
      <c r="C19" s="6" t="s">
        <v>70</v>
      </c>
      <c r="D19" s="34">
        <f>INDEX(Folha1!$D:$D,MATCH(C3,lista,0))</f>
        <v>0</v>
      </c>
      <c r="E19" s="6" t="s">
        <v>73</v>
      </c>
      <c r="F19" s="34">
        <f>INDEX(Folha1!$D:$D,MATCH(E3,lista,0))</f>
        <v>0</v>
      </c>
      <c r="G19" s="6" t="s">
        <v>64</v>
      </c>
      <c r="H19" s="34">
        <f>INDEX(Folha1!$D:$D,MATCH(G3,lista,0))</f>
        <v>0</v>
      </c>
      <c r="I19" s="111" t="s">
        <v>63</v>
      </c>
      <c r="J19" s="34">
        <f>INDEX(Folha1!$D:$D,MATCH(I3,lista,0))</f>
        <v>0</v>
      </c>
      <c r="K19" s="6" t="s">
        <v>67</v>
      </c>
      <c r="L19" s="129">
        <f>INDEX(Folha1!$D:$D,MATCH(K3,lista,0))</f>
        <v>0</v>
      </c>
      <c r="M19" s="189"/>
      <c r="N19" s="162"/>
      <c r="O19" s="163"/>
      <c r="P19" s="13"/>
      <c r="Q19" s="23"/>
      <c r="AD19" s="154"/>
      <c r="AE19" s="162"/>
      <c r="AF19" s="162"/>
      <c r="AG19" s="16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DB19" s="112"/>
      <c r="DQ19" s="112"/>
    </row>
    <row r="20" spans="1:121" ht="24" customHeight="1">
      <c r="A20" s="171"/>
      <c r="B20" s="172"/>
      <c r="C20" s="171"/>
      <c r="D20" s="172"/>
      <c r="E20" s="171"/>
      <c r="F20" s="172"/>
      <c r="G20" s="171"/>
      <c r="H20" s="172"/>
      <c r="I20" s="171"/>
      <c r="J20" s="172"/>
      <c r="K20" s="179"/>
      <c r="L20" s="180"/>
      <c r="M20" s="189"/>
      <c r="N20" s="162"/>
      <c r="O20" s="163"/>
      <c r="P20" s="13"/>
      <c r="Q20" s="23"/>
      <c r="AD20" s="154"/>
      <c r="AE20" s="162"/>
      <c r="AF20" s="162"/>
      <c r="AG20" s="16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DB20" s="113"/>
      <c r="DQ20" s="113"/>
    </row>
    <row r="21" spans="1:121" ht="24" customHeight="1">
      <c r="A21" s="173"/>
      <c r="B21" s="174"/>
      <c r="C21" s="173"/>
      <c r="D21" s="174"/>
      <c r="E21" s="173"/>
      <c r="F21" s="174"/>
      <c r="G21" s="173"/>
      <c r="H21" s="174"/>
      <c r="I21" s="173"/>
      <c r="J21" s="174"/>
      <c r="K21" s="179"/>
      <c r="L21" s="180"/>
      <c r="M21" s="189" t="s">
        <v>175</v>
      </c>
      <c r="N21" s="162"/>
      <c r="O21" s="163"/>
      <c r="P21" s="13"/>
      <c r="Q21" s="23"/>
      <c r="AD21" s="154" t="s">
        <v>180</v>
      </c>
      <c r="AE21" s="162"/>
      <c r="AF21" s="162"/>
      <c r="AG21" s="16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DB21" s="113"/>
      <c r="DQ21" s="113"/>
    </row>
    <row r="22" spans="1:121" ht="24" customHeight="1">
      <c r="A22" s="173"/>
      <c r="B22" s="174"/>
      <c r="C22" s="173"/>
      <c r="D22" s="174"/>
      <c r="E22" s="173"/>
      <c r="F22" s="174"/>
      <c r="G22" s="173"/>
      <c r="H22" s="174"/>
      <c r="I22" s="173"/>
      <c r="J22" s="174"/>
      <c r="K22" s="179"/>
      <c r="L22" s="180"/>
      <c r="M22" s="189"/>
      <c r="N22" s="162"/>
      <c r="O22" s="163"/>
      <c r="P22" s="13"/>
      <c r="Q22" s="23"/>
      <c r="AD22" s="154"/>
      <c r="AE22" s="162"/>
      <c r="AF22" s="162"/>
      <c r="AG22" s="16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DB22" s="113"/>
      <c r="DQ22" s="113"/>
    </row>
    <row r="23" spans="1:121" ht="24" customHeight="1">
      <c r="A23" s="173"/>
      <c r="B23" s="174"/>
      <c r="C23" s="173"/>
      <c r="D23" s="174"/>
      <c r="E23" s="173"/>
      <c r="F23" s="174"/>
      <c r="G23" s="173"/>
      <c r="H23" s="174"/>
      <c r="I23" s="173"/>
      <c r="J23" s="174"/>
      <c r="K23" s="179"/>
      <c r="L23" s="180"/>
      <c r="M23" s="189"/>
      <c r="N23" s="162"/>
      <c r="O23" s="163"/>
      <c r="P23" s="13"/>
      <c r="Q23" s="23"/>
      <c r="AD23" s="154"/>
      <c r="AE23" s="162"/>
      <c r="AF23" s="162"/>
      <c r="AG23" s="16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DB23" s="113"/>
      <c r="DQ23" s="113"/>
    </row>
    <row r="24" spans="1:121" ht="24" customHeight="1">
      <c r="A24" s="173"/>
      <c r="B24" s="174"/>
      <c r="C24" s="173"/>
      <c r="D24" s="174"/>
      <c r="E24" s="173"/>
      <c r="F24" s="174"/>
      <c r="G24" s="173"/>
      <c r="H24" s="174"/>
      <c r="I24" s="173"/>
      <c r="J24" s="174"/>
      <c r="K24" s="179"/>
      <c r="L24" s="180"/>
      <c r="M24" s="189"/>
      <c r="N24" s="162"/>
      <c r="O24" s="163"/>
      <c r="P24" s="13"/>
      <c r="Q24" s="23"/>
      <c r="AD24" s="154"/>
      <c r="AE24" s="162"/>
      <c r="AF24" s="162"/>
      <c r="AG24" s="16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DB24" s="113"/>
      <c r="DQ24" s="113"/>
    </row>
    <row r="25" spans="1:121" ht="24" customHeight="1">
      <c r="A25" s="173"/>
      <c r="B25" s="174"/>
      <c r="C25" s="173"/>
      <c r="D25" s="174"/>
      <c r="E25" s="173"/>
      <c r="F25" s="174"/>
      <c r="G25" s="173"/>
      <c r="H25" s="174"/>
      <c r="I25" s="173"/>
      <c r="J25" s="174"/>
      <c r="K25" s="179"/>
      <c r="L25" s="180"/>
      <c r="M25" s="189" t="s">
        <v>176</v>
      </c>
      <c r="N25" s="162"/>
      <c r="O25" s="163"/>
      <c r="P25" s="13"/>
      <c r="Q25" s="23"/>
      <c r="AD25" s="154" t="s">
        <v>181</v>
      </c>
      <c r="AE25" s="162"/>
      <c r="AF25" s="162"/>
      <c r="AG25" s="16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DB25" s="113"/>
      <c r="DQ25" s="113"/>
    </row>
    <row r="26" spans="1:121" ht="24" customHeight="1">
      <c r="A26" s="175"/>
      <c r="B26" s="176"/>
      <c r="C26" s="175"/>
      <c r="D26" s="176"/>
      <c r="E26" s="175"/>
      <c r="F26" s="176"/>
      <c r="G26" s="175"/>
      <c r="H26" s="176"/>
      <c r="I26" s="175"/>
      <c r="J26" s="176"/>
      <c r="K26" s="179"/>
      <c r="L26" s="180"/>
      <c r="M26" s="189"/>
      <c r="N26" s="162"/>
      <c r="O26" s="163"/>
      <c r="P26" s="13"/>
      <c r="Q26" s="23"/>
      <c r="AD26" s="154"/>
      <c r="AE26" s="162"/>
      <c r="AF26" s="162"/>
      <c r="AG26" s="16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DB26" s="113"/>
      <c r="DQ26" s="113"/>
    </row>
    <row r="27" spans="1:121" ht="24" customHeight="1">
      <c r="A27" s="6" t="s">
        <v>72</v>
      </c>
      <c r="B27" s="34">
        <f>INDEX(Folha1!$D:$D,MATCH(A7,lista,0))</f>
        <v>0</v>
      </c>
      <c r="C27" s="6" t="s">
        <v>69</v>
      </c>
      <c r="D27" s="34">
        <f>INDEX(Folha1!$D:$D,MATCH(C7,lista,0))</f>
        <v>0</v>
      </c>
      <c r="E27" s="6" t="s">
        <v>68</v>
      </c>
      <c r="F27" s="34">
        <f>INDEX(Folha1!$D:$D,MATCH(E7,lista,0))</f>
        <v>0</v>
      </c>
      <c r="G27" s="6" t="s">
        <v>65</v>
      </c>
      <c r="H27" s="34">
        <f>INDEX(Folha1!$D:$D,MATCH(G7,lista,0))</f>
        <v>0</v>
      </c>
      <c r="I27" s="111" t="s">
        <v>66</v>
      </c>
      <c r="J27" s="34">
        <f>INDEX(Folha1!$D:$D,MATCH(I7,lista,0))</f>
        <v>0</v>
      </c>
      <c r="K27" s="6" t="s">
        <v>62</v>
      </c>
      <c r="L27" s="129">
        <f>INDEX(Folha1!$D:$D,MATCH(K7,lista,0))</f>
        <v>0</v>
      </c>
      <c r="M27" s="189"/>
      <c r="N27" s="162"/>
      <c r="O27" s="163"/>
      <c r="P27" s="13"/>
      <c r="Q27" s="23"/>
      <c r="AD27" s="154"/>
      <c r="AE27" s="162"/>
      <c r="AF27" s="162"/>
      <c r="AG27" s="16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DB27" s="115"/>
      <c r="DQ27" s="115"/>
    </row>
    <row r="28" spans="1:121" ht="24" customHeight="1" thickBot="1">
      <c r="A28" s="179"/>
      <c r="B28" s="179"/>
      <c r="C28" s="179"/>
      <c r="D28" s="179"/>
      <c r="E28" s="179"/>
      <c r="F28" s="180"/>
      <c r="G28" s="171"/>
      <c r="H28" s="172"/>
      <c r="I28" s="171"/>
      <c r="J28" s="172"/>
      <c r="K28" s="179"/>
      <c r="L28" s="180"/>
      <c r="M28" s="190"/>
      <c r="N28" s="164"/>
      <c r="O28" s="165"/>
      <c r="P28" s="13"/>
      <c r="Q28" s="23"/>
      <c r="AD28" s="154"/>
      <c r="AE28" s="162"/>
      <c r="AF28" s="162"/>
      <c r="AG28" s="16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DB28" s="115"/>
      <c r="DQ28" s="115"/>
    </row>
    <row r="29" spans="1:121" ht="24" customHeight="1">
      <c r="A29" s="179"/>
      <c r="B29" s="179"/>
      <c r="C29" s="179"/>
      <c r="D29" s="179"/>
      <c r="E29" s="179"/>
      <c r="F29" s="180"/>
      <c r="G29" s="173"/>
      <c r="H29" s="174"/>
      <c r="I29" s="173"/>
      <c r="J29" s="174"/>
      <c r="K29" s="179"/>
      <c r="L29" s="179"/>
      <c r="P29" s="13"/>
      <c r="Q29" s="23"/>
      <c r="AF29" s="51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DB29" s="115"/>
      <c r="DQ29" s="115"/>
    </row>
    <row r="30" spans="1:121" ht="24" customHeight="1">
      <c r="A30" s="179"/>
      <c r="B30" s="179"/>
      <c r="C30" s="179"/>
      <c r="D30" s="179"/>
      <c r="E30" s="179"/>
      <c r="F30" s="180"/>
      <c r="G30" s="173"/>
      <c r="H30" s="174"/>
      <c r="I30" s="173"/>
      <c r="J30" s="174"/>
      <c r="K30" s="179"/>
      <c r="L30" s="179"/>
      <c r="P30" s="13"/>
      <c r="Q30" s="23"/>
      <c r="AF30" s="51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DB30" s="115"/>
      <c r="DQ30" s="115"/>
    </row>
    <row r="31" spans="1:121" ht="24" customHeight="1">
      <c r="A31" s="179"/>
      <c r="B31" s="179"/>
      <c r="C31" s="179"/>
      <c r="D31" s="179"/>
      <c r="E31" s="179"/>
      <c r="F31" s="180"/>
      <c r="G31" s="173"/>
      <c r="H31" s="174"/>
      <c r="I31" s="173"/>
      <c r="J31" s="174"/>
      <c r="K31" s="179"/>
      <c r="L31" s="179"/>
      <c r="P31" s="13"/>
      <c r="Q31" s="23"/>
      <c r="AF31" s="51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DB31" s="115"/>
      <c r="DQ31" s="115"/>
    </row>
    <row r="32" spans="1:121" ht="24" customHeight="1">
      <c r="A32" s="179"/>
      <c r="B32" s="179"/>
      <c r="C32" s="179"/>
      <c r="D32" s="179"/>
      <c r="E32" s="179"/>
      <c r="F32" s="180"/>
      <c r="G32" s="173"/>
      <c r="H32" s="174"/>
      <c r="I32" s="173"/>
      <c r="J32" s="174"/>
      <c r="K32" s="179"/>
      <c r="L32" s="179"/>
      <c r="P32" s="13"/>
      <c r="Q32" s="23"/>
      <c r="AF32" s="51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DB32" s="115"/>
      <c r="DQ32" s="115"/>
    </row>
    <row r="33" spans="1:121" ht="24" customHeight="1">
      <c r="A33" s="179"/>
      <c r="B33" s="179"/>
      <c r="C33" s="179"/>
      <c r="D33" s="179"/>
      <c r="E33" s="179"/>
      <c r="F33" s="180"/>
      <c r="G33" s="173"/>
      <c r="H33" s="174"/>
      <c r="I33" s="173"/>
      <c r="J33" s="174"/>
      <c r="K33" s="179"/>
      <c r="L33" s="179"/>
      <c r="P33" s="13"/>
      <c r="Q33" s="23"/>
      <c r="AF33" s="51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DB33" s="115"/>
      <c r="DC33" s="191">
        <f>IF(Folha2!F20="",0,Folha2!F20)</f>
        <v>0</v>
      </c>
      <c r="DD33" s="192"/>
      <c r="DE33" s="191">
        <f>IF(Folha2!H20="",0,Folha2!H20)</f>
        <v>0</v>
      </c>
      <c r="DF33" s="192"/>
      <c r="DG33" s="191">
        <f>IF(Folha2!J20="",0,Folha2!J20)</f>
        <v>0</v>
      </c>
      <c r="DH33" s="196"/>
      <c r="DI33" s="192"/>
      <c r="DJ33" s="191">
        <f>IF(Folha2!L20="",0,Folha2!L20)</f>
        <v>0</v>
      </c>
      <c r="DK33" s="196"/>
      <c r="DL33" s="192"/>
      <c r="DM33" s="243">
        <f>IF(Folha2!N20="",0,Folha2!N20)</f>
        <v>0</v>
      </c>
      <c r="DN33" s="244"/>
      <c r="DO33" s="243">
        <f>IF(Folha2!P20="",0,Folha2!P20)</f>
        <v>0</v>
      </c>
      <c r="DP33" s="244"/>
      <c r="DQ33" s="115"/>
    </row>
    <row r="34" spans="1:121" ht="24" customHeight="1">
      <c r="A34" s="179"/>
      <c r="B34" s="179"/>
      <c r="C34" s="179"/>
      <c r="D34" s="179"/>
      <c r="E34" s="179"/>
      <c r="F34" s="180"/>
      <c r="G34" s="175"/>
      <c r="H34" s="176"/>
      <c r="I34" s="175"/>
      <c r="J34" s="176"/>
      <c r="K34" s="179"/>
      <c r="L34" s="179"/>
      <c r="P34" s="13"/>
      <c r="Q34" s="23"/>
      <c r="AF34" s="51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DB34" s="115"/>
      <c r="DC34" s="340" t="s">
        <v>177</v>
      </c>
      <c r="DD34" s="341"/>
      <c r="DE34" s="341"/>
      <c r="DF34" s="341"/>
      <c r="DG34" s="341"/>
      <c r="DH34" s="342"/>
      <c r="DO34" s="184" t="s">
        <v>172</v>
      </c>
      <c r="DP34" s="185"/>
      <c r="DQ34" s="115"/>
    </row>
    <row r="35" spans="1:121" s="51" customFormat="1" ht="31.5" customHeight="1">
      <c r="A35" s="281" t="s">
        <v>37</v>
      </c>
      <c r="B35" s="282"/>
      <c r="C35" s="282"/>
      <c r="D35" s="282"/>
      <c r="E35" s="282"/>
      <c r="F35" s="283"/>
      <c r="G35" s="287" t="s">
        <v>22</v>
      </c>
      <c r="I35" s="166" t="s">
        <v>37</v>
      </c>
      <c r="J35" s="166"/>
      <c r="K35" s="166"/>
      <c r="L35" s="166"/>
      <c r="M35" s="166"/>
      <c r="N35" s="346" t="s">
        <v>22</v>
      </c>
      <c r="P35" s="13"/>
      <c r="Q35" s="23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DB35" s="115"/>
      <c r="DC35" s="343"/>
      <c r="DD35" s="344"/>
      <c r="DE35" s="344"/>
      <c r="DF35" s="344"/>
      <c r="DG35" s="344"/>
      <c r="DH35" s="345"/>
      <c r="DI35" s="193" t="s">
        <v>184</v>
      </c>
      <c r="DJ35" s="194"/>
      <c r="DK35" s="194"/>
      <c r="DL35" s="195"/>
      <c r="DM35" s="132"/>
      <c r="DN35" s="138" t="s">
        <v>185</v>
      </c>
      <c r="DO35" s="182"/>
      <c r="DP35" s="183"/>
      <c r="DQ35" s="115"/>
    </row>
    <row r="36" spans="1:121" ht="24" customHeight="1">
      <c r="A36" s="284"/>
      <c r="B36" s="285"/>
      <c r="C36" s="285"/>
      <c r="D36" s="285"/>
      <c r="E36" s="285"/>
      <c r="F36" s="286"/>
      <c r="G36" s="288"/>
      <c r="I36" s="166"/>
      <c r="J36" s="166"/>
      <c r="K36" s="166"/>
      <c r="L36" s="166"/>
      <c r="M36" s="166"/>
      <c r="N36" s="346"/>
      <c r="P36" s="13"/>
      <c r="Q36" s="23"/>
      <c r="R36" s="281" t="s">
        <v>33</v>
      </c>
      <c r="S36" s="282"/>
      <c r="T36" s="282"/>
      <c r="U36" s="282"/>
      <c r="V36" s="282"/>
      <c r="W36" s="282"/>
      <c r="X36" s="282"/>
      <c r="Y36" s="282"/>
      <c r="Z36" s="327" t="s">
        <v>22</v>
      </c>
      <c r="AA36" s="357" t="s">
        <v>183</v>
      </c>
      <c r="AB36" s="357"/>
      <c r="AC36" s="357"/>
      <c r="AD36" s="357"/>
      <c r="AE36" s="357"/>
      <c r="AF36" s="358" t="s">
        <v>198</v>
      </c>
      <c r="AG36" s="289" t="s">
        <v>199</v>
      </c>
      <c r="DB36" s="4"/>
      <c r="DQ36" s="4"/>
    </row>
    <row r="37" spans="1:121" ht="47.4" customHeight="1">
      <c r="A37" s="169" t="s">
        <v>38</v>
      </c>
      <c r="B37" s="45" t="s">
        <v>39</v>
      </c>
      <c r="C37" s="37"/>
      <c r="D37" s="37"/>
      <c r="E37" s="38"/>
      <c r="F37" s="31">
        <v>1</v>
      </c>
      <c r="G37" s="170"/>
      <c r="I37" s="225" t="s">
        <v>53</v>
      </c>
      <c r="J37" s="181" t="s">
        <v>54</v>
      </c>
      <c r="K37" s="181"/>
      <c r="L37" s="181"/>
      <c r="M37" s="80">
        <v>0.25</v>
      </c>
      <c r="N37" s="325"/>
      <c r="P37" s="13"/>
      <c r="Q37" s="23"/>
      <c r="R37" s="284"/>
      <c r="S37" s="285"/>
      <c r="T37" s="285"/>
      <c r="U37" s="285"/>
      <c r="V37" s="285"/>
      <c r="W37" s="285"/>
      <c r="X37" s="285"/>
      <c r="Y37" s="285"/>
      <c r="Z37" s="327"/>
      <c r="AA37" s="357"/>
      <c r="AB37" s="357"/>
      <c r="AC37" s="357"/>
      <c r="AD37" s="357"/>
      <c r="AE37" s="357"/>
      <c r="AF37" s="358"/>
      <c r="AG37" s="289"/>
    </row>
    <row r="38" spans="1:121" ht="46.8" customHeight="1">
      <c r="A38" s="169"/>
      <c r="B38" s="47" t="s">
        <v>42</v>
      </c>
      <c r="C38" s="39"/>
      <c r="D38" s="39"/>
      <c r="E38" s="40"/>
      <c r="F38" s="78">
        <v>0.75</v>
      </c>
      <c r="G38" s="170"/>
      <c r="I38" s="225"/>
      <c r="J38" s="181" t="s">
        <v>57</v>
      </c>
      <c r="K38" s="181"/>
      <c r="L38" s="181"/>
      <c r="M38" s="80">
        <v>0.25</v>
      </c>
      <c r="N38" s="326"/>
      <c r="P38" s="13"/>
      <c r="Q38" s="23"/>
      <c r="R38" s="292" t="s">
        <v>23</v>
      </c>
      <c r="S38" s="294" t="s">
        <v>134</v>
      </c>
      <c r="T38" s="295"/>
      <c r="U38" s="295"/>
      <c r="V38" s="295"/>
      <c r="W38" s="295"/>
      <c r="X38" s="296"/>
      <c r="Y38" s="87">
        <v>1.5</v>
      </c>
      <c r="Z38" s="293"/>
      <c r="AA38" s="290" t="s">
        <v>200</v>
      </c>
      <c r="AB38" s="348" t="s">
        <v>201</v>
      </c>
      <c r="AC38" s="348"/>
      <c r="AD38" s="348"/>
      <c r="AE38" s="290" t="s">
        <v>202</v>
      </c>
      <c r="AF38" s="143"/>
      <c r="AG38" s="291"/>
    </row>
    <row r="39" spans="1:121" ht="47.25" customHeight="1">
      <c r="A39" s="169"/>
      <c r="B39" s="47" t="s">
        <v>43</v>
      </c>
      <c r="C39" s="39"/>
      <c r="D39" s="39"/>
      <c r="E39" s="40"/>
      <c r="F39" s="31">
        <v>0.5</v>
      </c>
      <c r="G39" s="170"/>
      <c r="I39" s="225"/>
      <c r="J39" s="181" t="s">
        <v>59</v>
      </c>
      <c r="K39" s="181"/>
      <c r="L39" s="181"/>
      <c r="M39" s="80">
        <v>0.25</v>
      </c>
      <c r="N39" s="315"/>
      <c r="P39" s="15"/>
      <c r="Q39" s="24"/>
      <c r="R39" s="169"/>
      <c r="S39" s="159" t="s">
        <v>102</v>
      </c>
      <c r="T39" s="160"/>
      <c r="U39" s="160"/>
      <c r="V39" s="160"/>
      <c r="W39" s="160"/>
      <c r="X39" s="161"/>
      <c r="Y39" s="31">
        <v>1</v>
      </c>
      <c r="Z39" s="293"/>
      <c r="AA39" s="290"/>
      <c r="AB39" s="348" t="s">
        <v>203</v>
      </c>
      <c r="AC39" s="348"/>
      <c r="AD39" s="348"/>
      <c r="AE39" s="290"/>
      <c r="AF39" s="143"/>
      <c r="AG39" s="291"/>
    </row>
    <row r="40" spans="1:121" s="28" customFormat="1" ht="47.25" customHeight="1">
      <c r="A40" s="169"/>
      <c r="B40" s="47" t="s">
        <v>44</v>
      </c>
      <c r="C40" s="39"/>
      <c r="D40" s="39"/>
      <c r="E40" s="40"/>
      <c r="F40" s="78">
        <v>0.25</v>
      </c>
      <c r="G40" s="170"/>
      <c r="I40" s="178" t="s">
        <v>61</v>
      </c>
      <c r="J40" s="178"/>
      <c r="K40" s="178"/>
      <c r="L40" s="178"/>
      <c r="M40" s="78">
        <v>0.5</v>
      </c>
      <c r="N40" s="42"/>
      <c r="P40" s="15"/>
      <c r="Q40" s="26"/>
      <c r="R40" s="169"/>
      <c r="S40" s="159" t="s">
        <v>103</v>
      </c>
      <c r="T40" s="160"/>
      <c r="U40" s="160"/>
      <c r="V40" s="160"/>
      <c r="W40" s="160"/>
      <c r="X40" s="161"/>
      <c r="Y40" s="31">
        <v>0.5</v>
      </c>
      <c r="Z40" s="293"/>
      <c r="AA40" s="347" t="s">
        <v>204</v>
      </c>
      <c r="AB40" s="347"/>
      <c r="AC40" s="347"/>
      <c r="AD40" s="347"/>
      <c r="AE40" s="144" t="s">
        <v>205</v>
      </c>
      <c r="AF40" s="145"/>
      <c r="AG40" s="146"/>
    </row>
    <row r="41" spans="1:121" s="28" customFormat="1" ht="47.25" customHeight="1">
      <c r="A41" s="278" t="s">
        <v>46</v>
      </c>
      <c r="B41" s="48" t="s">
        <v>115</v>
      </c>
      <c r="C41" s="35"/>
      <c r="D41" s="35"/>
      <c r="E41" s="36"/>
      <c r="F41" s="46">
        <v>1</v>
      </c>
      <c r="G41" s="280"/>
      <c r="I41" s="117"/>
      <c r="J41" s="117"/>
      <c r="K41" s="117"/>
      <c r="L41" s="117"/>
      <c r="M41" s="118"/>
      <c r="N41" s="119"/>
      <c r="O41" s="22"/>
      <c r="P41" s="15"/>
      <c r="Q41" s="25"/>
      <c r="R41" s="169"/>
      <c r="S41" s="159" t="s">
        <v>101</v>
      </c>
      <c r="T41" s="160"/>
      <c r="U41" s="160"/>
      <c r="V41" s="160"/>
      <c r="W41" s="160"/>
      <c r="X41" s="161"/>
      <c r="Y41" s="78">
        <v>0.25</v>
      </c>
      <c r="Z41" s="293"/>
      <c r="AA41" s="348" t="s">
        <v>206</v>
      </c>
      <c r="AB41" s="348"/>
      <c r="AC41" s="348"/>
      <c r="AD41" s="348"/>
      <c r="AE41" s="147" t="s">
        <v>205</v>
      </c>
      <c r="AF41" s="143"/>
      <c r="AG41" s="148"/>
    </row>
    <row r="42" spans="1:121" s="28" customFormat="1" ht="47.25" customHeight="1">
      <c r="A42" s="279"/>
      <c r="B42" s="48" t="s">
        <v>114</v>
      </c>
      <c r="C42" s="35"/>
      <c r="D42" s="35"/>
      <c r="E42" s="36"/>
      <c r="F42" s="80">
        <v>0.75</v>
      </c>
      <c r="G42" s="280"/>
      <c r="I42" s="123"/>
      <c r="J42" s="117"/>
      <c r="K42" s="117"/>
      <c r="L42" s="117"/>
      <c r="M42" s="118"/>
      <c r="N42" s="119"/>
      <c r="O42" s="22"/>
      <c r="P42" s="15"/>
      <c r="Q42" s="25"/>
      <c r="R42" s="324" t="s">
        <v>24</v>
      </c>
      <c r="S42" s="328" t="s">
        <v>25</v>
      </c>
      <c r="T42" s="329"/>
      <c r="U42" s="329"/>
      <c r="V42" s="329"/>
      <c r="W42" s="329"/>
      <c r="X42" s="330"/>
      <c r="Y42" s="32">
        <v>1</v>
      </c>
      <c r="Z42" s="323"/>
      <c r="AA42" s="347" t="s">
        <v>207</v>
      </c>
      <c r="AB42" s="347"/>
      <c r="AC42" s="347"/>
      <c r="AD42" s="347"/>
      <c r="AE42" s="144" t="s">
        <v>208</v>
      </c>
      <c r="AF42" s="145"/>
      <c r="AG42" s="146"/>
    </row>
    <row r="43" spans="1:121" s="28" customFormat="1" ht="47.25" customHeight="1">
      <c r="A43" s="279"/>
      <c r="B43" s="48" t="s">
        <v>113</v>
      </c>
      <c r="C43" s="35"/>
      <c r="D43" s="35"/>
      <c r="E43" s="36"/>
      <c r="F43" s="46">
        <v>0.5</v>
      </c>
      <c r="G43" s="280"/>
      <c r="I43" s="123"/>
      <c r="J43" s="117"/>
      <c r="K43" s="117"/>
      <c r="L43" s="117"/>
      <c r="M43" s="118"/>
      <c r="N43" s="119"/>
      <c r="O43" s="22"/>
      <c r="P43" s="15"/>
      <c r="Q43" s="25"/>
      <c r="R43" s="324"/>
      <c r="S43" s="328" t="s">
        <v>133</v>
      </c>
      <c r="T43" s="329"/>
      <c r="U43" s="329"/>
      <c r="V43" s="329"/>
      <c r="W43" s="329"/>
      <c r="X43" s="330"/>
      <c r="Y43" s="79">
        <v>0.75</v>
      </c>
      <c r="Z43" s="323"/>
      <c r="AA43" s="348" t="s">
        <v>209</v>
      </c>
      <c r="AB43" s="348"/>
      <c r="AC43" s="348"/>
      <c r="AD43" s="348"/>
      <c r="AE43" s="147" t="s">
        <v>210</v>
      </c>
      <c r="AF43" s="143"/>
      <c r="AG43" s="148"/>
    </row>
    <row r="44" spans="1:121" s="28" customFormat="1" ht="47.25" customHeight="1">
      <c r="A44" s="279"/>
      <c r="B44" s="48" t="s">
        <v>112</v>
      </c>
      <c r="C44" s="35"/>
      <c r="D44" s="35"/>
      <c r="E44" s="36"/>
      <c r="F44" s="80">
        <v>0.25</v>
      </c>
      <c r="G44" s="280"/>
      <c r="I44" s="117"/>
      <c r="J44" s="117"/>
      <c r="K44" s="117"/>
      <c r="P44" s="15"/>
      <c r="Q44" s="25"/>
      <c r="R44" s="324"/>
      <c r="S44" s="328" t="s">
        <v>132</v>
      </c>
      <c r="T44" s="329"/>
      <c r="U44" s="329"/>
      <c r="V44" s="329"/>
      <c r="W44" s="329"/>
      <c r="X44" s="330"/>
      <c r="Y44" s="32">
        <v>0.5</v>
      </c>
      <c r="Z44" s="323"/>
      <c r="AA44" s="347" t="s">
        <v>211</v>
      </c>
      <c r="AB44" s="347"/>
      <c r="AC44" s="347"/>
      <c r="AD44" s="347"/>
      <c r="AE44" s="144" t="s">
        <v>210</v>
      </c>
      <c r="AF44" s="145"/>
      <c r="AG44" s="146"/>
    </row>
    <row r="45" spans="1:121" s="28" customFormat="1" ht="47.25" customHeight="1">
      <c r="A45" s="223" t="s">
        <v>116</v>
      </c>
      <c r="B45" s="210" t="s">
        <v>186</v>
      </c>
      <c r="C45" s="211"/>
      <c r="D45" s="211"/>
      <c r="E45" s="212"/>
      <c r="F45" s="78">
        <v>1.25</v>
      </c>
      <c r="G45" s="214"/>
      <c r="I45" s="117"/>
      <c r="J45" s="117"/>
      <c r="K45" s="117"/>
      <c r="P45" s="15"/>
      <c r="Q45" s="27"/>
      <c r="R45" s="324"/>
      <c r="S45" s="328" t="s">
        <v>131</v>
      </c>
      <c r="T45" s="329"/>
      <c r="U45" s="329"/>
      <c r="V45" s="329"/>
      <c r="W45" s="329"/>
      <c r="X45" s="330"/>
      <c r="Y45" s="79">
        <v>0.25</v>
      </c>
      <c r="Z45" s="323"/>
      <c r="AA45" s="348" t="s">
        <v>212</v>
      </c>
      <c r="AB45" s="348"/>
      <c r="AC45" s="348"/>
      <c r="AD45" s="348"/>
      <c r="AE45" s="147" t="s">
        <v>210</v>
      </c>
      <c r="AF45" s="143"/>
      <c r="AG45" s="148"/>
    </row>
    <row r="46" spans="1:121" s="28" customFormat="1" ht="47.25" customHeight="1">
      <c r="A46" s="223"/>
      <c r="B46" s="210" t="s">
        <v>171</v>
      </c>
      <c r="C46" s="211"/>
      <c r="D46" s="211"/>
      <c r="E46" s="212"/>
      <c r="F46" s="78">
        <v>0.75</v>
      </c>
      <c r="G46" s="214"/>
      <c r="I46" s="117"/>
      <c r="J46" s="117"/>
      <c r="K46" s="117"/>
      <c r="L46" s="117"/>
      <c r="M46" s="118"/>
      <c r="N46" s="119"/>
      <c r="O46" s="22"/>
      <c r="P46" s="15"/>
      <c r="Q46" s="7"/>
      <c r="R46" s="331" t="s">
        <v>26</v>
      </c>
      <c r="S46" s="159" t="s">
        <v>130</v>
      </c>
      <c r="T46" s="160"/>
      <c r="U46" s="160"/>
      <c r="V46" s="160"/>
      <c r="W46" s="160"/>
      <c r="X46" s="161"/>
      <c r="Y46" s="31">
        <v>1.5</v>
      </c>
      <c r="Z46" s="334"/>
      <c r="AA46" s="186" t="s">
        <v>213</v>
      </c>
      <c r="AB46" s="347" t="s">
        <v>214</v>
      </c>
      <c r="AC46" s="347"/>
      <c r="AD46" s="347"/>
      <c r="AE46" s="186" t="s">
        <v>208</v>
      </c>
      <c r="AF46" s="186"/>
      <c r="AG46" s="146"/>
    </row>
    <row r="47" spans="1:121" s="28" customFormat="1" ht="47.25" customHeight="1">
      <c r="A47" s="223"/>
      <c r="B47" s="210" t="s">
        <v>138</v>
      </c>
      <c r="C47" s="211"/>
      <c r="D47" s="211"/>
      <c r="E47" s="212"/>
      <c r="F47" s="78">
        <v>0.25</v>
      </c>
      <c r="G47" s="214"/>
      <c r="I47" s="117"/>
      <c r="J47" s="117"/>
      <c r="K47" s="117"/>
      <c r="L47" s="117"/>
      <c r="M47" s="118"/>
      <c r="N47" s="119"/>
      <c r="O47" s="22"/>
      <c r="P47" s="15"/>
      <c r="Q47" s="7"/>
      <c r="R47" s="332"/>
      <c r="S47" s="159" t="s">
        <v>129</v>
      </c>
      <c r="T47" s="160"/>
      <c r="U47" s="160"/>
      <c r="V47" s="160"/>
      <c r="W47" s="160"/>
      <c r="X47" s="161"/>
      <c r="Y47" s="31">
        <v>1</v>
      </c>
      <c r="Z47" s="335"/>
      <c r="AA47" s="186"/>
      <c r="AB47" s="347" t="s">
        <v>215</v>
      </c>
      <c r="AC47" s="347"/>
      <c r="AD47" s="347"/>
      <c r="AE47" s="186" t="s">
        <v>216</v>
      </c>
      <c r="AF47" s="186"/>
      <c r="AG47" s="146"/>
    </row>
    <row r="48" spans="1:121" s="28" customFormat="1" ht="47.25" customHeight="1">
      <c r="A48" s="225" t="s">
        <v>135</v>
      </c>
      <c r="B48" s="302" t="s">
        <v>136</v>
      </c>
      <c r="C48" s="303"/>
      <c r="D48" s="303"/>
      <c r="E48" s="304"/>
      <c r="F48" s="79">
        <v>1.25</v>
      </c>
      <c r="G48" s="214"/>
      <c r="I48" s="117"/>
      <c r="J48" s="117"/>
      <c r="K48" s="117"/>
      <c r="L48" s="117"/>
      <c r="M48" s="118"/>
      <c r="N48" s="119"/>
      <c r="O48" s="22"/>
      <c r="P48" s="15"/>
      <c r="Q48" s="7"/>
      <c r="R48" s="332"/>
      <c r="S48" s="159" t="s">
        <v>104</v>
      </c>
      <c r="T48" s="160"/>
      <c r="U48" s="160"/>
      <c r="V48" s="160"/>
      <c r="W48" s="160"/>
      <c r="X48" s="161"/>
      <c r="Y48" s="31">
        <v>0.5</v>
      </c>
      <c r="Z48" s="335"/>
      <c r="AA48" s="348" t="s">
        <v>217</v>
      </c>
      <c r="AB48" s="348"/>
      <c r="AC48" s="348"/>
      <c r="AD48" s="348"/>
      <c r="AE48" s="147" t="s">
        <v>218</v>
      </c>
      <c r="AF48" s="143"/>
      <c r="AG48" s="148"/>
    </row>
    <row r="49" spans="1:33" s="28" customFormat="1" ht="47.25" customHeight="1">
      <c r="A49" s="225"/>
      <c r="B49" s="209" t="s">
        <v>137</v>
      </c>
      <c r="C49" s="209"/>
      <c r="D49" s="209"/>
      <c r="E49" s="209"/>
      <c r="F49" s="79">
        <v>0.75</v>
      </c>
      <c r="G49" s="214"/>
      <c r="I49" s="117"/>
      <c r="J49" s="117"/>
      <c r="K49" s="117"/>
      <c r="L49" s="117"/>
      <c r="M49" s="118"/>
      <c r="N49" s="119"/>
      <c r="O49" s="22"/>
      <c r="P49" s="15"/>
      <c r="Q49" s="14"/>
      <c r="R49" s="333"/>
      <c r="S49" s="159" t="s">
        <v>105</v>
      </c>
      <c r="T49" s="160"/>
      <c r="U49" s="160"/>
      <c r="V49" s="160"/>
      <c r="W49" s="160"/>
      <c r="X49" s="161"/>
      <c r="Y49" s="78">
        <v>0.25</v>
      </c>
      <c r="Z49" s="336"/>
      <c r="AA49" s="347" t="s">
        <v>219</v>
      </c>
      <c r="AB49" s="347"/>
      <c r="AC49" s="347"/>
      <c r="AD49" s="347"/>
      <c r="AE49" s="144" t="s">
        <v>218</v>
      </c>
      <c r="AF49" s="149"/>
      <c r="AG49" s="150"/>
    </row>
    <row r="50" spans="1:33" s="28" customFormat="1" ht="47.25" customHeight="1">
      <c r="A50" s="225"/>
      <c r="B50" s="209" t="s">
        <v>139</v>
      </c>
      <c r="C50" s="209"/>
      <c r="D50" s="209"/>
      <c r="E50" s="209"/>
      <c r="F50" s="79">
        <v>0.25</v>
      </c>
      <c r="G50" s="214"/>
      <c r="I50" s="117"/>
      <c r="J50" s="117"/>
      <c r="K50" s="117"/>
      <c r="L50" s="117"/>
      <c r="M50" s="118"/>
      <c r="N50" s="119"/>
      <c r="O50" s="22"/>
      <c r="P50" s="15"/>
      <c r="Q50" s="16"/>
      <c r="R50" s="225" t="s">
        <v>27</v>
      </c>
      <c r="S50" s="328" t="s">
        <v>28</v>
      </c>
      <c r="T50" s="329"/>
      <c r="U50" s="329"/>
      <c r="V50" s="329"/>
      <c r="W50" s="329"/>
      <c r="X50" s="330"/>
      <c r="Y50" s="32">
        <v>1.5</v>
      </c>
      <c r="Z50" s="323"/>
      <c r="AA50" s="348" t="s">
        <v>220</v>
      </c>
      <c r="AB50" s="348"/>
      <c r="AC50" s="348"/>
      <c r="AD50" s="348"/>
      <c r="AE50" s="147" t="s">
        <v>218</v>
      </c>
      <c r="AF50" s="151"/>
      <c r="AG50" s="152"/>
    </row>
    <row r="51" spans="1:33" s="28" customFormat="1" ht="47.25" customHeight="1">
      <c r="A51" s="223" t="s">
        <v>55</v>
      </c>
      <c r="B51" s="210" t="s">
        <v>56</v>
      </c>
      <c r="C51" s="211"/>
      <c r="D51" s="211"/>
      <c r="E51" s="212"/>
      <c r="F51" s="78">
        <v>1</v>
      </c>
      <c r="G51" s="214"/>
      <c r="I51" s="117"/>
      <c r="J51" s="117"/>
      <c r="K51" s="117"/>
      <c r="L51" s="117"/>
      <c r="M51" s="124"/>
      <c r="N51" s="125"/>
      <c r="O51" s="22"/>
      <c r="P51" s="15"/>
      <c r="Q51" s="16"/>
      <c r="R51" s="225"/>
      <c r="S51" s="328" t="s">
        <v>128</v>
      </c>
      <c r="T51" s="329"/>
      <c r="U51" s="329"/>
      <c r="V51" s="329"/>
      <c r="W51" s="329"/>
      <c r="X51" s="330"/>
      <c r="Y51" s="32">
        <v>1</v>
      </c>
      <c r="Z51" s="323"/>
      <c r="AA51" s="347" t="s">
        <v>221</v>
      </c>
      <c r="AB51" s="347"/>
      <c r="AC51" s="347"/>
      <c r="AD51" s="347"/>
      <c r="AE51" s="144" t="s">
        <v>218</v>
      </c>
      <c r="AF51" s="149"/>
      <c r="AG51" s="150"/>
    </row>
    <row r="52" spans="1:33" s="28" customFormat="1" ht="47.25" customHeight="1">
      <c r="A52" s="223"/>
      <c r="B52" s="224" t="s">
        <v>58</v>
      </c>
      <c r="C52" s="224"/>
      <c r="D52" s="224"/>
      <c r="E52" s="224"/>
      <c r="F52" s="78">
        <v>0.75</v>
      </c>
      <c r="G52" s="214"/>
      <c r="I52" s="117"/>
      <c r="J52" s="117"/>
      <c r="K52" s="117"/>
      <c r="L52" s="117"/>
      <c r="M52" s="118"/>
      <c r="N52" s="119"/>
      <c r="O52" s="22"/>
      <c r="P52" s="15"/>
      <c r="Q52" s="16"/>
      <c r="R52" s="225"/>
      <c r="S52" s="328" t="s">
        <v>127</v>
      </c>
      <c r="T52" s="329"/>
      <c r="U52" s="329"/>
      <c r="V52" s="329"/>
      <c r="W52" s="329"/>
      <c r="X52" s="330"/>
      <c r="Y52" s="32">
        <v>0.5</v>
      </c>
      <c r="Z52" s="323"/>
      <c r="AA52" s="348" t="s">
        <v>222</v>
      </c>
      <c r="AB52" s="348"/>
      <c r="AC52" s="348"/>
      <c r="AD52" s="348"/>
      <c r="AE52" s="147" t="s">
        <v>218</v>
      </c>
      <c r="AF52" s="151"/>
      <c r="AG52" s="152"/>
    </row>
    <row r="53" spans="1:33" s="28" customFormat="1" ht="47.25" customHeight="1">
      <c r="A53" s="223"/>
      <c r="B53" s="224" t="s">
        <v>60</v>
      </c>
      <c r="C53" s="224"/>
      <c r="D53" s="224"/>
      <c r="E53" s="224"/>
      <c r="F53" s="78">
        <v>0.5</v>
      </c>
      <c r="G53" s="214"/>
      <c r="I53" s="117"/>
      <c r="J53" s="117"/>
      <c r="K53" s="117"/>
      <c r="L53" s="117"/>
      <c r="M53" s="118"/>
      <c r="N53" s="119"/>
      <c r="O53" s="22"/>
      <c r="P53" s="15"/>
      <c r="Q53" s="17"/>
      <c r="R53" s="225"/>
      <c r="S53" s="328" t="s">
        <v>106</v>
      </c>
      <c r="T53" s="329"/>
      <c r="U53" s="329"/>
      <c r="V53" s="329"/>
      <c r="W53" s="329"/>
      <c r="X53" s="330"/>
      <c r="Y53" s="79">
        <v>0.25</v>
      </c>
      <c r="Z53" s="323"/>
      <c r="AA53" s="347" t="s">
        <v>8</v>
      </c>
      <c r="AB53" s="347"/>
      <c r="AC53" s="347"/>
      <c r="AD53" s="347"/>
      <c r="AE53" s="144" t="s">
        <v>218</v>
      </c>
      <c r="AF53" s="149"/>
      <c r="AG53" s="150"/>
    </row>
    <row r="54" spans="1:33" s="28" customFormat="1" ht="47.25" customHeight="1">
      <c r="A54" s="220" t="s">
        <v>40</v>
      </c>
      <c r="B54" s="48" t="s">
        <v>41</v>
      </c>
      <c r="C54" s="83"/>
      <c r="D54" s="83"/>
      <c r="E54" s="84"/>
      <c r="F54" s="80">
        <v>1.25</v>
      </c>
      <c r="G54" s="214"/>
      <c r="I54" s="117"/>
      <c r="J54" s="117"/>
      <c r="K54" s="117"/>
      <c r="L54" s="117"/>
      <c r="M54" s="118"/>
      <c r="N54" s="121"/>
      <c r="O54" s="22"/>
      <c r="P54" s="15"/>
      <c r="Q54" s="17"/>
      <c r="R54" s="223" t="s">
        <v>29</v>
      </c>
      <c r="S54" s="159" t="s">
        <v>107</v>
      </c>
      <c r="T54" s="160"/>
      <c r="U54" s="160"/>
      <c r="V54" s="160"/>
      <c r="W54" s="160"/>
      <c r="X54" s="161"/>
      <c r="Y54" s="31">
        <v>1.5</v>
      </c>
      <c r="Z54" s="293"/>
      <c r="AA54" s="348" t="s">
        <v>9</v>
      </c>
      <c r="AB54" s="348"/>
      <c r="AC54" s="348"/>
      <c r="AD54" s="348"/>
      <c r="AE54" s="290" t="s">
        <v>216</v>
      </c>
      <c r="AF54" s="290"/>
      <c r="AG54" s="153"/>
    </row>
    <row r="55" spans="1:33" s="28" customFormat="1" ht="47.25" customHeight="1">
      <c r="A55" s="221"/>
      <c r="B55" s="48" t="s">
        <v>117</v>
      </c>
      <c r="C55" s="83"/>
      <c r="D55" s="83"/>
      <c r="E55" s="84"/>
      <c r="F55" s="80">
        <v>1</v>
      </c>
      <c r="G55" s="214"/>
      <c r="I55" s="117"/>
      <c r="J55" s="117"/>
      <c r="K55" s="117"/>
      <c r="L55" s="117"/>
      <c r="M55" s="118"/>
      <c r="N55" s="121"/>
      <c r="O55" s="22"/>
      <c r="P55" s="15"/>
      <c r="Q55" s="18"/>
      <c r="R55" s="223"/>
      <c r="S55" s="159" t="s">
        <v>108</v>
      </c>
      <c r="T55" s="160"/>
      <c r="U55" s="160"/>
      <c r="V55" s="160"/>
      <c r="W55" s="160"/>
      <c r="X55" s="161"/>
      <c r="Y55" s="31">
        <v>1</v>
      </c>
      <c r="Z55" s="293"/>
      <c r="AA55" s="348" t="s">
        <v>223</v>
      </c>
      <c r="AB55" s="348"/>
      <c r="AC55" s="348"/>
      <c r="AD55" s="348"/>
      <c r="AE55" s="290" t="s">
        <v>224</v>
      </c>
      <c r="AF55" s="290"/>
      <c r="AG55" s="152"/>
    </row>
    <row r="56" spans="1:33" s="28" customFormat="1" ht="47.25" customHeight="1">
      <c r="A56" s="221"/>
      <c r="B56" s="48" t="s">
        <v>118</v>
      </c>
      <c r="C56" s="83"/>
      <c r="D56" s="83"/>
      <c r="E56" s="84"/>
      <c r="F56" s="80">
        <v>0.75</v>
      </c>
      <c r="G56" s="214"/>
      <c r="I56" s="117"/>
      <c r="J56" s="117"/>
      <c r="K56" s="117"/>
      <c r="L56" s="117"/>
      <c r="M56" s="124"/>
      <c r="N56" s="126"/>
      <c r="O56" s="22"/>
      <c r="P56" s="15"/>
      <c r="Q56" s="7"/>
      <c r="R56" s="223"/>
      <c r="S56" s="159" t="s">
        <v>126</v>
      </c>
      <c r="T56" s="160"/>
      <c r="U56" s="160"/>
      <c r="V56" s="160"/>
      <c r="W56" s="160"/>
      <c r="X56" s="161"/>
      <c r="Y56" s="31">
        <v>0.5</v>
      </c>
      <c r="Z56" s="293"/>
      <c r="AA56" s="186" t="s">
        <v>225</v>
      </c>
      <c r="AB56" s="186"/>
      <c r="AC56" s="347" t="s">
        <v>226</v>
      </c>
      <c r="AD56" s="347"/>
      <c r="AE56" s="186" t="s">
        <v>216</v>
      </c>
      <c r="AF56" s="186"/>
      <c r="AG56" s="146"/>
    </row>
    <row r="57" spans="1:33" s="28" customFormat="1" ht="47.25" customHeight="1">
      <c r="A57" s="222"/>
      <c r="B57" s="48" t="s">
        <v>119</v>
      </c>
      <c r="C57" s="85"/>
      <c r="D57" s="85"/>
      <c r="E57" s="86"/>
      <c r="F57" s="80">
        <v>0.25</v>
      </c>
      <c r="G57" s="214"/>
      <c r="I57" s="120"/>
      <c r="J57" s="120"/>
      <c r="K57" s="120"/>
      <c r="L57" s="120"/>
      <c r="M57" s="124"/>
      <c r="N57" s="126"/>
      <c r="O57" s="22"/>
      <c r="P57" s="15"/>
      <c r="Q57" s="10"/>
      <c r="R57" s="223"/>
      <c r="S57" s="159" t="s">
        <v>125</v>
      </c>
      <c r="T57" s="160"/>
      <c r="U57" s="160"/>
      <c r="V57" s="160"/>
      <c r="W57" s="160"/>
      <c r="X57" s="161"/>
      <c r="Y57" s="78">
        <v>0.25</v>
      </c>
      <c r="Z57" s="293"/>
      <c r="AA57" s="186"/>
      <c r="AB57" s="186"/>
      <c r="AC57" s="347" t="s">
        <v>34</v>
      </c>
      <c r="AD57" s="347"/>
      <c r="AE57" s="186" t="s">
        <v>227</v>
      </c>
      <c r="AF57" s="186"/>
      <c r="AG57" s="146"/>
    </row>
    <row r="58" spans="1:33" s="28" customFormat="1" ht="47.25" customHeight="1">
      <c r="A58" s="223" t="s">
        <v>45</v>
      </c>
      <c r="B58" s="90"/>
      <c r="C58" s="91"/>
      <c r="D58" s="91"/>
      <c r="E58" s="92" t="s">
        <v>76</v>
      </c>
      <c r="F58" s="78">
        <v>1.25</v>
      </c>
      <c r="G58" s="81"/>
      <c r="I58" s="120"/>
      <c r="J58" s="120"/>
      <c r="K58" s="120"/>
      <c r="L58" s="127"/>
      <c r="M58" s="124"/>
      <c r="N58" s="126"/>
      <c r="O58" s="22"/>
      <c r="P58" s="15"/>
      <c r="Q58" s="10"/>
      <c r="R58" s="324" t="s">
        <v>30</v>
      </c>
      <c r="S58" s="337" t="s">
        <v>109</v>
      </c>
      <c r="T58" s="338"/>
      <c r="U58" s="338"/>
      <c r="V58" s="338"/>
      <c r="W58" s="338"/>
      <c r="X58" s="339"/>
      <c r="Y58" s="32">
        <v>1.5</v>
      </c>
      <c r="Z58" s="323"/>
      <c r="AA58" s="350" t="s">
        <v>228</v>
      </c>
      <c r="AB58" s="350"/>
      <c r="AC58" s="350"/>
      <c r="AD58" s="350"/>
      <c r="AE58" s="147" t="s">
        <v>229</v>
      </c>
      <c r="AF58" s="143"/>
      <c r="AG58" s="148"/>
    </row>
    <row r="59" spans="1:33" s="28" customFormat="1" ht="47.25" customHeight="1">
      <c r="A59" s="223"/>
      <c r="B59" s="90"/>
      <c r="C59" s="89"/>
      <c r="D59" s="90"/>
      <c r="E59" s="43" t="s">
        <v>47</v>
      </c>
      <c r="F59" s="78">
        <v>1</v>
      </c>
      <c r="G59" s="82"/>
      <c r="I59" s="120"/>
      <c r="J59" s="120"/>
      <c r="K59" s="120"/>
      <c r="L59" s="127"/>
      <c r="M59" s="124"/>
      <c r="N59" s="126"/>
      <c r="O59" s="22"/>
      <c r="P59" s="15"/>
      <c r="Q59" s="11"/>
      <c r="R59" s="324"/>
      <c r="S59" s="337" t="s">
        <v>122</v>
      </c>
      <c r="T59" s="338"/>
      <c r="U59" s="338"/>
      <c r="V59" s="338"/>
      <c r="W59" s="338"/>
      <c r="X59" s="339"/>
      <c r="Y59" s="32">
        <v>1</v>
      </c>
      <c r="Z59" s="323"/>
      <c r="AA59" s="349" t="s">
        <v>230</v>
      </c>
      <c r="AB59" s="349"/>
      <c r="AC59" s="349"/>
      <c r="AD59" s="349"/>
      <c r="AE59" s="186" t="s">
        <v>231</v>
      </c>
      <c r="AF59" s="186"/>
      <c r="AG59" s="356"/>
    </row>
    <row r="60" spans="1:33" s="28" customFormat="1" ht="47.25" customHeight="1">
      <c r="A60" s="223"/>
      <c r="B60" s="90"/>
      <c r="C60" s="89"/>
      <c r="D60" s="90"/>
      <c r="E60" s="43" t="s">
        <v>48</v>
      </c>
      <c r="F60" s="78">
        <v>0.75</v>
      </c>
      <c r="G60" s="82"/>
      <c r="I60" s="117"/>
      <c r="J60" s="117"/>
      <c r="K60" s="117"/>
      <c r="L60" s="117"/>
      <c r="M60" s="118"/>
      <c r="N60" s="121"/>
      <c r="O60" s="22"/>
      <c r="P60" s="15"/>
      <c r="Q60" s="11"/>
      <c r="R60" s="324"/>
      <c r="S60" s="337" t="s">
        <v>123</v>
      </c>
      <c r="T60" s="338"/>
      <c r="U60" s="338"/>
      <c r="V60" s="338"/>
      <c r="W60" s="338"/>
      <c r="X60" s="339"/>
      <c r="Y60" s="32">
        <v>0.5</v>
      </c>
      <c r="Z60" s="323"/>
      <c r="AA60" s="349"/>
      <c r="AB60" s="349"/>
      <c r="AC60" s="349"/>
      <c r="AD60" s="349"/>
      <c r="AE60" s="186"/>
      <c r="AF60" s="186"/>
      <c r="AG60" s="356"/>
    </row>
    <row r="61" spans="1:33" s="28" customFormat="1" ht="47.25" customHeight="1">
      <c r="A61" s="223"/>
      <c r="B61" s="90"/>
      <c r="C61" s="89"/>
      <c r="D61" s="90"/>
      <c r="E61" s="43" t="s">
        <v>120</v>
      </c>
      <c r="F61" s="78">
        <v>0.5</v>
      </c>
      <c r="G61" s="82"/>
      <c r="I61" s="122"/>
      <c r="J61" s="122"/>
      <c r="K61" s="122"/>
      <c r="L61" s="122"/>
      <c r="M61" s="118"/>
      <c r="N61" s="121"/>
      <c r="O61" s="22"/>
      <c r="P61" s="15"/>
      <c r="Q61" s="11"/>
      <c r="R61" s="324"/>
      <c r="S61" s="337" t="s">
        <v>124</v>
      </c>
      <c r="T61" s="338"/>
      <c r="U61" s="338"/>
      <c r="V61" s="338"/>
      <c r="W61" s="338"/>
      <c r="X61" s="339"/>
      <c r="Y61" s="79">
        <v>0.25</v>
      </c>
      <c r="Z61" s="323"/>
    </row>
    <row r="62" spans="1:33" s="28" customFormat="1" ht="47.25" customHeight="1">
      <c r="A62" s="223"/>
      <c r="B62" s="90"/>
      <c r="C62" s="90"/>
      <c r="D62" s="90"/>
      <c r="E62" s="43" t="s">
        <v>75</v>
      </c>
      <c r="F62" s="78">
        <v>0.25</v>
      </c>
      <c r="G62" s="82"/>
      <c r="I62" s="97"/>
      <c r="J62" s="97"/>
      <c r="K62" s="97"/>
      <c r="L62" s="97"/>
      <c r="M62" s="118"/>
      <c r="N62" s="121"/>
      <c r="O62" s="22"/>
      <c r="P62" s="15"/>
      <c r="Q62" s="11"/>
      <c r="R62" s="169" t="s">
        <v>31</v>
      </c>
      <c r="S62" s="297" t="s">
        <v>32</v>
      </c>
      <c r="T62" s="298"/>
      <c r="U62" s="298"/>
      <c r="V62" s="298"/>
      <c r="W62" s="298"/>
      <c r="X62" s="299"/>
      <c r="Y62" s="31">
        <v>1.5</v>
      </c>
      <c r="Z62" s="293"/>
    </row>
    <row r="63" spans="1:33" s="28" customFormat="1" ht="47.25" customHeight="1">
      <c r="A63" s="215" t="s">
        <v>49</v>
      </c>
      <c r="B63" s="217" t="s">
        <v>50</v>
      </c>
      <c r="C63" s="218"/>
      <c r="D63" s="218"/>
      <c r="E63" s="219"/>
      <c r="F63" s="93">
        <v>0.25</v>
      </c>
      <c r="G63" s="94"/>
      <c r="I63" s="122"/>
      <c r="J63" s="122"/>
      <c r="K63" s="122"/>
      <c r="L63" s="122"/>
      <c r="M63" s="118"/>
      <c r="N63" s="121"/>
      <c r="O63" s="22"/>
      <c r="P63" s="15"/>
      <c r="Q63" s="11"/>
      <c r="R63" s="169"/>
      <c r="S63" s="297" t="s">
        <v>121</v>
      </c>
      <c r="T63" s="298"/>
      <c r="U63" s="298"/>
      <c r="V63" s="298"/>
      <c r="W63" s="298"/>
      <c r="X63" s="299"/>
      <c r="Y63" s="31">
        <v>1</v>
      </c>
      <c r="Z63" s="293"/>
    </row>
    <row r="64" spans="1:33" s="28" customFormat="1" ht="46.8" customHeight="1">
      <c r="A64" s="216"/>
      <c r="B64" s="213" t="s">
        <v>51</v>
      </c>
      <c r="C64" s="213"/>
      <c r="D64" s="213"/>
      <c r="E64" s="213"/>
      <c r="F64" s="139">
        <v>0.25</v>
      </c>
      <c r="G64" s="95"/>
      <c r="I64" s="117"/>
      <c r="J64" s="117"/>
      <c r="K64" s="117"/>
      <c r="L64" s="117"/>
      <c r="M64" s="118"/>
      <c r="N64" s="121"/>
      <c r="O64" s="22"/>
      <c r="P64" s="15"/>
      <c r="Q64" s="11"/>
      <c r="R64" s="169"/>
      <c r="S64" s="297" t="s">
        <v>111</v>
      </c>
      <c r="T64" s="298"/>
      <c r="U64" s="298"/>
      <c r="V64" s="298"/>
      <c r="W64" s="298"/>
      <c r="X64" s="299"/>
      <c r="Y64" s="31">
        <v>0.5</v>
      </c>
      <c r="Z64" s="293"/>
    </row>
    <row r="65" spans="1:121" s="28" customFormat="1" ht="47.25" customHeight="1">
      <c r="A65" s="215"/>
      <c r="B65" s="208" t="s">
        <v>52</v>
      </c>
      <c r="C65" s="208"/>
      <c r="D65" s="208"/>
      <c r="E65" s="208"/>
      <c r="F65" s="93">
        <v>0.25</v>
      </c>
      <c r="G65" s="96"/>
      <c r="H65" s="116"/>
      <c r="I65" s="128"/>
      <c r="J65" s="128"/>
      <c r="K65" s="128"/>
      <c r="L65" s="128"/>
      <c r="M65" s="118"/>
      <c r="N65" s="121"/>
      <c r="O65" s="22"/>
      <c r="P65" s="15"/>
      <c r="Q65" s="11"/>
      <c r="R65" s="169"/>
      <c r="S65" s="297" t="s">
        <v>110</v>
      </c>
      <c r="T65" s="298"/>
      <c r="U65" s="298"/>
      <c r="V65" s="298"/>
      <c r="W65" s="298"/>
      <c r="X65" s="299"/>
      <c r="Y65" s="78">
        <v>0.25</v>
      </c>
      <c r="Z65" s="293"/>
    </row>
    <row r="66" spans="1:121" s="28" customFormat="1" ht="41.25" customHeight="1">
      <c r="DB66" s="12"/>
      <c r="DQ66" s="12"/>
    </row>
    <row r="67" spans="1:121" s="28" customFormat="1" ht="41.25" customHeight="1">
      <c r="AA67" s="29"/>
      <c r="AB67" s="29"/>
      <c r="AC67" s="29"/>
      <c r="AD67" s="29"/>
      <c r="AE67" s="29"/>
      <c r="AF67" s="88"/>
      <c r="DB67" s="12"/>
      <c r="DQ67" s="12"/>
    </row>
    <row r="68" spans="1:121" ht="24" customHeight="1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88"/>
      <c r="AG68" s="88"/>
      <c r="AH68" s="88"/>
      <c r="AI68" s="88"/>
    </row>
    <row r="69" spans="1:121" ht="24" customHeight="1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R69" s="29"/>
      <c r="S69" s="29"/>
      <c r="T69" s="29"/>
      <c r="U69" s="29"/>
      <c r="V69" s="29"/>
      <c r="W69" s="29"/>
      <c r="X69" s="29"/>
      <c r="Y69" s="29"/>
      <c r="Z69" s="29"/>
      <c r="AA69" s="135"/>
      <c r="AB69" s="135"/>
      <c r="AC69" s="135"/>
      <c r="AD69" s="135"/>
      <c r="AE69" s="136"/>
      <c r="AF69" s="137"/>
      <c r="AG69" s="88"/>
      <c r="AH69" s="88"/>
      <c r="AI69" s="88"/>
    </row>
    <row r="70" spans="1:121" s="98" customFormat="1" ht="24" customHeight="1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6"/>
      <c r="N70" s="136"/>
      <c r="O70" s="136"/>
      <c r="P70" s="136"/>
      <c r="Q70" s="136"/>
      <c r="R70" s="135"/>
      <c r="S70" s="135"/>
      <c r="T70" s="135"/>
      <c r="U70" s="135"/>
      <c r="V70" s="135"/>
      <c r="W70" s="135"/>
      <c r="X70" s="135"/>
      <c r="Y70" s="135"/>
      <c r="Z70" s="135"/>
      <c r="AA70" s="29"/>
      <c r="AB70" s="29"/>
      <c r="AC70" s="29"/>
      <c r="AD70" s="29"/>
      <c r="AE70" s="29"/>
      <c r="AF70" s="88"/>
      <c r="AG70" s="137"/>
      <c r="AH70" s="137"/>
      <c r="AI70" s="137"/>
    </row>
    <row r="71" spans="1:121" ht="24" customHeight="1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88"/>
      <c r="AG71" s="88"/>
      <c r="AH71" s="88"/>
      <c r="AI71" s="88"/>
      <c r="DC71" s="51"/>
      <c r="DD71" s="51"/>
      <c r="DE71" s="51"/>
      <c r="DF71" s="51"/>
      <c r="DG71" s="51"/>
      <c r="DH71" s="51"/>
      <c r="DI71" s="51"/>
      <c r="DJ71" s="51"/>
      <c r="DK71" s="51"/>
      <c r="DL71" s="51"/>
      <c r="DM71" s="51"/>
      <c r="DN71" s="51"/>
      <c r="DO71" s="51"/>
      <c r="DP71" s="51"/>
    </row>
    <row r="72" spans="1:121" ht="24" customHeight="1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88"/>
      <c r="AG72" s="88"/>
      <c r="AH72" s="88"/>
      <c r="AI72" s="88"/>
      <c r="DC72" s="51"/>
      <c r="DD72" s="51"/>
      <c r="DE72" s="51"/>
      <c r="DF72" s="51"/>
      <c r="DG72" s="51"/>
      <c r="DH72" s="51"/>
      <c r="DI72" s="51"/>
      <c r="DJ72" s="51"/>
      <c r="DK72" s="51"/>
      <c r="DL72" s="51"/>
      <c r="DM72" s="51"/>
      <c r="DN72" s="51"/>
      <c r="DO72" s="51"/>
      <c r="DP72" s="51"/>
    </row>
    <row r="73" spans="1:121" ht="24" customHeight="1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R73" s="29"/>
      <c r="S73" s="29"/>
      <c r="T73" s="29"/>
      <c r="U73" s="29"/>
      <c r="V73" s="29"/>
      <c r="W73" s="29"/>
      <c r="X73" s="29"/>
      <c r="Y73" s="29"/>
      <c r="Z73" s="29"/>
      <c r="AG73" s="88"/>
      <c r="AH73" s="88"/>
      <c r="AI73" s="88"/>
      <c r="DC73" s="51"/>
      <c r="DD73" s="51"/>
      <c r="DE73" s="51"/>
      <c r="DF73" s="51"/>
      <c r="DG73" s="51"/>
      <c r="DH73" s="51"/>
      <c r="DI73" s="51"/>
      <c r="DJ73" s="51"/>
      <c r="DK73" s="51"/>
      <c r="DL73" s="51"/>
      <c r="DM73" s="51"/>
      <c r="DN73" s="51"/>
      <c r="DO73" s="51"/>
      <c r="DP73" s="51"/>
    </row>
    <row r="74" spans="1:121" ht="24" customHeight="1">
      <c r="DC74" s="51"/>
      <c r="DD74" s="51"/>
      <c r="DE74" s="51"/>
      <c r="DF74" s="51"/>
      <c r="DG74" s="51"/>
      <c r="DH74" s="51"/>
      <c r="DI74" s="51"/>
      <c r="DJ74" s="51"/>
      <c r="DK74" s="51"/>
      <c r="DL74" s="51"/>
      <c r="DM74" s="51"/>
      <c r="DN74" s="51"/>
      <c r="DO74" s="51"/>
      <c r="DP74" s="51"/>
    </row>
    <row r="75" spans="1:121" ht="24" customHeight="1">
      <c r="DC75" s="51"/>
      <c r="DD75" s="51"/>
      <c r="DE75" s="51"/>
      <c r="DF75" s="51"/>
      <c r="DG75" s="51"/>
      <c r="DH75" s="51"/>
      <c r="DI75" s="51"/>
      <c r="DJ75" s="51"/>
      <c r="DK75" s="51"/>
      <c r="DL75" s="51"/>
      <c r="DM75" s="51"/>
      <c r="DN75" s="51"/>
      <c r="DO75" s="51"/>
      <c r="DP75" s="51"/>
    </row>
    <row r="76" spans="1:121" ht="24" customHeight="1">
      <c r="DC76" s="51"/>
      <c r="DD76" s="51"/>
      <c r="DE76" s="51"/>
      <c r="DF76" s="51"/>
      <c r="DG76" s="51"/>
      <c r="DH76" s="51"/>
      <c r="DI76" s="51"/>
      <c r="DJ76" s="51"/>
      <c r="DK76" s="51"/>
      <c r="DL76" s="51"/>
      <c r="DM76" s="51"/>
      <c r="DN76" s="51"/>
      <c r="DO76" s="51"/>
      <c r="DP76" s="51"/>
    </row>
    <row r="77" spans="1:121" ht="24" customHeight="1">
      <c r="DC77" s="51"/>
      <c r="DD77" s="51"/>
      <c r="DE77" s="51"/>
      <c r="DF77" s="51"/>
      <c r="DG77" s="51"/>
      <c r="DH77" s="51"/>
      <c r="DI77" s="51"/>
      <c r="DJ77" s="51"/>
      <c r="DK77" s="51"/>
      <c r="DL77" s="51"/>
      <c r="DM77" s="51"/>
      <c r="DN77" s="51"/>
      <c r="DO77" s="51"/>
      <c r="DP77" s="51"/>
    </row>
    <row r="78" spans="1:121" ht="24" customHeight="1">
      <c r="DC78" s="51"/>
      <c r="DD78" s="51"/>
      <c r="DE78" s="51"/>
      <c r="DF78" s="51"/>
      <c r="DG78" s="51"/>
      <c r="DH78" s="51"/>
      <c r="DI78" s="51"/>
      <c r="DJ78" s="51"/>
      <c r="DK78" s="51"/>
      <c r="DL78" s="51"/>
      <c r="DM78" s="51"/>
      <c r="DN78" s="51"/>
      <c r="DO78" s="51"/>
      <c r="DP78" s="51"/>
    </row>
    <row r="79" spans="1:121" ht="24" customHeight="1">
      <c r="DC79" s="51"/>
      <c r="DD79" s="51"/>
      <c r="DE79" s="51"/>
      <c r="DF79" s="51"/>
      <c r="DG79" s="51"/>
      <c r="DH79" s="51"/>
      <c r="DI79" s="51"/>
      <c r="DJ79" s="51"/>
      <c r="DK79" s="51"/>
      <c r="DL79" s="51"/>
      <c r="DM79" s="51"/>
      <c r="DN79" s="51"/>
      <c r="DO79" s="51"/>
      <c r="DP79" s="51"/>
    </row>
    <row r="80" spans="1:121" ht="24" customHeight="1">
      <c r="DC80" s="51"/>
      <c r="DD80" s="51"/>
      <c r="DE80" s="51"/>
      <c r="DF80" s="51"/>
      <c r="DG80" s="51"/>
      <c r="DH80" s="51"/>
      <c r="DI80" s="51"/>
      <c r="DJ80" s="51"/>
      <c r="DK80" s="51"/>
      <c r="DL80" s="51"/>
      <c r="DM80" s="51"/>
      <c r="DN80" s="51"/>
      <c r="DO80" s="51"/>
      <c r="DP80" s="51"/>
    </row>
    <row r="81" spans="1:120" ht="24" customHeight="1">
      <c r="DC81" s="51"/>
      <c r="DD81" s="51"/>
      <c r="DE81" s="51"/>
      <c r="DF81" s="51"/>
      <c r="DG81" s="51"/>
      <c r="DH81" s="51"/>
      <c r="DI81" s="51"/>
      <c r="DJ81" s="51"/>
      <c r="DK81" s="51"/>
      <c r="DL81" s="51"/>
      <c r="DM81" s="51"/>
      <c r="DN81" s="51"/>
      <c r="DO81" s="51"/>
      <c r="DP81" s="51"/>
    </row>
    <row r="82" spans="1:120" ht="24" customHeight="1">
      <c r="DC82" s="51"/>
      <c r="DD82" s="51"/>
      <c r="DE82" s="51"/>
      <c r="DF82" s="51"/>
      <c r="DG82" s="51"/>
      <c r="DH82" s="51"/>
      <c r="DI82" s="51"/>
      <c r="DJ82" s="51"/>
      <c r="DK82" s="51"/>
      <c r="DL82" s="51"/>
      <c r="DM82" s="51"/>
      <c r="DN82" s="51"/>
      <c r="DO82" s="51"/>
      <c r="DP82" s="51"/>
    </row>
    <row r="83" spans="1:120" ht="24" customHeight="1">
      <c r="DC83" s="51"/>
      <c r="DD83" s="51"/>
      <c r="DE83" s="51"/>
      <c r="DF83" s="51"/>
      <c r="DG83" s="51"/>
      <c r="DH83" s="51"/>
      <c r="DI83" s="51"/>
      <c r="DJ83" s="51"/>
      <c r="DK83" s="51"/>
      <c r="DL83" s="51"/>
      <c r="DM83" s="51"/>
      <c r="DN83" s="51"/>
      <c r="DO83" s="51"/>
      <c r="DP83" s="51"/>
    </row>
    <row r="84" spans="1:120" ht="24" customHeight="1">
      <c r="DC84" s="51"/>
      <c r="DD84" s="51"/>
      <c r="DE84" s="51"/>
      <c r="DF84" s="51"/>
      <c r="DG84" s="51"/>
      <c r="DH84" s="51"/>
      <c r="DI84" s="51"/>
      <c r="DJ84" s="51"/>
      <c r="DK84" s="51"/>
      <c r="DL84" s="51"/>
      <c r="DM84" s="51"/>
      <c r="DN84" s="51"/>
      <c r="DO84" s="51"/>
      <c r="DP84" s="51"/>
    </row>
    <row r="85" spans="1:120" ht="24" customHeight="1">
      <c r="DC85" s="51"/>
      <c r="DD85" s="51"/>
      <c r="DE85" s="51"/>
      <c r="DF85" s="51"/>
      <c r="DG85" s="51"/>
      <c r="DH85" s="51"/>
      <c r="DI85" s="51"/>
      <c r="DJ85" s="51"/>
      <c r="DK85" s="51"/>
      <c r="DL85" s="51"/>
      <c r="DM85" s="51"/>
      <c r="DN85" s="51"/>
      <c r="DO85" s="51"/>
      <c r="DP85" s="51"/>
    </row>
    <row r="86" spans="1:120" ht="24" customHeight="1">
      <c r="AA86" s="133"/>
      <c r="AB86" s="133"/>
      <c r="AC86" s="133"/>
      <c r="AD86" s="133"/>
      <c r="AE86" s="133"/>
      <c r="AF86" s="98"/>
      <c r="DC86" s="51"/>
      <c r="DD86" s="51"/>
      <c r="DE86" s="51"/>
      <c r="DF86" s="51"/>
      <c r="DG86" s="51"/>
      <c r="DH86" s="51"/>
      <c r="DI86" s="51"/>
      <c r="DJ86" s="51"/>
      <c r="DK86" s="51"/>
      <c r="DL86" s="51"/>
      <c r="DM86" s="51"/>
      <c r="DN86" s="51"/>
      <c r="DO86" s="51"/>
      <c r="DP86" s="51"/>
    </row>
    <row r="87" spans="1:120" s="98" customFormat="1" ht="24" customHeight="1">
      <c r="A87" s="133"/>
      <c r="B87" s="133"/>
      <c r="C87" s="133"/>
      <c r="D87" s="133"/>
      <c r="E87" s="133"/>
      <c r="F87" s="133"/>
      <c r="G87" s="133"/>
      <c r="H87" s="133"/>
      <c r="I87" s="133"/>
      <c r="J87" s="133"/>
      <c r="K87" s="133"/>
      <c r="L87" s="133"/>
      <c r="M87" s="133"/>
      <c r="N87" s="133"/>
      <c r="O87" s="133"/>
      <c r="P87" s="134"/>
      <c r="Q87" s="134"/>
      <c r="R87" s="133"/>
      <c r="S87" s="133"/>
      <c r="T87" s="133"/>
      <c r="U87" s="133"/>
      <c r="V87" s="133"/>
      <c r="W87" s="133"/>
      <c r="X87" s="133"/>
      <c r="Y87" s="133"/>
      <c r="Z87" s="133"/>
      <c r="AA87" s="28"/>
      <c r="AB87" s="28"/>
      <c r="AC87" s="28"/>
      <c r="AD87" s="28"/>
      <c r="AE87" s="28"/>
      <c r="AF87" s="2"/>
    </row>
    <row r="88" spans="1:120" ht="24" customHeight="1">
      <c r="DC88" s="51"/>
      <c r="DD88" s="51"/>
      <c r="DE88" s="51"/>
      <c r="DF88" s="51"/>
      <c r="DG88" s="51"/>
      <c r="DH88" s="51"/>
      <c r="DI88" s="51"/>
      <c r="DJ88" s="51"/>
      <c r="DK88" s="51"/>
      <c r="DL88" s="51"/>
      <c r="DM88" s="51"/>
      <c r="DN88" s="51"/>
      <c r="DO88" s="51"/>
      <c r="DP88" s="51"/>
    </row>
  </sheetData>
  <sheetProtection algorithmName="SHA-512" hashValue="xOLcfv6AsdzSJEzjBoPsvhEMY7BeBl0LMT1smIMnGxLy4s5D+rJzLmeP9m5vnujK0nfR/iQ6ydBNX7z3QWpLqg==" saltValue="/MJEYdi/ZCe7mDHMoIa90w==" spinCount="100000" sheet="1" objects="1" scenarios="1" autoFilter="0"/>
  <mergeCells count="249">
    <mergeCell ref="AD15:AG16"/>
    <mergeCell ref="AE25:AG28"/>
    <mergeCell ref="AE21:AG24"/>
    <mergeCell ref="AE17:AG20"/>
    <mergeCell ref="AF10:AG10"/>
    <mergeCell ref="AF11:AG12"/>
    <mergeCell ref="AB14:AG14"/>
    <mergeCell ref="AC13:AG13"/>
    <mergeCell ref="AG59:AG60"/>
    <mergeCell ref="AA36:AE37"/>
    <mergeCell ref="AF36:AF37"/>
    <mergeCell ref="AB38:AD38"/>
    <mergeCell ref="AB39:AD39"/>
    <mergeCell ref="AA40:AD40"/>
    <mergeCell ref="AA41:AD41"/>
    <mergeCell ref="AA42:AD42"/>
    <mergeCell ref="AA43:AD43"/>
    <mergeCell ref="AA44:AD44"/>
    <mergeCell ref="AA45:AD45"/>
    <mergeCell ref="AB46:AD46"/>
    <mergeCell ref="AB47:AD47"/>
    <mergeCell ref="AA48:AD48"/>
    <mergeCell ref="AA49:AD49"/>
    <mergeCell ref="AA50:AD50"/>
    <mergeCell ref="AA59:AD60"/>
    <mergeCell ref="AA58:AD58"/>
    <mergeCell ref="AC56:AD56"/>
    <mergeCell ref="AE55:AF55"/>
    <mergeCell ref="AA56:AB57"/>
    <mergeCell ref="AE56:AF56"/>
    <mergeCell ref="AE57:AF57"/>
    <mergeCell ref="AE59:AF60"/>
    <mergeCell ref="AC57:AD57"/>
    <mergeCell ref="AE47:AF47"/>
    <mergeCell ref="AE54:AF54"/>
    <mergeCell ref="DC34:DH35"/>
    <mergeCell ref="N35:N36"/>
    <mergeCell ref="I37:I39"/>
    <mergeCell ref="J38:L38"/>
    <mergeCell ref="AD25:AD28"/>
    <mergeCell ref="R36:Y37"/>
    <mergeCell ref="R54:R57"/>
    <mergeCell ref="S51:X51"/>
    <mergeCell ref="S52:X52"/>
    <mergeCell ref="S53:X53"/>
    <mergeCell ref="S42:X42"/>
    <mergeCell ref="S43:X43"/>
    <mergeCell ref="AA51:AD51"/>
    <mergeCell ref="AA52:AD52"/>
    <mergeCell ref="AA53:AD53"/>
    <mergeCell ref="AA54:AD54"/>
    <mergeCell ref="AA55:AD55"/>
    <mergeCell ref="R58:R61"/>
    <mergeCell ref="R62:R65"/>
    <mergeCell ref="S44:X44"/>
    <mergeCell ref="Z42:Z45"/>
    <mergeCell ref="R46:R49"/>
    <mergeCell ref="Z46:Z49"/>
    <mergeCell ref="Z54:Z57"/>
    <mergeCell ref="Z58:Z61"/>
    <mergeCell ref="Z62:Z65"/>
    <mergeCell ref="S46:X46"/>
    <mergeCell ref="S47:X47"/>
    <mergeCell ref="S48:X48"/>
    <mergeCell ref="S65:X65"/>
    <mergeCell ref="S56:X56"/>
    <mergeCell ref="S54:X54"/>
    <mergeCell ref="S55:X55"/>
    <mergeCell ref="S57:X57"/>
    <mergeCell ref="S58:X58"/>
    <mergeCell ref="S59:X59"/>
    <mergeCell ref="S60:X60"/>
    <mergeCell ref="S61:X61"/>
    <mergeCell ref="S62:X62"/>
    <mergeCell ref="S49:X49"/>
    <mergeCell ref="S50:X50"/>
    <mergeCell ref="S63:X63"/>
    <mergeCell ref="S64:X64"/>
    <mergeCell ref="J14:O14"/>
    <mergeCell ref="CJ1:CJ5"/>
    <mergeCell ref="B48:E48"/>
    <mergeCell ref="G48:G50"/>
    <mergeCell ref="A17:B18"/>
    <mergeCell ref="C17:D18"/>
    <mergeCell ref="I17:J18"/>
    <mergeCell ref="K17:L18"/>
    <mergeCell ref="Z13:AB13"/>
    <mergeCell ref="U14:Y14"/>
    <mergeCell ref="Z14:AA14"/>
    <mergeCell ref="R17:S18"/>
    <mergeCell ref="T17:U18"/>
    <mergeCell ref="R15:AC16"/>
    <mergeCell ref="R50:R53"/>
    <mergeCell ref="Z50:Z53"/>
    <mergeCell ref="R42:R45"/>
    <mergeCell ref="N37:N39"/>
    <mergeCell ref="M17:M20"/>
    <mergeCell ref="Z36:Z37"/>
    <mergeCell ref="AD21:AD24"/>
    <mergeCell ref="S45:X45"/>
    <mergeCell ref="G35:G36"/>
    <mergeCell ref="DM33:DN33"/>
    <mergeCell ref="AG36:AG37"/>
    <mergeCell ref="AA38:AA39"/>
    <mergeCell ref="AE38:AE39"/>
    <mergeCell ref="AG38:AG39"/>
    <mergeCell ref="R38:R41"/>
    <mergeCell ref="Z38:Z41"/>
    <mergeCell ref="S38:X38"/>
    <mergeCell ref="S39:X39"/>
    <mergeCell ref="DO33:DP33"/>
    <mergeCell ref="A2:B2"/>
    <mergeCell ref="E20:F26"/>
    <mergeCell ref="G20:H26"/>
    <mergeCell ref="A7:A9"/>
    <mergeCell ref="G6:H6"/>
    <mergeCell ref="D14:G14"/>
    <mergeCell ref="A28:B34"/>
    <mergeCell ref="C28:D34"/>
    <mergeCell ref="E28:F34"/>
    <mergeCell ref="G28:H34"/>
    <mergeCell ref="G7:G9"/>
    <mergeCell ref="K7:K9"/>
    <mergeCell ref="C12:C14"/>
    <mergeCell ref="D12:G12"/>
    <mergeCell ref="C10:G11"/>
    <mergeCell ref="K20:L26"/>
    <mergeCell ref="D13:G13"/>
    <mergeCell ref="H13:J13"/>
    <mergeCell ref="DM10:DN10"/>
    <mergeCell ref="DM11:DN11"/>
    <mergeCell ref="DM12:DN12"/>
    <mergeCell ref="DK13:DM13"/>
    <mergeCell ref="K6:L6"/>
    <mergeCell ref="A6:B6"/>
    <mergeCell ref="C6:D6"/>
    <mergeCell ref="E6:F6"/>
    <mergeCell ref="C2:D2"/>
    <mergeCell ref="H12:I12"/>
    <mergeCell ref="A3:A5"/>
    <mergeCell ref="C3:C5"/>
    <mergeCell ref="E3:E5"/>
    <mergeCell ref="G3:G5"/>
    <mergeCell ref="H11:I11"/>
    <mergeCell ref="H10:I10"/>
    <mergeCell ref="E2:F2"/>
    <mergeCell ref="G2:H2"/>
    <mergeCell ref="K2:L2"/>
    <mergeCell ref="K3:K5"/>
    <mergeCell ref="C7:C9"/>
    <mergeCell ref="I3:I5"/>
    <mergeCell ref="I2:J2"/>
    <mergeCell ref="I6:J6"/>
    <mergeCell ref="J10:M10"/>
    <mergeCell ref="J11:M11"/>
    <mergeCell ref="J12:M12"/>
    <mergeCell ref="E7:E9"/>
    <mergeCell ref="DP11:DP12"/>
    <mergeCell ref="DO11:DO12"/>
    <mergeCell ref="DK11:DL11"/>
    <mergeCell ref="DC15:DP15"/>
    <mergeCell ref="DF13:DJ13"/>
    <mergeCell ref="DF12:DJ12"/>
    <mergeCell ref="DN13:DP13"/>
    <mergeCell ref="DC16:DD16"/>
    <mergeCell ref="I7:I9"/>
    <mergeCell ref="DO16:DP16"/>
    <mergeCell ref="DF14:DJ14"/>
    <mergeCell ref="DE16:DF16"/>
    <mergeCell ref="DG16:DI16"/>
    <mergeCell ref="DJ16:DL16"/>
    <mergeCell ref="DM16:DN16"/>
    <mergeCell ref="DE10:DJ11"/>
    <mergeCell ref="DK10:DL10"/>
    <mergeCell ref="DK12:DL12"/>
    <mergeCell ref="DE12:DE14"/>
    <mergeCell ref="DM14:DP14"/>
    <mergeCell ref="DK14:DL14"/>
    <mergeCell ref="T10:Y11"/>
    <mergeCell ref="Z10:AA10"/>
    <mergeCell ref="Z11:AA11"/>
    <mergeCell ref="B65:E65"/>
    <mergeCell ref="B49:E49"/>
    <mergeCell ref="B47:E47"/>
    <mergeCell ref="B64:E64"/>
    <mergeCell ref="G45:G47"/>
    <mergeCell ref="B46:E46"/>
    <mergeCell ref="A63:A65"/>
    <mergeCell ref="B63:E63"/>
    <mergeCell ref="A54:A57"/>
    <mergeCell ref="G54:G57"/>
    <mergeCell ref="B45:E45"/>
    <mergeCell ref="A58:A62"/>
    <mergeCell ref="A45:A47"/>
    <mergeCell ref="B52:E52"/>
    <mergeCell ref="B53:E53"/>
    <mergeCell ref="B50:E50"/>
    <mergeCell ref="A51:A53"/>
    <mergeCell ref="B51:E51"/>
    <mergeCell ref="G51:G53"/>
    <mergeCell ref="A48:A50"/>
    <mergeCell ref="DO35:DP35"/>
    <mergeCell ref="DO34:DP34"/>
    <mergeCell ref="AA46:AA47"/>
    <mergeCell ref="AE46:AF46"/>
    <mergeCell ref="AB10:AD10"/>
    <mergeCell ref="AB11:AD11"/>
    <mergeCell ref="AB12:AD12"/>
    <mergeCell ref="M21:M24"/>
    <mergeCell ref="M25:M28"/>
    <mergeCell ref="DC33:DD33"/>
    <mergeCell ref="DI35:DL35"/>
    <mergeCell ref="DC14:DD14"/>
    <mergeCell ref="DE33:DF33"/>
    <mergeCell ref="DG33:DI33"/>
    <mergeCell ref="DJ33:DL33"/>
    <mergeCell ref="T12:T14"/>
    <mergeCell ref="U12:Y12"/>
    <mergeCell ref="U13:Y13"/>
    <mergeCell ref="K13:M13"/>
    <mergeCell ref="Z12:AA12"/>
    <mergeCell ref="AE11:AE12"/>
    <mergeCell ref="A15:L16"/>
    <mergeCell ref="M15:O16"/>
    <mergeCell ref="N17:O20"/>
    <mergeCell ref="AD17:AD20"/>
    <mergeCell ref="R13:S14"/>
    <mergeCell ref="A13:B14"/>
    <mergeCell ref="S40:X40"/>
    <mergeCell ref="S41:X41"/>
    <mergeCell ref="N21:O24"/>
    <mergeCell ref="N25:O28"/>
    <mergeCell ref="I35:M36"/>
    <mergeCell ref="N11:N13"/>
    <mergeCell ref="O11:O13"/>
    <mergeCell ref="A37:A40"/>
    <mergeCell ref="G37:G40"/>
    <mergeCell ref="C20:D26"/>
    <mergeCell ref="A20:B26"/>
    <mergeCell ref="H14:I14"/>
    <mergeCell ref="I40:L40"/>
    <mergeCell ref="I28:J34"/>
    <mergeCell ref="K28:L34"/>
    <mergeCell ref="I20:J26"/>
    <mergeCell ref="J37:L37"/>
    <mergeCell ref="A41:A44"/>
    <mergeCell ref="G41:G44"/>
    <mergeCell ref="J39:L39"/>
    <mergeCell ref="A35:F36"/>
  </mergeCells>
  <conditionalFormatting sqref="O10 DP10">
    <cfRule type="cellIs" dxfId="34" priority="209" operator="equal">
      <formula>3</formula>
    </cfRule>
    <cfRule type="cellIs" dxfId="33" priority="210" operator="equal">
      <formula>2</formula>
    </cfRule>
  </conditionalFormatting>
  <conditionalFormatting sqref="DE12:DF14 I20 A20:H26 J3:J5 G3 H3:H5 I3 K3 C10 I7 I28 DE10 J7:J9 H10:I11 G65 K20:L26 A28:H34 K28:L34 G35 L3:M5 N10:N11 O10 Z13:AC13 AE10:AF11 AE12 Z14:AB14 DK10:DP14 Z10:AB12">
    <cfRule type="cellIs" dxfId="32" priority="208" operator="equal">
      <formula>0</formula>
    </cfRule>
  </conditionalFormatting>
  <conditionalFormatting sqref="CJ4:CJ5">
    <cfRule type="expression" dxfId="31" priority="218">
      <formula>AND(#REF!&gt;0,#REF!+#REF!+#REF!+#REF!+#REF!&lt;5)</formula>
    </cfRule>
  </conditionalFormatting>
  <conditionalFormatting sqref="Q49 P10:Q38">
    <cfRule type="cellIs" dxfId="30" priority="77" operator="equal">
      <formula>3</formula>
    </cfRule>
    <cfRule type="cellIs" dxfId="29" priority="78" operator="equal">
      <formula>2</formula>
    </cfRule>
  </conditionalFormatting>
  <conditionalFormatting sqref="A35 C54:E56 Q48:Q55 Q57:Q65 C41:E44 Q41:Q43 P41:P65 P10:Q40">
    <cfRule type="cellIs" dxfId="28" priority="76" operator="equal">
      <formula>0</formula>
    </cfRule>
  </conditionalFormatting>
  <conditionalFormatting sqref="N40">
    <cfRule type="cellIs" dxfId="27" priority="68" operator="equal">
      <formula>0</formula>
    </cfRule>
  </conditionalFormatting>
  <conditionalFormatting sqref="AF10">
    <cfRule type="cellIs" dxfId="26" priority="36" operator="equal">
      <formula>3</formula>
    </cfRule>
    <cfRule type="cellIs" dxfId="25" priority="37" operator="equal">
      <formula>2</formula>
    </cfRule>
  </conditionalFormatting>
  <conditionalFormatting sqref="T10 T12:U14">
    <cfRule type="cellIs" dxfId="24" priority="35" operator="equal">
      <formula>0</formula>
    </cfRule>
  </conditionalFormatting>
  <conditionalFormatting sqref="R38:R42 S38 Z42:Z44 R36 Z36 R43:S43 R46:S46 Z46 Z50:Z65 Z38 Y38:Y43 Y56:Y65 Y46:Y53 S56 R57:S65">
    <cfRule type="cellIs" dxfId="23" priority="30" operator="equal">
      <formula>0</formula>
    </cfRule>
  </conditionalFormatting>
  <conditionalFormatting sqref="J12">
    <cfRule type="expression" dxfId="22" priority="18">
      <formula>AND($D$12&gt;0,$J$12&lt;0)</formula>
    </cfRule>
  </conditionalFormatting>
  <conditionalFormatting sqref="N35">
    <cfRule type="cellIs" dxfId="21" priority="17" operator="equal">
      <formula>0</formula>
    </cfRule>
  </conditionalFormatting>
  <conditionalFormatting sqref="I35">
    <cfRule type="cellIs" dxfId="20" priority="16" operator="equal">
      <formula>0</formula>
    </cfRule>
  </conditionalFormatting>
  <conditionalFormatting sqref="CJ1:CJ2">
    <cfRule type="expression" dxfId="19" priority="251">
      <formula>AND(#REF!&gt;0,#REF!+O8+P8+Q8+R8&lt;5)</formula>
    </cfRule>
  </conditionalFormatting>
  <conditionalFormatting sqref="CJ3">
    <cfRule type="expression" dxfId="18" priority="252">
      <formula>AND(#REF!&gt;0,#REF!+#REF!+#REF!+#REF!+#REF!&lt;5)</formula>
    </cfRule>
  </conditionalFormatting>
  <conditionalFormatting sqref="E3 F3:F5">
    <cfRule type="cellIs" dxfId="17" priority="9" operator="equal">
      <formula>0</formula>
    </cfRule>
  </conditionalFormatting>
  <conditionalFormatting sqref="C7 D7:D9">
    <cfRule type="cellIs" dxfId="16" priority="7" operator="equal">
      <formula>0</formula>
    </cfRule>
  </conditionalFormatting>
  <conditionalFormatting sqref="G7 H7:H9">
    <cfRule type="cellIs" dxfId="15" priority="14" operator="equal">
      <formula>0</formula>
    </cfRule>
  </conditionalFormatting>
  <conditionalFormatting sqref="E7 F7:F9">
    <cfRule type="cellIs" dxfId="14" priority="13" operator="equal">
      <formula>0</formula>
    </cfRule>
  </conditionalFormatting>
  <conditionalFormatting sqref="K7 L7:L9">
    <cfRule type="cellIs" dxfId="13" priority="12" operator="equal">
      <formula>0</formula>
    </cfRule>
  </conditionalFormatting>
  <conditionalFormatting sqref="A3 B3:B5">
    <cfRule type="cellIs" dxfId="12" priority="11" operator="equal">
      <formula>0</formula>
    </cfRule>
  </conditionalFormatting>
  <conditionalFormatting sqref="C3 D3:D5">
    <cfRule type="cellIs" dxfId="11" priority="10" operator="equal">
      <formula>0</formula>
    </cfRule>
  </conditionalFormatting>
  <conditionalFormatting sqref="A7 B7:B9">
    <cfRule type="cellIs" dxfId="10" priority="8" operator="equal">
      <formula>0</formula>
    </cfRule>
  </conditionalFormatting>
  <conditionalFormatting sqref="DB10 DQ10">
    <cfRule type="cellIs" dxfId="9" priority="2" operator="equal">
      <formula>3</formula>
    </cfRule>
    <cfRule type="cellIs" dxfId="8" priority="3" operator="equal">
      <formula>2</formula>
    </cfRule>
  </conditionalFormatting>
  <conditionalFormatting sqref="DB66:DB67 DQ66:DQ67 DB20:DB26 DQ20:DQ26 DB10:DB17 DQ10:DQ17">
    <cfRule type="cellIs" dxfId="7" priority="1" operator="equal">
      <formula>0</formula>
    </cfRule>
  </conditionalFormatting>
  <dataValidations count="4">
    <dataValidation type="list" allowBlank="1" showInputMessage="1" showErrorMessage="1" promptTitle="figuras" prompt="utilizar este filtro, para as figuras pares e trios,bem como para as figuras individuais, quando são as mesmas para todos os elementos do par ou trio" sqref="E7 G7 I7 K3 G3 A3 K7 C3 I3 E3 A7 C7" xr:uid="{00000000-0002-0000-0000-000000000000}">
      <formula1>lista</formula1>
    </dataValidation>
    <dataValidation allowBlank="1" showInputMessage="1" showErrorMessage="1" promptTitle="figuras individuais" prompt="utilizar este filtro somente para as figuras individuais, quando são relalizadas figuras diferentes pelos pares ou trios" sqref="CJ1 R2:U6 M2:M8" xr:uid="{00000000-0002-0000-0000-000001000000}"/>
    <dataValidation type="list" allowBlank="1" showInputMessage="1" showErrorMessage="1" promptTitle="figuras individuais" prompt="utilizar este filtro somente para as figuras individuais, quando são relalizadas figuras diferentes pelos pares ou trios" sqref="L7:L9 L3:L5 B3:B5 D3:D5 J3:J5 H3:H5 F7:F9 F3:F5 H7:H9 J7:J9 B7:B9 D7:D9" xr:uid="{00000000-0002-0000-0000-000002000000}">
      <formula1>lista</formula1>
    </dataValidation>
    <dataValidation type="list" allowBlank="1" showInputMessage="1" showErrorMessage="1" promptTitle="especialidade" prompt="escolher no filtro a especialidade correspondente " sqref="K13:M13" xr:uid="{00000000-0002-0000-0000-000003000000}">
      <formula1>especialidades</formula1>
    </dataValidation>
  </dataValidations>
  <printOptions horizontalCentered="1" verticalCentered="1"/>
  <pageMargins left="0" right="0" top="0" bottom="0" header="0.31496062992125984" footer="0.31496062992125984"/>
  <pageSetup paperSize="9" scale="24" orientation="landscape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3" id="{F21BD2CF-058F-4E4B-B698-E2A9E64B0E1A}">
            <xm:f>AND(Folha2!$P$7&gt;0,Folha2!$Q$8&lt;1)</xm:f>
            <x14:dxf>
              <fill>
                <patternFill>
                  <bgColor rgb="FFFF0000"/>
                </patternFill>
              </fill>
            </x14:dxf>
          </x14:cfRule>
          <xm:sqref>J10</xm:sqref>
        </x14:conditionalFormatting>
        <x14:conditionalFormatting xmlns:xm="http://schemas.microsoft.com/office/excel/2006/main">
          <x14:cfRule type="expression" priority="22" id="{04570DDA-372F-4368-ADB6-A1F7B31E889B}">
            <xm:f>AND(Folha2!$P$7&gt;0,Folha2!$R$8&lt;1)</xm:f>
            <x14:dxf>
              <fill>
                <patternFill>
                  <bgColor rgb="FFFF0000"/>
                </patternFill>
              </fill>
            </x14:dxf>
          </x14:cfRule>
          <xm:sqref>J11</xm:sqref>
        </x14:conditionalFormatting>
        <x14:conditionalFormatting xmlns:xm="http://schemas.microsoft.com/office/excel/2006/main">
          <x14:cfRule type="expression" priority="21" id="{F04CFF0A-9DD6-4176-8EF0-6BE96343BD68}">
            <xm:f>AND(Folha2!$P$7&gt;0,Folha2!$S$8&lt;1)</xm:f>
            <x14:dxf>
              <fill>
                <patternFill>
                  <bgColor rgb="FFFF0000"/>
                </patternFill>
              </fill>
            </x14:dxf>
          </x14:cfRule>
          <xm:sqref>K13:M13</xm:sqref>
        </x14:conditionalFormatting>
        <x14:conditionalFormatting xmlns:xm="http://schemas.microsoft.com/office/excel/2006/main">
          <x14:cfRule type="expression" priority="20" id="{454D4685-EB05-448E-9056-97D3E6AE1488}">
            <xm:f>AND(Folha2!$P$7&gt;0,Folha2!$T$8&lt;1)</xm:f>
            <x14:dxf>
              <fill>
                <patternFill>
                  <bgColor rgb="FFFF0000"/>
                </patternFill>
              </fill>
            </x14:dxf>
          </x14:cfRule>
          <xm:sqref>J14</xm:sqref>
        </x14:conditionalFormatting>
        <x14:conditionalFormatting xmlns:xm="http://schemas.microsoft.com/office/excel/2006/main">
          <x14:cfRule type="expression" priority="19" id="{F3E623E6-5C7C-49BD-90D2-0FBC5E36EDE0}">
            <xm:f>AND(Folha2!$P$7&gt;0,Folha2!$U$8&lt;1)</xm:f>
            <x14:dxf>
              <fill>
                <patternFill>
                  <bgColor rgb="FFFF0000"/>
                </patternFill>
              </fill>
            </x14:dxf>
          </x14:cfRule>
          <xm:sqref>O11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lha2"/>
  <dimension ref="A5:M29"/>
  <sheetViews>
    <sheetView showGridLines="0" zoomScale="115" zoomScaleNormal="115" zoomScaleSheetLayoutView="80" workbookViewId="0">
      <selection activeCell="E18" sqref="E18:E20"/>
    </sheetView>
  </sheetViews>
  <sheetFormatPr defaultRowHeight="14.4"/>
  <cols>
    <col min="1" max="1" width="34.33203125" bestFit="1" customWidth="1"/>
    <col min="13" max="13" width="32.44140625" customWidth="1"/>
  </cols>
  <sheetData>
    <row r="5" spans="1:13">
      <c r="A5" s="19"/>
      <c r="B5" s="20"/>
      <c r="C5" s="21"/>
      <c r="D5" s="21"/>
      <c r="E5" s="20"/>
      <c r="F5" s="20"/>
      <c r="G5" s="20"/>
      <c r="H5" s="20"/>
      <c r="I5" s="20"/>
      <c r="J5" s="20"/>
      <c r="K5" s="20"/>
      <c r="L5" s="20"/>
      <c r="M5" s="20"/>
    </row>
    <row r="6" spans="1:13">
      <c r="A6" s="19"/>
      <c r="B6" s="20"/>
      <c r="C6" s="21"/>
      <c r="D6" s="21"/>
      <c r="E6" s="20"/>
      <c r="F6" s="20"/>
      <c r="G6" s="20"/>
      <c r="H6" s="20"/>
      <c r="I6" s="20"/>
      <c r="J6" s="20"/>
      <c r="K6" s="20"/>
      <c r="L6" s="20"/>
      <c r="M6" s="20"/>
    </row>
    <row r="7" spans="1:13">
      <c r="A7" s="359" t="s">
        <v>10</v>
      </c>
      <c r="B7" s="359"/>
      <c r="C7" s="359"/>
      <c r="D7" s="359"/>
      <c r="E7" s="359"/>
      <c r="F7" s="359"/>
      <c r="G7" s="359"/>
      <c r="H7" s="359"/>
      <c r="I7" s="359"/>
      <c r="J7" s="359"/>
      <c r="K7" s="359"/>
      <c r="L7" s="359"/>
      <c r="M7" s="359"/>
    </row>
    <row r="8" spans="1:13" ht="35.25" customHeight="1" thickBot="1">
      <c r="A8" s="359"/>
      <c r="B8" s="359"/>
      <c r="C8" s="359"/>
      <c r="D8" s="359"/>
      <c r="E8" s="359"/>
      <c r="F8" s="359"/>
      <c r="G8" s="359"/>
      <c r="H8" s="359"/>
      <c r="I8" s="359"/>
      <c r="J8" s="359"/>
      <c r="K8" s="359"/>
      <c r="L8" s="359"/>
      <c r="M8" s="359"/>
    </row>
    <row r="9" spans="1:13" ht="73.2" customHeight="1">
      <c r="A9" s="360" t="s">
        <v>233</v>
      </c>
      <c r="B9" s="361"/>
      <c r="C9" s="361"/>
      <c r="D9" s="361"/>
      <c r="E9" s="361"/>
      <c r="F9" s="361"/>
      <c r="G9" s="361"/>
      <c r="H9" s="361"/>
      <c r="I9" s="361"/>
      <c r="J9" s="361"/>
      <c r="K9" s="361"/>
      <c r="L9" s="361"/>
      <c r="M9" s="362"/>
    </row>
    <row r="10" spans="1:13" ht="35.25" customHeight="1" thickBot="1">
      <c r="A10" s="363"/>
      <c r="B10" s="364"/>
      <c r="C10" s="364"/>
      <c r="D10" s="364"/>
      <c r="E10" s="364"/>
      <c r="F10" s="364"/>
      <c r="G10" s="364"/>
      <c r="H10" s="364"/>
      <c r="I10" s="364"/>
      <c r="J10" s="364"/>
      <c r="K10" s="364"/>
      <c r="L10" s="364"/>
      <c r="M10" s="365"/>
    </row>
    <row r="11" spans="1:13" ht="15" customHeight="1" thickTop="1">
      <c r="A11" s="369" t="s">
        <v>89</v>
      </c>
      <c r="B11" s="369"/>
      <c r="C11" s="369"/>
      <c r="D11" s="369"/>
      <c r="E11" s="369"/>
      <c r="F11" s="369"/>
      <c r="G11" s="369"/>
      <c r="H11" s="369"/>
      <c r="I11" s="369"/>
      <c r="J11" s="369"/>
      <c r="K11" s="369"/>
      <c r="L11" s="369"/>
      <c r="M11" s="369"/>
    </row>
    <row r="12" spans="1:13" ht="15" customHeight="1">
      <c r="A12" s="370"/>
      <c r="B12" s="370"/>
      <c r="C12" s="370"/>
      <c r="D12" s="370"/>
      <c r="E12" s="370"/>
      <c r="F12" s="370"/>
      <c r="G12" s="370"/>
      <c r="H12" s="370"/>
      <c r="I12" s="370"/>
      <c r="J12" s="370"/>
      <c r="K12" s="370"/>
      <c r="L12" s="370"/>
      <c r="M12" s="370"/>
    </row>
    <row r="13" spans="1:13" ht="15" customHeight="1">
      <c r="A13" s="370"/>
      <c r="B13" s="370"/>
      <c r="C13" s="370"/>
      <c r="D13" s="370"/>
      <c r="E13" s="370"/>
      <c r="F13" s="370"/>
      <c r="G13" s="370"/>
      <c r="H13" s="370"/>
      <c r="I13" s="370"/>
      <c r="J13" s="370"/>
      <c r="K13" s="370"/>
      <c r="L13" s="370"/>
      <c r="M13" s="370"/>
    </row>
    <row r="14" spans="1:13" ht="15" customHeight="1">
      <c r="A14" s="370" t="s">
        <v>98</v>
      </c>
      <c r="B14" s="370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0"/>
    </row>
    <row r="15" spans="1:13" ht="15" customHeight="1">
      <c r="A15" s="370"/>
      <c r="B15" s="370"/>
      <c r="C15" s="370"/>
      <c r="D15" s="370"/>
      <c r="E15" s="370"/>
      <c r="F15" s="370"/>
      <c r="G15" s="370"/>
      <c r="H15" s="370"/>
      <c r="I15" s="370"/>
      <c r="J15" s="370"/>
      <c r="K15" s="370"/>
      <c r="L15" s="370"/>
      <c r="M15" s="370"/>
    </row>
    <row r="16" spans="1:13" ht="15" customHeight="1">
      <c r="A16" s="366"/>
      <c r="B16" s="366"/>
      <c r="C16" s="366"/>
      <c r="D16" s="366"/>
      <c r="E16" s="366"/>
      <c r="F16" s="366"/>
      <c r="G16" s="366"/>
      <c r="H16" s="366"/>
      <c r="I16" s="366"/>
      <c r="J16" s="366"/>
      <c r="K16" s="366"/>
      <c r="L16" s="366"/>
      <c r="M16" s="366"/>
    </row>
    <row r="17" spans="1:13" ht="15" customHeight="1">
      <c r="A17" s="376" t="s">
        <v>97</v>
      </c>
      <c r="B17" s="377"/>
      <c r="E17" s="371" t="s">
        <v>77</v>
      </c>
      <c r="F17" s="372"/>
      <c r="I17" s="382" t="s">
        <v>189</v>
      </c>
      <c r="J17" s="383"/>
      <c r="K17" s="383"/>
      <c r="L17" s="383"/>
      <c r="M17" s="377"/>
    </row>
    <row r="18" spans="1:13" ht="15" customHeight="1">
      <c r="A18" s="378"/>
      <c r="B18" s="379"/>
      <c r="E18" s="373">
        <v>39</v>
      </c>
      <c r="F18" s="33">
        <v>77</v>
      </c>
      <c r="I18" s="384"/>
      <c r="J18" s="385"/>
      <c r="K18" s="385"/>
      <c r="L18" s="385"/>
      <c r="M18" s="379"/>
    </row>
    <row r="19" spans="1:13" ht="15" customHeight="1">
      <c r="A19" s="378"/>
      <c r="B19" s="379"/>
      <c r="E19" s="374"/>
      <c r="F19" s="33">
        <v>78</v>
      </c>
      <c r="I19" s="384"/>
      <c r="J19" s="385"/>
      <c r="K19" s="385"/>
      <c r="L19" s="385"/>
      <c r="M19" s="379"/>
    </row>
    <row r="20" spans="1:13" ht="15" customHeight="1">
      <c r="A20" s="380"/>
      <c r="B20" s="381"/>
      <c r="E20" s="375"/>
      <c r="F20" s="33">
        <v>75</v>
      </c>
      <c r="I20" s="386"/>
      <c r="J20" s="387"/>
      <c r="K20" s="387"/>
      <c r="L20" s="387"/>
      <c r="M20" s="381"/>
    </row>
    <row r="21" spans="1:13" ht="15" customHeight="1">
      <c r="A21" s="370" t="s">
        <v>99</v>
      </c>
      <c r="B21" s="370"/>
      <c r="C21" s="370"/>
      <c r="D21" s="370"/>
      <c r="E21" s="370"/>
      <c r="F21" s="370"/>
      <c r="G21" s="370"/>
      <c r="H21" s="370"/>
      <c r="I21" s="370"/>
      <c r="J21" s="370"/>
      <c r="K21" s="370"/>
      <c r="L21" s="370"/>
      <c r="M21" s="370"/>
    </row>
    <row r="22" spans="1:13" ht="15" customHeight="1">
      <c r="A22" s="370"/>
      <c r="B22" s="370"/>
      <c r="C22" s="370"/>
      <c r="D22" s="370"/>
      <c r="E22" s="370"/>
      <c r="F22" s="370"/>
      <c r="G22" s="370"/>
      <c r="H22" s="370"/>
      <c r="I22" s="370"/>
      <c r="J22" s="370"/>
      <c r="K22" s="370"/>
      <c r="L22" s="370"/>
      <c r="M22" s="370"/>
    </row>
    <row r="23" spans="1:13" ht="15" customHeight="1">
      <c r="A23" s="366"/>
      <c r="B23" s="366"/>
      <c r="C23" s="366"/>
      <c r="D23" s="366"/>
      <c r="E23" s="366"/>
      <c r="F23" s="366"/>
      <c r="G23" s="366"/>
      <c r="H23" s="366"/>
      <c r="I23" s="366"/>
      <c r="J23" s="366"/>
      <c r="K23" s="366"/>
      <c r="L23" s="366"/>
      <c r="M23" s="366"/>
    </row>
    <row r="24" spans="1:13" ht="15" customHeight="1">
      <c r="A24" s="366" t="s">
        <v>100</v>
      </c>
      <c r="B24" s="366"/>
      <c r="C24" s="366"/>
      <c r="D24" s="366"/>
      <c r="E24" s="366"/>
      <c r="F24" s="366"/>
      <c r="G24" s="366"/>
      <c r="H24" s="366"/>
      <c r="I24" s="366"/>
      <c r="J24" s="366"/>
      <c r="K24" s="366"/>
      <c r="L24" s="366"/>
      <c r="M24" s="366"/>
    </row>
    <row r="25" spans="1:13" ht="15" customHeight="1">
      <c r="A25" s="367"/>
      <c r="B25" s="367"/>
      <c r="C25" s="367"/>
      <c r="D25" s="367"/>
      <c r="E25" s="367"/>
      <c r="F25" s="367"/>
      <c r="G25" s="367"/>
      <c r="H25" s="367"/>
      <c r="I25" s="367"/>
      <c r="J25" s="367"/>
      <c r="K25" s="367"/>
      <c r="L25" s="367"/>
      <c r="M25" s="367"/>
    </row>
    <row r="26" spans="1:13" ht="15" customHeight="1" thickBot="1">
      <c r="A26" s="368"/>
      <c r="B26" s="368"/>
      <c r="C26" s="368"/>
      <c r="D26" s="368"/>
      <c r="E26" s="368"/>
      <c r="F26" s="368"/>
      <c r="G26" s="368"/>
      <c r="H26" s="368"/>
      <c r="I26" s="368"/>
      <c r="J26" s="368"/>
      <c r="K26" s="368"/>
      <c r="L26" s="368"/>
      <c r="M26" s="368"/>
    </row>
    <row r="27" spans="1:13" ht="15" customHeight="1" thickTop="1"/>
    <row r="28" spans="1:13" ht="15" customHeight="1"/>
    <row r="29" spans="1:13" ht="15" customHeight="1"/>
  </sheetData>
  <sheetProtection algorithmName="SHA-512" hashValue="4w01uzZFwdyZdieKDhJzey6S6ljiyGJiSAMtDRdLsJ3ODSsAyiIOpCSWe3P9r2rebhZIlYvVeZQnLu1Wy+9pkQ==" saltValue="4NQ/5ph4GAv0zhJfuHGGhg==" spinCount="100000" sheet="1" objects="1" scenarios="1" autoFilter="0"/>
  <mergeCells count="10">
    <mergeCell ref="A7:M8"/>
    <mergeCell ref="A9:M10"/>
    <mergeCell ref="A24:M26"/>
    <mergeCell ref="A11:M13"/>
    <mergeCell ref="A14:M16"/>
    <mergeCell ref="A21:M23"/>
    <mergeCell ref="E17:F17"/>
    <mergeCell ref="E18:E20"/>
    <mergeCell ref="A17:B20"/>
    <mergeCell ref="I17:M20"/>
  </mergeCells>
  <conditionalFormatting sqref="F18:F20">
    <cfRule type="cellIs" dxfId="1" priority="1" operator="equal">
      <formula>0</formula>
    </cfRule>
  </conditionalFormatting>
  <pageMargins left="0.7" right="0.7" top="0.75" bottom="0.75" header="0.3" footer="0.3"/>
  <pageSetup paperSize="9" scale="46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lha3"/>
  <dimension ref="A1:D153"/>
  <sheetViews>
    <sheetView showGridLines="0" topLeftCell="A133" zoomScale="70" zoomScaleNormal="70" workbookViewId="0">
      <selection activeCell="B1" sqref="B1"/>
    </sheetView>
  </sheetViews>
  <sheetFormatPr defaultColWidth="32" defaultRowHeight="105" customHeight="1"/>
  <cols>
    <col min="1" max="1" width="29.88671875" style="73" customWidth="1"/>
    <col min="2" max="3" width="32" style="52"/>
    <col min="4" max="4" width="32" style="54"/>
    <col min="5" max="16384" width="32" style="52"/>
  </cols>
  <sheetData>
    <row r="1" spans="1:4" ht="105" customHeight="1">
      <c r="C1" s="53">
        <v>0</v>
      </c>
      <c r="D1" s="54">
        <v>0</v>
      </c>
    </row>
    <row r="2" spans="1:4" ht="147" customHeight="1">
      <c r="A2" s="56" t="s">
        <v>12</v>
      </c>
      <c r="B2" s="56"/>
      <c r="C2" s="53">
        <v>1</v>
      </c>
      <c r="D2" s="54">
        <v>0.1</v>
      </c>
    </row>
    <row r="3" spans="1:4" ht="147" customHeight="1">
      <c r="C3" s="53">
        <v>2</v>
      </c>
      <c r="D3" s="54">
        <v>0.1</v>
      </c>
    </row>
    <row r="4" spans="1:4" ht="147" customHeight="1">
      <c r="C4" s="53">
        <v>3</v>
      </c>
      <c r="D4" s="54">
        <v>0.1</v>
      </c>
    </row>
    <row r="5" spans="1:4" ht="147" customHeight="1">
      <c r="A5" s="58" t="s">
        <v>13</v>
      </c>
      <c r="B5" s="57"/>
      <c r="C5" s="53">
        <v>4</v>
      </c>
      <c r="D5" s="54">
        <v>0.1</v>
      </c>
    </row>
    <row r="6" spans="1:4" ht="147" customHeight="1">
      <c r="A6" s="58" t="s">
        <v>14</v>
      </c>
      <c r="B6" s="58"/>
      <c r="C6" s="53">
        <v>5</v>
      </c>
      <c r="D6" s="54">
        <v>0.25</v>
      </c>
    </row>
    <row r="7" spans="1:4" ht="147" customHeight="1">
      <c r="A7" s="56" t="s">
        <v>15</v>
      </c>
      <c r="B7" s="56"/>
      <c r="C7" s="53">
        <v>6</v>
      </c>
      <c r="D7" s="54">
        <v>0.25</v>
      </c>
    </row>
    <row r="8" spans="1:4" ht="147" customHeight="1">
      <c r="A8" s="56"/>
      <c r="B8" s="55"/>
      <c r="C8" s="53">
        <v>7</v>
      </c>
      <c r="D8" s="54">
        <v>0.25</v>
      </c>
    </row>
    <row r="9" spans="1:4" ht="147" customHeight="1">
      <c r="A9" s="64" t="s">
        <v>13</v>
      </c>
      <c r="C9" s="53">
        <v>8</v>
      </c>
      <c r="D9" s="54">
        <v>0.25</v>
      </c>
    </row>
    <row r="10" spans="1:4" ht="147" customHeight="1">
      <c r="C10" s="53">
        <v>9</v>
      </c>
      <c r="D10" s="54">
        <v>0.5</v>
      </c>
    </row>
    <row r="11" spans="1:4" ht="147" customHeight="1">
      <c r="A11" s="61" t="s">
        <v>14</v>
      </c>
      <c r="B11" s="59"/>
      <c r="C11" s="53">
        <v>10</v>
      </c>
      <c r="D11" s="54">
        <v>0.5</v>
      </c>
    </row>
    <row r="12" spans="1:4" ht="147" customHeight="1">
      <c r="A12" s="74" t="s">
        <v>90</v>
      </c>
      <c r="B12" s="60"/>
      <c r="C12" s="53">
        <v>11</v>
      </c>
      <c r="D12" s="54">
        <v>0.5</v>
      </c>
    </row>
    <row r="13" spans="1:4" ht="147" customHeight="1">
      <c r="A13" s="61" t="s">
        <v>13</v>
      </c>
      <c r="B13" s="59"/>
      <c r="C13" s="53">
        <v>12</v>
      </c>
      <c r="D13" s="54">
        <v>0.5</v>
      </c>
    </row>
    <row r="14" spans="1:4" ht="147" customHeight="1">
      <c r="A14" s="61"/>
      <c r="B14" s="61"/>
      <c r="C14" s="53">
        <v>13</v>
      </c>
      <c r="D14" s="54">
        <v>0.75</v>
      </c>
    </row>
    <row r="15" spans="1:4" ht="147" customHeight="1">
      <c r="A15" s="75" t="s">
        <v>91</v>
      </c>
      <c r="B15" s="62"/>
      <c r="C15" s="53">
        <v>14</v>
      </c>
      <c r="D15" s="54">
        <v>0.75</v>
      </c>
    </row>
    <row r="16" spans="1:4" ht="147" customHeight="1">
      <c r="A16" s="75" t="s">
        <v>92</v>
      </c>
      <c r="B16" s="63"/>
      <c r="C16" s="53">
        <v>15</v>
      </c>
      <c r="D16" s="54">
        <v>0.75</v>
      </c>
    </row>
    <row r="17" spans="1:4" ht="147" customHeight="1">
      <c r="A17" s="61" t="s">
        <v>13</v>
      </c>
      <c r="B17" s="59"/>
      <c r="C17" s="53">
        <v>16</v>
      </c>
      <c r="D17" s="54">
        <v>0.75</v>
      </c>
    </row>
    <row r="18" spans="1:4" ht="147" customHeight="1">
      <c r="A18" s="61" t="s">
        <v>12</v>
      </c>
      <c r="B18" s="61"/>
      <c r="C18" s="53">
        <v>17</v>
      </c>
      <c r="D18" s="54">
        <v>1</v>
      </c>
    </row>
    <row r="19" spans="1:4" ht="147" customHeight="1">
      <c r="A19" s="56" t="s">
        <v>16</v>
      </c>
      <c r="B19" s="56"/>
      <c r="C19" s="53">
        <v>18</v>
      </c>
      <c r="D19" s="54">
        <v>1</v>
      </c>
    </row>
    <row r="20" spans="1:4" ht="147" customHeight="1">
      <c r="A20" s="64" t="s">
        <v>17</v>
      </c>
      <c r="B20" s="64"/>
      <c r="C20" s="53">
        <v>19</v>
      </c>
      <c r="D20" s="54">
        <v>1</v>
      </c>
    </row>
    <row r="21" spans="1:4" ht="147" customHeight="1">
      <c r="A21" s="56" t="s">
        <v>13</v>
      </c>
      <c r="B21" s="65"/>
      <c r="C21" s="53">
        <v>20</v>
      </c>
      <c r="D21" s="54">
        <v>1</v>
      </c>
    </row>
    <row r="22" spans="1:4" ht="147" customHeight="1">
      <c r="B22" s="66" t="s">
        <v>96</v>
      </c>
      <c r="C22" s="53">
        <v>21</v>
      </c>
      <c r="D22" s="54">
        <v>0.1</v>
      </c>
    </row>
    <row r="23" spans="1:4" ht="147" customHeight="1">
      <c r="B23" s="66" t="s">
        <v>96</v>
      </c>
      <c r="C23" s="53">
        <v>22</v>
      </c>
      <c r="D23" s="54">
        <v>0.1</v>
      </c>
    </row>
    <row r="24" spans="1:4" ht="147" customHeight="1">
      <c r="B24" s="66" t="s">
        <v>96</v>
      </c>
      <c r="C24" s="53">
        <v>23</v>
      </c>
      <c r="D24" s="54">
        <v>0.1</v>
      </c>
    </row>
    <row r="25" spans="1:4" ht="147" customHeight="1">
      <c r="A25" s="76" t="s">
        <v>11</v>
      </c>
      <c r="B25" s="66">
        <v>3</v>
      </c>
      <c r="C25" s="53">
        <v>24</v>
      </c>
      <c r="D25" s="54">
        <v>0.1</v>
      </c>
    </row>
    <row r="26" spans="1:4" ht="147" customHeight="1">
      <c r="B26" s="66">
        <v>3</v>
      </c>
      <c r="C26" s="53">
        <v>25</v>
      </c>
      <c r="D26" s="54">
        <v>0.1</v>
      </c>
    </row>
    <row r="27" spans="1:4" ht="147" customHeight="1">
      <c r="B27" s="66">
        <v>3</v>
      </c>
      <c r="C27" s="53">
        <v>26</v>
      </c>
      <c r="D27" s="54">
        <v>0.1</v>
      </c>
    </row>
    <row r="28" spans="1:4" ht="147" customHeight="1">
      <c r="B28" s="66">
        <v>3</v>
      </c>
      <c r="C28" s="53">
        <v>27</v>
      </c>
      <c r="D28" s="54">
        <v>0.1</v>
      </c>
    </row>
    <row r="29" spans="1:4" ht="147" customHeight="1">
      <c r="B29" s="66">
        <v>3</v>
      </c>
      <c r="C29" s="53">
        <v>28</v>
      </c>
      <c r="D29" s="54">
        <v>0.25</v>
      </c>
    </row>
    <row r="30" spans="1:4" ht="147" customHeight="1">
      <c r="B30" s="66">
        <v>3</v>
      </c>
      <c r="C30" s="53">
        <v>29</v>
      </c>
      <c r="D30" s="54">
        <v>0.25</v>
      </c>
    </row>
    <row r="31" spans="1:4" ht="147" customHeight="1">
      <c r="B31" s="66">
        <v>3</v>
      </c>
      <c r="C31" s="53">
        <v>30</v>
      </c>
      <c r="D31" s="54">
        <v>0.25</v>
      </c>
    </row>
    <row r="32" spans="1:4" ht="147" customHeight="1">
      <c r="B32" s="66">
        <v>3</v>
      </c>
      <c r="C32" s="53">
        <v>31</v>
      </c>
      <c r="D32" s="54">
        <v>0.25</v>
      </c>
    </row>
    <row r="33" spans="1:4" ht="147" customHeight="1">
      <c r="B33" s="66">
        <v>3</v>
      </c>
      <c r="C33" s="53">
        <v>32</v>
      </c>
      <c r="D33" s="54">
        <v>0.25</v>
      </c>
    </row>
    <row r="34" spans="1:4" ht="147" customHeight="1">
      <c r="B34" s="66">
        <v>3</v>
      </c>
      <c r="C34" s="53">
        <v>33</v>
      </c>
      <c r="D34" s="54">
        <v>0.25</v>
      </c>
    </row>
    <row r="35" spans="1:4" ht="147" customHeight="1">
      <c r="B35" s="66">
        <v>3</v>
      </c>
      <c r="C35" s="53">
        <v>34</v>
      </c>
      <c r="D35" s="54">
        <v>0.25</v>
      </c>
    </row>
    <row r="36" spans="1:4" ht="147" customHeight="1">
      <c r="B36" s="66">
        <v>3</v>
      </c>
      <c r="C36" s="53">
        <v>35</v>
      </c>
      <c r="D36" s="54">
        <v>0.5</v>
      </c>
    </row>
    <row r="37" spans="1:4" ht="147" customHeight="1">
      <c r="B37" s="66">
        <v>3</v>
      </c>
      <c r="C37" s="53">
        <v>36</v>
      </c>
      <c r="D37" s="54">
        <v>0.5</v>
      </c>
    </row>
    <row r="38" spans="1:4" ht="147" customHeight="1">
      <c r="B38" s="66">
        <v>3</v>
      </c>
      <c r="C38" s="53">
        <v>37</v>
      </c>
      <c r="D38" s="54">
        <v>0.5</v>
      </c>
    </row>
    <row r="39" spans="1:4" ht="147" customHeight="1">
      <c r="B39" s="66">
        <v>3</v>
      </c>
      <c r="C39" s="53">
        <v>38</v>
      </c>
      <c r="D39" s="54">
        <v>0.5</v>
      </c>
    </row>
    <row r="40" spans="1:4" ht="147" customHeight="1">
      <c r="B40" s="66">
        <v>3</v>
      </c>
      <c r="C40" s="53">
        <v>39</v>
      </c>
      <c r="D40" s="54">
        <v>0.5</v>
      </c>
    </row>
    <row r="41" spans="1:4" ht="147" customHeight="1">
      <c r="B41" s="66">
        <v>3</v>
      </c>
      <c r="C41" s="53">
        <v>40</v>
      </c>
      <c r="D41" s="54">
        <v>0.5</v>
      </c>
    </row>
    <row r="42" spans="1:4" ht="147" customHeight="1">
      <c r="B42" s="66">
        <v>3</v>
      </c>
      <c r="C42" s="53">
        <v>41</v>
      </c>
      <c r="D42" s="54">
        <v>0.5</v>
      </c>
    </row>
    <row r="43" spans="1:4" ht="147" customHeight="1">
      <c r="B43" s="66">
        <v>3</v>
      </c>
      <c r="C43" s="53">
        <v>42</v>
      </c>
      <c r="D43" s="54">
        <v>0.75</v>
      </c>
    </row>
    <row r="44" spans="1:4" ht="147" customHeight="1">
      <c r="B44" s="66">
        <v>3</v>
      </c>
      <c r="C44" s="53">
        <v>43</v>
      </c>
      <c r="D44" s="54">
        <v>0.75</v>
      </c>
    </row>
    <row r="45" spans="1:4" ht="147" customHeight="1">
      <c r="B45" s="66">
        <v>3</v>
      </c>
      <c r="C45" s="53">
        <v>44</v>
      </c>
      <c r="D45" s="54">
        <v>0.75</v>
      </c>
    </row>
    <row r="46" spans="1:4" ht="147" customHeight="1">
      <c r="B46" s="66">
        <v>3</v>
      </c>
      <c r="C46" s="53">
        <v>45</v>
      </c>
      <c r="D46" s="54">
        <v>0.75</v>
      </c>
    </row>
    <row r="47" spans="1:4" ht="147" customHeight="1">
      <c r="A47" s="61"/>
      <c r="B47" s="66">
        <v>3</v>
      </c>
      <c r="C47" s="53">
        <v>46</v>
      </c>
      <c r="D47" s="54">
        <v>0.75</v>
      </c>
    </row>
    <row r="48" spans="1:4" ht="147" customHeight="1">
      <c r="B48" s="66">
        <v>3</v>
      </c>
      <c r="C48" s="53">
        <v>47</v>
      </c>
      <c r="D48" s="54">
        <v>0.75</v>
      </c>
    </row>
    <row r="49" spans="2:4" ht="147" customHeight="1">
      <c r="B49" s="66">
        <v>3</v>
      </c>
      <c r="C49" s="53">
        <v>48</v>
      </c>
      <c r="D49" s="54">
        <v>0.75</v>
      </c>
    </row>
    <row r="50" spans="2:4" ht="147" customHeight="1">
      <c r="B50" s="66">
        <v>3</v>
      </c>
      <c r="C50" s="53">
        <v>49</v>
      </c>
      <c r="D50" s="54">
        <v>1</v>
      </c>
    </row>
    <row r="51" spans="2:4" ht="147" customHeight="1">
      <c r="B51" s="66">
        <v>3</v>
      </c>
      <c r="C51" s="53">
        <v>50</v>
      </c>
      <c r="D51" s="54">
        <v>1</v>
      </c>
    </row>
    <row r="52" spans="2:4" ht="147" customHeight="1">
      <c r="B52" s="66">
        <v>3</v>
      </c>
      <c r="C52" s="53">
        <v>51</v>
      </c>
      <c r="D52" s="54">
        <v>1</v>
      </c>
    </row>
    <row r="53" spans="2:4" ht="147" customHeight="1">
      <c r="B53" s="66">
        <v>3</v>
      </c>
      <c r="C53" s="53">
        <v>52</v>
      </c>
      <c r="D53" s="54">
        <v>1</v>
      </c>
    </row>
    <row r="54" spans="2:4" ht="147" customHeight="1">
      <c r="B54" s="66">
        <v>3</v>
      </c>
      <c r="C54" s="53">
        <v>53</v>
      </c>
      <c r="D54" s="54">
        <v>1</v>
      </c>
    </row>
    <row r="55" spans="2:4" ht="147" customHeight="1">
      <c r="B55" s="66">
        <v>3</v>
      </c>
      <c r="C55" s="53">
        <v>54</v>
      </c>
      <c r="D55" s="54">
        <v>1</v>
      </c>
    </row>
    <row r="56" spans="2:4" ht="147" customHeight="1">
      <c r="B56" s="66">
        <v>3</v>
      </c>
      <c r="C56" s="53">
        <v>55</v>
      </c>
      <c r="D56" s="54">
        <v>1</v>
      </c>
    </row>
    <row r="57" spans="2:4" ht="105" customHeight="1">
      <c r="B57" s="66">
        <v>2</v>
      </c>
      <c r="C57" s="53">
        <v>56</v>
      </c>
      <c r="D57" s="54">
        <v>0</v>
      </c>
    </row>
    <row r="58" spans="2:4" ht="105" customHeight="1">
      <c r="B58" s="66">
        <v>2</v>
      </c>
      <c r="C58" s="53">
        <v>57</v>
      </c>
      <c r="D58" s="54">
        <v>0</v>
      </c>
    </row>
    <row r="59" spans="2:4" ht="105" customHeight="1">
      <c r="B59" s="66">
        <v>2</v>
      </c>
      <c r="C59" s="53">
        <v>58</v>
      </c>
      <c r="D59" s="54">
        <v>0</v>
      </c>
    </row>
    <row r="60" spans="2:4" ht="105" customHeight="1">
      <c r="B60" s="66">
        <v>2</v>
      </c>
      <c r="C60" s="53">
        <v>59</v>
      </c>
      <c r="D60" s="54">
        <v>0</v>
      </c>
    </row>
    <row r="61" spans="2:4" ht="105" customHeight="1">
      <c r="B61" s="66">
        <v>2</v>
      </c>
      <c r="C61" s="53">
        <v>60</v>
      </c>
      <c r="D61" s="54">
        <v>0</v>
      </c>
    </row>
    <row r="62" spans="2:4" ht="105" customHeight="1">
      <c r="B62" s="66">
        <v>2</v>
      </c>
      <c r="C62" s="53">
        <v>61</v>
      </c>
      <c r="D62" s="54">
        <v>0</v>
      </c>
    </row>
    <row r="63" spans="2:4" ht="105" customHeight="1">
      <c r="B63" s="66"/>
      <c r="C63" s="53">
        <v>62</v>
      </c>
      <c r="D63" s="54">
        <v>0</v>
      </c>
    </row>
    <row r="64" spans="2:4" ht="105" customHeight="1">
      <c r="B64" s="66">
        <v>2</v>
      </c>
      <c r="C64" s="53">
        <v>63</v>
      </c>
      <c r="D64" s="54">
        <v>0</v>
      </c>
    </row>
    <row r="65" spans="2:4" ht="105" customHeight="1">
      <c r="B65" s="66">
        <v>2</v>
      </c>
      <c r="C65" s="53">
        <v>64</v>
      </c>
      <c r="D65" s="54">
        <v>0</v>
      </c>
    </row>
    <row r="66" spans="2:4" ht="105" customHeight="1">
      <c r="B66" s="66">
        <v>2</v>
      </c>
      <c r="C66" s="53">
        <v>65</v>
      </c>
      <c r="D66" s="54">
        <v>0</v>
      </c>
    </row>
    <row r="67" spans="2:4" ht="105" customHeight="1">
      <c r="B67" s="66">
        <v>2</v>
      </c>
      <c r="C67" s="53">
        <v>66</v>
      </c>
      <c r="D67" s="54">
        <v>0</v>
      </c>
    </row>
    <row r="68" spans="2:4" ht="105" customHeight="1">
      <c r="C68" s="53">
        <v>67</v>
      </c>
      <c r="D68" s="54">
        <v>0</v>
      </c>
    </row>
    <row r="69" spans="2:4" ht="105" customHeight="1">
      <c r="C69" s="53">
        <v>68</v>
      </c>
      <c r="D69" s="54">
        <v>0</v>
      </c>
    </row>
    <row r="70" spans="2:4" ht="105" customHeight="1">
      <c r="C70" s="53">
        <v>69</v>
      </c>
      <c r="D70" s="54">
        <v>0</v>
      </c>
    </row>
    <row r="71" spans="2:4" ht="105" customHeight="1">
      <c r="C71" s="53">
        <v>70</v>
      </c>
      <c r="D71" s="54">
        <v>0</v>
      </c>
    </row>
    <row r="72" spans="2:4" ht="105" customHeight="1">
      <c r="C72" s="53">
        <v>71</v>
      </c>
      <c r="D72" s="54">
        <v>0</v>
      </c>
    </row>
    <row r="73" spans="2:4" ht="105" customHeight="1">
      <c r="C73" s="53">
        <v>72</v>
      </c>
      <c r="D73" s="54">
        <v>0</v>
      </c>
    </row>
    <row r="74" spans="2:4" ht="105" customHeight="1">
      <c r="C74" s="53">
        <v>73</v>
      </c>
      <c r="D74" s="54">
        <v>0</v>
      </c>
    </row>
    <row r="75" spans="2:4" ht="105" customHeight="1">
      <c r="C75" s="53">
        <v>74</v>
      </c>
      <c r="D75" s="54">
        <v>0</v>
      </c>
    </row>
    <row r="76" spans="2:4" ht="105" customHeight="1">
      <c r="C76" s="53">
        <v>75</v>
      </c>
      <c r="D76" s="54">
        <v>0</v>
      </c>
    </row>
    <row r="77" spans="2:4" ht="105" customHeight="1">
      <c r="C77" s="53">
        <v>76</v>
      </c>
      <c r="D77" s="54">
        <v>0</v>
      </c>
    </row>
    <row r="78" spans="2:4" ht="105" customHeight="1">
      <c r="C78" s="53">
        <v>77</v>
      </c>
      <c r="D78" s="54">
        <v>0</v>
      </c>
    </row>
    <row r="79" spans="2:4" ht="105" customHeight="1">
      <c r="C79" s="53">
        <v>78</v>
      </c>
      <c r="D79" s="54">
        <v>0</v>
      </c>
    </row>
    <row r="80" spans="2:4" ht="105" customHeight="1">
      <c r="C80" s="53">
        <v>79</v>
      </c>
      <c r="D80" s="54">
        <v>0</v>
      </c>
    </row>
    <row r="81" spans="1:4" ht="105" customHeight="1">
      <c r="B81" s="66">
        <v>2</v>
      </c>
      <c r="C81" s="53">
        <v>80</v>
      </c>
      <c r="D81" s="54">
        <v>0</v>
      </c>
    </row>
    <row r="82" spans="1:4" ht="147" customHeight="1">
      <c r="B82" s="66"/>
      <c r="C82" s="53">
        <v>81</v>
      </c>
      <c r="D82" s="54">
        <v>0.1</v>
      </c>
    </row>
    <row r="83" spans="1:4" ht="147" customHeight="1">
      <c r="A83" s="67" t="s">
        <v>13</v>
      </c>
      <c r="B83" s="66"/>
      <c r="C83" s="53">
        <v>82</v>
      </c>
      <c r="D83" s="54">
        <v>0.1</v>
      </c>
    </row>
    <row r="84" spans="1:4" ht="147" customHeight="1">
      <c r="B84" s="66"/>
      <c r="C84" s="53">
        <v>83</v>
      </c>
      <c r="D84" s="54">
        <v>0.1</v>
      </c>
    </row>
    <row r="85" spans="1:4" ht="147" customHeight="1">
      <c r="A85" s="56" t="s">
        <v>14</v>
      </c>
      <c r="B85" s="66"/>
      <c r="C85" s="53">
        <v>84</v>
      </c>
      <c r="D85" s="54">
        <v>0.1</v>
      </c>
    </row>
    <row r="86" spans="1:4" ht="147" customHeight="1">
      <c r="A86" s="56" t="s">
        <v>14</v>
      </c>
      <c r="B86" s="66"/>
      <c r="C86" s="53">
        <v>85</v>
      </c>
      <c r="D86" s="54">
        <v>0.25</v>
      </c>
    </row>
    <row r="87" spans="1:4" ht="147" customHeight="1">
      <c r="A87" s="68"/>
      <c r="B87" s="66"/>
      <c r="C87" s="53">
        <v>86</v>
      </c>
      <c r="D87" s="54">
        <v>0.25</v>
      </c>
    </row>
    <row r="88" spans="1:4" ht="147" customHeight="1">
      <c r="A88" s="56" t="s">
        <v>13</v>
      </c>
      <c r="B88" s="66"/>
      <c r="C88" s="53">
        <v>87</v>
      </c>
      <c r="D88" s="54">
        <v>0.25</v>
      </c>
    </row>
    <row r="89" spans="1:4" ht="147" customHeight="1">
      <c r="A89" s="56" t="s">
        <v>13</v>
      </c>
      <c r="B89" s="66"/>
      <c r="C89" s="53">
        <v>88</v>
      </c>
      <c r="D89" s="54">
        <v>0.25</v>
      </c>
    </row>
    <row r="90" spans="1:4" ht="147" customHeight="1">
      <c r="A90" s="56" t="s">
        <v>12</v>
      </c>
      <c r="B90" s="66"/>
      <c r="C90" s="53">
        <v>89</v>
      </c>
      <c r="D90" s="54">
        <v>0.5</v>
      </c>
    </row>
    <row r="91" spans="1:4" ht="147" customHeight="1">
      <c r="A91" s="68" t="s">
        <v>13</v>
      </c>
      <c r="B91" s="66"/>
      <c r="C91" s="53">
        <v>90</v>
      </c>
      <c r="D91" s="54">
        <v>0.5</v>
      </c>
    </row>
    <row r="92" spans="1:4" ht="147" customHeight="1">
      <c r="A92" s="56" t="s">
        <v>14</v>
      </c>
      <c r="B92" s="66"/>
      <c r="C92" s="53">
        <v>91</v>
      </c>
      <c r="D92" s="54">
        <v>0.5</v>
      </c>
    </row>
    <row r="93" spans="1:4" ht="147" customHeight="1">
      <c r="A93" s="68" t="s">
        <v>93</v>
      </c>
      <c r="B93" s="66"/>
      <c r="C93" s="53">
        <v>92</v>
      </c>
      <c r="D93" s="54">
        <v>0.5</v>
      </c>
    </row>
    <row r="94" spans="1:4" ht="147" customHeight="1">
      <c r="A94" s="56" t="s">
        <v>12</v>
      </c>
      <c r="B94" s="66"/>
      <c r="C94" s="53">
        <v>93</v>
      </c>
      <c r="D94" s="54">
        <v>0.75</v>
      </c>
    </row>
    <row r="95" spans="1:4" ht="147" customHeight="1">
      <c r="A95" s="68" t="s">
        <v>19</v>
      </c>
      <c r="B95" s="66"/>
      <c r="C95" s="53">
        <v>94</v>
      </c>
      <c r="D95" s="54">
        <v>0.75</v>
      </c>
    </row>
    <row r="96" spans="1:4" ht="147" customHeight="1">
      <c r="A96" s="69" t="s">
        <v>94</v>
      </c>
      <c r="B96" s="66"/>
      <c r="C96" s="53">
        <v>95</v>
      </c>
      <c r="D96" s="54">
        <v>0.75</v>
      </c>
    </row>
    <row r="97" spans="1:4" ht="147" customHeight="1">
      <c r="A97" s="56" t="s">
        <v>20</v>
      </c>
      <c r="B97" s="66"/>
      <c r="C97" s="53">
        <v>96</v>
      </c>
      <c r="D97" s="54">
        <v>0.75</v>
      </c>
    </row>
    <row r="98" spans="1:4" ht="147" customHeight="1">
      <c r="A98" s="68" t="s">
        <v>188</v>
      </c>
      <c r="B98" s="66"/>
      <c r="C98" s="53">
        <v>97</v>
      </c>
      <c r="D98" s="54">
        <v>1</v>
      </c>
    </row>
    <row r="99" spans="1:4" ht="147" customHeight="1">
      <c r="A99" s="56" t="s">
        <v>16</v>
      </c>
      <c r="B99" s="66"/>
      <c r="C99" s="53">
        <v>98</v>
      </c>
      <c r="D99" s="54">
        <v>1</v>
      </c>
    </row>
    <row r="100" spans="1:4" ht="147" customHeight="1">
      <c r="A100" s="56" t="s">
        <v>21</v>
      </c>
      <c r="B100" s="66"/>
      <c r="C100" s="53">
        <v>99</v>
      </c>
      <c r="D100" s="54">
        <v>1</v>
      </c>
    </row>
    <row r="101" spans="1:4" ht="147" customHeight="1">
      <c r="A101" s="70" t="s">
        <v>95</v>
      </c>
      <c r="B101" s="66"/>
      <c r="C101" s="53">
        <v>100</v>
      </c>
      <c r="D101" s="54">
        <v>1</v>
      </c>
    </row>
    <row r="102" spans="1:4" ht="147" customHeight="1">
      <c r="A102" s="71" t="s">
        <v>18</v>
      </c>
      <c r="B102" s="66">
        <v>3</v>
      </c>
      <c r="C102" s="53">
        <v>101</v>
      </c>
      <c r="D102" s="54">
        <v>0.1</v>
      </c>
    </row>
    <row r="103" spans="1:4" ht="147" customHeight="1">
      <c r="B103" s="66">
        <v>3</v>
      </c>
      <c r="C103" s="53">
        <v>102</v>
      </c>
      <c r="D103" s="54">
        <v>0.1</v>
      </c>
    </row>
    <row r="104" spans="1:4" ht="147" customHeight="1">
      <c r="B104" s="66">
        <v>3</v>
      </c>
      <c r="C104" s="53">
        <v>103</v>
      </c>
      <c r="D104" s="54">
        <v>0.1</v>
      </c>
    </row>
    <row r="105" spans="1:4" ht="147" customHeight="1">
      <c r="B105" s="66">
        <v>3</v>
      </c>
      <c r="C105" s="53">
        <v>104</v>
      </c>
      <c r="D105" s="54">
        <v>0.1</v>
      </c>
    </row>
    <row r="106" spans="1:4" ht="147" customHeight="1">
      <c r="A106" s="72" t="s">
        <v>18</v>
      </c>
      <c r="B106" s="66">
        <v>3</v>
      </c>
      <c r="C106" s="53">
        <v>105</v>
      </c>
      <c r="D106" s="54">
        <v>0.1</v>
      </c>
    </row>
    <row r="107" spans="1:4" ht="147" customHeight="1">
      <c r="A107" s="140" t="s">
        <v>18</v>
      </c>
      <c r="B107" s="66">
        <v>3</v>
      </c>
      <c r="C107" s="53">
        <v>106</v>
      </c>
      <c r="D107" s="54">
        <v>0.1</v>
      </c>
    </row>
    <row r="108" spans="1:4" ht="147" customHeight="1">
      <c r="A108" s="72" t="s">
        <v>18</v>
      </c>
      <c r="B108" s="66">
        <v>3</v>
      </c>
      <c r="C108" s="53">
        <v>107</v>
      </c>
      <c r="D108" s="54">
        <v>0.1</v>
      </c>
    </row>
    <row r="109" spans="1:4" ht="147" customHeight="1">
      <c r="B109" s="66">
        <v>3</v>
      </c>
      <c r="C109" s="53">
        <v>108</v>
      </c>
      <c r="D109" s="54">
        <v>0.25</v>
      </c>
    </row>
    <row r="110" spans="1:4" ht="147" customHeight="1">
      <c r="B110" s="66">
        <v>3</v>
      </c>
      <c r="C110" s="53">
        <v>109</v>
      </c>
      <c r="D110" s="54">
        <v>0.25</v>
      </c>
    </row>
    <row r="111" spans="1:4" ht="147" customHeight="1">
      <c r="B111" s="66">
        <v>3</v>
      </c>
      <c r="C111" s="53">
        <v>110</v>
      </c>
      <c r="D111" s="54">
        <v>0.25</v>
      </c>
    </row>
    <row r="112" spans="1:4" ht="147" customHeight="1">
      <c r="B112" s="66">
        <v>3</v>
      </c>
      <c r="C112" s="53">
        <v>111</v>
      </c>
      <c r="D112" s="54">
        <v>0.25</v>
      </c>
    </row>
    <row r="113" spans="1:4" ht="147" customHeight="1">
      <c r="A113" s="141" t="s">
        <v>18</v>
      </c>
      <c r="B113" s="66">
        <v>3</v>
      </c>
      <c r="C113" s="53">
        <v>112</v>
      </c>
      <c r="D113" s="54">
        <v>0.25</v>
      </c>
    </row>
    <row r="114" spans="1:4" ht="147" customHeight="1">
      <c r="B114" s="66">
        <v>3</v>
      </c>
      <c r="C114" s="53">
        <v>113</v>
      </c>
      <c r="D114" s="54">
        <v>0.25</v>
      </c>
    </row>
    <row r="115" spans="1:4" ht="147" customHeight="1">
      <c r="B115" s="66">
        <v>3</v>
      </c>
      <c r="C115" s="53">
        <v>114</v>
      </c>
      <c r="D115" s="54">
        <v>0.25</v>
      </c>
    </row>
    <row r="116" spans="1:4" ht="147" customHeight="1">
      <c r="B116" s="66">
        <v>3</v>
      </c>
      <c r="C116" s="53">
        <v>115</v>
      </c>
      <c r="D116" s="54">
        <v>0.5</v>
      </c>
    </row>
    <row r="117" spans="1:4" ht="147" customHeight="1">
      <c r="B117" s="66">
        <v>3</v>
      </c>
      <c r="C117" s="53">
        <v>116</v>
      </c>
      <c r="D117" s="54">
        <v>0.5</v>
      </c>
    </row>
    <row r="118" spans="1:4" ht="147" customHeight="1">
      <c r="B118" s="66">
        <v>3</v>
      </c>
      <c r="C118" s="53">
        <v>117</v>
      </c>
      <c r="D118" s="54">
        <v>0.5</v>
      </c>
    </row>
    <row r="119" spans="1:4" ht="147" customHeight="1">
      <c r="B119" s="66">
        <v>3</v>
      </c>
      <c r="C119" s="53">
        <v>118</v>
      </c>
      <c r="D119" s="54">
        <v>0.5</v>
      </c>
    </row>
    <row r="120" spans="1:4" ht="147" customHeight="1">
      <c r="B120" s="66">
        <v>3</v>
      </c>
      <c r="C120" s="53">
        <v>119</v>
      </c>
      <c r="D120" s="54">
        <v>0.5</v>
      </c>
    </row>
    <row r="121" spans="1:4" ht="147" customHeight="1">
      <c r="A121" s="77" t="s">
        <v>18</v>
      </c>
      <c r="B121" s="66">
        <v>3</v>
      </c>
      <c r="C121" s="53">
        <v>120</v>
      </c>
      <c r="D121" s="54">
        <v>0.5</v>
      </c>
    </row>
    <row r="122" spans="1:4" ht="147" customHeight="1">
      <c r="B122" s="66">
        <v>3</v>
      </c>
      <c r="C122" s="53">
        <v>121</v>
      </c>
      <c r="D122" s="54">
        <v>0.5</v>
      </c>
    </row>
    <row r="123" spans="1:4" ht="147" customHeight="1">
      <c r="B123" s="66">
        <v>3</v>
      </c>
      <c r="C123" s="53">
        <v>122</v>
      </c>
      <c r="D123" s="54">
        <v>0.75</v>
      </c>
    </row>
    <row r="124" spans="1:4" ht="147" customHeight="1">
      <c r="B124" s="66">
        <v>3</v>
      </c>
      <c r="C124" s="53">
        <v>123</v>
      </c>
      <c r="D124" s="54">
        <v>0.75</v>
      </c>
    </row>
    <row r="125" spans="1:4" ht="147" customHeight="1">
      <c r="B125" s="66">
        <v>3</v>
      </c>
      <c r="C125" s="53">
        <v>124</v>
      </c>
      <c r="D125" s="54">
        <v>0.75</v>
      </c>
    </row>
    <row r="126" spans="1:4" ht="147" customHeight="1">
      <c r="B126" s="66">
        <v>3</v>
      </c>
      <c r="C126" s="53">
        <v>125</v>
      </c>
      <c r="D126" s="54">
        <v>0.75</v>
      </c>
    </row>
    <row r="127" spans="1:4" ht="147" customHeight="1">
      <c r="B127" s="66">
        <v>3</v>
      </c>
      <c r="C127" s="53">
        <v>126</v>
      </c>
      <c r="D127" s="54">
        <v>0.75</v>
      </c>
    </row>
    <row r="128" spans="1:4" ht="147" customHeight="1">
      <c r="B128" s="66">
        <v>3</v>
      </c>
      <c r="C128" s="53">
        <v>127</v>
      </c>
      <c r="D128" s="54">
        <v>0.75</v>
      </c>
    </row>
    <row r="129" spans="2:4" ht="147" customHeight="1">
      <c r="B129" s="66">
        <v>3</v>
      </c>
      <c r="C129" s="53">
        <v>128</v>
      </c>
      <c r="D129" s="54">
        <v>1</v>
      </c>
    </row>
    <row r="130" spans="2:4" ht="147" customHeight="1">
      <c r="B130" s="66">
        <v>3</v>
      </c>
      <c r="C130" s="53">
        <v>129</v>
      </c>
      <c r="D130" s="54">
        <v>1</v>
      </c>
    </row>
    <row r="131" spans="2:4" ht="147" customHeight="1">
      <c r="B131" s="66">
        <v>3</v>
      </c>
      <c r="C131" s="53">
        <v>130</v>
      </c>
      <c r="D131" s="54">
        <v>1</v>
      </c>
    </row>
    <row r="132" spans="2:4" ht="147" customHeight="1">
      <c r="B132" s="66">
        <v>3</v>
      </c>
      <c r="C132" s="53">
        <v>131</v>
      </c>
      <c r="D132" s="54">
        <v>1</v>
      </c>
    </row>
    <row r="133" spans="2:4" ht="147" customHeight="1">
      <c r="B133" s="66">
        <v>3</v>
      </c>
      <c r="C133" s="53">
        <v>132</v>
      </c>
      <c r="D133" s="54">
        <v>1</v>
      </c>
    </row>
    <row r="134" spans="2:4" ht="147" customHeight="1">
      <c r="B134" s="66">
        <v>3</v>
      </c>
      <c r="C134" s="53">
        <v>133</v>
      </c>
      <c r="D134" s="54">
        <v>1</v>
      </c>
    </row>
    <row r="135" spans="2:4" ht="105" customHeight="1">
      <c r="C135" s="53"/>
    </row>
    <row r="136" spans="2:4" ht="105" customHeight="1">
      <c r="C136" s="53"/>
    </row>
    <row r="137" spans="2:4" ht="105" customHeight="1">
      <c r="C137" s="53"/>
    </row>
    <row r="138" spans="2:4" ht="105" customHeight="1">
      <c r="C138" s="53"/>
    </row>
    <row r="139" spans="2:4" ht="105" customHeight="1">
      <c r="C139" s="53"/>
    </row>
    <row r="140" spans="2:4" ht="105" customHeight="1">
      <c r="C140" s="53"/>
    </row>
    <row r="141" spans="2:4" ht="105" customHeight="1">
      <c r="C141" s="53"/>
    </row>
    <row r="142" spans="2:4" ht="105" customHeight="1">
      <c r="C142" s="53"/>
    </row>
    <row r="143" spans="2:4" ht="105" customHeight="1">
      <c r="C143" s="53"/>
    </row>
    <row r="144" spans="2:4" ht="105" customHeight="1">
      <c r="C144" s="53"/>
    </row>
    <row r="145" spans="3:3" ht="105" customHeight="1">
      <c r="C145" s="53"/>
    </row>
    <row r="146" spans="3:3" ht="105" customHeight="1">
      <c r="C146" s="53"/>
    </row>
    <row r="147" spans="3:3" ht="105" customHeight="1">
      <c r="C147" s="53"/>
    </row>
    <row r="148" spans="3:3" ht="105" customHeight="1">
      <c r="C148" s="53"/>
    </row>
    <row r="149" spans="3:3" ht="105" customHeight="1">
      <c r="C149" s="53"/>
    </row>
    <row r="150" spans="3:3" ht="105" customHeight="1">
      <c r="C150" s="53"/>
    </row>
    <row r="151" spans="3:3" ht="105" customHeight="1">
      <c r="C151" s="53"/>
    </row>
    <row r="152" spans="3:3" ht="105" customHeight="1">
      <c r="C152" s="53"/>
    </row>
    <row r="153" spans="3:3" ht="105" customHeight="1">
      <c r="C153" s="53"/>
    </row>
  </sheetData>
  <sheetProtection algorithmName="SHA-512" hashValue="d09hQyzCTwM9abv7V3t/WJg1rmgRQCdGTwo4yoxhAkQSBvqbWTUkz1MDWr45AXs6gaGrYr14LqAj2NMjcBYFAw==" saltValue="n042Ojg5kX1FTG2TWasNiQ==" spinCount="100000" sheet="1" objects="1" scenarios="1" autoFilter="0"/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6" shapeId="7177" r:id="rId4">
          <objectPr defaultSize="0" autoPict="0" r:id="rId5">
            <anchor moveWithCells="1" sizeWithCells="1">
              <from>
                <xdr:col>0</xdr:col>
                <xdr:colOff>274320</xdr:colOff>
                <xdr:row>40</xdr:row>
                <xdr:rowOff>68580</xdr:rowOff>
              </from>
              <to>
                <xdr:col>0</xdr:col>
                <xdr:colOff>1699260</xdr:colOff>
                <xdr:row>40</xdr:row>
                <xdr:rowOff>1821180</xdr:rowOff>
              </to>
            </anchor>
          </objectPr>
        </oleObject>
      </mc:Choice>
      <mc:Fallback>
        <oleObject progId="CorelDraw.Graphic.16" shapeId="7177" r:id="rId4"/>
      </mc:Fallback>
    </mc:AlternateContent>
    <mc:AlternateContent xmlns:mc="http://schemas.openxmlformats.org/markup-compatibility/2006">
      <mc:Choice Requires="x14">
        <oleObject progId="CorelDraw.Graphic.16" shapeId="7178" r:id="rId6">
          <objectPr defaultSize="0" autoPict="0" r:id="rId7">
            <anchor moveWithCells="1" sizeWithCells="1">
              <from>
                <xdr:col>0</xdr:col>
                <xdr:colOff>60960</xdr:colOff>
                <xdr:row>46</xdr:row>
                <xdr:rowOff>114300</xdr:rowOff>
              </from>
              <to>
                <xdr:col>0</xdr:col>
                <xdr:colOff>1950720</xdr:colOff>
                <xdr:row>46</xdr:row>
                <xdr:rowOff>1661160</xdr:rowOff>
              </to>
            </anchor>
          </objectPr>
        </oleObject>
      </mc:Choice>
      <mc:Fallback>
        <oleObject progId="CorelDraw.Graphic.16" shapeId="7178" r:id="rId6"/>
      </mc:Fallback>
    </mc:AlternateContent>
    <mc:AlternateContent xmlns:mc="http://schemas.openxmlformats.org/markup-compatibility/2006">
      <mc:Choice Requires="x14">
        <oleObject progId="CorelDraw.Graphic.16" shapeId="7179" r:id="rId8">
          <objectPr defaultSize="0" autoPict="0" r:id="rId9">
            <anchor moveWithCells="1" sizeWithCells="1">
              <from>
                <xdr:col>0</xdr:col>
                <xdr:colOff>0</xdr:colOff>
                <xdr:row>79</xdr:row>
                <xdr:rowOff>259080</xdr:rowOff>
              </from>
              <to>
                <xdr:col>0</xdr:col>
                <xdr:colOff>845820</xdr:colOff>
                <xdr:row>79</xdr:row>
                <xdr:rowOff>1066800</xdr:rowOff>
              </to>
            </anchor>
          </objectPr>
        </oleObject>
      </mc:Choice>
      <mc:Fallback>
        <oleObject progId="CorelDraw.Graphic.16" shapeId="7179" r:id="rId8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F5:W67"/>
  <sheetViews>
    <sheetView showGridLines="0" topLeftCell="G1" workbookViewId="0">
      <selection activeCell="S15" sqref="S15:S42"/>
    </sheetView>
  </sheetViews>
  <sheetFormatPr defaultRowHeight="14.4"/>
  <cols>
    <col min="6" max="17" width="12.109375" style="51" customWidth="1"/>
    <col min="18" max="19" width="17.88671875" style="51" customWidth="1"/>
    <col min="20" max="21" width="9.109375" style="51" customWidth="1"/>
    <col min="23" max="23" width="5.5546875" customWidth="1"/>
  </cols>
  <sheetData>
    <row r="5" spans="6:23" ht="25.8">
      <c r="F5" s="51" t="s">
        <v>141</v>
      </c>
      <c r="G5" s="98" t="s">
        <v>145</v>
      </c>
    </row>
    <row r="6" spans="6:23" ht="25.8">
      <c r="F6" s="51" t="s">
        <v>142</v>
      </c>
      <c r="G6" s="98" t="s">
        <v>146</v>
      </c>
      <c r="I6" s="51" t="s">
        <v>147</v>
      </c>
    </row>
    <row r="7" spans="6:23" ht="25.8">
      <c r="F7" s="51" t="s">
        <v>143</v>
      </c>
      <c r="G7" s="98" t="s">
        <v>148</v>
      </c>
      <c r="I7" s="99">
        <f>'carta de competição nível 3'!B19+'carta de competição nível 3'!D19+'carta de competição nível 3'!F19+'carta de competição nível 3'!H19+'carta de competição nível 3'!J19+'carta de competição nível 3'!L19+'carta de competição nível 3'!L27+'carta de competição nível 3'!J27+'carta de competição nível 3'!H27+'carta de competição nível 3'!F27+'carta de competição nível 3'!D27+'carta de competição nível 3'!B27</f>
        <v>0</v>
      </c>
      <c r="O7" s="51" t="str">
        <f>IF(OR('carta de competição nível 3'!K13="par feminino",'carta de competição nível 3'!K13="par masculino",'carta de competição nível 3'!K13="par misto"),6,IF(OR('carta de competição nível 3'!K13="trio feminino",'carta de competição nível 3'!K13="trio masculino"),5,""))</f>
        <v/>
      </c>
      <c r="P7" s="51">
        <f>COUNTA('carta de competição nível 3'!D12:'carta de competição nível 3'!G14)</f>
        <v>0</v>
      </c>
      <c r="W7" s="388" t="str">
        <f>IF(AND(P7&gt;0,P8&lt;6),"Falta preencher","")</f>
        <v/>
      </c>
    </row>
    <row r="8" spans="6:23" ht="25.8">
      <c r="F8" s="51" t="s">
        <v>144</v>
      </c>
      <c r="G8" s="98" t="s">
        <v>149</v>
      </c>
      <c r="P8" s="51">
        <f>SUM(Q8:U8)</f>
        <v>0</v>
      </c>
      <c r="Q8" s="51">
        <f>COUNTA('carta de competição nível 3'!J10)</f>
        <v>0</v>
      </c>
      <c r="R8" s="51">
        <f>COUNTA('carta de competição nível 3'!J11)</f>
        <v>0</v>
      </c>
      <c r="S8" s="51">
        <f>COUNTA('carta de competição nível 3'!K13)</f>
        <v>0</v>
      </c>
      <c r="T8" s="51">
        <f>COUNTA('carta de competição nível 3'!J14)</f>
        <v>0</v>
      </c>
      <c r="U8" s="51">
        <f>COUNTA('carta de competição nível 3'!O11)</f>
        <v>0</v>
      </c>
      <c r="W8" s="388"/>
    </row>
    <row r="9" spans="6:23" ht="25.8">
      <c r="F9" s="51">
        <v>0</v>
      </c>
      <c r="G9" s="98" t="s">
        <v>150</v>
      </c>
      <c r="W9" s="388"/>
    </row>
    <row r="10" spans="6:23">
      <c r="F10" s="51">
        <v>0</v>
      </c>
      <c r="G10" s="51">
        <v>0</v>
      </c>
      <c r="W10" s="388"/>
    </row>
    <row r="11" spans="6:23">
      <c r="F11" s="51">
        <v>0</v>
      </c>
      <c r="G11" s="51">
        <v>0</v>
      </c>
      <c r="W11" s="388"/>
    </row>
    <row r="12" spans="6:23" ht="23.4">
      <c r="F12" s="100">
        <f>MAX(F15:G16)</f>
        <v>0</v>
      </c>
      <c r="H12" s="100">
        <f>MAX(H15:I16)</f>
        <v>0</v>
      </c>
      <c r="J12" s="100">
        <f>MAX(J15:K16)</f>
        <v>0</v>
      </c>
      <c r="L12" s="100">
        <f>MAX(L15:M16)</f>
        <v>0</v>
      </c>
      <c r="N12" s="100">
        <f>MAX(N15:O16)</f>
        <v>0</v>
      </c>
      <c r="P12" s="100">
        <f>MAX(P15:Q16)</f>
        <v>0</v>
      </c>
    </row>
    <row r="13" spans="6:23">
      <c r="F13" s="389" t="s">
        <v>151</v>
      </c>
      <c r="G13" s="389"/>
      <c r="H13" s="389" t="s">
        <v>152</v>
      </c>
      <c r="I13" s="389"/>
      <c r="J13" s="389" t="s">
        <v>153</v>
      </c>
      <c r="K13" s="389"/>
      <c r="L13" s="389" t="s">
        <v>154</v>
      </c>
      <c r="M13" s="389"/>
      <c r="N13" s="391" t="s">
        <v>155</v>
      </c>
      <c r="O13" s="392"/>
      <c r="P13" s="389" t="s">
        <v>156</v>
      </c>
      <c r="Q13" s="389"/>
      <c r="S13" s="101"/>
    </row>
    <row r="14" spans="6:23">
      <c r="F14" s="390"/>
      <c r="G14" s="390"/>
      <c r="H14" s="390"/>
      <c r="I14" s="390"/>
      <c r="J14" s="390"/>
      <c r="K14" s="390"/>
      <c r="L14" s="390"/>
      <c r="M14" s="390"/>
      <c r="N14" s="393"/>
      <c r="O14" s="394"/>
      <c r="P14" s="390"/>
      <c r="Q14" s="390"/>
      <c r="S14" s="101" t="s">
        <v>164</v>
      </c>
    </row>
    <row r="15" spans="6:23" ht="24.6">
      <c r="F15" s="102">
        <f>IFERROR(INDEX(Folha1!$B:$B,MATCH('carta de competição nível 3'!$A3,Folha1!$C:$C,0)),"")</f>
        <v>0</v>
      </c>
      <c r="G15" s="102">
        <f>IFERROR(INDEX(Folha1!$B:$B,MATCH('carta de competição nível 3'!$B4,Folha1!$C:$C,0)),"")</f>
        <v>0</v>
      </c>
      <c r="H15" s="102">
        <f>IFERROR(INDEX(Folha1!$B:$B,MATCH('carta de competição nível 3'!C3,Folha1!$C:$C,0)),"")</f>
        <v>0</v>
      </c>
      <c r="I15" s="102">
        <f>IFERROR(INDEX(Folha1!$B:$B,MATCH('carta de competição nível 3'!D4,Folha1!$C:$C,0)),"")</f>
        <v>0</v>
      </c>
      <c r="J15" s="102">
        <f>IFERROR(INDEX(Folha1!$B:$B,MATCH('carta de competição nível 3'!E3,Folha1!$C:$C,0)),"")</f>
        <v>0</v>
      </c>
      <c r="K15" s="102">
        <f>IFERROR(INDEX(Folha1!$B:$B,MATCH('carta de competição nível 3'!F4,Folha1!$C:$C,0)),"")</f>
        <v>0</v>
      </c>
      <c r="L15" s="102">
        <f>IFERROR(INDEX(Folha1!$B:$B,MATCH('carta de competição nível 3'!G3,Folha1!$C:$C,0)),"")</f>
        <v>0</v>
      </c>
      <c r="M15" s="102">
        <f>IFERROR(INDEX(Folha1!$B:$B,MATCH('carta de competição nível 3'!H4,Folha1!$C:$C,0)),"")</f>
        <v>0</v>
      </c>
      <c r="N15" s="102">
        <f>IFERROR(INDEX(Folha1!$B:$B,MATCH('carta de competição nível 3'!I3,Folha1!$C:$C,0)),"")</f>
        <v>0</v>
      </c>
      <c r="O15" s="102">
        <f>IFERROR(INDEX(Folha1!$B:$B,MATCH('carta de competição nível 3'!J4,Folha1!$C:$C,0)),"")</f>
        <v>0</v>
      </c>
      <c r="P15" s="102">
        <f>IFERROR(INDEX(Folha1!$B:$B,MATCH('carta de competição nível 3'!K3,Folha1!$C:$C,0)),"")</f>
        <v>0</v>
      </c>
      <c r="Q15" s="102">
        <f>IFERROR(INDEX(Folha1!$B:$B,MATCH('carta de competição nível 3'!L4,Folha1!$C:$C,0)),"")</f>
        <v>0</v>
      </c>
      <c r="R15" s="50"/>
      <c r="S15" s="142" t="s">
        <v>190</v>
      </c>
      <c r="T15" s="50"/>
      <c r="U15" s="50"/>
    </row>
    <row r="16" spans="6:23" ht="24.6">
      <c r="F16" s="102">
        <f>IFERROR(INDEX(Folha1!$B:$B,MATCH('carta de competição nível 3'!$B3,Folha1!$C:$C,0)),"")</f>
        <v>0</v>
      </c>
      <c r="G16" s="102">
        <f>IFERROR(INDEX(Folha1!$B:$B,MATCH('carta de competição nível 3'!$B5,Folha1!$C:$C,0)),"")</f>
        <v>0</v>
      </c>
      <c r="H16" s="102">
        <f>IFERROR(INDEX(Folha1!$B:$B,MATCH('carta de competição nível 3'!D3,Folha1!$C:$C,0)),"")</f>
        <v>0</v>
      </c>
      <c r="I16" s="102">
        <f>IFERROR(INDEX(Folha1!$B:$B,MATCH('carta de competição nível 3'!D5,Folha1!$C:$C,0)),"")</f>
        <v>0</v>
      </c>
      <c r="J16" s="102">
        <f>IFERROR(INDEX(Folha1!$B:$B,MATCH('carta de competição nível 3'!F3,Folha1!$C:$C,0)),"")</f>
        <v>0</v>
      </c>
      <c r="K16" s="102">
        <f>IFERROR(INDEX(Folha1!$B:$B,MATCH('carta de competição nível 3'!F5,Folha1!$C:$C,0)),"")</f>
        <v>0</v>
      </c>
      <c r="L16" s="102">
        <f>IFERROR(INDEX(Folha1!$B:$B,MATCH('carta de competição nível 3'!H3,Folha1!$C:$C,0)),"")</f>
        <v>0</v>
      </c>
      <c r="M16" s="102">
        <f>IFERROR(INDEX(Folha1!$B:$B,MATCH('carta de competição nível 3'!H5,Folha1!$C:$C,0)),"")</f>
        <v>0</v>
      </c>
      <c r="N16" s="102">
        <f>IFERROR(INDEX(Folha1!$B:$B,MATCH('carta de competição nível 3'!J3,Folha1!$C:$C,0)),"")</f>
        <v>0</v>
      </c>
      <c r="O16" s="102">
        <f>IFERROR(INDEX(Folha1!$B:$B,MATCH('carta de competição nível 3'!J5,Folha1!$C:$C,0)),"")</f>
        <v>0</v>
      </c>
      <c r="P16" s="102">
        <f>IFERROR(INDEX(Folha1!$B:$B,MATCH('carta de competição nível 3'!L3,Folha1!$C:$C,0)),"")</f>
        <v>0</v>
      </c>
      <c r="Q16" s="102">
        <f>IFERROR(INDEX(Folha1!$B:$B,MATCH('carta de competição nível 3'!L5,Folha1!$C:$C,0)),"")</f>
        <v>0</v>
      </c>
      <c r="R16" s="50"/>
      <c r="S16" s="142" t="s">
        <v>191</v>
      </c>
      <c r="T16" s="50"/>
      <c r="U16" s="50"/>
    </row>
    <row r="17" spans="6:21"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142" t="s">
        <v>192</v>
      </c>
      <c r="T17" s="50"/>
      <c r="U17" s="50"/>
    </row>
    <row r="18" spans="6:21">
      <c r="S18" s="142" t="s">
        <v>165</v>
      </c>
    </row>
    <row r="19" spans="6:21">
      <c r="S19" s="142" t="s">
        <v>193</v>
      </c>
    </row>
    <row r="20" spans="6:21" ht="23.4">
      <c r="F20" s="100">
        <f>MAX(F23:G24)</f>
        <v>0</v>
      </c>
      <c r="H20" s="100">
        <f>MAX(H23:I24)</f>
        <v>0</v>
      </c>
      <c r="J20" s="100">
        <f>MAX(J23:K24)</f>
        <v>0</v>
      </c>
      <c r="L20" s="100">
        <f>MAX(L23:M24)</f>
        <v>0</v>
      </c>
      <c r="N20" s="100">
        <f>MAX(N23:O24)</f>
        <v>0</v>
      </c>
      <c r="P20" s="100">
        <f>MAX(P23:Q24)</f>
        <v>0</v>
      </c>
      <c r="S20" s="142" t="s">
        <v>166</v>
      </c>
    </row>
    <row r="21" spans="6:21">
      <c r="F21" s="389" t="s">
        <v>157</v>
      </c>
      <c r="G21" s="389"/>
      <c r="H21" s="389" t="s">
        <v>158</v>
      </c>
      <c r="I21" s="389"/>
      <c r="J21" s="389" t="s">
        <v>159</v>
      </c>
      <c r="K21" s="389"/>
      <c r="L21" s="389" t="s">
        <v>160</v>
      </c>
      <c r="M21" s="389"/>
      <c r="N21" s="389" t="s">
        <v>161</v>
      </c>
      <c r="O21" s="389"/>
      <c r="P21" s="389" t="s">
        <v>162</v>
      </c>
      <c r="Q21" s="389"/>
      <c r="S21" s="142" t="s">
        <v>194</v>
      </c>
    </row>
    <row r="22" spans="6:21">
      <c r="F22" s="390"/>
      <c r="G22" s="390"/>
      <c r="H22" s="390"/>
      <c r="I22" s="390"/>
      <c r="J22" s="390"/>
      <c r="K22" s="390"/>
      <c r="L22" s="390"/>
      <c r="M22" s="390"/>
      <c r="N22" s="390"/>
      <c r="O22" s="390"/>
      <c r="P22" s="390"/>
      <c r="Q22" s="390"/>
      <c r="S22" s="142" t="s">
        <v>195</v>
      </c>
    </row>
    <row r="23" spans="6:21" ht="24.6">
      <c r="F23" s="102">
        <f>IFERROR(INDEX(Folha1!$B:$B,MATCH('carta de competição nível 3'!A7,Folha1!$C:$C,0)),"")</f>
        <v>0</v>
      </c>
      <c r="G23" s="102">
        <f>IFERROR(INDEX(Folha1!$B:$B,MATCH('carta de competição nível 3'!B8,Folha1!$C:$C,0)),"")</f>
        <v>0</v>
      </c>
      <c r="H23" s="102">
        <f>IFERROR(INDEX(Folha1!$B:$B,MATCH('carta de competição nível 3'!C7,Folha1!$C:$C,0)),"")</f>
        <v>0</v>
      </c>
      <c r="I23" s="102">
        <f>IFERROR(INDEX(Folha1!$B:$B,MATCH('carta de competição nível 3'!D8,Folha1!$C:$C,0)),"")</f>
        <v>0</v>
      </c>
      <c r="J23" s="102">
        <f>IFERROR(INDEX(Folha1!$B:$B,MATCH('carta de competição nível 3'!E7,Folha1!$C:$C,0)),"")</f>
        <v>0</v>
      </c>
      <c r="K23" s="102">
        <f>IFERROR(INDEX(Folha1!$B:$B,MATCH('carta de competição nível 3'!F8,Folha1!$C:$C,0)),"")</f>
        <v>0</v>
      </c>
      <c r="L23" s="102">
        <f>IFERROR(INDEX(Folha1!$B:$B,MATCH('carta de competição nível 3'!G7,Folha1!$C:$C,0)),"")</f>
        <v>0</v>
      </c>
      <c r="M23" s="102">
        <f>IFERROR(INDEX(Folha1!$B:$B,MATCH('carta de competição nível 3'!H8,Folha1!$C:$C,0)),"")</f>
        <v>0</v>
      </c>
      <c r="N23" s="102">
        <f>IFERROR(INDEX(Folha1!$B:$B,MATCH('carta de competição nível 3'!I7,Folha1!$C:$C,0)),"")</f>
        <v>0</v>
      </c>
      <c r="O23" s="102">
        <f>IFERROR(INDEX(Folha1!$B:$B,MATCH('carta de competição nível 3'!J8,Folha1!$C:$C,0)),"")</f>
        <v>0</v>
      </c>
      <c r="P23" s="102">
        <f>IFERROR(INDEX(Folha1!$B:$B,MATCH('carta de competição nível 3'!K7,Folha1!$C:$C,0)),"")</f>
        <v>0</v>
      </c>
      <c r="Q23" s="102">
        <f>IFERROR(INDEX(Folha1!$B:$B,MATCH('carta de competição nível 3'!L8,Folha1!$C:$C,0)),"")</f>
        <v>0</v>
      </c>
      <c r="S23" s="142" t="s">
        <v>167</v>
      </c>
    </row>
    <row r="24" spans="6:21" ht="24.6">
      <c r="F24" s="102">
        <f>IFERROR(INDEX(Folha1!$B:$B,MATCH('carta de competição nível 3'!B7,Folha1!$C:$C,0)),"")</f>
        <v>0</v>
      </c>
      <c r="G24" s="102">
        <f>IFERROR(INDEX(Folha1!$B:$B,MATCH('carta de competição nível 3'!B9,Folha1!$C:$C,0)),"")</f>
        <v>0</v>
      </c>
      <c r="H24" s="102">
        <f>IFERROR(INDEX(Folha1!$B:$B,MATCH('carta de competição nível 3'!D7,Folha1!$C:$C,0)),"")</f>
        <v>0</v>
      </c>
      <c r="I24" s="102">
        <f>IFERROR(INDEX(Folha1!$B:$B,MATCH('carta de competição nível 3'!D9,Folha1!$C:$C,0)),"")</f>
        <v>0</v>
      </c>
      <c r="J24" s="102">
        <f>IFERROR(INDEX(Folha1!$B:$B,MATCH('carta de competição nível 3'!F7,Folha1!$C:$C,0)),"")</f>
        <v>0</v>
      </c>
      <c r="K24" s="102">
        <f>IFERROR(INDEX(Folha1!$B:$B,MATCH('carta de competição nível 3'!F9,Folha1!$C:$C,0)),"")</f>
        <v>0</v>
      </c>
      <c r="L24" s="102">
        <f>IFERROR(INDEX(Folha1!$B:$B,MATCH('carta de competição nível 3'!H7,Folha1!$C:$C,0)),"")</f>
        <v>0</v>
      </c>
      <c r="M24" s="102">
        <f>IFERROR(INDEX(Folha1!$B:$B,MATCH('carta de competição nível 3'!H9,Folha1!$C:$C,0)),"")</f>
        <v>0</v>
      </c>
      <c r="N24" s="102">
        <f>IFERROR(INDEX(Folha1!$B:$B,MATCH('carta de competição nível 3'!J7,Folha1!$C:$C,0)),"")</f>
        <v>0</v>
      </c>
      <c r="O24" s="102">
        <f>IFERROR(INDEX(Folha1!$B:$B,MATCH('carta de competição nível 3'!J9,Folha1!$C:$C,0)),"")</f>
        <v>0</v>
      </c>
      <c r="P24" s="102">
        <f>IFERROR(INDEX(Folha1!$B:$B,MATCH('carta de competição nível 3'!L7,Folha1!$C:$C,0)),"")</f>
        <v>0</v>
      </c>
      <c r="Q24" s="102">
        <f>IFERROR(INDEX(Folha1!$B:$B,MATCH('carta de competição nível 3'!L9,Folha1!$C:$C,0)),"")</f>
        <v>0</v>
      </c>
      <c r="S24" s="142" t="s">
        <v>196</v>
      </c>
    </row>
    <row r="25" spans="6:21">
      <c r="S25" s="142" t="s">
        <v>163</v>
      </c>
    </row>
    <row r="26" spans="6:21">
      <c r="S26" s="142" t="s">
        <v>168</v>
      </c>
    </row>
    <row r="27" spans="6:21" ht="31.8">
      <c r="F27" s="103"/>
      <c r="G27" s="103"/>
      <c r="H27" s="103"/>
      <c r="I27" s="103"/>
      <c r="J27" s="103"/>
      <c r="K27" s="103"/>
      <c r="L27" s="103"/>
      <c r="S27" s="142" t="s">
        <v>197</v>
      </c>
    </row>
    <row r="28" spans="6:21" ht="31.8">
      <c r="F28" s="103"/>
      <c r="G28" s="103"/>
      <c r="H28" s="103"/>
      <c r="I28" s="103"/>
      <c r="J28" s="103"/>
      <c r="K28" s="103"/>
      <c r="L28" s="103"/>
      <c r="S28" s="142" t="s">
        <v>170</v>
      </c>
    </row>
    <row r="29" spans="6:21" ht="30">
      <c r="F29" s="104"/>
      <c r="G29" s="104"/>
      <c r="H29" s="104"/>
      <c r="I29" s="104"/>
      <c r="J29" s="105"/>
      <c r="K29" s="395"/>
      <c r="L29" s="395"/>
      <c r="S29" s="142" t="s">
        <v>169</v>
      </c>
    </row>
    <row r="30" spans="6:21">
      <c r="F30" s="396"/>
      <c r="G30" s="396"/>
      <c r="H30" s="396"/>
      <c r="I30" s="396"/>
      <c r="J30" s="396"/>
      <c r="K30" s="396"/>
      <c r="L30" s="396"/>
      <c r="S30" s="142">
        <v>0</v>
      </c>
    </row>
    <row r="31" spans="6:21">
      <c r="F31" s="396"/>
      <c r="G31" s="396"/>
      <c r="H31" s="396"/>
      <c r="I31" s="396"/>
      <c r="J31" s="396"/>
      <c r="K31" s="396"/>
      <c r="L31" s="396"/>
      <c r="S31" s="142">
        <v>0</v>
      </c>
    </row>
    <row r="32" spans="6:21">
      <c r="F32" s="3"/>
      <c r="G32" s="3"/>
      <c r="H32" s="3"/>
      <c r="I32" s="3"/>
      <c r="J32" s="3"/>
      <c r="K32" s="3"/>
      <c r="L32" s="3"/>
      <c r="S32" s="142">
        <v>0</v>
      </c>
    </row>
    <row r="33" spans="6:21">
      <c r="S33" s="142">
        <v>0</v>
      </c>
    </row>
    <row r="34" spans="6:21">
      <c r="S34" s="142">
        <v>0</v>
      </c>
    </row>
    <row r="35" spans="6:21">
      <c r="S35" s="142">
        <v>0</v>
      </c>
    </row>
    <row r="36" spans="6:21">
      <c r="S36" s="142">
        <v>0</v>
      </c>
    </row>
    <row r="37" spans="6:21">
      <c r="S37" s="142">
        <v>0</v>
      </c>
    </row>
    <row r="38" spans="6:21">
      <c r="S38" s="142">
        <v>0</v>
      </c>
    </row>
    <row r="39" spans="6:21">
      <c r="S39" s="142">
        <v>0</v>
      </c>
    </row>
    <row r="40" spans="6:21"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>
        <v>0</v>
      </c>
      <c r="T40" s="28"/>
      <c r="U40" s="28"/>
    </row>
    <row r="41" spans="6:21"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>
        <v>0</v>
      </c>
      <c r="T41" s="28"/>
      <c r="U41" s="28"/>
    </row>
    <row r="42" spans="6:21"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>
        <v>0</v>
      </c>
      <c r="T42" s="28"/>
      <c r="U42" s="28"/>
    </row>
    <row r="43" spans="6:21"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</row>
    <row r="44" spans="6:21"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</row>
    <row r="45" spans="6:21"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8"/>
      <c r="T45" s="28"/>
      <c r="U45" s="28"/>
    </row>
    <row r="46" spans="6:21" ht="45.6">
      <c r="F46" s="29"/>
      <c r="G46" s="29"/>
      <c r="H46" s="29"/>
      <c r="I46" s="106"/>
      <c r="J46" s="106"/>
      <c r="K46" s="106"/>
      <c r="L46" s="29"/>
      <c r="M46" s="29"/>
      <c r="N46" s="29"/>
      <c r="O46" s="29"/>
      <c r="P46" s="29"/>
      <c r="Q46" s="29"/>
      <c r="R46" s="29"/>
      <c r="S46" s="28"/>
      <c r="T46" s="28"/>
      <c r="U46" s="28"/>
    </row>
    <row r="47" spans="6:21" ht="45.6">
      <c r="F47" s="106"/>
      <c r="G47" s="106"/>
      <c r="H47" s="106"/>
      <c r="I47" s="106"/>
      <c r="J47" s="106"/>
      <c r="K47" s="106"/>
      <c r="L47" s="29"/>
      <c r="M47" s="29"/>
      <c r="N47" s="29"/>
      <c r="O47" s="29"/>
      <c r="P47" s="29"/>
      <c r="Q47" s="29"/>
      <c r="R47" s="29"/>
      <c r="S47" s="28"/>
      <c r="T47" s="28"/>
      <c r="U47" s="28"/>
    </row>
    <row r="48" spans="6:21"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8"/>
      <c r="T48" s="28"/>
      <c r="U48" s="28"/>
    </row>
    <row r="49" spans="6:21"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8"/>
      <c r="T49" s="28"/>
      <c r="U49" s="28"/>
    </row>
    <row r="50" spans="6:21"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8"/>
      <c r="T50" s="28"/>
      <c r="U50" s="28"/>
    </row>
    <row r="51" spans="6:21"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8"/>
      <c r="T51" s="28"/>
      <c r="U51" s="28"/>
    </row>
    <row r="52" spans="6:21">
      <c r="F52" s="28"/>
      <c r="G52" s="28"/>
      <c r="H52" s="28"/>
      <c r="I52" s="28"/>
      <c r="J52" s="28"/>
      <c r="K52" s="29"/>
      <c r="L52" s="29"/>
      <c r="M52" s="29"/>
      <c r="N52" s="29"/>
      <c r="O52" s="29"/>
      <c r="P52" s="29"/>
      <c r="Q52" s="29"/>
      <c r="R52" s="29"/>
      <c r="S52" s="28"/>
      <c r="T52" s="28"/>
      <c r="U52" s="28"/>
    </row>
    <row r="53" spans="6:21">
      <c r="F53" s="28"/>
      <c r="G53" s="28"/>
      <c r="H53" s="28"/>
      <c r="I53" s="28"/>
      <c r="J53" s="28"/>
      <c r="K53" s="29"/>
      <c r="L53" s="29"/>
      <c r="M53" s="29"/>
      <c r="N53" s="107"/>
      <c r="O53" s="107"/>
      <c r="P53" s="29"/>
      <c r="Q53" s="29"/>
      <c r="R53" s="29"/>
      <c r="S53" s="28"/>
      <c r="T53" s="28"/>
      <c r="U53" s="28"/>
    </row>
    <row r="54" spans="6:21">
      <c r="F54" s="28"/>
      <c r="G54" s="28"/>
      <c r="H54" s="28"/>
      <c r="I54" s="28"/>
      <c r="J54" s="28"/>
      <c r="K54" s="29"/>
      <c r="L54" s="29"/>
      <c r="M54" s="29"/>
      <c r="N54" s="107"/>
      <c r="O54" s="107"/>
      <c r="P54" s="29"/>
      <c r="Q54" s="29"/>
      <c r="R54" s="29"/>
      <c r="S54" s="28"/>
      <c r="T54" s="28"/>
      <c r="U54" s="28"/>
    </row>
    <row r="55" spans="6:21">
      <c r="F55" s="28"/>
      <c r="G55" s="28"/>
      <c r="H55" s="28"/>
      <c r="I55" s="28"/>
      <c r="J55" s="28"/>
      <c r="K55" s="29"/>
      <c r="L55" s="29"/>
      <c r="M55" s="29"/>
      <c r="N55" s="29"/>
      <c r="O55" s="29"/>
      <c r="P55" s="29"/>
      <c r="Q55" s="29"/>
      <c r="R55" s="29"/>
      <c r="S55" s="28"/>
      <c r="T55" s="28"/>
      <c r="U55" s="28"/>
    </row>
    <row r="56" spans="6:21">
      <c r="F56" s="28"/>
      <c r="G56" s="28"/>
      <c r="H56" s="28"/>
      <c r="I56" s="28"/>
      <c r="J56" s="28"/>
      <c r="K56" s="29"/>
      <c r="L56" s="29"/>
      <c r="M56" s="29"/>
      <c r="N56" s="29"/>
      <c r="O56" s="29"/>
      <c r="P56" s="29"/>
      <c r="Q56" s="29"/>
      <c r="R56" s="29"/>
      <c r="S56" s="28"/>
      <c r="T56" s="28"/>
      <c r="U56" s="28"/>
    </row>
    <row r="57" spans="6:21">
      <c r="F57" s="28"/>
      <c r="G57" s="28"/>
      <c r="H57" s="28"/>
      <c r="I57" s="28"/>
      <c r="J57" s="28"/>
      <c r="K57" s="29"/>
      <c r="L57" s="29"/>
      <c r="M57" s="29"/>
      <c r="N57" s="29"/>
      <c r="O57" s="29"/>
      <c r="P57" s="29"/>
      <c r="Q57" s="29"/>
      <c r="R57" s="29"/>
      <c r="S57" s="28"/>
      <c r="T57" s="28"/>
      <c r="U57" s="28"/>
    </row>
    <row r="58" spans="6:21">
      <c r="F58" s="28"/>
      <c r="G58" s="28"/>
      <c r="H58" s="28"/>
      <c r="I58" s="28"/>
      <c r="J58" s="28"/>
      <c r="K58" s="29"/>
      <c r="L58" s="29"/>
      <c r="M58" s="29"/>
      <c r="N58" s="29"/>
      <c r="O58" s="29"/>
      <c r="P58" s="29"/>
      <c r="Q58" s="29"/>
      <c r="R58" s="29"/>
      <c r="S58" s="28"/>
      <c r="T58" s="28"/>
      <c r="U58" s="28"/>
    </row>
    <row r="59" spans="6:21">
      <c r="F59" s="28"/>
      <c r="G59" s="28"/>
      <c r="H59" s="28"/>
      <c r="I59" s="28"/>
      <c r="J59" s="28"/>
      <c r="K59" s="29"/>
      <c r="L59" s="29"/>
      <c r="M59" s="29"/>
      <c r="N59" s="29"/>
      <c r="O59" s="29"/>
      <c r="P59" s="29"/>
      <c r="Q59" s="29"/>
      <c r="R59" s="29"/>
      <c r="S59" s="28"/>
      <c r="T59" s="28"/>
      <c r="U59" s="28"/>
    </row>
    <row r="60" spans="6:21">
      <c r="F60" s="28"/>
      <c r="G60" s="28"/>
      <c r="H60" s="28"/>
      <c r="I60" s="28"/>
      <c r="J60" s="28"/>
      <c r="K60" s="29"/>
      <c r="L60" s="29"/>
      <c r="M60" s="29"/>
      <c r="N60" s="108"/>
      <c r="O60" s="108"/>
      <c r="P60" s="29"/>
      <c r="Q60" s="29"/>
      <c r="R60" s="29"/>
      <c r="S60" s="28"/>
      <c r="T60" s="28"/>
      <c r="U60" s="28"/>
    </row>
    <row r="61" spans="6:21">
      <c r="F61" s="28"/>
      <c r="G61" s="28"/>
      <c r="H61" s="28"/>
      <c r="I61" s="28"/>
      <c r="J61" s="28"/>
      <c r="K61" s="29"/>
      <c r="L61" s="29"/>
      <c r="M61" s="29"/>
      <c r="N61" s="29"/>
      <c r="O61" s="29"/>
      <c r="P61" s="29"/>
      <c r="Q61" s="29"/>
      <c r="R61" s="29"/>
      <c r="S61" s="28"/>
      <c r="T61" s="28"/>
      <c r="U61" s="28"/>
    </row>
    <row r="62" spans="6:21">
      <c r="F62" s="28"/>
      <c r="G62" s="28"/>
      <c r="H62" s="28"/>
      <c r="I62" s="28"/>
      <c r="J62" s="28"/>
      <c r="K62" s="29"/>
      <c r="L62" s="29"/>
      <c r="M62" s="29"/>
      <c r="N62" s="29"/>
      <c r="O62" s="29"/>
      <c r="P62" s="29"/>
      <c r="Q62" s="29"/>
      <c r="R62" s="29"/>
      <c r="S62" s="28"/>
      <c r="T62" s="28"/>
      <c r="U62" s="28"/>
    </row>
    <row r="63" spans="6:21">
      <c r="F63" s="28"/>
      <c r="G63" s="28"/>
      <c r="H63" s="28"/>
      <c r="I63" s="28"/>
      <c r="J63" s="28"/>
      <c r="K63" s="29"/>
      <c r="L63" s="29"/>
      <c r="M63" s="29"/>
      <c r="N63" s="29"/>
      <c r="O63" s="29"/>
      <c r="P63" s="29"/>
      <c r="Q63" s="29"/>
      <c r="R63" s="29"/>
      <c r="S63" s="28"/>
      <c r="T63" s="28"/>
      <c r="U63" s="28"/>
    </row>
    <row r="64" spans="6:21">
      <c r="F64" s="28"/>
      <c r="G64" s="28"/>
      <c r="H64" s="28"/>
      <c r="I64" s="28"/>
      <c r="J64" s="28"/>
      <c r="K64" s="29"/>
      <c r="L64" s="29"/>
      <c r="M64" s="29"/>
      <c r="N64" s="29"/>
      <c r="O64" s="29"/>
      <c r="P64" s="29"/>
      <c r="Q64" s="29"/>
      <c r="R64" s="29"/>
      <c r="S64" s="28"/>
      <c r="T64" s="28"/>
      <c r="U64" s="28"/>
    </row>
    <row r="65" spans="6:21">
      <c r="F65" s="28"/>
      <c r="G65" s="28"/>
      <c r="H65" s="28"/>
      <c r="I65" s="28"/>
      <c r="J65" s="28"/>
      <c r="K65" s="29"/>
      <c r="L65" s="29"/>
      <c r="M65" s="29"/>
      <c r="N65" s="29"/>
      <c r="O65" s="29"/>
      <c r="P65" s="29"/>
      <c r="Q65" s="29"/>
      <c r="R65" s="29"/>
      <c r="S65" s="28"/>
      <c r="T65" s="28"/>
      <c r="U65" s="28"/>
    </row>
    <row r="66" spans="6:21">
      <c r="F66" s="28"/>
      <c r="G66" s="28"/>
      <c r="H66" s="28"/>
      <c r="I66" s="28"/>
      <c r="J66" s="28"/>
      <c r="K66" s="29"/>
      <c r="L66" s="29"/>
      <c r="M66" s="29"/>
      <c r="N66" s="29"/>
      <c r="O66" s="29"/>
      <c r="P66" s="29"/>
      <c r="Q66" s="29"/>
      <c r="R66" s="29"/>
      <c r="S66" s="28"/>
      <c r="T66" s="28"/>
      <c r="U66" s="28"/>
    </row>
    <row r="67" spans="6:21">
      <c r="F67" s="28"/>
      <c r="G67" s="28"/>
      <c r="H67" s="28"/>
      <c r="I67" s="28"/>
      <c r="J67" s="28"/>
      <c r="K67" s="29"/>
      <c r="L67" s="29"/>
      <c r="M67" s="29"/>
      <c r="N67" s="29"/>
      <c r="O67" s="29"/>
      <c r="P67" s="29"/>
      <c r="Q67" s="29"/>
      <c r="R67" s="29"/>
      <c r="S67" s="28"/>
      <c r="T67" s="28"/>
      <c r="U67" s="28"/>
    </row>
  </sheetData>
  <sheetProtection algorithmName="SHA-512" hashValue="4qVqUkJ78n4WJ0GGJHOZeLBIbBtZRThFvAffMJob3VQ/agqUuZB2HH/EpQ3XI/DPDs3fcPPt+7kdM6llX2IAOw==" saltValue="Bq99+ywOHpscLZmJrIatMw==" spinCount="100000" sheet="1" objects="1" scenarios="1" autoFilter="0"/>
  <mergeCells count="20">
    <mergeCell ref="K29:L29"/>
    <mergeCell ref="F30:F31"/>
    <mergeCell ref="G30:G31"/>
    <mergeCell ref="H30:H31"/>
    <mergeCell ref="I30:I31"/>
    <mergeCell ref="J30:J31"/>
    <mergeCell ref="K30:L31"/>
    <mergeCell ref="W7:W11"/>
    <mergeCell ref="P21:Q22"/>
    <mergeCell ref="F13:G14"/>
    <mergeCell ref="H13:I14"/>
    <mergeCell ref="J13:K14"/>
    <mergeCell ref="L13:M14"/>
    <mergeCell ref="N13:O14"/>
    <mergeCell ref="P13:Q14"/>
    <mergeCell ref="F21:G22"/>
    <mergeCell ref="H21:I22"/>
    <mergeCell ref="J21:K22"/>
    <mergeCell ref="L21:M22"/>
    <mergeCell ref="N21:O22"/>
  </mergeCells>
  <conditionalFormatting sqref="W7:W11">
    <cfRule type="expression" dxfId="0" priority="1">
      <formula>AND(P7&gt;0,P8&lt;6)</formula>
    </cfRule>
  </conditionalFormatting>
  <dataValidations count="1">
    <dataValidation allowBlank="1" showInputMessage="1" showErrorMessage="1" promptTitle="figuras individuais" prompt="utilizar este filtro somente para as figuras individuais, quando são relalizadas figuras diferentes pelos pares ou trios" sqref="L8:N9 L65544:N65545 L131080:N131081 L196616:N196617 L262152:N262153 L327688:N327689 L393224:N393225 L458760:N458761 L524296:N524297 L589832:N589833 L655368:N655369 L720904:N720905 L786440:N786441 L851976:N851977 L917512:N917513 L983048:N983049 U5:U7 U65541:U65543 U131077:U131079 U196613:U196615 U262149:U262151 U327685:U327687 U393221:U393223 U458757:U458759 U524293:U524295 U589829:U589831 U655365:U655367 U720901:U720903 U786437:U786439 U851973:U851975 U917509:U917511 U983045:U983047 S983045:T983045 Q65544:Q65545 Q131080:Q131081 Q196616:Q196617 Q262152:Q262153 Q327688:Q327689 Q393224:Q393225 Q458760:Q458761 Q524296:Q524297 Q589832:Q589833 Q655368:Q655369 Q720904:Q720905 Q786440:Q786441 Q851976:Q851977 Q917512:Q917513 Q983048:Q983049 O65545:P65545 O131081:P131081 O196617:P196617 O262153:P262153 O327689:P327689 O393225:P393225 O458761:P458761 O524297:P524297 O589833:P589833 O655369:P655369 O720905:P720905 O786441:P786441 O851977:P851977 O917513:P917513 O983049:P983049 R65545:U65545 R131081:U131081 R196617:U196617 R262153:U262153 R327689:U327689 R393225:U393225 R458761:U458761 R524297:U524297 R589833:U589833 R655369:U655369 R720905:U720905 R786441:U786441 R851977:U851977 R917513:U917513 R983049:U983049 L5:Q5 L65541:Q65541 L131077:Q131077 L196613:Q196613 L262149:Q262149 L327685:Q327685 L393221:Q393221 L458757:Q458757 L524293:Q524293 L589829:Q589829 L655365:Q655365 L720901:Q720901 L786437:Q786437 L851973:Q851973 L917509:Q917509 L983045:Q983045 S5:T5 S65541:T65541 S131077:T131077 S196613:T196613 S262149:T262149 S327685:T327685 S393221:T393221 S458757:T458757 S524293:T524293 S589829:T589829 S655365:T655365 S720901:T720901 S786437:T786437 S851973:T851973 S917509:T917509 O9:U9" xr:uid="{00000000-0002-0000-0300-000000000000}"/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4</vt:i4>
      </vt:variant>
      <vt:variant>
        <vt:lpstr>Intervalos com Nome</vt:lpstr>
      </vt:variant>
      <vt:variant>
        <vt:i4>6</vt:i4>
      </vt:variant>
    </vt:vector>
  </HeadingPairs>
  <TitlesOfParts>
    <vt:vector size="10" baseType="lpstr">
      <vt:lpstr>carta de competição nível 3</vt:lpstr>
      <vt:lpstr>instruções</vt:lpstr>
      <vt:lpstr>Folha1</vt:lpstr>
      <vt:lpstr>Folha2</vt:lpstr>
      <vt:lpstr>'carta de competição nível 3'!Área_de_Impressão</vt:lpstr>
      <vt:lpstr>instruções!Área_de_Impressão</vt:lpstr>
      <vt:lpstr>encontros</vt:lpstr>
      <vt:lpstr>escolas</vt:lpstr>
      <vt:lpstr>especialidades</vt:lpstr>
      <vt:lpstr>lista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Emanuel</dc:creator>
  <cp:lastModifiedBy>José Emanuel Rocha</cp:lastModifiedBy>
  <cp:lastPrinted>2018-02-23T12:39:51Z</cp:lastPrinted>
  <dcterms:created xsi:type="dcterms:W3CDTF">2012-01-15T11:35:42Z</dcterms:created>
  <dcterms:modified xsi:type="dcterms:W3CDTF">2019-11-27T12:39:46Z</dcterms:modified>
</cp:coreProperties>
</file>